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2.metadata_structure/"/>
    </mc:Choice>
  </mc:AlternateContent>
  <xr:revisionPtr revIDLastSave="2614" documentId="14_{BF77A4DB-2C0A-4862-9CC3-C64A3FB5C01D}" xr6:coauthVersionLast="47" xr6:coauthVersionMax="47" xr10:uidLastSave="{19F89A63-6153-495E-871C-39CC3EB774CD}"/>
  <bookViews>
    <workbookView xWindow="28690" yWindow="-110" windowWidth="29020" windowHeight="15700" xr2:uid="{FAB1A633-BA4D-4813-8605-DC3F4755D7C7}"/>
  </bookViews>
  <sheets>
    <sheet name="09_FOMD_metadata_extraction_lon" sheetId="2" r:id="rId1"/>
    <sheet name="09_FOMD_readme" sheetId="8" r:id="rId2"/>
    <sheet name="REMOVED" sheetId="4" r:id="rId3"/>
  </sheets>
  <externalReferences>
    <externalReference r:id="rId4"/>
    <externalReference r:id="rId5"/>
  </externalReferences>
  <definedNames>
    <definedName name="_xlnm._FilterDatabase" localSheetId="1" hidden="1">'09_FOMD_readme'!$A$7:$O$206</definedName>
    <definedName name="AnimalsList">[1]breeds_lookup!$A$1:$O$1</definedName>
    <definedName name="CountryList">[1]sites_lookup!$A$1:$IA$1</definedName>
    <definedName name="CropList">[1]variety_lookups!$A$1:$EL$1</definedName>
    <definedName name="Till.Code.Base">[2]!Till.Code.Base1[Tillage Codes]</definedName>
    <definedName name="tree.latin.name">'[1]01_trees'!$B$2:$B$218</definedName>
    <definedName name="trees">'[1]01_trees'!$B1048575:$B9997</definedName>
    <definedName name="W.Type">[2]!W.Type1[W.Type]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12" i="4" l="1"/>
  <c r="AY313" i="4"/>
  <c r="AW182" i="4"/>
  <c r="JQ182" i="4"/>
  <c r="JR182" i="4"/>
  <c r="JS182" i="4"/>
  <c r="MZ182" i="4"/>
  <c r="AW183" i="4"/>
  <c r="JQ183" i="4"/>
  <c r="JR183" i="4"/>
  <c r="JS183" i="4"/>
  <c r="MZ183" i="4"/>
  <c r="AW184" i="4"/>
  <c r="JQ184" i="4"/>
  <c r="JR184" i="4"/>
  <c r="JS184" i="4"/>
  <c r="MZ184" i="4"/>
  <c r="AW185" i="4"/>
  <c r="JQ185" i="4"/>
  <c r="JR185" i="4"/>
  <c r="JS185" i="4"/>
  <c r="MZ185" i="4"/>
  <c r="AW186" i="4"/>
  <c r="JQ186" i="4"/>
  <c r="JR186" i="4"/>
  <c r="JS186" i="4"/>
  <c r="MZ186" i="4"/>
  <c r="AW187" i="4"/>
  <c r="JQ187" i="4"/>
  <c r="JR187" i="4"/>
  <c r="JS187" i="4"/>
  <c r="MZ187" i="4"/>
  <c r="AW188" i="4"/>
  <c r="JQ188" i="4"/>
  <c r="JR188" i="4"/>
  <c r="JS188" i="4"/>
  <c r="MZ188" i="4"/>
  <c r="AW189" i="4"/>
  <c r="JQ189" i="4"/>
  <c r="JR189" i="4"/>
  <c r="JS189" i="4"/>
  <c r="MZ189" i="4"/>
  <c r="JS812" i="2"/>
  <c r="JS811" i="2"/>
  <c r="JS810" i="2"/>
  <c r="JS800" i="2"/>
  <c r="JS799" i="2"/>
  <c r="JS798" i="2"/>
  <c r="JS788" i="2"/>
  <c r="JS787" i="2"/>
  <c r="JS786" i="2"/>
  <c r="JS776" i="2"/>
  <c r="JS775" i="2"/>
  <c r="JS774" i="2"/>
  <c r="JS764" i="2"/>
  <c r="JS763" i="2"/>
  <c r="JS762" i="2"/>
  <c r="JS752" i="2"/>
  <c r="JS751" i="2"/>
  <c r="JS750" i="2"/>
  <c r="JS740" i="2"/>
  <c r="JS739" i="2"/>
  <c r="JS738" i="2"/>
  <c r="JQ809" i="2"/>
  <c r="JQ808" i="2"/>
  <c r="JQ807" i="2"/>
  <c r="JQ806" i="2"/>
  <c r="JQ797" i="2"/>
  <c r="JQ796" i="2"/>
  <c r="JQ795" i="2"/>
  <c r="JQ794" i="2"/>
  <c r="JQ785" i="2"/>
  <c r="JQ784" i="2"/>
  <c r="JQ783" i="2"/>
  <c r="JQ782" i="2"/>
  <c r="JQ773" i="2"/>
  <c r="JQ772" i="2"/>
  <c r="JQ771" i="2"/>
  <c r="JQ770" i="2"/>
  <c r="JQ761" i="2"/>
  <c r="JQ760" i="2"/>
  <c r="JQ759" i="2"/>
  <c r="JQ758" i="2"/>
  <c r="JQ749" i="2"/>
  <c r="JQ748" i="2"/>
  <c r="JQ747" i="2"/>
  <c r="JQ746" i="2"/>
  <c r="JQ737" i="2"/>
  <c r="JQ736" i="2"/>
  <c r="JQ735" i="2"/>
  <c r="JQ734" i="2"/>
  <c r="JQ804" i="2"/>
  <c r="JQ792" i="2"/>
  <c r="JQ780" i="2"/>
  <c r="JQ768" i="2"/>
  <c r="JQ756" i="2"/>
  <c r="JQ744" i="2"/>
  <c r="JQ732" i="2"/>
  <c r="JQ803" i="2"/>
  <c r="JQ791" i="2"/>
  <c r="JQ779" i="2"/>
  <c r="JQ767" i="2"/>
  <c r="JQ755" i="2"/>
  <c r="JQ743" i="2"/>
  <c r="JQ731" i="2"/>
  <c r="JQ730" i="2"/>
  <c r="JQ805" i="2"/>
  <c r="JQ793" i="2"/>
  <c r="JQ781" i="2"/>
  <c r="JQ769" i="2"/>
  <c r="JQ757" i="2"/>
  <c r="JQ745" i="2"/>
  <c r="JQ733" i="2"/>
  <c r="KQ813" i="2" l="1"/>
  <c r="KQ801" i="2"/>
  <c r="KQ789" i="2"/>
  <c r="KQ777" i="2"/>
  <c r="KQ765" i="2"/>
  <c r="KQ753" i="2"/>
  <c r="KQ741" i="2"/>
  <c r="KQ808" i="2"/>
  <c r="KQ807" i="2"/>
  <c r="KQ796" i="2"/>
  <c r="KQ795" i="2"/>
  <c r="KQ784" i="2"/>
  <c r="KQ783" i="2"/>
  <c r="KQ772" i="2"/>
  <c r="KQ771" i="2"/>
  <c r="KQ760" i="2"/>
  <c r="KQ759" i="2"/>
  <c r="KQ748" i="2"/>
  <c r="KQ747" i="2"/>
  <c r="KQ736" i="2"/>
  <c r="KQ735" i="2"/>
  <c r="KQ805" i="2"/>
  <c r="KQ793" i="2"/>
  <c r="KQ781" i="2"/>
  <c r="KQ769" i="2"/>
  <c r="KQ757" i="2"/>
  <c r="KQ745" i="2"/>
  <c r="KQ733" i="2"/>
  <c r="KQ804" i="2"/>
  <c r="KQ792" i="2"/>
  <c r="KQ780" i="2"/>
  <c r="KQ768" i="2"/>
  <c r="KQ756" i="2"/>
  <c r="KQ744" i="2"/>
  <c r="KQ732" i="2"/>
  <c r="KQ803" i="2"/>
  <c r="KQ791" i="2"/>
  <c r="KQ779" i="2"/>
  <c r="KQ767" i="2"/>
  <c r="KQ755" i="2"/>
  <c r="KQ743" i="2"/>
  <c r="KQ731" i="2"/>
  <c r="KM849" i="2" l="1"/>
  <c r="KM848" i="2"/>
  <c r="KM847" i="2"/>
  <c r="KM846" i="2"/>
  <c r="KM838" i="2"/>
  <c r="KM837" i="2"/>
  <c r="KM836" i="2"/>
  <c r="KM835" i="2"/>
  <c r="KM831" i="2"/>
  <c r="KM830" i="2"/>
  <c r="KM829" i="2"/>
  <c r="KM828" i="2"/>
  <c r="KM824" i="2"/>
  <c r="KM823" i="2"/>
  <c r="KM822" i="2"/>
  <c r="KM821" i="2"/>
  <c r="KM817" i="2"/>
  <c r="KM816" i="2"/>
  <c r="KM815" i="2"/>
  <c r="KM814" i="2"/>
  <c r="AW813" i="2"/>
  <c r="AW812" i="2"/>
  <c r="AW811" i="2"/>
  <c r="AW810" i="2"/>
  <c r="AW809" i="2"/>
  <c r="AW808" i="2"/>
  <c r="AW807" i="2"/>
  <c r="AW806" i="2"/>
  <c r="AW805" i="2"/>
  <c r="AW804" i="2"/>
  <c r="AW803" i="2"/>
  <c r="AW802" i="2"/>
  <c r="AW801" i="2"/>
  <c r="AW800" i="2"/>
  <c r="AW799" i="2"/>
  <c r="AW798" i="2"/>
  <c r="AW797" i="2"/>
  <c r="AW796" i="2"/>
  <c r="AW795" i="2"/>
  <c r="AW794" i="2"/>
  <c r="AW793" i="2"/>
  <c r="AW792" i="2"/>
  <c r="AW791" i="2"/>
  <c r="AW790" i="2"/>
  <c r="AW789" i="2"/>
  <c r="AW788" i="2"/>
  <c r="AW787" i="2"/>
  <c r="AW786" i="2"/>
  <c r="AW785" i="2"/>
  <c r="AW784" i="2"/>
  <c r="AW783" i="2"/>
  <c r="AW782" i="2"/>
  <c r="AW781" i="2"/>
  <c r="AW780" i="2"/>
  <c r="AW779" i="2"/>
  <c r="AW778" i="2"/>
  <c r="AW777" i="2"/>
  <c r="AW776" i="2"/>
  <c r="AW775" i="2"/>
  <c r="AW774" i="2"/>
  <c r="AW773" i="2"/>
  <c r="AW772" i="2"/>
  <c r="AW771" i="2"/>
  <c r="AW770" i="2"/>
  <c r="AW769" i="2"/>
  <c r="AW768" i="2"/>
  <c r="AW767" i="2"/>
  <c r="AW766" i="2"/>
  <c r="AW765" i="2"/>
  <c r="AW764" i="2"/>
  <c r="AW763" i="2"/>
  <c r="AW762" i="2"/>
  <c r="AW761" i="2"/>
  <c r="AW760" i="2"/>
  <c r="AW759" i="2"/>
  <c r="AW758" i="2"/>
  <c r="AW757" i="2"/>
  <c r="AW756" i="2"/>
  <c r="AW755" i="2"/>
  <c r="AW754" i="2"/>
  <c r="AW753" i="2"/>
  <c r="AW752" i="2"/>
  <c r="AW751" i="2"/>
  <c r="AW750" i="2"/>
  <c r="AW749" i="2"/>
  <c r="AW748" i="2"/>
  <c r="AW747" i="2"/>
  <c r="AW746" i="2"/>
  <c r="AW745" i="2"/>
  <c r="AW744" i="2"/>
  <c r="AW743" i="2"/>
  <c r="AW742" i="2"/>
  <c r="AW741" i="2"/>
  <c r="AW740" i="2"/>
  <c r="AW739" i="2"/>
  <c r="AW738" i="2"/>
  <c r="AW737" i="2"/>
  <c r="AW736" i="2"/>
  <c r="AW735" i="2"/>
  <c r="AW734" i="2"/>
  <c r="AW733" i="2"/>
  <c r="AW732" i="2"/>
  <c r="AW731" i="2"/>
  <c r="AW730" i="2"/>
  <c r="NW561" i="2" l="1"/>
  <c r="NW559" i="2"/>
  <c r="NW564" i="2"/>
  <c r="NW563" i="2"/>
  <c r="NW562" i="2"/>
  <c r="NW565" i="2"/>
  <c r="NW56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 Steward</author>
    <author>tc={02A9049C-ECDE-4BF0-94C1-6E1C6AD4BC06}</author>
    <author>tc={C77A97F7-3253-49A5-A0FD-E0B39BEED886}</author>
    <author>tc={8FF46DCE-5AEE-4AB8-9C83-4D4E11971B83}</author>
  </authors>
  <commentList>
    <comment ref="J7" authorId="0" shapeId="0" xr:uid="{04D4E3C8-58F0-4D04-8771-0AFCEB308480}">
      <text>
        <r>
          <rPr>
            <b/>
            <sz val="9"/>
            <color indexed="81"/>
            <rFont val="Tahoma"/>
            <family val="2"/>
          </rPr>
          <t>Corresponding name for the field in the ontology or thesaurus</t>
        </r>
      </text>
    </comment>
    <comment ref="K7" authorId="0" shapeId="0" xr:uid="{37550568-8600-4A4A-BA9D-976814AAC4C1}">
      <text>
        <r>
          <rPr>
            <sz val="9"/>
            <color indexed="81"/>
            <rFont val="Tahoma"/>
            <family val="2"/>
          </rPr>
          <t xml:space="preserve">Link to concept in the ontology or thesaurus
</t>
        </r>
      </text>
    </comment>
    <comment ref="E26" authorId="1" shapeId="0" xr:uid="{02A9049C-ECDE-4BF0-94C1-6E1C6AD4BC06}">
      <text>
        <t>[Threaded comment]
Your version of Excel allows you to read this threaded comment; however, any edits to it will get removed if the file is opened in a newer version of Excel. Learn more: https://go.microsoft.com/fwlink/?linkid=870924
Comment:
    For me it is not clear what should we put here. Ask Namita or Lolita</t>
      </text>
    </comment>
    <comment ref="E47" authorId="0" shapeId="0" xr:uid="{C4DE0009-17BF-48FD-A6D7-1B2A1E707C60}">
      <text>
        <r>
          <rPr>
            <b/>
            <sz val="9"/>
            <color indexed="81"/>
            <rFont val="Tahoma"/>
            <family val="2"/>
          </rPr>
          <t>Rather vague field that needs better definition</t>
        </r>
      </text>
    </comment>
    <comment ref="E156" authorId="2" shapeId="0" xr:uid="{C77A97F7-3253-49A5-A0FD-E0B39BEED886}">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E161" authorId="3" shapeId="0" xr:uid="{8FF46DCE-5AEE-4AB8-9C83-4D4E11971B83}">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H168" authorId="0" shapeId="0" xr:uid="{0AF977BC-0319-41E3-9578-011F1A973E55}">
      <text>
        <r>
          <rPr>
            <b/>
            <sz val="9"/>
            <color indexed="81"/>
            <rFont val="Tahoma"/>
            <family val="2"/>
          </rPr>
          <t>AGROVOC has concepts for this</t>
        </r>
      </text>
    </comment>
  </commentList>
</comments>
</file>

<file path=xl/sharedStrings.xml><?xml version="1.0" encoding="utf-8"?>
<sst xmlns="http://schemas.openxmlformats.org/spreadsheetml/2006/main" count="72096" uniqueCount="2862">
  <si>
    <t>ss_id</t>
  </si>
  <si>
    <t>study_id</t>
  </si>
  <si>
    <t>country01</t>
  </si>
  <si>
    <t>site_type01</t>
  </si>
  <si>
    <t>site_id01</t>
  </si>
  <si>
    <t>site_admin01</t>
  </si>
  <si>
    <t>site_agg01</t>
  </si>
  <si>
    <t>site_latlong_type01</t>
  </si>
  <si>
    <t>site_latitude01</t>
  </si>
  <si>
    <t>site_longitude01</t>
  </si>
  <si>
    <t>site_buffer01</t>
  </si>
  <si>
    <t>country02</t>
  </si>
  <si>
    <t>site_type02</t>
  </si>
  <si>
    <t>site_id02</t>
  </si>
  <si>
    <t>site_admin02</t>
  </si>
  <si>
    <t>site_agg02</t>
  </si>
  <si>
    <t>site_latlong_type02</t>
  </si>
  <si>
    <t>site_latitude02</t>
  </si>
  <si>
    <t>site_longitude02</t>
  </si>
  <si>
    <t>site_buffer02</t>
  </si>
  <si>
    <t>country03</t>
  </si>
  <si>
    <t>site_type03</t>
  </si>
  <si>
    <t>site_id03</t>
  </si>
  <si>
    <t>site_admin03</t>
  </si>
  <si>
    <t>site_agg03</t>
  </si>
  <si>
    <t>site_latlong_type03</t>
  </si>
  <si>
    <t>site_latitude03</t>
  </si>
  <si>
    <t>site_longitude03</t>
  </si>
  <si>
    <t>site_buffer03</t>
  </si>
  <si>
    <t>country04</t>
  </si>
  <si>
    <t>site_type04</t>
  </si>
  <si>
    <t>site_id04</t>
  </si>
  <si>
    <t>site_admin04</t>
  </si>
  <si>
    <t>site_agg04</t>
  </si>
  <si>
    <t>site_latlong_type04</t>
  </si>
  <si>
    <t>site_latitude04</t>
  </si>
  <si>
    <t>site_longitude04</t>
  </si>
  <si>
    <t>site_buffer04</t>
  </si>
  <si>
    <t>country05</t>
  </si>
  <si>
    <t>site_type05</t>
  </si>
  <si>
    <t>site_id05</t>
  </si>
  <si>
    <t>site_admin05</t>
  </si>
  <si>
    <t>site_agg05</t>
  </si>
  <si>
    <t>site_latlong_type05</t>
  </si>
  <si>
    <t>site_latitude05</t>
  </si>
  <si>
    <t>site_longitude05</t>
  </si>
  <si>
    <t>site_buffer05</t>
  </si>
  <si>
    <t>exp_design</t>
  </si>
  <si>
    <t>exp_plot_size</t>
  </si>
  <si>
    <t>exp_field_size</t>
  </si>
  <si>
    <t>exp_duration</t>
  </si>
  <si>
    <t>time_raw</t>
  </si>
  <si>
    <t>time_year_start</t>
  </si>
  <si>
    <t>time_year_end</t>
  </si>
  <si>
    <t>time_season</t>
  </si>
  <si>
    <t>subpractice_description_raw</t>
  </si>
  <si>
    <t>practice_id</t>
  </si>
  <si>
    <t>system_type</t>
  </si>
  <si>
    <t>crop01</t>
  </si>
  <si>
    <t>crop_variety01</t>
  </si>
  <si>
    <t>crop_density_unit01</t>
  </si>
  <si>
    <t>crop_density01</t>
  </si>
  <si>
    <t>crop_arrangement01</t>
  </si>
  <si>
    <t>crop02</t>
  </si>
  <si>
    <t>crop_variety02</t>
  </si>
  <si>
    <t>crop_density_unit02</t>
  </si>
  <si>
    <t>crop_density02</t>
  </si>
  <si>
    <t>crop_arrangement02</t>
  </si>
  <si>
    <t>crop03</t>
  </si>
  <si>
    <t>crop_variety03</t>
  </si>
  <si>
    <t>crop_density_unit03</t>
  </si>
  <si>
    <t>crop_density03</t>
  </si>
  <si>
    <t>crop_arrangement03</t>
  </si>
  <si>
    <t>crop04</t>
  </si>
  <si>
    <t>crop_variety04</t>
  </si>
  <si>
    <t>crop_density_unit04</t>
  </si>
  <si>
    <t>crop_density04</t>
  </si>
  <si>
    <t>crop_arrangement04</t>
  </si>
  <si>
    <t>crop05</t>
  </si>
  <si>
    <t>crop_variety05</t>
  </si>
  <si>
    <t>crop_density_unit05</t>
  </si>
  <si>
    <t>crop_density05</t>
  </si>
  <si>
    <t>crop_arrangement05</t>
  </si>
  <si>
    <t>crop06</t>
  </si>
  <si>
    <t>crop_variety06</t>
  </si>
  <si>
    <t>crop_density_unit06</t>
  </si>
  <si>
    <t>crop_density06</t>
  </si>
  <si>
    <t>crop_arrangement06</t>
  </si>
  <si>
    <t>crop07</t>
  </si>
  <si>
    <t>crop_variety07</t>
  </si>
  <si>
    <t>crop_density_unit07</t>
  </si>
  <si>
    <t>crop_density07</t>
  </si>
  <si>
    <t>crop_arrangement07</t>
  </si>
  <si>
    <t>crop08</t>
  </si>
  <si>
    <t>crop_variety08</t>
  </si>
  <si>
    <t>crop_density_unit08</t>
  </si>
  <si>
    <t>crop_density08</t>
  </si>
  <si>
    <t>crop_arrangement08</t>
  </si>
  <si>
    <t>crop09</t>
  </si>
  <si>
    <t>crop_variety09</t>
  </si>
  <si>
    <t>crop_density_unit09</t>
  </si>
  <si>
    <t>crop_density09</t>
  </si>
  <si>
    <t>crop_arrangement09</t>
  </si>
  <si>
    <t>crop10</t>
  </si>
  <si>
    <t>crop_variety10</t>
  </si>
  <si>
    <t>crop_density_unit10</t>
  </si>
  <si>
    <t>crop_density10</t>
  </si>
  <si>
    <t>crop_arrangement10</t>
  </si>
  <si>
    <t>crop11</t>
  </si>
  <si>
    <t>crop_variety11</t>
  </si>
  <si>
    <t>crop_density_unit11</t>
  </si>
  <si>
    <t>crop_density11</t>
  </si>
  <si>
    <t>crop_arrangement11</t>
  </si>
  <si>
    <t>crop12</t>
  </si>
  <si>
    <t>crop_variety12</t>
  </si>
  <si>
    <t>crop_density_unit12</t>
  </si>
  <si>
    <t>crop_density12</t>
  </si>
  <si>
    <t>crop_arrangement12</t>
  </si>
  <si>
    <t>crop13</t>
  </si>
  <si>
    <t>crop_variety13</t>
  </si>
  <si>
    <t>crop_density_unit13</t>
  </si>
  <si>
    <t>crop_density13</t>
  </si>
  <si>
    <t>crop_arrangement13</t>
  </si>
  <si>
    <t>crop14</t>
  </si>
  <si>
    <t>crop_variety14</t>
  </si>
  <si>
    <t>crop_density_unit14</t>
  </si>
  <si>
    <t>crop_density14</t>
  </si>
  <si>
    <t>crop_arrangement14</t>
  </si>
  <si>
    <t>crop15</t>
  </si>
  <si>
    <t>crop_variety15</t>
  </si>
  <si>
    <t>crop_density_unit15</t>
  </si>
  <si>
    <t>crop_density15</t>
  </si>
  <si>
    <t>crop_arrangement15</t>
  </si>
  <si>
    <t>tree01</t>
  </si>
  <si>
    <t>tree_density_unit01</t>
  </si>
  <si>
    <t>tree_density01</t>
  </si>
  <si>
    <t>tree_arrangement01</t>
  </si>
  <si>
    <t>tree02</t>
  </si>
  <si>
    <t>tree_density_unit02</t>
  </si>
  <si>
    <t>tree_density02</t>
  </si>
  <si>
    <t>tree_arrangement02</t>
  </si>
  <si>
    <t>tree03</t>
  </si>
  <si>
    <t>tree_density_unit03</t>
  </si>
  <si>
    <t>tree_density03</t>
  </si>
  <si>
    <t>tree_arrangement03</t>
  </si>
  <si>
    <t>tree04</t>
  </si>
  <si>
    <t>tree_density_unit04</t>
  </si>
  <si>
    <t>tree_density04</t>
  </si>
  <si>
    <t>tree_arrangement04</t>
  </si>
  <si>
    <t>tree05</t>
  </si>
  <si>
    <t>tree_density_unit05</t>
  </si>
  <si>
    <t>tree_density05</t>
  </si>
  <si>
    <t>tree_arrangement05</t>
  </si>
  <si>
    <t>tree06</t>
  </si>
  <si>
    <t>tree_density_unit06</t>
  </si>
  <si>
    <t>tree_density06</t>
  </si>
  <si>
    <t>tree_arrangement06</t>
  </si>
  <si>
    <t>tree07</t>
  </si>
  <si>
    <t>tree_density_unit07</t>
  </si>
  <si>
    <t>tree_density07</t>
  </si>
  <si>
    <t>tree_arrangement07</t>
  </si>
  <si>
    <t>tree08</t>
  </si>
  <si>
    <t>tree_density_unit08</t>
  </si>
  <si>
    <t>tree_density08</t>
  </si>
  <si>
    <t>tree_arrangement08</t>
  </si>
  <si>
    <t>tree09</t>
  </si>
  <si>
    <t>tree_density_unit09</t>
  </si>
  <si>
    <t>tree_density09</t>
  </si>
  <si>
    <t>tree_arrangement09</t>
  </si>
  <si>
    <t>tree10</t>
  </si>
  <si>
    <t>tree_density_unit10</t>
  </si>
  <si>
    <t>tree_density10</t>
  </si>
  <si>
    <t>tree_arrangement10</t>
  </si>
  <si>
    <t>tree11</t>
  </si>
  <si>
    <t>tree_density_unit11</t>
  </si>
  <si>
    <t>tree_density11</t>
  </si>
  <si>
    <t>tree_arrangement11</t>
  </si>
  <si>
    <t>tree12</t>
  </si>
  <si>
    <t>tree_density_unit12</t>
  </si>
  <si>
    <t>tree_density12</t>
  </si>
  <si>
    <t>tree_arrangement12</t>
  </si>
  <si>
    <t>tree13</t>
  </si>
  <si>
    <t>tree_density_unit13</t>
  </si>
  <si>
    <t>tree_density13</t>
  </si>
  <si>
    <t>tree_arrangement13</t>
  </si>
  <si>
    <t>tree14</t>
  </si>
  <si>
    <t>tree_density_unit14</t>
  </si>
  <si>
    <t>tree_density14</t>
  </si>
  <si>
    <t>tree_arrangement14</t>
  </si>
  <si>
    <t>tree15</t>
  </si>
  <si>
    <t>tree_density_unit15</t>
  </si>
  <si>
    <t>tree_density15</t>
  </si>
  <si>
    <t>tree_arrangement15</t>
  </si>
  <si>
    <t>animal01</t>
  </si>
  <si>
    <t>animal_breed01</t>
  </si>
  <si>
    <t>animal_density_unit01</t>
  </si>
  <si>
    <t>animal_density01</t>
  </si>
  <si>
    <t>animal_arrangement01</t>
  </si>
  <si>
    <t>animal02</t>
  </si>
  <si>
    <t>animal_breed02</t>
  </si>
  <si>
    <t>animal_density_unit02</t>
  </si>
  <si>
    <t>animal_density02</t>
  </si>
  <si>
    <t>animal_arrangement02</t>
  </si>
  <si>
    <t>animal03</t>
  </si>
  <si>
    <t>animal_breed03</t>
  </si>
  <si>
    <t>animal_density_unit03</t>
  </si>
  <si>
    <t>animal_density03</t>
  </si>
  <si>
    <t>animal_arrangement03</t>
  </si>
  <si>
    <t>animal04</t>
  </si>
  <si>
    <t>animal_breed04</t>
  </si>
  <si>
    <t>animal_density_unit04</t>
  </si>
  <si>
    <t>animal_density04</t>
  </si>
  <si>
    <t>animal_arrangement04</t>
  </si>
  <si>
    <t>animal05</t>
  </si>
  <si>
    <t>animal_breed05</t>
  </si>
  <si>
    <t>animal_density_unit05</t>
  </si>
  <si>
    <t>animal_density05</t>
  </si>
  <si>
    <t>animal_arrangement05</t>
  </si>
  <si>
    <t>tillage_subpractice_raw</t>
  </si>
  <si>
    <t>tillage_subpractice</t>
  </si>
  <si>
    <t>tillage_method</t>
  </si>
  <si>
    <t>tillage_method_other</t>
  </si>
  <si>
    <t>tillage_depth</t>
  </si>
  <si>
    <t>tillage_frequency</t>
  </si>
  <si>
    <t>planting_subpractice_raw</t>
  </si>
  <si>
    <t>planting_subpractice</t>
  </si>
  <si>
    <t>planting_method</t>
  </si>
  <si>
    <t>planting_date_start</t>
  </si>
  <si>
    <t>planting_date_end</t>
  </si>
  <si>
    <t>varietal_crop_subpractice_raw</t>
  </si>
  <si>
    <t>varietal_crop_name</t>
  </si>
  <si>
    <t>varietal_crop_variety</t>
  </si>
  <si>
    <t>varietal_crop_subpractice</t>
  </si>
  <si>
    <t>varietal_crop_type</t>
  </si>
  <si>
    <t>varietal_crop_trait</t>
  </si>
  <si>
    <t>varietal_animal_subpractice_raw</t>
  </si>
  <si>
    <t>varietal_animal_name</t>
  </si>
  <si>
    <t>varietal_animal_breed</t>
  </si>
  <si>
    <t>varietal_animal_subpractice</t>
  </si>
  <si>
    <t>varietal_animal_type</t>
  </si>
  <si>
    <t>varietal_animal_trait</t>
  </si>
  <si>
    <t>intercrop_subpractice_raw</t>
  </si>
  <si>
    <t>intercrop_subpractice</t>
  </si>
  <si>
    <t>intercrop_design</t>
  </si>
  <si>
    <t>intercrop_pattern</t>
  </si>
  <si>
    <t>intercrop_start_year</t>
  </si>
  <si>
    <t>intercrop_start_season</t>
  </si>
  <si>
    <t>intercrop_residues_fate</t>
  </si>
  <si>
    <t>crop_seq_subpractice_raw</t>
  </si>
  <si>
    <t>crop_seq_subpractice01</t>
  </si>
  <si>
    <t>crop_seq_subpractice02</t>
  </si>
  <si>
    <t>crop_seq_subpractice03</t>
  </si>
  <si>
    <t>crop_seq_start_year</t>
  </si>
  <si>
    <t>crop_seq_start_season</t>
  </si>
  <si>
    <t>crop_seq_residues_fate</t>
  </si>
  <si>
    <t>agrof_subpractice_raw</t>
  </si>
  <si>
    <t>agrof_spatial_arrangement_subpractice</t>
  </si>
  <si>
    <t>agrof_components_subpractice</t>
  </si>
  <si>
    <t>agrof_shade_subpractice</t>
  </si>
  <si>
    <t>agrof_subpractice_age_years</t>
  </si>
  <si>
    <t>agrof_shade_mean</t>
  </si>
  <si>
    <t>agrof_shade_min</t>
  </si>
  <si>
    <t>agrof_shade_max</t>
  </si>
  <si>
    <t>agrof_canopy_height_mean</t>
  </si>
  <si>
    <t>agrof_canopy_height_min</t>
  </si>
  <si>
    <t>agrof_canopy_height_max</t>
  </si>
  <si>
    <t>agrof_dhb_mean</t>
  </si>
  <si>
    <t>agrof_dhb_min</t>
  </si>
  <si>
    <t>agrof_dhb_max</t>
  </si>
  <si>
    <t>fert_subpractice_raw</t>
  </si>
  <si>
    <t>fert_subpractice</t>
  </si>
  <si>
    <t>fert_inorganic_category</t>
  </si>
  <si>
    <t>fert_inorganic_type</t>
  </si>
  <si>
    <t>fert_inorganic_unit</t>
  </si>
  <si>
    <t>fert_inorganic_amount</t>
  </si>
  <si>
    <t>fert_inorganicNPK_unit</t>
  </si>
  <si>
    <t>fert_inorganicN</t>
  </si>
  <si>
    <t>fert_inorganicP</t>
  </si>
  <si>
    <t>fert_inorganicK</t>
  </si>
  <si>
    <t>fert_inorganicP2O5</t>
  </si>
  <si>
    <t>fert_inorganicK2O</t>
  </si>
  <si>
    <t>fert_organic_category</t>
  </si>
  <si>
    <t>fert_organic_type</t>
  </si>
  <si>
    <t>fert_organic_unit</t>
  </si>
  <si>
    <t>fert_organic_amount</t>
  </si>
  <si>
    <t>fert_organicNPK_unit</t>
  </si>
  <si>
    <t>fert_organicN</t>
  </si>
  <si>
    <t>fert_organicP</t>
  </si>
  <si>
    <t>fert_organicK</t>
  </si>
  <si>
    <t>fert_organic_source</t>
  </si>
  <si>
    <t>weed_method_raw</t>
  </si>
  <si>
    <t>weed_method</t>
  </si>
  <si>
    <t>weed_frequency_unit</t>
  </si>
  <si>
    <t>weed_frequency</t>
  </si>
  <si>
    <t>chem_subpractice_raw</t>
  </si>
  <si>
    <t>chem_subpractice01</t>
  </si>
  <si>
    <t>chem_name01</t>
  </si>
  <si>
    <t>chem_unit01</t>
  </si>
  <si>
    <t>chem_amount01</t>
  </si>
  <si>
    <t>chem_subpractice02</t>
  </si>
  <si>
    <t>chem_name02</t>
  </si>
  <si>
    <t>chem_unit02</t>
  </si>
  <si>
    <t>chem_amount02</t>
  </si>
  <si>
    <t>chem_subpractice03</t>
  </si>
  <si>
    <t>chem_name03</t>
  </si>
  <si>
    <t>chem_unit03</t>
  </si>
  <si>
    <t>chem_amount03</t>
  </si>
  <si>
    <t>residues_subpractice_raw</t>
  </si>
  <si>
    <t>residues_subpractice01</t>
  </si>
  <si>
    <t>residues_subpractice02</t>
  </si>
  <si>
    <t>residues_subpractice03</t>
  </si>
  <si>
    <t>residues_subpractice04</t>
  </si>
  <si>
    <t>residues_OC_unit</t>
  </si>
  <si>
    <t>residues_OC</t>
  </si>
  <si>
    <t>residues_N_unit</t>
  </si>
  <si>
    <t>residues_N</t>
  </si>
  <si>
    <t>residues_P_unit</t>
  </si>
  <si>
    <t>residues_P</t>
  </si>
  <si>
    <t>residues_unit_K</t>
  </si>
  <si>
    <t>residues_K</t>
  </si>
  <si>
    <t>residues_tree</t>
  </si>
  <si>
    <t>residues_material</t>
  </si>
  <si>
    <t>residues_processing</t>
  </si>
  <si>
    <t>residues_material_source</t>
  </si>
  <si>
    <t>residues_material_unit</t>
  </si>
  <si>
    <t>residues_material_amount</t>
  </si>
  <si>
    <t>ph_subpractice_raw</t>
  </si>
  <si>
    <t>ph_subpractice</t>
  </si>
  <si>
    <t>ph_material_applied</t>
  </si>
  <si>
    <t>ph_material_unit</t>
  </si>
  <si>
    <t>ph_material_amount</t>
  </si>
  <si>
    <t>irrig_subpractice_raw</t>
  </si>
  <si>
    <t>irrig_subpractice</t>
  </si>
  <si>
    <t>irrig_method</t>
  </si>
  <si>
    <t>irrig_date_start</t>
  </si>
  <si>
    <t>irrig_date_end</t>
  </si>
  <si>
    <t>irrig_water_unit</t>
  </si>
  <si>
    <t>irrig_water_amount</t>
  </si>
  <si>
    <t>irrig_water_type</t>
  </si>
  <si>
    <t>watharv_subpractice_raw</t>
  </si>
  <si>
    <t>watharv_subpractice01</t>
  </si>
  <si>
    <t>watharv_subpractice02</t>
  </si>
  <si>
    <t>watharv_subpractice03</t>
  </si>
  <si>
    <t>watharv_subpractice04</t>
  </si>
  <si>
    <t>harvest_subpractice_raw</t>
  </si>
  <si>
    <t>harvest_subpractice</t>
  </si>
  <si>
    <t>harvest_date_start</t>
  </si>
  <si>
    <t>harvest_date_end</t>
  </si>
  <si>
    <t>harvest_days_after_planting</t>
  </si>
  <si>
    <t>postharvest_subpractice_raw</t>
  </si>
  <si>
    <t>postharvest_subpractice01</t>
  </si>
  <si>
    <t>postharvest_subpractice02</t>
  </si>
  <si>
    <t>postharvest_subpractice03</t>
  </si>
  <si>
    <t>postharvest_subpractice04</t>
  </si>
  <si>
    <t>postharvest_date_start</t>
  </si>
  <si>
    <t>postharvest_date_end</t>
  </si>
  <si>
    <t>postharvest_days_after_storage</t>
  </si>
  <si>
    <t>land_structure_subpractice_raw</t>
  </si>
  <si>
    <t>land_structure_subpractice</t>
  </si>
  <si>
    <t>land_structure_function</t>
  </si>
  <si>
    <t>land_structure_origin</t>
  </si>
  <si>
    <t>land_structure_manage</t>
  </si>
  <si>
    <t>out_exp_design</t>
  </si>
  <si>
    <t>out_exp_plot_size</t>
  </si>
  <si>
    <t>product_raw</t>
  </si>
  <si>
    <t>product01</t>
  </si>
  <si>
    <t>product02</t>
  </si>
  <si>
    <t>product03</t>
  </si>
  <si>
    <t>product04</t>
  </si>
  <si>
    <t>product05</t>
  </si>
  <si>
    <t>bio_func_group</t>
  </si>
  <si>
    <t>bio_ground_ref</t>
  </si>
  <si>
    <t>econ_inputs</t>
  </si>
  <si>
    <t>out_subindicator_raw</t>
  </si>
  <si>
    <t>out_subindicator_description_raw</t>
  </si>
  <si>
    <t>out_subindicator</t>
  </si>
  <si>
    <t>out_subindicator_unit</t>
  </si>
  <si>
    <t>out_soil_depth_l</t>
  </si>
  <si>
    <t>out_soil_depth_u</t>
  </si>
  <si>
    <t>out_npv_discount_rate</t>
  </si>
  <si>
    <t>out_npv_econ_period</t>
  </si>
  <si>
    <t>out_wg_start</t>
  </si>
  <si>
    <t>out_wg_start_unit</t>
  </si>
  <si>
    <t>out_wg_days</t>
  </si>
  <si>
    <t>out_comparison_treatment</t>
  </si>
  <si>
    <t>out_value_metric</t>
  </si>
  <si>
    <t>out_value</t>
  </si>
  <si>
    <t>out_var_metric</t>
  </si>
  <si>
    <t>out_var_value</t>
  </si>
  <si>
    <t>outc_var_value_l</t>
  </si>
  <si>
    <t>outc_var_value_u</t>
  </si>
  <si>
    <t>out_sample_size</t>
  </si>
  <si>
    <t>out_value_product01</t>
  </si>
  <si>
    <t>out_var_value_product01</t>
  </si>
  <si>
    <t>out_value_product02</t>
  </si>
  <si>
    <t>out_var_value_product02</t>
  </si>
  <si>
    <t>out_value_product03</t>
  </si>
  <si>
    <t>out_var_value_product03</t>
  </si>
  <si>
    <t>out_value_product04</t>
  </si>
  <si>
    <t>out_var_value_product04</t>
  </si>
  <si>
    <t>out_value_product05</t>
  </si>
  <si>
    <t>out_var_value_product05</t>
  </si>
  <si>
    <t>ler_value_product01</t>
  </si>
  <si>
    <t>ler_var_value_product01</t>
  </si>
  <si>
    <t>ler_value_product02</t>
  </si>
  <si>
    <t>ler_var_value_product_component02</t>
  </si>
  <si>
    <t>ler_value_product03</t>
  </si>
  <si>
    <t>ler_var_value_product03</t>
  </si>
  <si>
    <t>ler_value_total</t>
  </si>
  <si>
    <t>ler_var_total</t>
  </si>
  <si>
    <t>data_location</t>
  </si>
  <si>
    <t>out_agg_stat</t>
  </si>
  <si>
    <t>out_year</t>
  </si>
  <si>
    <t>out_year_start</t>
  </si>
  <si>
    <t>out_year_end</t>
  </si>
  <si>
    <t>out_season_start</t>
  </si>
  <si>
    <t>out_season_end</t>
  </si>
  <si>
    <t>extraction_person</t>
  </si>
  <si>
    <t>extraction_date</t>
  </si>
  <si>
    <t>extraction_obs</t>
  </si>
  <si>
    <t>checking_person</t>
  </si>
  <si>
    <t>checking_date</t>
  </si>
  <si>
    <t>checking_obs</t>
  </si>
  <si>
    <t>row_status</t>
  </si>
  <si>
    <t>id</t>
  </si>
  <si>
    <t>location</t>
  </si>
  <si>
    <t>experiment details</t>
  </si>
  <si>
    <t>experiment time</t>
  </si>
  <si>
    <t>practice</t>
  </si>
  <si>
    <t>commodity_product_component</t>
  </si>
  <si>
    <t>commodity_crop</t>
  </si>
  <si>
    <t>commodity: trees</t>
  </si>
  <si>
    <t>commodity: animal</t>
  </si>
  <si>
    <t>soil management: practice</t>
  </si>
  <si>
    <t>soil management: moderator</t>
  </si>
  <si>
    <t>planting: practice</t>
  </si>
  <si>
    <t>planting: moderator</t>
  </si>
  <si>
    <t>improved varieties: practice</t>
  </si>
  <si>
    <t>improved breeds: practice</t>
  </si>
  <si>
    <t>intercropping: practice</t>
  </si>
  <si>
    <t>intercropping: moderator</t>
  </si>
  <si>
    <t>crop sequence (crop rotation, fallow, green manure): practice</t>
  </si>
  <si>
    <t>crop sequence (crop rotation, fallow, green manure): moderator</t>
  </si>
  <si>
    <t>agroforestry: practice</t>
  </si>
  <si>
    <t>agroforestry: moderator</t>
  </si>
  <si>
    <t>nutrient management: practice</t>
  </si>
  <si>
    <t>nutrient management: moderator</t>
  </si>
  <si>
    <t>weeding management: practice. This section is for physical weeding only, herbicides application should be noted under the chemicals columns.</t>
  </si>
  <si>
    <t>weeding management: moderator. This section is for physical weeding only, herbicides application should be noted under the chemicals columns.</t>
  </si>
  <si>
    <t>chemical management: practice</t>
  </si>
  <si>
    <t>chemical management: moderator</t>
  </si>
  <si>
    <t>Mulches, residues, prunning: practice</t>
  </si>
  <si>
    <t>Mulches, residues, prunning: moderator</t>
  </si>
  <si>
    <t>pH ammendment: practice</t>
  </si>
  <si>
    <t>pH ammendment: moderator</t>
  </si>
  <si>
    <t>irrigation: practice</t>
  </si>
  <si>
    <t>irrigation: moderator</t>
  </si>
  <si>
    <t>water harvesting: practice</t>
  </si>
  <si>
    <t>harvest: practice</t>
  </si>
  <si>
    <t>harvest: moderator</t>
  </si>
  <si>
    <t>postharvesting: practice</t>
  </si>
  <si>
    <t>postharvesting: moderator</t>
  </si>
  <si>
    <t>landscape_management</t>
  </si>
  <si>
    <t>outcome experimental design</t>
  </si>
  <si>
    <t>product/taxa of outcome</t>
  </si>
  <si>
    <t>input_outcome</t>
  </si>
  <si>
    <t>outcome</t>
  </si>
  <si>
    <t>outcome value</t>
  </si>
  <si>
    <t>outcome year</t>
  </si>
  <si>
    <t>MA_Sanch_22_Finan_Ec</t>
  </si>
  <si>
    <t>JA_Mutsa_20_Forag_NJ</t>
  </si>
  <si>
    <t>Zimbabwe</t>
  </si>
  <si>
    <t>Farmer Managed</t>
  </si>
  <si>
    <t>Murehwa</t>
  </si>
  <si>
    <t>District</t>
  </si>
  <si>
    <t>No</t>
  </si>
  <si>
    <t>Original</t>
  </si>
  <si>
    <t>-17.71666667</t>
  </si>
  <si>
    <t>31.65</t>
  </si>
  <si>
    <t>The experiment was laid out in a randomized complete block design and was run at eight farmer’s ﬁelds for three seasons from 2012/ 13–2014/15. Prior to the experiment, all ﬁelds were under conventional mouldboard tillage (CT) and had maize during the 2011/12 season. Each farmer was treated as a replicate with a set of six treatments testing ﬁve cropping systems where one system was CT and the other four systems were under CA. The six treatments were:</t>
  </si>
  <si>
    <t>Unspecified</t>
  </si>
  <si>
    <t>2012/13-2014/15 no manure</t>
  </si>
  <si>
    <t>ii CA + sole maize continuous (F only)</t>
  </si>
  <si>
    <t>C2</t>
  </si>
  <si>
    <t>cropland</t>
  </si>
  <si>
    <t>Maize</t>
  </si>
  <si>
    <t>plants/ha</t>
  </si>
  <si>
    <t xml:space="preserve">conservation agriculture (CA): Conservation agriculture (CA) which is premised on three main principles namely minimal soil disturbance, crop rotations and mulching is being promoted as a potential solution to declining soil productivity. </t>
  </si>
  <si>
    <t>No or Zero Tillage</t>
  </si>
  <si>
    <t>An animal drawn Fitarelli direct seeder (Brazilian made) was used  for opening planting furrows</t>
  </si>
  <si>
    <t>Direct-seeding Planter</t>
  </si>
  <si>
    <t>Maize monoculture</t>
  </si>
  <si>
    <t>Monoculture</t>
  </si>
  <si>
    <t xml:space="preserve">basal fertiliser (compound D) </t>
  </si>
  <si>
    <t>Inorganic Fertilizer</t>
  </si>
  <si>
    <t>Inorganic</t>
  </si>
  <si>
    <t>Compound D..Ammonium Nitrate</t>
  </si>
  <si>
    <t>kg/ha..kg/ha</t>
  </si>
  <si>
    <t>240..200</t>
  </si>
  <si>
    <t>Glyphosate (480 g l-1 active ingredient) at 2.5 l ha-1 soon after planting and there-after weeding was done manually using hand hoes.</t>
  </si>
  <si>
    <t>Hand Hoe</t>
  </si>
  <si>
    <t>Herbicide</t>
  </si>
  <si>
    <t>glyphosate</t>
  </si>
  <si>
    <t>l/ha</t>
  </si>
  <si>
    <t>No Insecticide Applied</t>
  </si>
  <si>
    <t>Hypharennia grass was applied as mulch at 2.5 t ha-1 in CA treatments at the beginning of each rainy season.</t>
  </si>
  <si>
    <t>Mulch (Non N fixing)</t>
  </si>
  <si>
    <t>Hyparrhenia Grass Species</t>
  </si>
  <si>
    <t>kg/ha</t>
  </si>
  <si>
    <t>Maize, cowpea and mucuna grain and stover (biomass) yields were measured from net plots (area) of 2 rows x 5 m long whilst the net plots for groundnuts and soybeans consisted of four rows that were 5 m long. Six net plots were harvested per each main treatment. Maize grain yield was adjusted to 12.5 % moisture content and expressed to a hectare basis.</t>
  </si>
  <si>
    <t>Total Revenue = (Ymaize × P) + (N2 x P) + (legume stover x P) + (maize stover x P)]. Y is the crop (grain) yield; N2 is the estimated residual nitrogen from biological nitrogen ﬁxation by the legume; stover is the quantity of either legume or maize biomass; P is the market price for each respective commodity prevailing at the period of the research. The amount of N ﬁxed through biological ni-trogen ﬁxation was estimated for cowpea, mucuna, soybean and groundnuts at 27, 34, 53 and 55 kg/ha respectively (Giller, 2001; Njira et al., 2012). The N ﬁxed from cowpea and mucuna was relatively low since these legumes were intercropped and they had half recommended plant population.</t>
  </si>
  <si>
    <t>Maize Stover</t>
  </si>
  <si>
    <t>Inorganic Fertilizer..Seeds..Labor Cost..Organic Mulch..Herbicides</t>
  </si>
  <si>
    <t xml:space="preserve">Gross margin/ha (USD). </t>
  </si>
  <si>
    <t>The proﬁtability of the cropping systems was determined using the gross margin analysis as: Gross Margin = Total Revenue - Total Input Costs. Total Revenue = (Ymaize × P) + (N2 x P) + (legume stover x P) + (maize stover x P)]. Y is the crop (grain) yield; N2 is the estimated residual nitrogen from biological nitrogen ﬁxation by the legume; stover is the quantity of either legume or maize biomass; P is the market price for each respective commodity prevailing at the period of the research. The amount of N ﬁxed through biological ni-trogen ﬁxation was estimated for cowpea, mucuna, soybean and groundnuts at 27, 34, 53 and 55 kg/ha respectively (Giller, 2001; Njira et al., 2012). The N ﬁxed from cowpea and mucuna was relatively low since these legumes were intercropped and they had half recommended plant population. Input costs included cost of inputs such as inorganic and organic fertilizers, seeds, pesticides, labour manure, mulching grass and herbicides. Labour was estimated at $3/labour day. The costs of inputs per hectare were obtained from actual costs/receipted prices during purchasing period (Table 2). Labour costs incurred by farmers were mainly due to land preparation, mulching, planting, weeding, fertilizer, manure and pesticide applications and harvesting (Table 3). The labour costs were calculated according to standard labour rates per acre prevailing in the area at the time of the study whilst labour requirements were obtained by averaging the actual time taken to do each operation in each of the eight fields taking into account number of people working, gender, estimate age, and time taken. This data was supported by information from people who hire out labour who were asked on how much they would charge if hired to weed the plot and the time they will take</t>
  </si>
  <si>
    <t>Gross Margin</t>
  </si>
  <si>
    <t>USD/ha</t>
  </si>
  <si>
    <t>T1..T2..T3..T4</t>
  </si>
  <si>
    <t>Mean</t>
  </si>
  <si>
    <t xml:space="preserve"> 588.8324873096444</t>
  </si>
  <si>
    <t>SE (Standard Error)</t>
  </si>
  <si>
    <t>Fig 3a</t>
  </si>
  <si>
    <t>AS</t>
  </si>
  <si>
    <t>i CT + sole maize continuous (F only)</t>
  </si>
  <si>
    <t>C1</t>
  </si>
  <si>
    <t>conventional mouldboard tillage (CT): ox-drawn mouldboard plough</t>
  </si>
  <si>
    <t>Conventional Tillage</t>
  </si>
  <si>
    <t>Ox-drawn Mouldboard Plough</t>
  </si>
  <si>
    <t>In CT treatment, all weeding operations were done manually using a hand hoe.</t>
  </si>
  <si>
    <t>No Glyphosate added</t>
  </si>
  <si>
    <t>No Herbicide Applied</t>
  </si>
  <si>
    <t>No mulch Applied</t>
  </si>
  <si>
    <t>Inorganic Fertilizer..Seeds..Labor Cost..Herbicides</t>
  </si>
  <si>
    <t>C2..T1..T2..T3..T4</t>
  </si>
  <si>
    <t xml:space="preserve"> 578.6802030456851</t>
  </si>
  <si>
    <t>iii CA + maize + cowpea intercropping (F only)</t>
  </si>
  <si>
    <t>T1</t>
  </si>
  <si>
    <t>-</t>
  </si>
  <si>
    <t>Cowpea</t>
  </si>
  <si>
    <t>Direct-seeding Planter..Hand hoes</t>
  </si>
  <si>
    <t>cowpeas were relayed in between maize rows</t>
  </si>
  <si>
    <t>Relay Green Manure (N fixing and Non N fixing)</t>
  </si>
  <si>
    <t>Additive</t>
  </si>
  <si>
    <t>Row</t>
  </si>
  <si>
    <t>Removed</t>
  </si>
  <si>
    <t>Insecticide</t>
  </si>
  <si>
    <t>carbaryl</t>
  </si>
  <si>
    <t>Total Revenue = [(Ylegume × P) + (Ymaize × P) + (N2 x P) + (legume stover x P) + (maize stover x P)], Y is the crop (grain) yield; N2 is the estimated residual nitrogen from biological nitrogen ﬁxation by the legume; stover is the quantity of either legume or maize biomass; P is the market price for each respective commodity prevailing at the period of the research. The amount of N ﬁxed through biological ni-trogen ﬁxation was estimated for cowpea, mucuna, soybean and groundnuts at 27, 34, 53 and 55 kg/ha respectively (Giller, 2001; Njira et al., 2012). The N ﬁxed from cowpea and mucuna was relatively low since these legumes were intercropped and they had half recommended plant population.</t>
  </si>
  <si>
    <t>Maize Grain</t>
  </si>
  <si>
    <t>Cowpea Dried</t>
  </si>
  <si>
    <t>Inorganic Fertilizer..Seeds..Pesticides...Labor Cost..Organic Mulch..Herbicides</t>
  </si>
  <si>
    <t xml:space="preserve"> 639.5939086294416</t>
  </si>
  <si>
    <t>vi CA + soybean/groundnut + maize rotation (legume phase)  (F only)</t>
  </si>
  <si>
    <t>T4</t>
  </si>
  <si>
    <t>Soybean</t>
  </si>
  <si>
    <t>/</t>
  </si>
  <si>
    <t>Crop rotation</t>
  </si>
  <si>
    <t>Rotation (N fixing and Non N fixing)</t>
  </si>
  <si>
    <t>Compound D..Ammonium Nitrate..Gypsum</t>
  </si>
  <si>
    <t>kg/ha..kg/ha..Unspecified</t>
  </si>
  <si>
    <t>240..200..Unspecified</t>
  </si>
  <si>
    <t>Rhizobium leguminosarium</t>
  </si>
  <si>
    <t>Soybean Dried</t>
  </si>
  <si>
    <t xml:space="preserve"> 720.8121827411165</t>
  </si>
  <si>
    <t>iv CA + maize + mucuna intercropping (F only)</t>
  </si>
  <si>
    <t>T2</t>
  </si>
  <si>
    <t>Mucuna were relayed in between maize rows</t>
  </si>
  <si>
    <t>Mucuna pruriens Dried</t>
  </si>
  <si>
    <t xml:space="preserve"> 1385.786802030457</t>
  </si>
  <si>
    <t>v CA + maize + soybean/groundnut rotation (maize phase)  (F only)</t>
  </si>
  <si>
    <t>T3</t>
  </si>
  <si>
    <t>Rotation (Non N fixing)</t>
  </si>
  <si>
    <t>basal fertiliser (compound D). Soybean seed was inoculated with rhizobia just before planting.</t>
  </si>
  <si>
    <t xml:space="preserve"> 487.30964467005066</t>
  </si>
  <si>
    <t>2014/15 season</t>
  </si>
  <si>
    <t>531.496063</t>
  </si>
  <si>
    <t>255.905512</t>
  </si>
  <si>
    <t>Fig 3b</t>
  </si>
  <si>
    <t>Total Revenue = (Ymaize × P) + (N2 x P) + (legume stover x P) + (maize stover x P)], Y is the crop (grain) yield; N2 is the estimated residual nitrogen from biological nitrogen ﬁxation by the legume; stover is the quantity of either legume or maize biomass; P is the market price for each respective commodity prevailing at the period of the research. The amount of N ﬁxed through biological ni-trogen ﬁxation was estimated for cowpea, mucuna, soybean and groundnuts at 27, 34, 53 and 55 kg/ha respectively (Giller, 2001; Njira et al., 2012). The N ﬁxed from cowpea and mucuna was relatively low since these legumes were intercropped and they had half recommended plant population.</t>
  </si>
  <si>
    <t>Gross margin/ha (USD)</t>
  </si>
  <si>
    <t>393.700787</t>
  </si>
  <si>
    <t>236.220472</t>
  </si>
  <si>
    <t>Nitrogen ﬁxation</t>
  </si>
  <si>
    <t>629.92126</t>
  </si>
  <si>
    <t>216.535433</t>
  </si>
  <si>
    <t>2086.61417</t>
  </si>
  <si>
    <t>196.850394</t>
  </si>
  <si>
    <t>413.385827</t>
  </si>
  <si>
    <t>157.480315</t>
  </si>
  <si>
    <t>511.811024</t>
  </si>
  <si>
    <t>i CT + sole maize continuous (F + M)</t>
  </si>
  <si>
    <t>C3</t>
  </si>
  <si>
    <t>Inorganic and Organic Fertilizers</t>
  </si>
  <si>
    <t>Manure</t>
  </si>
  <si>
    <t>Cattle Manure</t>
  </si>
  <si>
    <t>% of Total</t>
  </si>
  <si>
    <t>Off-farm (unknown)</t>
  </si>
  <si>
    <t>Inorganic Fertilizer..Organic Fertilizer...Seeds..Labor Cost..Herbicides</t>
  </si>
  <si>
    <t>C4..T5..T6..T7..T8</t>
  </si>
  <si>
    <t>ii CA + sole maize continuous (F + M)</t>
  </si>
  <si>
    <t>C4</t>
  </si>
  <si>
    <t>Inorganic Fertilizer..Organic Fertilizer...Seeds..Labor Cost..Organic Mulch..Herbicides</t>
  </si>
  <si>
    <t>T5..T6..T7..T8</t>
  </si>
  <si>
    <t>354.330709</t>
  </si>
  <si>
    <t>iii CA + maize + cowpea intercropping (F + M)</t>
  </si>
  <si>
    <t>T5</t>
  </si>
  <si>
    <t>Inorganic Fertilizer..Organic Fertilizer...Seeds..Pesticides...Labor Cost..Organic Mulch..Herbicides</t>
  </si>
  <si>
    <t>472.440945</t>
  </si>
  <si>
    <t>iv CA + maize + mucuna intercropping (F + M)</t>
  </si>
  <si>
    <t>T6</t>
  </si>
  <si>
    <t>1456.69291</t>
  </si>
  <si>
    <t>177.165354</t>
  </si>
  <si>
    <t>v CA + maize + soybean/groundnut rotation (maize phase) (F + M)</t>
  </si>
  <si>
    <t>T7</t>
  </si>
  <si>
    <t>vi CA + soybean/groundnut + maize rotation (legume phase) (F + M)</t>
  </si>
  <si>
    <t>T8</t>
  </si>
  <si>
    <t>314.96063</t>
  </si>
  <si>
    <t>98.4251969</t>
  </si>
  <si>
    <t>CT Maize</t>
  </si>
  <si>
    <t>C5</t>
  </si>
  <si>
    <t>Land Clearing..Land Preparation..Sowing..Inorganic Fertilizer Application..Organic Fertilizer Application..Herbicides Application..Pesticides Application..Weeding..Harvesting..Threshing</t>
  </si>
  <si>
    <t>Labour costs</t>
  </si>
  <si>
    <t>Labour costs incurred by farmers were mainly due to land preparation, mulching, planting, weeding, fertilizer, manure and pesticide applications and harvesting (Table 3). The labour costs were calculated according to standard labour rates per acre prevailing in the area at the time of the study whilst labour requirements were obtained by averaging the actual time taken to do each operation in each of the eight fields taking into account number of people working, gender, estimate age and time taken. This data was supported by information from people who hire out labour who were asked on how much they would charge if hired to weed the plot and the time they will take.</t>
  </si>
  <si>
    <t>Labour Cost</t>
  </si>
  <si>
    <t>USD/acre</t>
  </si>
  <si>
    <t>C6..T9..T10..T11..T12..T13..T14</t>
  </si>
  <si>
    <t>Tab 3</t>
  </si>
  <si>
    <t>CA Maize</t>
  </si>
  <si>
    <t>C6</t>
  </si>
  <si>
    <t>Top dressing with Ammonium Nitrate</t>
  </si>
  <si>
    <t>Ammonium Nitrate</t>
  </si>
  <si>
    <t>Land Clearing..Sowing..Inorganic Fertilizer Application..Organic Fertilizer Application..Organic Mulch..Herbicides Application..Weeding..Harvesting..Threshing</t>
  </si>
  <si>
    <t>T9..T10..T11..T12..T13..T14</t>
  </si>
  <si>
    <t>Maize/Cowpea Intercropping</t>
  </si>
  <si>
    <t>T9</t>
  </si>
  <si>
    <t>Land Clearing..Sowing..Inorganic Fertilizer Application..Organic Fertilizer Application..Organic Mulch..Herbicides Application..Pesticides Application..Weeding..Harvesting..Threshing</t>
  </si>
  <si>
    <t>Maize/Mucuna Intercropping</t>
  </si>
  <si>
    <t>T10</t>
  </si>
  <si>
    <t>Maize/Soybean Rotation</t>
  </si>
  <si>
    <t>T11</t>
  </si>
  <si>
    <t>Soybean/Maize Rotation</t>
  </si>
  <si>
    <t>T12</t>
  </si>
  <si>
    <t>Land Clearing..Sowing..Organic Fertilizer Application..Organic Mulch..Herbicides Application..Weeding..Harvesting..Threshing</t>
  </si>
  <si>
    <t>Maize/Groundnut Rotation</t>
  </si>
  <si>
    <t>T13</t>
  </si>
  <si>
    <t>Groundnut/Maize Rotation</t>
  </si>
  <si>
    <t>T14</t>
  </si>
  <si>
    <t>No Inoculation Applied</t>
  </si>
  <si>
    <t>Forage yield (kg/ha)= maize stover</t>
  </si>
  <si>
    <t>Cereal and Legume Forages</t>
  </si>
  <si>
    <t>Forage yield</t>
  </si>
  <si>
    <t>Forage yield intercropping (kg/ha) = Maize stover + legume stover + mucuna grain</t>
  </si>
  <si>
    <t>Biomass Yield</t>
  </si>
  <si>
    <t>C2..T1..T2</t>
  </si>
  <si>
    <t>Tab 4</t>
  </si>
  <si>
    <t>T1..T2</t>
  </si>
  <si>
    <t>Forage yield, intercropping (kg/ha)= maize stover and legume stover</t>
  </si>
  <si>
    <t>Maize grain yield (kg/ha)</t>
  </si>
  <si>
    <t>Crop Yield</t>
  </si>
  <si>
    <t>2014-15 with manure</t>
  </si>
  <si>
    <t>Forage yield (kg/ha)= maize stover and Maize grain yield</t>
  </si>
  <si>
    <t>C4..T5..T6</t>
  </si>
  <si>
    <t>T5..T6</t>
  </si>
  <si>
    <t>MD_Jones_21_A glo_Sc</t>
  </si>
  <si>
    <t>JA_Sjogr_10_Effec_Jo</t>
  </si>
  <si>
    <t>Kenya</t>
  </si>
  <si>
    <t>Researcher Managed &amp; On-farm</t>
  </si>
  <si>
    <t>Central Bunyore, Vihiga District</t>
  </si>
  <si>
    <t>Sub-County</t>
  </si>
  <si>
    <t xml:space="preserve">A randomized complete block design with four replicates experiment (Fig. 2) was established to examine the effect of improved fallow with leguminous shrub Sesbania sesban on maize yields and levels of S. hermonthica infestation on farm land in the bimodal highlands of western Kenya. </t>
  </si>
  <si>
    <t>1994 (LR, SR), 1995 (LR, SR), 1996 (LR, SR), 1997 (LR, SR), 1998 (SR)</t>
  </si>
  <si>
    <t>LR=long rains period (March-July), SR=short rains period (September-January)</t>
  </si>
  <si>
    <t>S6: 6 months tree growth with Sesbania fallow</t>
  </si>
  <si>
    <t>H 511</t>
  </si>
  <si>
    <t>Sesbania sesban</t>
  </si>
  <si>
    <t>Direct planting</t>
  </si>
  <si>
    <t>S6= six months tree growth with Sesbania fallow</t>
  </si>
  <si>
    <t>Agroforestry Fallow (N fixing) (&gt;=6months)</t>
  </si>
  <si>
    <t>MS6=Maize and Sesbania intercropped</t>
  </si>
  <si>
    <t>Alleycropping (N fixing)</t>
  </si>
  <si>
    <t>No Fertilizers Applied</t>
  </si>
  <si>
    <t>Seed inoculation</t>
  </si>
  <si>
    <r>
      <t>4 replicates (blocks)</t>
    </r>
    <r>
      <rPr>
        <sz val="11"/>
        <color theme="1"/>
        <rFont val="Aptos Narrow"/>
        <family val="2"/>
        <scheme val="minor"/>
      </rPr>
      <t xml:space="preserve"> in a randomized complete block design</t>
    </r>
  </si>
  <si>
    <t>Striga hermonthica plants</t>
  </si>
  <si>
    <t>Pest</t>
  </si>
  <si>
    <t>Above ground</t>
  </si>
  <si>
    <t>Number of Striga plants (x 1000 ha-1) during seven seasons</t>
  </si>
  <si>
    <t>Abundance</t>
  </si>
  <si>
    <t>10^3 plants/ha</t>
  </si>
  <si>
    <t>Tab 1; Tab 3</t>
  </si>
  <si>
    <t>LR</t>
  </si>
  <si>
    <t>S18: 18 months tree growth with Sesbania fallow</t>
  </si>
  <si>
    <t>S18=18 months tree growth with Sesbania</t>
  </si>
  <si>
    <t>Agroforestry Fallow (N fixing) (&gt;=1yr)</t>
  </si>
  <si>
    <t>MS18=Maize and Sesbania intercropped</t>
  </si>
  <si>
    <t>N6: 6 months natural regrowth of vegetation fallow without cultivation</t>
  </si>
  <si>
    <t>N6=six months natural re-growth of vegetation fallow without cultivation</t>
  </si>
  <si>
    <t>Natural Fallow (&gt;6months)</t>
  </si>
  <si>
    <t>M=continuous maize cropping</t>
  </si>
  <si>
    <t>N18: 18 months natural regrowth of vegetation fallow without cultivation</t>
  </si>
  <si>
    <t>N18=18 months natural re-growth of vegetation fallow without cultivation</t>
  </si>
  <si>
    <t>Natural Fallow (&gt;1yr)</t>
  </si>
  <si>
    <t>M: continuous maize cropping</t>
  </si>
  <si>
    <t>MF: continuous maize cropping associated with fertilizer  (60 kg P2O5 + 60 kg N/ha/season)</t>
  </si>
  <si>
    <t>MF=continuous maize cropping with fertilizer (60 kg P2O5 + 60 kg N/ha) application</t>
  </si>
  <si>
    <t>MF=continuous maize cropping with fertilizer (60 kg P2O5 + 60 kg N/ha)</t>
  </si>
  <si>
    <t>C1..T1..T2..T3..T4</t>
  </si>
  <si>
    <t>SR</t>
  </si>
  <si>
    <t>Striga hermonthica seeds</t>
  </si>
  <si>
    <t>Below ground</t>
  </si>
  <si>
    <t>Number of Striga hermonthica seeds (seeds kg-1 soil)</t>
  </si>
  <si>
    <t>seeds/kg soil</t>
  </si>
  <si>
    <t>Tab 1; Tab 4 (1996 LR 0-15)</t>
  </si>
  <si>
    <t>Tab 1; Tab 4 (1996 SR 0-15)</t>
  </si>
  <si>
    <t>Tab 1; Tab 4 (1996 LR 15-30)</t>
  </si>
  <si>
    <t>Tab 1; Tab 4 (1996 SR 15-30)</t>
  </si>
  <si>
    <t xml:space="preserve">Yield of maize grain </t>
  </si>
  <si>
    <t>t/ha</t>
  </si>
  <si>
    <t xml:space="preserve"> 5.704327697502654</t>
  </si>
  <si>
    <t>Tab 1; Fig3A (1996)</t>
  </si>
  <si>
    <t xml:space="preserve"> 1.796513500936653</t>
  </si>
  <si>
    <t xml:space="preserve"> 4.494720137455404</t>
  </si>
  <si>
    <t xml:space="preserve"> 1.700867448603372</t>
  </si>
  <si>
    <t xml:space="preserve"> 1.6629956209953578</t>
  </si>
  <si>
    <t xml:space="preserve"> 2.4653915450607924</t>
  </si>
  <si>
    <t xml:space="preserve"> 3.347182283525635</t>
  </si>
  <si>
    <t>Tab 1; Fig3A (1997)</t>
  </si>
  <si>
    <t xml:space="preserve"> 2.5275328425348107</t>
  </si>
  <si>
    <t xml:space="preserve"> 2.4696870264530055</t>
  </si>
  <si>
    <t xml:space="preserve"> 2.6271880108341588</t>
  </si>
  <si>
    <t xml:space="preserve"> 2.5893161832261447</t>
  </si>
  <si>
    <t xml:space="preserve"> 3.528523189633572</t>
  </si>
  <si>
    <t xml:space="preserve"> 1.557040413320764</t>
  </si>
  <si>
    <t>Tab 1; Fig3A (1998)</t>
  </si>
  <si>
    <t xml:space="preserve"> 1.2452600556026203</t>
  </si>
  <si>
    <t xml:space="preserve"> 1.4026894486272354</t>
  </si>
  <si>
    <t xml:space="preserve"> 1.4820126716701072</t>
  </si>
  <si>
    <t xml:space="preserve"> 1.5611927119999036</t>
  </si>
  <si>
    <t xml:space="preserve"> 3.4189168227755964</t>
  </si>
  <si>
    <t xml:space="preserve"> 3.0095238095238077</t>
  </si>
  <si>
    <t>Tab 1; Fig3B (1996)</t>
  </si>
  <si>
    <t xml:space="preserve"> 1.542857142857141</t>
  </si>
  <si>
    <t xml:space="preserve"> 1.9047619047619033</t>
  </si>
  <si>
    <t xml:space="preserve"> 1.3904761904761873</t>
  </si>
  <si>
    <t xml:space="preserve"> 1.1428571428571406</t>
  </si>
  <si>
    <t xml:space="preserve"> 1.0857142857142854</t>
  </si>
  <si>
    <t>Tab 1; Fig3B (1997)</t>
  </si>
  <si>
    <t xml:space="preserve"> 0.8190476190476179</t>
  </si>
  <si>
    <t xml:space="preserve"> 0.7999999999999989</t>
  </si>
  <si>
    <t xml:space="preserve"> 0.9523809523809508</t>
  </si>
  <si>
    <t xml:space="preserve"> 0.9904761904761887</t>
  </si>
  <si>
    <t xml:space="preserve"> 1.523809523809522</t>
  </si>
  <si>
    <t>Maize Core</t>
  </si>
  <si>
    <t xml:space="preserve">Yield of maize core </t>
  </si>
  <si>
    <t xml:space="preserve"> 0.7811753784553097</t>
  </si>
  <si>
    <t>Tab 1; Fig3C (1996)</t>
  </si>
  <si>
    <t xml:space="preserve"> 0.3275602704410605</t>
  </si>
  <si>
    <t xml:space="preserve"> 0.7207567428517104</t>
  </si>
  <si>
    <t xml:space="preserve"> 0.33921451299917793</t>
  </si>
  <si>
    <t xml:space="preserve"> 0.29403475022229175</t>
  </si>
  <si>
    <t xml:space="preserve"> 0.4590563642565947</t>
  </si>
  <si>
    <t xml:space="preserve"> 0.6087943674889135</t>
  </si>
  <si>
    <t>Tab 1; Fig3C (1997)</t>
  </si>
  <si>
    <t xml:space="preserve"> 0.4252736006800173</t>
  </si>
  <si>
    <t xml:space="preserve"> 0.4671707145213876</t>
  </si>
  <si>
    <t xml:space="preserve"> 0.46998361471655703</t>
  </si>
  <si>
    <t xml:space="preserve"> 0.6289879710768991</t>
  </si>
  <si>
    <t xml:space="preserve"> 0.2832584904288694</t>
  </si>
  <si>
    <t>Tab 1; Fig3C (1998)</t>
  </si>
  <si>
    <t xml:space="preserve"> 0.22001577013628304</t>
  </si>
  <si>
    <t xml:space="preserve"> 0.2378550377756279</t>
  </si>
  <si>
    <t xml:space="preserve"> 0.23770963935599687</t>
  </si>
  <si>
    <t xml:space="preserve"> 0.30059445584641453</t>
  </si>
  <si>
    <t xml:space="preserve"> 0.6638164848254381</t>
  </si>
  <si>
    <t xml:space="preserve"> 0.5306182112577864</t>
  </si>
  <si>
    <t>Tab 1; Fig3D (1996)</t>
  </si>
  <si>
    <t xml:space="preserve"> 0.2913902444509411</t>
  </si>
  <si>
    <t xml:space="preserve"> 0.30369150156295666</t>
  </si>
  <si>
    <t xml:space="preserve"> 0.2827152719994599</t>
  </si>
  <si>
    <t xml:space="preserve"> 0.21930307868756582</t>
  </si>
  <si>
    <t xml:space="preserve"> 0.22606089909370963</t>
  </si>
  <si>
    <t>Tab 1; Fig3D (1997)</t>
  </si>
  <si>
    <t xml:space="preserve"> 0.18683518114556863</t>
  </si>
  <si>
    <t xml:space="preserve"> 0.1506847774754312</t>
  </si>
  <si>
    <t xml:space="preserve"> 0.22362650954640495</t>
  </si>
  <si>
    <t xml:space="preserve"> 0.23595025524546287</t>
  </si>
  <si>
    <t xml:space="preserve"> 0.38160883351699004</t>
  </si>
  <si>
    <t>Maize Cob</t>
  </si>
  <si>
    <t xml:space="preserve">Yield of maize cob </t>
  </si>
  <si>
    <t xml:space="preserve"> 6.468760146829787</t>
  </si>
  <si>
    <t>Tab 1; Fig3E (1996)</t>
  </si>
  <si>
    <t xml:space="preserve"> 2.1556626877335487</t>
  </si>
  <si>
    <t xml:space="preserve"> 5.265707980430033</t>
  </si>
  <si>
    <t xml:space="preserve"> 2.0731452283071103</t>
  </si>
  <si>
    <t xml:space="preserve"> 2.0110837777300823</t>
  </si>
  <si>
    <t xml:space="preserve"> 2.985113396842169</t>
  </si>
  <si>
    <t xml:space="preserve"> 3.9180769040268126</t>
  </si>
  <si>
    <t>Tab 1; Fig3E (1997)</t>
  </si>
  <si>
    <t xml:space="preserve"> 3.0312646183140997</t>
  </si>
  <si>
    <t xml:space="preserve"> 2.8419983820105994</t>
  </si>
  <si>
    <t xml:space="preserve"> 3.1603955818983316</t>
  </si>
  <si>
    <t xml:space="preserve"> 3.0559582184505825</t>
  </si>
  <si>
    <t xml:space="preserve"> 4.177879773481484</t>
  </si>
  <si>
    <t xml:space="preserve"> 1.8753652858723102</t>
  </si>
  <si>
    <t>Tab 1; Fig3E (1998)</t>
  </si>
  <si>
    <t xml:space="preserve"> 1.5170576807717921</t>
  </si>
  <si>
    <t xml:space="preserve"> 1.6028111189992682</t>
  </si>
  <si>
    <t xml:space="preserve"> 1.7519358087470485</t>
  </si>
  <si>
    <t xml:space="preserve"> 1.816848002553562</t>
  </si>
  <si>
    <t xml:space="preserve"> 4.0387712085940555</t>
  </si>
  <si>
    <t xml:space="preserve"> 3.6404618346508357</t>
  </si>
  <si>
    <t>Tab 1; Fig3F (1996)</t>
  </si>
  <si>
    <t xml:space="preserve"> 1.8756433524385319</t>
  </si>
  <si>
    <t xml:space="preserve"> 2.2600936688051974</t>
  </si>
  <si>
    <t xml:space="preserve"> 1.7506854151381575</t>
  </si>
  <si>
    <t xml:space="preserve"> 1.3906783541210395</t>
  </si>
  <si>
    <t xml:space="preserve"> 1.774974210738261</t>
  </si>
  <si>
    <t xml:space="preserve"> 1.4171295862133615</t>
  </si>
  <si>
    <t>Tab 1; Fig3F (1997)</t>
  </si>
  <si>
    <t xml:space="preserve"> 1.0989811172956276</t>
  </si>
  <si>
    <t xml:space="preserve"> 1.0368496830816891</t>
  </si>
  <si>
    <t xml:space="preserve"> 1.2722849561720437</t>
  </si>
  <si>
    <t xml:space="preserve"> 1.337582815249588</t>
  </si>
  <si>
    <t xml:space="preserve"> 1.9559238072121659</t>
  </si>
  <si>
    <t xml:space="preserve">Yield of maize stover </t>
  </si>
  <si>
    <t xml:space="preserve"> 4.456628799577715</t>
  </si>
  <si>
    <t>Tab 1; Fig3G (1996)</t>
  </si>
  <si>
    <t xml:space="preserve"> 2.366758573442125</t>
  </si>
  <si>
    <t xml:space="preserve"> 4.455550626407381</t>
  </si>
  <si>
    <t xml:space="preserve"> 1.6873073186619427</t>
  </si>
  <si>
    <t xml:space="preserve"> 1.811836319835578</t>
  </si>
  <si>
    <t xml:space="preserve"> 2.1863330319689576</t>
  </si>
  <si>
    <t xml:space="preserve"> 3.0959068727924124</t>
  </si>
  <si>
    <t>Tab 1; Fig3G (1997)</t>
  </si>
  <si>
    <t xml:space="preserve"> 2.1847157722134556</t>
  </si>
  <si>
    <t xml:space="preserve"> 2.3802020451597325</t>
  </si>
  <si>
    <t xml:space="preserve"> 2.6118071193122154</t>
  </si>
  <si>
    <t xml:space="preserve"> 2.950623038089837</t>
  </si>
  <si>
    <t xml:space="preserve"> 1.5745371436272668</t>
  </si>
  <si>
    <t>Tab 1; Fig3G (1998)</t>
  </si>
  <si>
    <t xml:space="preserve"> 1.7168896950229957</t>
  </si>
  <si>
    <t xml:space="preserve"> 1.4842401406117514</t>
  </si>
  <si>
    <t xml:space="preserve"> 1.4123731602266414</t>
  </si>
  <si>
    <t xml:space="preserve"> 1.715474592736932</t>
  </si>
  <si>
    <t xml:space="preserve"> 2.179122748892345</t>
  </si>
  <si>
    <t xml:space="preserve"> 3.5657306304056657</t>
  </si>
  <si>
    <t>Tab 1; Fig3H (1996)</t>
  </si>
  <si>
    <t xml:space="preserve"> 2.7073619214092766</t>
  </si>
  <si>
    <t xml:space="preserve"> 2.9233842591541617</t>
  </si>
  <si>
    <t xml:space="preserve"> 2.279675830287621</t>
  </si>
  <si>
    <t xml:space="preserve"> 1.887062722753173</t>
  </si>
  <si>
    <t xml:space="preserve"> 2.156954439172779</t>
  </si>
  <si>
    <t xml:space="preserve"> 1.8555310889650638</t>
  </si>
  <si>
    <t>Tab 1; Fig3H (1997)</t>
  </si>
  <si>
    <t xml:space="preserve"> 1.5519284465732888</t>
  </si>
  <si>
    <t xml:space="preserve"> 1.5532224013075737</t>
  </si>
  <si>
    <t xml:space="preserve"> 1.572291207918095</t>
  </si>
  <si>
    <t xml:space="preserve"> 1.913895257769406</t>
  </si>
  <si>
    <t xml:space="preserve"> 2.3272116410524166</t>
  </si>
  <si>
    <t>MD_Paut,_24_A glo_Sc</t>
  </si>
  <si>
    <t>JA_Kabur_08_Evalu_J.</t>
  </si>
  <si>
    <t>Nigeria</t>
  </si>
  <si>
    <t>Sudan Savanna ecological zone</t>
  </si>
  <si>
    <t>Region</t>
  </si>
  <si>
    <t>Unespecified</t>
  </si>
  <si>
    <t>The experiment was a two factor experiment i.e., two crops combined under different intercropping spacings laid out in a randomnized complete block design (rcdb), replicated three times. There were ten treatments.</t>
  </si>
  <si>
    <t>2002/2003 and 2004/2005 cool dry seeason of october to march of each year</t>
  </si>
  <si>
    <t>15x20 cm sole onion</t>
  </si>
  <si>
    <t>Onion</t>
  </si>
  <si>
    <t>Bama red</t>
  </si>
  <si>
    <t>Randomnized complete block design, 3 replicates in 2002 and 3 replicates in 2004= 6 replicates</t>
  </si>
  <si>
    <t>Onion Bulb</t>
  </si>
  <si>
    <t>Bulb yield &amp; Fresh fruit yield</t>
  </si>
  <si>
    <t>Onion bulb yield (mt/ha)</t>
  </si>
  <si>
    <t>mt/ha</t>
  </si>
  <si>
    <t>T1..T2..T3..T4..T5..T6..T7..T8</t>
  </si>
  <si>
    <t>Tab 2 bulb yield (mt/ha)(2002)</t>
  </si>
  <si>
    <t>15x20 cm onion/60x30 cm pepper</t>
  </si>
  <si>
    <t>Pepper</t>
  </si>
  <si>
    <t>Damasak</t>
  </si>
  <si>
    <t>Intercrop (Non N fixing)</t>
  </si>
  <si>
    <t>Pepper Fresh Fruit</t>
  </si>
  <si>
    <t>Onion bulb yield (mt/ha) and peper fresh fruit (mt/yield)</t>
  </si>
  <si>
    <t>Tab 2 bulb yield (mt/ha)(2002); Tab 3 Fresh fruit yield (mt/ha)(2002). Tab 4 (LER) (2002)</t>
  </si>
  <si>
    <t>15x20 cm onion/60x45 cm pepper</t>
  </si>
  <si>
    <t>15x20 cm onion/60x60 cm pepper</t>
  </si>
  <si>
    <t>15x20 cm onion/60x75 cm pepper</t>
  </si>
  <si>
    <t>60x30 cm sole pepper</t>
  </si>
  <si>
    <t>Fresh fruit yield</t>
  </si>
  <si>
    <t>peper fresh fruit (mt/yield)</t>
  </si>
  <si>
    <t>Tab 2 bulb yield (mt/ha)(2002); Tab 3 Fresh fruit yield (mt/ha)(2002)</t>
  </si>
  <si>
    <t>60x30 cm pepper/15x20 onion</t>
  </si>
  <si>
    <t>60x30 cm pepper/15x30 onion</t>
  </si>
  <si>
    <t>60x30 cm pepper/15x40 onion</t>
  </si>
  <si>
    <t>60x30 cm pepper/15x50 onion</t>
  </si>
  <si>
    <t>Tab 3 Fresh fruit yield (mt/ha)(2004)</t>
  </si>
  <si>
    <t>Tab 2 bulb yield (mt/ha)(2004); Tab 3 Fresh fruit yield (mt/ha)(2004)</t>
  </si>
  <si>
    <t>JA_Berha_21_A sys_AG</t>
  </si>
  <si>
    <t>Ethiopia</t>
  </si>
  <si>
    <t>Ziway</t>
  </si>
  <si>
    <t>City</t>
  </si>
  <si>
    <t>On-farm experiments were conducted during the 2015 and 2016 cropping seasons, with three farmers at each site, making a total of nine farmers hosting the tests. Each farm hosted one full experimental repetition, thus functioning as an experimental block. The purpose of this trial was to compare the yield responses of five CSA treatments against the recommended levels (see Section 2.2 for details) of treatment (the control).</t>
  </si>
  <si>
    <t>This study was conducted during two consecutive cropping seasons (2015 and 2016)</t>
  </si>
  <si>
    <t>Control: maize with recommended fertilizer rates. Recommended fertilizer levels, i.e. 100 kg diammonium  phosphate (DAP) ha 1 and 100 kg ha 1 urea at 30 days after planting  (53,333 plants ha 1)</t>
  </si>
  <si>
    <t>Control: Recommended fertilizer levels, i.e. 100 kg diammonium  phosphate (DAP) ha 1 and 100 kg ha 1 urea at 30 days after planting  (53,333 plants ha 1)</t>
  </si>
  <si>
    <t>Recommend rate of fertilizer</t>
  </si>
  <si>
    <t>Diammonium Phosphate..Urea</t>
  </si>
  <si>
    <t>100..100</t>
  </si>
  <si>
    <t>The economic feasibility of the studied practices was evaluated based  on gross margin (GM) (net returns) (CIMMYT, 1988). The GM ha 1 was calculated as the difference between total revenue and total variable costs (TVC). TVC was calculated as the sum of labour and input costs (seed and fertilizers); the latter were obtained from local markets. Total revenue was estimated as the sum of maize yield (grain and stover) and  legume biomass (kg ha 1). Revenue obtained from each crop (maize and  legume) was calculated by multiplying yields/biomass (kg ha 1) with average farm gate price recorded at each site during the two cropping seasons. Monetary values were converted to USD at the rate of USD 1.0 = Ethiopian Birr (ETB) 22.91.</t>
  </si>
  <si>
    <t>Total revenue was estimated as the sum of maize yield (grain and stover) and  legume biomass (kg ha 1). Revenue obtained from each crop (maize and  legume) was calculated by multiplying yields/biomass (kg ha 1) with average farm gate price recorded at each site during the two cropping seasons. Monetary values were converted to USD at the rate of USD 1.0 = Ethiopian Birr (ETB) 22.91.</t>
  </si>
  <si>
    <t>Seeds..Inorganic Fertilizer..Labor Cost</t>
  </si>
  <si>
    <t>gross margin</t>
  </si>
  <si>
    <t>Yields were obtained through field measurements, while information on seeds, fertilisers and labour inputs were obtained through farmer interviews and field observations with costs obtained from local markets. Total revenue was based on sum of yields of maize, stover and legume biomass. Maize yields were based on harvesting crops from 70 sq m farm section covering three random 5.63 sq m of each subplot. The average of three subplots was taken and used to compute the yield per ha for each farm.</t>
  </si>
  <si>
    <t>C2..C4..T1..T2</t>
  </si>
  <si>
    <t>SD (Standard Deviation)</t>
  </si>
  <si>
    <t>Table A1</t>
  </si>
  <si>
    <t>MD: maize with micrrodosed fertilizer. Micro-dosing (point application of 0.5 g of DAP (equivalent to  26.7 kg ha 1) at planting and 0.5 g of urea (equivalent to  26.7 kg ha 1) 30 days after planting per pocket), equivalent to  17.3 kg N/ha (53,333 plants ha 1)</t>
  </si>
  <si>
    <t>MD: Micro-dosing (point application of 0.5 g of DAP (equivalent to  26.7 kg ha 1) at planting and 0.5 g of urea (equivalent to  26.7 kg ha 1) 30 days after planting per pocket), equivalent to  17.3 kg N/ha (53,333 plants ha 1);</t>
  </si>
  <si>
    <t>Micro dosing</t>
  </si>
  <si>
    <t>26.7..26.7</t>
  </si>
  <si>
    <t>SP+M: maize with seeds primed, mulch and recommended fertilizer. Seed priming (soaking seeds in water for 8 h prior to sowing), + 3 Mg/ha mulch, + recommended fertilizer levels (53,333  plants ha 1)</t>
  </si>
  <si>
    <t>Seed priming (soaking seeds in water for 8 h prior to sowing)</t>
  </si>
  <si>
    <t>SP + M: Seed priming (soaking seeds in water for 8 h prior to sowing), + 3 Mg/ha mulch, + recommended fertilizer levels (53,333  plants ha 1)</t>
  </si>
  <si>
    <t>3 Mg/ha mulch</t>
  </si>
  <si>
    <t>MD+SH: maize intercropped with sunnhemp and microdosed fertilizer. Micro-dosing + maize/sunnhemp intercropping (53,333  and 266,666 plants ha 1)</t>
  </si>
  <si>
    <t>Sunn Hemp</t>
  </si>
  <si>
    <t>maize/sunnhemp intercropping</t>
  </si>
  <si>
    <t>Intercrop (N fixing and Non N fixing)</t>
  </si>
  <si>
    <t>MD + SH: Micro-dosing + maize/sunnhemp intercropping (53,333  and 266,666 plants ha 1)</t>
  </si>
  <si>
    <t>MD+LL: maize intercropped with lablab and microdosed fertilizer. Micro-dosing + maize/lablab intercropping (53,333 and  66,666 plants ha 1)</t>
  </si>
  <si>
    <t>Lablab</t>
  </si>
  <si>
    <t>maize/lablab intercropping</t>
  </si>
  <si>
    <t>Micro-dosing + maize/lablab intercropping (53,333 and  66,666 plants ha 1)</t>
  </si>
  <si>
    <t>Lablab Biomass</t>
  </si>
  <si>
    <t>SP+MD: maize with seeds primed and microdosed fertilizer. Seed priming + micro-dosing (53,333 plants ha 1)</t>
  </si>
  <si>
    <t>Seed priming + micro-dosing (53,333 plants ha 1)</t>
  </si>
  <si>
    <t>Halaba</t>
  </si>
  <si>
    <t>Table A2</t>
  </si>
  <si>
    <t>Loka-Abaya</t>
  </si>
  <si>
    <t>Table A3</t>
  </si>
  <si>
    <t>Study conducted at three sites over 2 years (one cropping season per year), with three farmers per site each hosting one experimental block. So N = 3 farmers per study site x 3 subplots where yield was harvested x 2 years = 18</t>
  </si>
  <si>
    <t>total variable cost</t>
  </si>
  <si>
    <t>Variable Cost</t>
  </si>
  <si>
    <t>total revenue (USD/ha)</t>
  </si>
  <si>
    <t>Gross Return</t>
  </si>
  <si>
    <t>Sunn Hemp Biomass</t>
  </si>
  <si>
    <t>yield (kg/ha)</t>
  </si>
  <si>
    <t>JA_Moham_08_Produ_Wo</t>
  </si>
  <si>
    <t>Researcher Managed &amp; Research Facility</t>
  </si>
  <si>
    <t>IITA, Minjibir</t>
  </si>
  <si>
    <t>Field</t>
  </si>
  <si>
    <t>The treatments consisted of a factorial combination of six cowpea genotypes and four row arrangements. The cowpea genotypes were made up of one local (Danila) and five improved (IT95K-222-14, IT90K-277-2,IT95K-1091-3, IT96D-740,IT96D-757),while the row arrangements were 1:1, 1:2, 2:2 and 2:4 millet to cowpea rows.</t>
  </si>
  <si>
    <t>The experiment was conducted during the 1999 and 2000</t>
  </si>
  <si>
    <t>Danila: cowpea monoculture</t>
  </si>
  <si>
    <t>Danila</t>
  </si>
  <si>
    <t>Local</t>
  </si>
  <si>
    <t>Medium Maturity..Photoperiod Sensitive..Spreading growth habit</t>
  </si>
  <si>
    <t>All plots received a basal dressing of 30kg N, 13kg P and 24.3kg K ha-1 as urea, Superphosphate and muriate of potash, respectivelly</t>
  </si>
  <si>
    <t>Urea..Superphosphate..Muriate of Potash</t>
  </si>
  <si>
    <t>kg/ha..kg/ha..kg/ha</t>
  </si>
  <si>
    <t>30..13..24.3</t>
  </si>
  <si>
    <t xml:space="preserve">Delfos (monocrotophos 400 g L of water-soluble concentrate) at the rate of 1.0 L ha </t>
  </si>
  <si>
    <t>delfos</t>
  </si>
  <si>
    <t>The experimental design was split plot with three replications.</t>
  </si>
  <si>
    <t>cowpea grain</t>
  </si>
  <si>
    <t>sole grain yield</t>
  </si>
  <si>
    <t>Tab 3 (sole grain yield)</t>
  </si>
  <si>
    <t>IT90K-277-2: cowpea monoculture</t>
  </si>
  <si>
    <t>IT 95K-277-2</t>
  </si>
  <si>
    <t>Improved</t>
  </si>
  <si>
    <t>Medium Maturity..Photoperiod Insensitive..Semi-erect growing habit</t>
  </si>
  <si>
    <t>IT95K-1091-3: cowpea monoculture</t>
  </si>
  <si>
    <t>IT 95K-1091-3</t>
  </si>
  <si>
    <t>IT96D-740: cowpea monoculture</t>
  </si>
  <si>
    <t>IT 96D-740</t>
  </si>
  <si>
    <t>IT96D-757: cowpea monoculture</t>
  </si>
  <si>
    <t>IT 96D-757</t>
  </si>
  <si>
    <t>IT96D-722: cowpea monoculture</t>
  </si>
  <si>
    <t>IT 96D-772</t>
  </si>
  <si>
    <t>Danila: cowpea/millet intercrop</t>
  </si>
  <si>
    <t>Millet</t>
  </si>
  <si>
    <t>Replacement</t>
  </si>
  <si>
    <t>intercrop grain yield</t>
  </si>
  <si>
    <t>Tab 3 (intercrop grain yield)</t>
  </si>
  <si>
    <t>IT90K-277-2: cowpea /millet intercrop</t>
  </si>
  <si>
    <t>IT95K-1091-3: cowpea /millet intercrop</t>
  </si>
  <si>
    <t>IT96D-740: cowpea /millet intercrop</t>
  </si>
  <si>
    <t>IT96D-757: cowpea /millet intercrop</t>
  </si>
  <si>
    <t>IT96D-722: cowpea /millet intercrop</t>
  </si>
  <si>
    <t>JA_Muone_07_Effec_Af</t>
  </si>
  <si>
    <t>Agricultural Vocational Training Centre (AVTC), Otobi</t>
  </si>
  <si>
    <t>The experiments were laid out factorially in randomized complete block design (RCBD) with three blocks. Each block consisted of nine treatments, involving two soybean varieties (TGX 1448-2E) and (Samsoy-2), each with three maize (TZR-EW) population densities (38,000; 44,440 and 53,330 plants/ha) (2 x 3) factorial and sole crop of each soybean variety at 266,660 plants/ha and maize at 53,330 plants/ha for determining the productivity of the intercropping systems.</t>
  </si>
  <si>
    <t>early season (May - August)</t>
  </si>
  <si>
    <t>38,000/TGX 1448-2E: maize (TZR-EW)/soybean varieties (TGX 1448-2E)</t>
  </si>
  <si>
    <t>TZR-EW</t>
  </si>
  <si>
    <t>TGx 1448-2E</t>
  </si>
  <si>
    <t>Intercropping</t>
  </si>
  <si>
    <t>Mixed fertilizer NPK was separately applied to soybean by drilling at 21 DAP to supply 10 kg N, 36 kg P2 O5 and 20 kg K2O per hectare and this was achieved by mixing 22 kg urea + 200 kg P2O5 + 100 kg K2O per ha. Also 450 kg/ha NPK (20:10:10) compound fertilizer was applied to maize stands by side dressing at the same time with soybean, that is, 21 DAP to supply 90 kg N, 45 kg P2 O5 45 kg K2O per ha as recommended by BNARDA (2000). This was achieved by mixing 450 kg NPK 20:10:10 (BNARDA, 2000).</t>
  </si>
  <si>
    <t>Two manual weedings were done at three and six weeks after planting (WAP).</t>
  </si>
  <si>
    <t>Hand Weeding</t>
  </si>
  <si>
    <t>A broad spectrum insecticide (Cypertex 10EC) was sprayed at 500 ml per 400 litres of water per hectare using an 18 L Jacto sprayer. This was to control leaf hoppers and grass hoppers, which are the devastating leaf eating insects in soybean (Onwueme and Sinha, 1991).</t>
  </si>
  <si>
    <t>cypertex</t>
  </si>
  <si>
    <t>The experiments were laid out factorially in randomized complete block design (RCBD) with three blocks x two seasons (6 samples per treatment)</t>
  </si>
  <si>
    <t>maize and soybean yield</t>
  </si>
  <si>
    <t>gross monetary return</t>
  </si>
  <si>
    <t>yield x crop price</t>
  </si>
  <si>
    <t>NGN/ha</t>
  </si>
  <si>
    <t>Tab9 (early season)</t>
  </si>
  <si>
    <t>early season</t>
  </si>
  <si>
    <t>38,000/Samsoy-2: maize (TZR-EW)/Soybean variety (Samsoy-2)</t>
  </si>
  <si>
    <t>Samsoy-2</t>
  </si>
  <si>
    <t>44,440/TGX 1448-2E: maize (TZR-EW)/ soybean varieties (TGX 1448-2E)</t>
  </si>
  <si>
    <t>44,440/Samsoy-2: maize (TZR-EW)/Soybean variety (Samsoy-2)</t>
  </si>
  <si>
    <t>53,330/TGX 1448-2E: maize (TZR-EW)/soybean varieties (TGX 1448-2E)</t>
  </si>
  <si>
    <t>53,330/Samsoy-2: maize (TZR-EW)/Soybean variety (Samsoy-2)</t>
  </si>
  <si>
    <t>Sole TGX 1448-2E: soybean varieties (TGX 1448-2E)</t>
  </si>
  <si>
    <t>Monoculure</t>
  </si>
  <si>
    <t>soybean yield</t>
  </si>
  <si>
    <t>T1..T3..T5</t>
  </si>
  <si>
    <t>Sole Samsoy-2: Soybean variety (Samsoy-2)</t>
  </si>
  <si>
    <t>T2..T4..T6</t>
  </si>
  <si>
    <t>Sole Maixe (53,330): maize (TZR-EW)</t>
  </si>
  <si>
    <t>maize yield</t>
  </si>
  <si>
    <t>T1..T2..T3..T4..T5..T6</t>
  </si>
  <si>
    <t>late season (July November)</t>
  </si>
  <si>
    <t>Tab9 (late season)</t>
  </si>
  <si>
    <t>late season</t>
  </si>
  <si>
    <t>Land Equivalent Ratio</t>
  </si>
  <si>
    <t>Tab8 (early season)</t>
  </si>
  <si>
    <t>maize and soybean</t>
  </si>
  <si>
    <t>JA_Phill_09_Econo_Wo</t>
  </si>
  <si>
    <t>University of Agriculture Abeokuta</t>
  </si>
  <si>
    <t>A total of nine treatment combinations of three replicates each were assigned by randomized complete block design on 27 experimental plots, each of 10m x 12m size. The treatment combinations include sole plantain, sole Telfairia and plantain- Telfairia mix crop, each of which were established either without manure application, with 40ton/ha manure application or with 80ton/ha manure application.</t>
  </si>
  <si>
    <t>Plantain and Telfairia (no manure)</t>
  </si>
  <si>
    <t>Plantain</t>
  </si>
  <si>
    <t>Agbagba</t>
  </si>
  <si>
    <t>Fluted Pumpkin</t>
  </si>
  <si>
    <t>a total of nine treatment combinations of three replicates each were assigned by randomized complete block design on 27 experimental plots. (3 replications x 2 years = 6=</t>
  </si>
  <si>
    <t>revenue from telfairia and plantain sucker sales</t>
  </si>
  <si>
    <t>Plantain Sucker</t>
  </si>
  <si>
    <t>total revenue (Nairas/ha)</t>
  </si>
  <si>
    <t>Tab1</t>
  </si>
  <si>
    <t>Sum</t>
  </si>
  <si>
    <t>Sole Plantain (no manure)</t>
  </si>
  <si>
    <t>revenue from plantain sucker sales</t>
  </si>
  <si>
    <t>Plantain Fruit</t>
  </si>
  <si>
    <t>Sole Telfairia (no manure)</t>
  </si>
  <si>
    <t>NA</t>
  </si>
  <si>
    <t>revenue from telfairia</t>
  </si>
  <si>
    <t>Sole Telfairia (40 tonnes/ha manure)</t>
  </si>
  <si>
    <t>Unspecified Manure</t>
  </si>
  <si>
    <t>Tab2</t>
  </si>
  <si>
    <t>Sole Telfairia (80 tonnes/ha manure)</t>
  </si>
  <si>
    <t>Sole Plantain (40 tonnes/ha manure)</t>
  </si>
  <si>
    <t>Tab3</t>
  </si>
  <si>
    <t>Sole Plantain (80 tonnes/ha manure)</t>
  </si>
  <si>
    <t>Plantain and Telfairia: (40 tonnes/ha manure)</t>
  </si>
  <si>
    <t>Tab4</t>
  </si>
  <si>
    <t>Plantain and Telfairia: (80 tonnes/ha manure)</t>
  </si>
  <si>
    <t>labour cost</t>
  </si>
  <si>
    <t>Labor Cost</t>
  </si>
  <si>
    <t>labour cost (N/ha)</t>
  </si>
  <si>
    <t>Seeds or Planting Material..Labor Cost</t>
  </si>
  <si>
    <t>Total variable cost (N/ha)</t>
  </si>
  <si>
    <t>Seeds or Planting Material..Labor Cost..Organic Fertilizer</t>
  </si>
  <si>
    <t>Gross Margin (N/ha)</t>
  </si>
  <si>
    <t>Benefit - Cost ratio</t>
  </si>
  <si>
    <t>Benefit Cost Ratio (GRVC)</t>
  </si>
  <si>
    <t>Fig2</t>
  </si>
  <si>
    <t>yield from telfairia, plantain fruits and plantain suckers</t>
  </si>
  <si>
    <t>Crop yield</t>
  </si>
  <si>
    <t>yield from plantain fruits and plantain suckers</t>
  </si>
  <si>
    <t>yield from telfairia</t>
  </si>
  <si>
    <t>JA_Mastr_12_Trade_Co</t>
  </si>
  <si>
    <t>Argentina</t>
  </si>
  <si>
    <t>The Bermejo-Pilcomayo Interfluve</t>
  </si>
  <si>
    <t>Yes</t>
  </si>
  <si>
    <t>Middle point</t>
  </si>
  <si>
    <t>We classified cattle ranches by production strategy on the basis of these practices as a surrogate measure of cattle yield. We validated this classification later by comparing methods for clearing forests and for increasing forage availability with cattle yield declared by ranchers. We collected data on cattle yield and birds on ranches with different production intensities. Measured from the perimeter, ranches with the same type of production system were at least 50 km apart. At least one ranch in every type of production system was located in each zone (premontane, umbral, and chaco) to account for variations in elevation and rainfall. To collect baseline data on birds, we surveyed forest fragments that had not been used for agriculture or intensive logging in the past 5 years, were &gt;1000 ha, and had a canopy cover &gt;70%. Each forest fragment was in the same zone (premontane, umbral, or chaco) of a group of 4–5 selected ranches (to which served as baseline land cover) and at a distance of 5–50 km from those ranches (measured from the perimeter). This selection process yielded a sample of 7 high-intensity pasture systems, 5 intermediate-intensity silvopastoral systems, 7 low-intensity silvopastoral systems, 8 very-low-intensity systems, and 6 forest fragments (Fig. 1).</t>
  </si>
  <si>
    <t>May to August 2010</t>
  </si>
  <si>
    <t>May-August</t>
  </si>
  <si>
    <t>FF: forest fragments: that had not been used for agriculture or intensive logging in the past 5 years, were &gt;1000 ha, and had a canopy cover &gt;70%.</t>
  </si>
  <si>
    <t>natural/seminatural</t>
  </si>
  <si>
    <t>Schinopsis balansae</t>
  </si>
  <si>
    <t>Aspidosperma spp.</t>
  </si>
  <si>
    <t>Calycophyllum multiflorum</t>
  </si>
  <si>
    <t>Phyllostylon rhamnoides</t>
  </si>
  <si>
    <t>Bulnesia sarmientoi</t>
  </si>
  <si>
    <t>Chorisia speciosa</t>
  </si>
  <si>
    <t>Prosopis spp.</t>
  </si>
  <si>
    <t>Secondary Forest</t>
  </si>
  <si>
    <t>Natural or spontaneous</t>
  </si>
  <si>
    <t>Passively managed/unmanaged</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</si>
  <si>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t>
  </si>
  <si>
    <t>granivores</t>
  </si>
  <si>
    <t>Birds</t>
  </si>
  <si>
    <t>Granivores</t>
  </si>
  <si>
    <t>Species Richness</t>
  </si>
  <si>
    <t>T1..T2..T3..C2</t>
  </si>
  <si>
    <t>VLIS: very-low intensity systems, closed forests with free-ranging cattle feeding on understory shurbs and ephemeral grasses</t>
  </si>
  <si>
    <t>grassland</t>
  </si>
  <si>
    <t>Native grasses</t>
  </si>
  <si>
    <t>Ephemeral</t>
  </si>
  <si>
    <t>Cattle</t>
  </si>
  <si>
    <t>Farmer Managed Natural Regeneration</t>
  </si>
  <si>
    <t>Silvopasture</t>
  </si>
  <si>
    <t>Agroforestry (high shaded)</t>
  </si>
  <si>
    <t>LISS: low-intensity silvopastoral systems, open forests with free-ranging cattle feeding on understory selectively cleared to stimulate regeneration of native grasses</t>
  </si>
  <si>
    <t>Agroforestry (moderate shaded)</t>
  </si>
  <si>
    <t>IISS: intermediate-intensity silvopastoral systems, stands of native trees of varying densities in which planted non-native grasses have replaced the woody understory</t>
  </si>
  <si>
    <t>Panicum maximum</t>
  </si>
  <si>
    <t>HIPS: high-intensity pasture systems, open pastures of non-native grasses growing on areas completely cleared of native vegetation</t>
  </si>
  <si>
    <t>Open pasture</t>
  </si>
  <si>
    <t>Unshaded</t>
  </si>
  <si>
    <t>T1..T2..T3</t>
  </si>
  <si>
    <t>carnivores</t>
  </si>
  <si>
    <t>Carnivores</t>
  </si>
  <si>
    <t>insectivores</t>
  </si>
  <si>
    <t>Insectivores</t>
  </si>
  <si>
    <t>frugivores</t>
  </si>
  <si>
    <t>Frugivores</t>
  </si>
  <si>
    <t>omnivores</t>
  </si>
  <si>
    <t>Omnivores</t>
  </si>
  <si>
    <t>forest specialist</t>
  </si>
  <si>
    <t>Forest specialist</t>
  </si>
  <si>
    <t>generalist</t>
  </si>
  <si>
    <t>Generalist</t>
  </si>
  <si>
    <t>open-land specialist</t>
  </si>
  <si>
    <t>Open-land specialist</t>
  </si>
  <si>
    <t>individuals/km2</t>
  </si>
  <si>
    <t>all species</t>
  </si>
  <si>
    <t>Shannon Index</t>
  </si>
  <si>
    <t>May to August 2011</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</si>
  <si>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HIPS=7*7</t>
  </si>
  <si>
    <t>cattle weight</t>
  </si>
  <si>
    <t>cattle yield</t>
  </si>
  <si>
    <t>cattle yield based on this question How many kilograms of meat yield each cattle head</t>
  </si>
  <si>
    <t>Weight Gain</t>
  </si>
  <si>
    <t>kg/ha/yr</t>
  </si>
  <si>
    <t>From text in Results &gt; Production Intensity, Cattle Yield and Tree Cover</t>
  </si>
  <si>
    <t>May to August 2012</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</si>
  <si>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HIPS=7*8</t>
  </si>
  <si>
    <t>May to August 2013</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</si>
  <si>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HIPS=7*9</t>
  </si>
  <si>
    <t>May to August 2014</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</si>
  <si>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HIPS=7*10</t>
  </si>
  <si>
    <t>JA_Hylan_09_compl_Co</t>
  </si>
  <si>
    <t>Bonga</t>
  </si>
  <si>
    <t>Town</t>
  </si>
  <si>
    <t>Based on aerial photographs from 1996 (and in some cases 1984–1985) we selected all forest patches of more than 1 km2. Of these (approximately 40), we selected 15 areas evenly distributed in the elevational range of 1700–2000 m asl. In a similar manner we selected all agricultural areas of more than 1 km2 from aerial photos from 1967, 1975, and 1984–1985. To be considered an agricultural site, the area had to have been in cultivation on the oldest available aerial photo. On the basis of this initial selection we selected 15 sites that were evenly distributed in the area and in the same elevational range as the forest sites. Finally, we selected all stands (around 20) that appeared to be exotic tree plantations (i.e., dense tree cover in an area that in the oldest aerial photos was treeless). In the field we randomly selected one tree in each of the forest sites in an area that was minimally disturbed by humans (selective logging, beehives, coffee production) and &gt;200 m from the forest edge. In the center of the agricultural sites, we selected a mature shade tree in a home garden with coffee (in one site we found no such home garden, hence n = 14). In the plantations we selected a random tree in the middle of the stand. We selected 7 Cupressus-plantations and six Eucalyptus plantations (n = 13 exotic plantations) to get an even distribution between the two plantation types. (See Supporting Information for a list of the sites and Fig. 1 for the distribution of the sites across the investigated landscape.)</t>
  </si>
  <si>
    <t>Based on aerial photographs from 1996 (and in some cases 1984–1985)</t>
  </si>
  <si>
    <t>upland rainforest, with canopy trees, such as Olea welwitschii, Sapium ellipticum, Schefflera abyssinica, Syzygium guineense,and Pouteria adolfi-friderici,that reach 20â€“30 m (Friis</t>
  </si>
  <si>
    <t>Olea welwitschii</t>
  </si>
  <si>
    <t>Sapium ellipticum</t>
  </si>
  <si>
    <t>Schefflera abyssinica</t>
  </si>
  <si>
    <t>Syzygium guineense</t>
  </si>
  <si>
    <t>Pouteria adolfi-friderici</t>
  </si>
  <si>
    <t>upland rainforest, with canopy trees, such as Olea welwitschii, Sapium ellipticum, Schefflera abyssinica, Syzygium guineense,and Pouteria adolfi-friderici,that reach 20â€“30 m (Friis) People use the forests for various purposes besides coffee production. They gather firewood and food, harvest timber and spice plants, hunt, and collect honey (from feral and managed bee hives)</t>
  </si>
  <si>
    <t>A quadrat (various sizes depending on taxa) in each 1km2 site, including 13 sites for plantation, 15 for forest, 14 for home gardens</t>
  </si>
  <si>
    <t>Plants (Trees and Shrubs)</t>
  </si>
  <si>
    <t>Trees</t>
  </si>
  <si>
    <t>Shrubs</t>
  </si>
  <si>
    <t>Species density</t>
  </si>
  <si>
    <t>Confidence intervals</t>
  </si>
  <si>
    <t>Figure 2. Coordinates are for the centroid of the area. Sites are located at max 30km. The home gardens of the southwestern Ethiopian highlands could be classified as an agroforestry system even though the density of trees is relatively low compared with many shaded coffee or cacao farm systems described from other parts of the world (e.g., Perfecto et al. 1996; Bos et al. 2007; LÂ´opez-GÂ´omez et al. 2008). The overall number of tree species in the home garden system over a landscape can, however, be relatively high (Abebe 2005).</t>
  </si>
  <si>
    <t>shaded coffee home gardens</t>
  </si>
  <si>
    <t>Coffee</t>
  </si>
  <si>
    <t>Homegarden</t>
  </si>
  <si>
    <t>Plants (Vascular Epiphytic Species)</t>
  </si>
  <si>
    <t>Vascular epiphytes</t>
  </si>
  <si>
    <t>Bryophyta (Mosses)</t>
  </si>
  <si>
    <t>Mosses</t>
  </si>
  <si>
    <t>Bryophyta (Liverworts)</t>
  </si>
  <si>
    <t>Liverworts</t>
  </si>
  <si>
    <t>JA_Siles_08_Mixed_So</t>
  </si>
  <si>
    <t>Zambia</t>
  </si>
  <si>
    <t>Msekera RS</t>
  </si>
  <si>
    <t>Station</t>
  </si>
  <si>
    <t>The treatments were arranged in a randomized complete block design with three replicates.</t>
  </si>
  <si>
    <t>between 1999 and 2007.</t>
  </si>
  <si>
    <t>Cc: pigeon pea in fallow. Fallow (12/1999-10/2001); M-F (12/2001-4/2002); M-F (12/2002-4/2003); fallow (12/2023-10/2005); M-F (12/2005-4/2006); M-F (12/2006-4/2007)</t>
  </si>
  <si>
    <t>MM 604</t>
  </si>
  <si>
    <t>Pigeon pea</t>
  </si>
  <si>
    <t>Improved Fallow (N fixing) (&gt;6months)</t>
  </si>
  <si>
    <t>Incorporated</t>
  </si>
  <si>
    <t>No-fertilizer</t>
  </si>
  <si>
    <t>Weeding was done manually once to help seedling establishment and all weeds were incorporated into the soil.</t>
  </si>
  <si>
    <t>Soil samples were collected using a steel monolith sampler (25 ? 25 ? 25 cm) placed over a randomly selected spot and driven into the soil to ground level using a metallic mallet. Three monoliths (within 3â€“5 m of each other) were taken from each of the replicate plots bringing the total number of sampling units per treatment to nine. The soil was removed from the sampler, macrofauna were hand-sorted and separated into higher taxa (family and order). In some taxa such as Coleoptera, where both larvae and adults were encountered, adults Ã¾ larvae were recorded as total beetles. Samples were taken on 4 different occasions, but results in this database are for each occasion separately so n=9</t>
  </si>
  <si>
    <t>earthworms</t>
  </si>
  <si>
    <t>Earthworms</t>
  </si>
  <si>
    <t>SEM (Standard Error of Mean)</t>
  </si>
  <si>
    <t>Figure 4 A</t>
  </si>
  <si>
    <t>Feb</t>
  </si>
  <si>
    <t>SsCc: 1:1 mixtures of sesbania + pigeon pea in fallow. Fallow (12/1999-10/2001); M-F (12/2001-4/2002); M-F (12/2002-4/2003); fallow (12/2023-10/2005); M-F (12/2005-4/2006); M-F (12/2006-4/2007)</t>
  </si>
  <si>
    <t xml:space="preserve">Tv: tephrosia in fallow. Fallow (12/1999-10/2001); M-F (12/2001-4/2002); M-F (12/2002-4/2003); fallow (12/2023-10/2005); M-F (12/2005-4/2006); M-F (12/2006-4/2007) </t>
  </si>
  <si>
    <t>Tephrosia vogelii</t>
  </si>
  <si>
    <t>SsTv: 1:1 mixtures of sesbania + tephrosia in fallow. Fallow (12/1999-10/2001); M-F (12/2001-4/2002); M-F (12/2002-4/2003); fallow (12/2023-10/2005); M-F (12/2005-4/2006); M-F (12/2006-4/2007)</t>
  </si>
  <si>
    <t xml:space="preserve">Ss: sesbania in fallow. Fallow (12/1999-10/2001); M-F (12/2001-4/2002); M-F (12/2002-4/2003); fallow (12/2023-10/2005); M-F (12/2005-4/2006); M-F (12/2006-4/2007) </t>
  </si>
  <si>
    <t>MVF: mixed vegetation fallow. The mixed vegetation fallow consisted of natural regenerations of native legume and grass species. Continuously cropped monoculture maize receiving the recommended fertilizer rate served as the control since it represents a simplified and highinput agro-ecosystem.</t>
  </si>
  <si>
    <t>MVF: mixed vegetation fallow. The mixed vegetation fallow consisted of natural regenerations of native legume and grass species.</t>
  </si>
  <si>
    <t>M + F: monoculture maize receiving recommended fertilizer. M+F (12/1999-10/2001); M+F (12/2001-4/2002); M+F (12/2002-4/2003); M+F (12/2023-10/2005); M+F (12/2005-4/2006); M+F (12/2006-4/2007)</t>
  </si>
  <si>
    <t>M + F: monoculture maize receiving recommended fertilizer. M+F (12/1999-10/2001); M+F (12/2001-4/2002); M+F (12/2002-4/2003); M+F (12/2023-10/2005); M+F (12/2005-4/2006); M+F (12/2006-4/2007).  Continuously cropped monoculture maize receiving the recommended fertilizer rate served as the control since it represents a simplified and highinput agro-ecosystem.</t>
  </si>
  <si>
    <t>Compound..Urea</t>
  </si>
  <si>
    <t>200..200</t>
  </si>
  <si>
    <t>100..92</t>
  </si>
  <si>
    <t>millipedes</t>
  </si>
  <si>
    <t>Millipedes</t>
  </si>
  <si>
    <t>Figure 4 B</t>
  </si>
  <si>
    <t>termites</t>
  </si>
  <si>
    <t>Termites</t>
  </si>
  <si>
    <t>Figure 4 C</t>
  </si>
  <si>
    <t>Beetles</t>
  </si>
  <si>
    <t>Figure 4 D</t>
  </si>
  <si>
    <t>Centipedes</t>
  </si>
  <si>
    <t>Figure 4 E</t>
  </si>
  <si>
    <t>At harvest maize grain yield (moisture content 1⁄4 13%) were recorded from each of the replicates for each treatment.</t>
  </si>
  <si>
    <t>Maize grain</t>
  </si>
  <si>
    <t>Maize grain yield</t>
  </si>
  <si>
    <t xml:space="preserve"> 2.645833333333334</t>
  </si>
  <si>
    <t>Figure 8a</t>
  </si>
  <si>
    <t xml:space="preserve"> 3.9791666666666674</t>
  </si>
  <si>
    <t xml:space="preserve"> 3.875000000000001</t>
  </si>
  <si>
    <t xml:space="preserve"> 4.479166666666668</t>
  </si>
  <si>
    <t xml:space="preserve"> 3.4791666666666674</t>
  </si>
  <si>
    <t>MVF: mixed vegetation fallow. The mixed vegetation fallow consisted of natural regenerations of native legume and grass species. Continuously cropped monoculture maize receiving the recommended fertilizer rate served as the control since it represents a s</t>
  </si>
  <si>
    <t xml:space="preserve"> 4.729166666666668</t>
  </si>
  <si>
    <t xml:space="preserve"> 0.9383798956186125</t>
  </si>
  <si>
    <t>Figure 8b</t>
  </si>
  <si>
    <t xml:space="preserve"> 1.7788693478356201</t>
  </si>
  <si>
    <t xml:space="preserve"> 1.6022323582299016</t>
  </si>
  <si>
    <t xml:space="preserve"> 1.326191833691504</t>
  </si>
  <si>
    <t xml:space="preserve"> 1.010284636638744</t>
  </si>
  <si>
    <t xml:space="preserve"> 1.1328450506556722</t>
  </si>
  <si>
    <t xml:space="preserve"> 4.285206789175913</t>
  </si>
  <si>
    <t xml:space="preserve"> 2.0014287569814275</t>
  </si>
  <si>
    <t>Figure 8c</t>
  </si>
  <si>
    <t xml:space="preserve"> 3.4412261332640597</t>
  </si>
  <si>
    <t xml:space="preserve"> 2.4150539031042992</t>
  </si>
  <si>
    <t xml:space="preserve"> 2.3986231978178996</t>
  </si>
  <si>
    <t xml:space="preserve"> 2.770554617482791</t>
  </si>
  <si>
    <t xml:space="preserve"> 1.0643590076633362</t>
  </si>
  <si>
    <t xml:space="preserve"> 5.4946096895700745</t>
  </si>
  <si>
    <t xml:space="preserve"> 0.7115384615384617</t>
  </si>
  <si>
    <t>Figure 8d</t>
  </si>
  <si>
    <t xml:space="preserve"> 0.5384615384615383</t>
  </si>
  <si>
    <t xml:space="preserve"> 0.5961538461538467</t>
  </si>
  <si>
    <t xml:space="preserve"> 0.6153846153846168</t>
  </si>
  <si>
    <t xml:space="preserve"> 0.21153846153846168</t>
  </si>
  <si>
    <t xml:space="preserve"> 2.3076923076923084</t>
  </si>
  <si>
    <t>JA_Kaur,_21_Produ_IN</t>
  </si>
  <si>
    <t>India</t>
  </si>
  <si>
    <t>Punjab Agricultural University (PAU), Ludhiana.</t>
  </si>
  <si>
    <t>The experiment was laid out in split-plot design with seven crop sequences in main plots, viz. maize (Zea mays)-wheat (Triticum aestivum), maize-potato (Solanum tuberosum)mentha (Mentha arvensis) + onion (Allium cepa), maize + cowpea (Vigna unguiculata) (f)-potato-mentha + onion, maize + cowpea (f)-potato-spring maize, maize + cowpea (f)-gobhi sarson-summer moong (Vigna radiata), maizetoria (Brassica rapa) + gobhi sarson (Brassica napus)summer moong and maize + cowpea (f)-toria + gobhi sarson-summer moong and four irrigation schedules in sub plots: 0.75 IW/CPE, 1.0 IW/CPE, 1.25 IW/CPE and recommended schedule with three replications.</t>
  </si>
  <si>
    <t>crop growing seasons (2016-2017, 2017-2018)</t>
  </si>
  <si>
    <t>M-W: maize (Zea mays)-wheat (Triticum aestivum)</t>
  </si>
  <si>
    <t>PMH 1</t>
  </si>
  <si>
    <t>Wheat</t>
  </si>
  <si>
    <t>Crop rotation (Low diversity)</t>
  </si>
  <si>
    <t>Total fertilizer application was 125 kg N/ha, 60 kg P2O5/ha and 30 kg K2O/ha. One third of N and entire quantity of P2O5 and K2O were applied at the time of sowing.</t>
  </si>
  <si>
    <t>Two hand weedings were given to control weeds.</t>
  </si>
  <si>
    <t>times</t>
  </si>
  <si>
    <t>Seeds were treated with Bavistin 50 WP (carbendazim) @ 3 g/kg seed. Pre-emergence herbicide Stomp 30 EC (pendimethalin) was sprayed within 2 days of sowing. Decis 2.8 EC (deltamethrin) was sprayed to control maize borer.</t>
  </si>
  <si>
    <t>carbendazim</t>
  </si>
  <si>
    <t>g/kg seed</t>
  </si>
  <si>
    <t>pendimethalin</t>
  </si>
  <si>
    <t>deltamethrin</t>
  </si>
  <si>
    <t>The amount of irrigation water applied (mm) was calculated from the initial and the final flow meter readings divided by the area of the sub plot. First irrigation was applied before sowing and further irrigations were applied at the pre-tasseling, silking and grain filling stages.</t>
  </si>
  <si>
    <t>mm</t>
  </si>
  <si>
    <t>3 replications</t>
  </si>
  <si>
    <t>Maize- Wheat yield</t>
  </si>
  <si>
    <t>Machinery..Inorganic Fertilizer..Pesticides..Irrigation..Organic Fertilizer</t>
  </si>
  <si>
    <t>Net income</t>
  </si>
  <si>
    <t>Net returns: Net returns were calculated by subtracting total variable cost from the gross returns.</t>
  </si>
  <si>
    <t>INR/ha</t>
  </si>
  <si>
    <t>Table 2</t>
  </si>
  <si>
    <t>M-P-Me+O:maize-potato (Solanum tuberosum)-mentha (Mentha arvensis)  onion (Allium cepa)</t>
  </si>
  <si>
    <t>Potato</t>
  </si>
  <si>
    <t>Mentha</t>
  </si>
  <si>
    <t>Crop rotation (High diversity)</t>
  </si>
  <si>
    <t>Maize- Mentha- Onion- Potato yield</t>
  </si>
  <si>
    <t>M+C(f)-P- Me+O: maize  cowpea (Vigna unguiculata) (f)-potato-mentha  onion</t>
  </si>
  <si>
    <t>M(f)-P- Me+O: maize  cowpea (Vigna unguiculata) (f)-potato-mentha  onion</t>
  </si>
  <si>
    <t>Cowpea- Maize- Mentha- Onion- Potato yield</t>
  </si>
  <si>
    <t>M+C(f)-P-SpM: maize  cowpea (f)-potato-spring maize</t>
  </si>
  <si>
    <t>M(f)-P-SpM: maize  cowpea (f)-potato-spring maize</t>
  </si>
  <si>
    <t>Cowpea- Maize- Potato yield</t>
  </si>
  <si>
    <t>M+C(f)-Gs-SuMo: maize  cowpea (f)-gobhi sarson (Brassica napus)-summer moong (Vigna radiata)</t>
  </si>
  <si>
    <t>Canola</t>
  </si>
  <si>
    <t>Mung Bean</t>
  </si>
  <si>
    <t>M(f)-Gs-SuMo: maize  cowpea (f)-gobhi sarson (Brassica napus)-summer moong (Vigna radiata)</t>
  </si>
  <si>
    <t>Cowpea- Gobhi sarson- Maize- Summer moong yield</t>
  </si>
  <si>
    <t>M-TSuMo: maize-toria (Brassica rapa)  gobhi sarson (Brassica napus)- summer moong</t>
  </si>
  <si>
    <t>Turnip</t>
  </si>
  <si>
    <t>Gobhi sarson- Maize- Moong- Toria yield</t>
  </si>
  <si>
    <t>M+C(f)-TSuMo: maize  cowpea (f)-toria- gobhi sarson-summer moong (Vigna radiata)</t>
  </si>
  <si>
    <t>M(f)-TSuMo: maize  cowpea (f)-toria- gobhi sarson-summer moong (Vigna radiata)</t>
  </si>
  <si>
    <t>Cowpea- Gobhi sarson- Maize- Moong- Toria yield</t>
  </si>
  <si>
    <t>M(f)-Gs-SuMo: maize  cowpea (f)-gobhi sarson-summer moong (Vigna radiata)</t>
  </si>
  <si>
    <t>B:C ratio</t>
  </si>
  <si>
    <t>Benefit cost ratio was calculated by dividing the net returns with total variable cost under the respective treatment.</t>
  </si>
  <si>
    <t>Benefit Cost Ratio (NRVC)</t>
  </si>
  <si>
    <t>M-P-Me:maize-potato (Solanum tuberosum)-mentha (Mentha arvensis)  onion (Allium cepa)</t>
  </si>
  <si>
    <t>M(f)-P- Me: maize  cowpea (Vigna unguiculata) (f)-potato-mentha  onion</t>
  </si>
  <si>
    <t>kharif maize grain yield</t>
  </si>
  <si>
    <t>kharif maize grain yield (pooled)</t>
  </si>
  <si>
    <t>q/ha</t>
  </si>
  <si>
    <t>Table 1</t>
  </si>
  <si>
    <t>Irrigation</t>
  </si>
  <si>
    <t>Apparent water productivity (kg/m3) of kharif maize</t>
  </si>
  <si>
    <t>AWP (kg/m3) is the ratio of grain yield to irrigation water applied.</t>
  </si>
  <si>
    <t>Water Use Efficiency</t>
  </si>
  <si>
    <t>kg/m3</t>
  </si>
  <si>
    <t>Energy productivity  (g grain/MJ)</t>
  </si>
  <si>
    <t>Energy productivity (g grain per MJ energy): The energy productivity (EP) was worked out as ratio of grain yield (g/ha) to the energy input (MJ/ha) as suggested by Demicran et al. (2006).</t>
  </si>
  <si>
    <t>Energy Use Efficiency</t>
  </si>
  <si>
    <t>g/MJ</t>
  </si>
  <si>
    <t>JA_Perry_16_how n_Fo</t>
  </si>
  <si>
    <t>Peru</t>
  </si>
  <si>
    <t>Macuya</t>
  </si>
  <si>
    <t>Pimental</t>
  </si>
  <si>
    <t>Village</t>
  </si>
  <si>
    <t>Comparison of 5 land-use systems (natural forest, multistrata agroforest, cocoa agroforest, cassava monoculture, weedy grassland) across several villages near Pucallpa city, Peruvian Amazon. Four sampling plots per village (25 x 25 m); each plot sampled six times with monthly repetition (Macuya forest only four times). Insects collected using one Malaise trap, nine pitfall traps in a 5 x 5 m grid, and sweeping net zigzag transects (80 m) per plot, between 6:30-10:30 am, March-August 2009 and February-November 2010. Per Table 1, not all habitats occur in all villages.</t>
  </si>
  <si>
    <t>March to August 2009, and February to November 2010</t>
  </si>
  <si>
    <t>Wet and dry seasons</t>
  </si>
  <si>
    <t>primary natural forest (selectively logged 20+ yrs ago; closed canopy; 9 trees/25 m2; 95% ground shade) and ~20 yr old closed-canopy forest in Pimental</t>
  </si>
  <si>
    <t>No tillage (natural forest)</t>
  </si>
  <si>
    <t>Natural forest selectively logged 20+ years, on the edges; trees, palms, shrubs, thick layer of fallen leaves and woody material; Closed canopy; tree density 9 trees/25 m2; 95% ground shade, several natural streams and small ponds of  standing water.</t>
  </si>
  <si>
    <t>12 plots of 25 x 25 m sampled (4 per village x 3 villages), plus Macuya forest plots. Each plot sampled with 1 Malaise trap + 9 pitfall traps (5x5 m grid) + sweep net (80 m zigzag transect). Samples collected after 24 h. Insects sorted into morphospecies; Coleoptera, Hymenoptera, Orthoptera, Homoptera and Dictyoptera (Blattodea) retained for analysis.</t>
  </si>
  <si>
    <t>insect morphospecies (5 orders)</t>
  </si>
  <si>
    <t>Coleoptera</t>
  </si>
  <si>
    <t>Hymenoptera</t>
  </si>
  <si>
    <t>Orthoptera</t>
  </si>
  <si>
    <t>Homoptera</t>
  </si>
  <si>
    <t>Dictyoptera</t>
  </si>
  <si>
    <t>Abundance (total number of individuals)</t>
  </si>
  <si>
    <t>Total number of individuals collected across all samples per habitat.</t>
  </si>
  <si>
    <t>individuals</t>
  </si>
  <si>
    <t>T1..T2..C2..C3</t>
  </si>
  <si>
    <t>Total</t>
  </si>
  <si>
    <t>tab2</t>
  </si>
  <si>
    <t>Lolita</t>
  </si>
  <si>
    <t>I removed the total values for the subindicators that have mean and sd. I fixed the agroforestry section</t>
  </si>
  <si>
    <t>verified</t>
  </si>
  <si>
    <t>Antonio Raimondi</t>
  </si>
  <si>
    <t>Multistrata agroforest: Inga edulis + pineapples, 6 yrs old, tree density 5-7 trees/25 m2, trees 6-9 m high, 75-80% ground shade</t>
  </si>
  <si>
    <t>Pineapple</t>
  </si>
  <si>
    <t>Inga edulis</t>
  </si>
  <si>
    <t>trees/m2</t>
  </si>
  <si>
    <t>Slash-and-burn used to establish plots; no regular tillage within agroforest</t>
  </si>
  <si>
    <t>Multistrata agroforest (Inga + pineapples)</t>
  </si>
  <si>
    <t>Agroforestry (low diversity)</t>
  </si>
  <si>
    <t>Porvenir, San Alejandro</t>
  </si>
  <si>
    <t>Cocoa agroforest: Theobroma cacao shaded by Piper nigrum (Pimental) or various shade trees (Inga sp., Calycophyllum sp., Dipteryx sp., Tabebuia sp.) in San Alejandro. 6 yrs old; tree density 6 trees/25 m2; trees 12 m; 50% ground shade; little herbaceous undergrowth</t>
  </si>
  <si>
    <t>Cocoa</t>
  </si>
  <si>
    <t>Inga sp.</t>
  </si>
  <si>
    <t>Calycophyllum spruceanum</t>
  </si>
  <si>
    <t>Dipteryx sp.</t>
  </si>
  <si>
    <t>Tabebuia sp.</t>
  </si>
  <si>
    <t>Cocoa agroforest (cocoa + shade trees)</t>
  </si>
  <si>
    <t>Multistrata Agroforestry</t>
  </si>
  <si>
    <t>Agroforestry (high diversity)</t>
  </si>
  <si>
    <t>Annual crops: Cassava monoculture; low vegetation density; no shade; established after slash-and-burn clearing</t>
  </si>
  <si>
    <t>Cassava</t>
  </si>
  <si>
    <t>Slash-and-burn clearing followed by hand-hoe land preparation</t>
  </si>
  <si>
    <t>Cassava monoculture; low vegetation density; no shade; established after slash-and-burn clearing</t>
  </si>
  <si>
    <t>Weedy grassland on degraded soils; dominated by Imperata brasiliensis; compact 1.2 m tall grass vegetation; some grasslands burned up to three times per year</t>
  </si>
  <si>
    <t>Imperata brasiliensis</t>
  </si>
  <si>
    <t>No tillage; degraded land</t>
  </si>
  <si>
    <t>Grassland (unknown if natural/semi-natural)</t>
  </si>
  <si>
    <t>Observed species richness per sample</t>
  </si>
  <si>
    <t>Mean observed species richness per sample (no. of morphospecies per sample plot/trap-round), with SD.</t>
  </si>
  <si>
    <t>species/sample</t>
  </si>
  <si>
    <t>Jackknife species richness per sample</t>
  </si>
  <si>
    <t>Mean Jackknife estimate of species richness per sample, with SD.</t>
  </si>
  <si>
    <t>Jack-knife Species Richness</t>
  </si>
  <si>
    <t>n/sample</t>
  </si>
  <si>
    <t>Shannon-Weiner diversity index per sample</t>
  </si>
  <si>
    <t>Mean Shannon-Weiner diversity index (H', log base e) per sample, with SD.</t>
  </si>
  <si>
    <t>Shannon-Wiener Index</t>
  </si>
  <si>
    <t>Shannon-Weaver Index (H')</t>
  </si>
  <si>
    <t>Simpson's diversity index (1-D) per sample</t>
  </si>
  <si>
    <t>Mean Simpson's diversity index (1-D) per sample, with SD.</t>
  </si>
  <si>
    <t>Simpson Index</t>
  </si>
  <si>
    <t>Simpson's diversity index</t>
  </si>
  <si>
    <t>JA_TerAv_19_Diver_AG</t>
  </si>
  <si>
    <t>Malawi</t>
  </si>
  <si>
    <t>Nkhotakota</t>
  </si>
  <si>
    <t>Research plots were established on four smallholder farms in each district in November 2011. On each farm three plots were established: continuous no-till maize (NTM), conservation agriculture rotation (CAR), and conventional tillage rotation (CTR). Individual research plots were small–0.13 ha in Nkhotakota and 0.25 ha in Dowa–due to the already limited landholding size farmers typically possess in Malawi</t>
  </si>
  <si>
    <t>the 2011/12, 2012/13, and 2013/14 growing seasons in the Central region of Malawi</t>
  </si>
  <si>
    <t>NTM: continuous no-till maize</t>
  </si>
  <si>
    <t>DK 9089</t>
  </si>
  <si>
    <t>No Tillage</t>
  </si>
  <si>
    <t>Inorganic fertilizer</t>
  </si>
  <si>
    <t>Weeds were controlled by hand-hoeing.</t>
  </si>
  <si>
    <t>roundup</t>
  </si>
  <si>
    <t>harness</t>
  </si>
  <si>
    <t>4 smallholders per district</t>
  </si>
  <si>
    <t>yield maize</t>
  </si>
  <si>
    <t>gross revenue</t>
  </si>
  <si>
    <t>Market and market analogue prices were based on input and output price surveys conducted at agricultural retailers and markets in the communities near research plots as well as from markets and wholesale distributers in Lilongwe, the largest regional city and the capital of Malawi. Output price surveys for storable crops took place at harvest, 2 months after harvest, and in November, when most smallholder farmers sell any remaining produce in order to purchase inputs for the subsequent season. These prices were used  irectly for products sold and as opportunity cost based inferred values for output eaten or retained for seed.</t>
  </si>
  <si>
    <t>density, fertilizers from table 1. chemicals from table 2. economic output from table 7</t>
  </si>
  <si>
    <t>CAR: conservation agriculture rotation (Cassava, pigeon pea, cowpea, pigeon pea, maize</t>
  </si>
  <si>
    <t>Manyakola</t>
  </si>
  <si>
    <t>Pigeon Pea</t>
  </si>
  <si>
    <t>Mwaiwathu alimi</t>
  </si>
  <si>
    <t>IT 82E-16</t>
  </si>
  <si>
    <t>Intercrop Rotation</t>
  </si>
  <si>
    <t>dimethoate</t>
  </si>
  <si>
    <t>ml/l</t>
  </si>
  <si>
    <t>yield (cassava, pigeon pea,cowpea, maize), cassava leaves, cassava stems, firewood, cowpea leaves</t>
  </si>
  <si>
    <t>Cassava Tuber..Cassava Stems..Cassava Leaves</t>
  </si>
  <si>
    <t>Pigeon Pea Grain</t>
  </si>
  <si>
    <t>Cowpea leaves..Cowpea</t>
  </si>
  <si>
    <t>CTR: conventional tillage rotation (Cassava, soybean, maize)</t>
  </si>
  <si>
    <t>Nasoko</t>
  </si>
  <si>
    <t>Conventional tillage</t>
  </si>
  <si>
    <t>yield (cassava, soybean, maize), cassava leaves, cassava stems, firewood</t>
  </si>
  <si>
    <t>Dowa</t>
  </si>
  <si>
    <t>T3..T4</t>
  </si>
  <si>
    <t>density, fertilizers from table 1. chemicals from table3.economic output from table 7</t>
  </si>
  <si>
    <t>CAR: conservation agriculture rotation (Sweet potato, pigeon pea, bean, maize)</t>
  </si>
  <si>
    <t>Sweet Potato</t>
  </si>
  <si>
    <t>Mugamba</t>
  </si>
  <si>
    <t>Common Bean</t>
  </si>
  <si>
    <t>Khulophete</t>
  </si>
  <si>
    <t>yield (sweet potato, pigeon pea, bean, maize), sweet potato leaves, sweet potato vines, bean leaves</t>
  </si>
  <si>
    <t>Sweet Potato Tuber..Sweet Potato Leaves</t>
  </si>
  <si>
    <t>Common Bean Grain..Common Bean Leaves</t>
  </si>
  <si>
    <t>CTR: conventional tillage rotation (sweet potato, bean, maize)</t>
  </si>
  <si>
    <t>yield (sweet potato, bean, maize), sweet potato leaves, sweet potato vines, bean leaves</t>
  </si>
  <si>
    <t>Planting..Inorganic Fertilizer Application..Herbicides Application..Harvesting..Weeding</t>
  </si>
  <si>
    <t>labor cost</t>
  </si>
  <si>
    <t>Labor costs were based on time. Some labor time was measured directly (e.g., planting, applying fertilizer, spraying herbicides and pesticides, and harvesting crops and firewood), while other time was determined through farmer interviews (e.g., cultivating ridges, laying out crop residue, and hand-weeding). Labor costs were based on Malawi's official minimum daily wage and converted from the Malawi kwacha to US dollars. The minimum daily wage was about $1.00 per 8h day ($1.02, $0.98, and $1.07, in years 1, 2 and 3, respectively).</t>
  </si>
  <si>
    <t>Planting..Inorganic Fertilizer Application..Herbicides Application..Insecticides Application..Harvesting..Weeding</t>
  </si>
  <si>
    <t>Seeds..Inorganic Fertilizer..Herbicides..Transport..Equipment..Labor Cost</t>
  </si>
  <si>
    <t>total costs</t>
  </si>
  <si>
    <t>Labor costs were based on Malawi's official minimum daily wage and converted from the Malawi kwacha to US dollars. The minimum daily wage was about $1.00 per 8-h day ($1.02, $0.98, and $1.07, in years 1, 2 and 3, respectively). Market and market analogue prices were based on input and output price surveys conducted at agricultural retailers and markets in the communities near research plots as well as from markets and wholesale distributers in Lilongwe, the largest regional city and the capital of Malawi. Output price surveys for storable crops took place at harvest, 2 months after harvest, and in November, when most smallholder farmers sell any remaining produce in order to purchase inputs for the subsequent season. These prices were used  irectly for products sold and as opportunity cost based inferred values for output eaten or retained for seed.</t>
  </si>
  <si>
    <t>Total Cost</t>
  </si>
  <si>
    <t>Seeds..Inorganic Fertilizer..Herbicides..Insecticides..Transport..Equipment..Labor Cost</t>
  </si>
  <si>
    <t>Seeds..Inorganic Fertilizer..Transport..Labor Cost</t>
  </si>
  <si>
    <t>net revenue</t>
  </si>
  <si>
    <t>Net revenue was calculated as gross revenue minus total production costs.</t>
  </si>
  <si>
    <t>Net Return</t>
  </si>
  <si>
    <t>labor productivity</t>
  </si>
  <si>
    <t>Return to Labour</t>
  </si>
  <si>
    <t>USD/d</t>
  </si>
  <si>
    <t>gross margin With opportunity cost of labor</t>
  </si>
  <si>
    <t>Gross margins were calculated as a percent by dividing net revenue by gross revenue and were calculated both with and without incorporating the opportunity cost of labor into the total production costs. Gross margins are rough indicators of the “profit” rate but are “gross” since they leave out fixed costs and or labor and management costs. They are “returns” to the omitted cost factors. Labor productivity (LP) was calculated using the following equation, where GR is gross revenue, IC is total input costs, and LD is labor days ha−1</t>
  </si>
  <si>
    <t>%</t>
  </si>
  <si>
    <t>Gross margins were calculated as a percent by dividing net revenue by gross revenue and were calculated both with and without incorporating the opportunity cost of labor into the total production costs. Gross margins are rough indicators of the “profit” rate but are “gross” since they leave out fixed costs and or labor and management costs. They are “returns” to the omitted cost factors. Labor productivity (LP) was calculated using the following equation, where GR is gross revenue, IC is total input costs, and LD is labor days ha−2</t>
  </si>
  <si>
    <t>Gross margins were calculated as a percent by dividing net revenue by gross revenue and were calculated both with and without incorporating the opportunity cost of labor into the total production costs. Gross margins are rough indicators of the “profit” rate but are “gross” since they leave out fixed costs and or labor and management costs. They are “returns” to the omitted cost factors. Labor productivity (LP) was calculated using the following equation, where GR is gross revenue, IC is total input costs, and LD is labor days ha−3</t>
  </si>
  <si>
    <t>Gross margins were calculated as a percent by dividing net revenue by gross revenue and were calculated both with and without incorporating the opportunity cost of labor into the total production costs. Gross margins are rough indicators of the “profit” rate but are “gross” since they leave out fixed costs and or labor and management costs. They are “returns” to the omitted cost factors. Labor productivity (LP) was calculated using the following equation, where GR is gross revenue, IC is total input costs, and LD is labor days ha−4</t>
  </si>
  <si>
    <t>Gross margins were calculated as a percent by dividing net revenue by gross revenue and were calculated both with and without incorporating the opportunity cost of labor into the total production costs. Gross margins are rough indicators of the “profit” rate but are “gross” since they leave out fixed costs and or labor and management costs. They are “returns” to the omitted cost factors. Labor productivity (LP) was calculated using the following equation, where GR is gross revenue, IC is total input costs, and LD is labor days ha−5</t>
  </si>
  <si>
    <t>Gross margins were calculated as a percent by dividing net revenue by gross revenue and were calculated both with and without incorporating the opportunity cost of labor into the total production costs. Gross margins are rough indicators of the “profit” rate but are “gross” since they leave out fixed costs and or labor and management costs. They are “returns” to the omitted cost factors. Labor productivity (LP) was calculated using the following equation, where GR is gross revenue, IC is total input costs, and LD is labor days ha−6</t>
  </si>
  <si>
    <t>outputs maize year 3</t>
  </si>
  <si>
    <t>density, fertilizers from table 1. chemicals from table 2. yield year 3 from table 5</t>
  </si>
  <si>
    <t>density, fertilizers from table 1. chemicals from table3.yield year 3 from table 6</t>
  </si>
  <si>
    <t>JA_Mideg_10_Integ_In</t>
  </si>
  <si>
    <t>ICIPE, Mbita Point</t>
  </si>
  <si>
    <t>Finger millet (var. Local) was planted either in sole stands (monocrop) or intercropped in alternate rows with D. intortum in experimental plots following the methodologies of Khan et al. (2006b). Finger millet was planted at a row-to-row distance of 60 cm and a plant-to-plant distance of 15 cm within a row. The layout comprised four large plots each measuring, 30 6 30 m where finger millet – D. intortum intercrop and the control were diagonally placed, with 2-m buffer strips between plots as described in Khan et al. (2006b). To facilitate sampling a method adapted from Khan et al. (2001) was used, with modifications, to create subplots within the established plots. Random-paired subplots of 8 6 8 m along perpendicular transect lines bisecting both treatment and control plots were demarcated with four replications in each plot.</t>
  </si>
  <si>
    <t>The study was conducted between the long (March to August) rainy season of 2007 and short (October to January) rainy season of 2008</t>
  </si>
  <si>
    <t>Monocrop</t>
  </si>
  <si>
    <t>Finger Millet</t>
  </si>
  <si>
    <t>Finger millet (var. Local) was planted either in sole stands (monocrop) or intercropped in alternate rows with D. intortum in experimental plots following the methodologies of Khan et al. (2006b).</t>
  </si>
  <si>
    <t>Diammonium Phosphate..Calcium Ammonium Nitrate</t>
  </si>
  <si>
    <t>Unspecified..Unspecified..Unspecified</t>
  </si>
  <si>
    <t>Random-paired subplots of 8 6 8 m along perpendicular transect lines bisecting both treatment and control plots were demarcated with four replications in each plot.</t>
  </si>
  <si>
    <t>Planting..Weeding..Inorganic Fertilizer Application..Harvesting..Threshing</t>
  </si>
  <si>
    <t>total labour cost</t>
  </si>
  <si>
    <t>is the amount of money paid for the labour of carrying out activity i.</t>
  </si>
  <si>
    <t>Table 7</t>
  </si>
  <si>
    <t>Intercrop</t>
  </si>
  <si>
    <t>Desmodium distortum</t>
  </si>
  <si>
    <t>Planting..Weeding..Inorganic Fertilizer Application..Harvesting..Threshing..Land Preparation..Seeds..Inorganic Fertilizer</t>
  </si>
  <si>
    <t>total variable costs</t>
  </si>
  <si>
    <t>total labour cost plus total non-labour costs</t>
  </si>
  <si>
    <t>the amount of money generated from the sale of plot output i, including finger millet grain and stover, and desmodium forage.</t>
  </si>
  <si>
    <t>Finger Millet Grain</t>
  </si>
  <si>
    <t>Finger Millet Straw</t>
  </si>
  <si>
    <t>total revenue</t>
  </si>
  <si>
    <t>Desmodium intortum</t>
  </si>
  <si>
    <t>total revenue minus total variable costs</t>
  </si>
  <si>
    <t>yield</t>
  </si>
  <si>
    <t>Grain yields of finger millet, finger millet stover and desmodium intortum forage</t>
  </si>
  <si>
    <t>Table 4 and Table 5</t>
  </si>
  <si>
    <t>Grain yields of finger millet and finger millet stover</t>
  </si>
  <si>
    <t>striga harmonica counts at 10 weeks after crop emergence</t>
  </si>
  <si>
    <t>Striga hermonthica</t>
  </si>
  <si>
    <t>Striga hermonthica counts in finger millet plots planted in sole stands or intercropped with Desmodium intortum, at 10 weeks after crop emergence</t>
  </si>
  <si>
    <t>striga/84 finger millet plants</t>
  </si>
  <si>
    <t>Mean % stemborer damaged plants</t>
  </si>
  <si>
    <t>Damaged caused by pest</t>
  </si>
  <si>
    <t>% plants damaged (striga)</t>
  </si>
  <si>
    <t>Table 6</t>
  </si>
  <si>
    <t>JA_Alam,_15_Impro_FI</t>
  </si>
  <si>
    <t>Bangladesh Agricultural Research Institute (BARI), Gazipur</t>
  </si>
  <si>
    <t>the entire field was divided into three blocks separated by a 1.5-m walkway and each block was subdivided into four plots each measuring 35 m × 41 m separated by earthen bunds (0.6 m wide and 0.3 m high). Four cropping system treatments referred to as scenarios (S) were designed based on different drivers of agricultural change (Table 2). The scenarios varied from each other in tillage, crop establishment, residue management, crop rotation and other management practices. Treatments referred to as scenarios 1–4 (S1–S4) were assigned to individual plots and replicated thrice in a randomized complete block design. Scenario details involving crop management and various field activities are provided in Tables 2 and 3, respectively.</t>
  </si>
  <si>
    <t>Crop production was distributed across the three seasons common in the country: Rabi, also called Boro (November to March); premonsoon Kharif-1, also called Aus (April to June); and monsoon Kharif-2, also called Aman (July to October). The trial began in Boro 2009–2010.</t>
  </si>
  <si>
    <t>scenario 1: 1(business as usual–farmers practice): Rice (Boro)-fallow (Aus)-rice (Aman). This scenario represents current farmers’ practices of crop rotation, crop varieties and management (tillage and crop establishment, and residue), which were based on an on-farm survey conducted in 263 farmers’ fields during 2006–2008 in the neighboring area. Rice (Boro)–fallow (Aus)–rice (Aman) was the crop rotation because it is the predominant cropping pattern covering more than 80% of the cultivated area in the region. In both seasons (Boro and Aman), rice was grown by transplanting four to six seedlings per hill in puddled soil prepared by intensive wet tillage. Boro rice was irrigated but Aman rice was rainfed. Rice was harvested manually at or near ground level, leaving 5–10 cm standing biomass from the ground which was incorporated during land preparation of the next crop.</t>
  </si>
  <si>
    <t>Rice</t>
  </si>
  <si>
    <t>BRRI dhan 28</t>
  </si>
  <si>
    <t>kg seed/ha</t>
  </si>
  <si>
    <t>BR11</t>
  </si>
  <si>
    <t>BRRI dhan 49</t>
  </si>
  <si>
    <t>Conventional  tillage–puddling(CTPd)</t>
  </si>
  <si>
    <t>Puddling</t>
  </si>
  <si>
    <t>Transplanted  manually</t>
  </si>
  <si>
    <t>Transplanting</t>
  </si>
  <si>
    <t>Natural Fallow (&lt;6months)</t>
  </si>
  <si>
    <t>boro</t>
  </si>
  <si>
    <t>MicroNutrient</t>
  </si>
  <si>
    <t>Sulphur</t>
  </si>
  <si>
    <t>hand weeding 3 in all years</t>
  </si>
  <si>
    <t>total</t>
  </si>
  <si>
    <t>see table 3</t>
  </si>
  <si>
    <t>carbofuran (furadan 5G)</t>
  </si>
  <si>
    <t>kg a.i./ha</t>
  </si>
  <si>
    <t>Incorporated 5–10-cm standing rice biomass</t>
  </si>
  <si>
    <t>Crop Residue Incorporated</t>
  </si>
  <si>
    <t>In-field</t>
  </si>
  <si>
    <t>cm (depth)</t>
  </si>
  <si>
    <t>BORO: Irrigated, water applied at  5–6-cm depth when no standing water in the field without any soil crack. AMAN: Rainfed—no irrigation  applied in 2010 and 2012, irrigation applied at booting in 2011.</t>
  </si>
  <si>
    <t>Irrigation (Other)</t>
  </si>
  <si>
    <t>Ground</t>
  </si>
  <si>
    <t>Manually</t>
  </si>
  <si>
    <t>Treatments referred to as scenarios 1–4 (S1–S4) were assigned to individual plots and replicated thrice in a randomized complete block design. Scenario details involving crop management and various field activities are provided in Tables 2 and 3, respectively.</t>
  </si>
  <si>
    <t>aman rice yield</t>
  </si>
  <si>
    <t>Rice Grain</t>
  </si>
  <si>
    <t>Grain yields of  Aman rice</t>
  </si>
  <si>
    <t>Mg/ha</t>
  </si>
  <si>
    <t>T1..C3</t>
  </si>
  <si>
    <t>table 7</t>
  </si>
  <si>
    <t>aman</t>
  </si>
  <si>
    <t>scenario 2: (best management practices with conventional tillage): rice (Boro)Â–fallow (Aus)?rice (Aman) crop rotation. Scenario 2 was designed to increase productivity, input use efficiency and profitability of the rice (Boro)–fallow (Aus)–rice (Aman) crop rotation through the use of BMPs. Rice was manually transplanted into puddled and leveled soils prepared by three to four passes of a power tiller followed by two passes of the power tiller with wooden plank for leveling. At harvest, 30 cm standing rice biomass was incorporated during land preparation of the next crop.</t>
  </si>
  <si>
    <t>Sulphur..Zinc</t>
  </si>
  <si>
    <t>10..2</t>
  </si>
  <si>
    <t>3 in 2009-2011, 1 in 2010-2011, 2 in 2011-2012</t>
  </si>
  <si>
    <t>pendimethalin (Panida 33 EC)</t>
  </si>
  <si>
    <t>l a.i./ha</t>
  </si>
  <si>
    <t>cartap (cidan 4G)</t>
  </si>
  <si>
    <t>Incorporated 30-cm standing rice biomass</t>
  </si>
  <si>
    <t>BORO: Irrigated, water applied at 3–4-cm depth following AWD method. AMAN: Supplemental irrigation applied following AWD method. No irrigation required in 2010. In 2011 and 2012, irrigation applied at booting and flowering stage.</t>
  </si>
  <si>
    <t>scenario 3: (best management practices with reduced tillage): rice (Boro)-fallow (Aus)-rice (Aman) crop rotation. Similar to S2, S3 had the objective of increasing productivity, input use efficiency and profitability of the rice (Boro)–fallow (Aus)–rice (Aman) crop rotation through the use of BMPs. In addition some components of CA were included to specifically address shortages of labor and water. Intensive wet tillage (puddling) was avoided by transplanting in non-puddled soil. At harvest, 30 cm standing biomass was left and incorporated during land preparation of the next crop. Boro rice was transplanted manually and Aman rice with a mechanical transplanter into reduced-till nonpuddled soils. In Boro, soils prepared by one to two passes of a power tiller operated seeder (PTOS) in dry condition and prior to transplanting water applied. In Aman, soils prepared by two passes of a power tiller in wet condition.</t>
  </si>
  <si>
    <t>Reduced tillage  non-puddled (RT-nonPd)</t>
  </si>
  <si>
    <t>Reduced or Minimum Tillage</t>
  </si>
  <si>
    <t>Transplanted in Aman by machine and in Boro manually</t>
  </si>
  <si>
    <t>3 in 2009-2011, 1 in 2010-2011, 3 in 2011-2012</t>
  </si>
  <si>
    <t>ncorporated 30-cm standing rice biomass</t>
  </si>
  <si>
    <t>BORO: Irrigated, water applied at 3–4 cm depth following AWD method. AMAN: Supplemental irrigation applied following AWD method. No irrigation required in 2010. Irrigation applied at early tillering, booting, and flowering stage in 2011 and at booting and flowering stage in 2012.</t>
  </si>
  <si>
    <t>scenario 4: (crop diversification with best management practices and reduced to zero tillage) potato (Boro)?relay maize (or mungbean) (Aus)?rice (Aman). This scenario was designed for water- and labor-scarce environments to improve system productivity and profitability through diversified cereal-based cropping systems with BMPs and CA. In this scenario, the crop rotation was potato (Boro)-relay maize (or mungbean) (Aus)-rice (Aman). In 2011, maize failed to grow because of untimely and excessive rainfall. In 2012, mungbean instead of maize was grown after the harvest of potato. Rice was transplanted into reduced-till non-puddled soils prepared by one to two passes of a power tiller in wet condition. Transplanting was done manually in 2010 and 2011 and with a mechanical transplanter in 2012. Potato was planted manually into soils prepared with reduced tillage (four to five passes of a power tiller followed by two passes of laddering) while maize and mungbean were sown with zero tillage (ZT). At harvest, 30 cm standing rice biomass was left and incorporated during land preparation of the next crop and full residues of non-rice crops were retained on soil surface.</t>
  </si>
  <si>
    <t>Diamond</t>
  </si>
  <si>
    <t>NK 40</t>
  </si>
  <si>
    <t>BARI mung 6</t>
  </si>
  <si>
    <t>BINA 7</t>
  </si>
  <si>
    <t>BRRI dhan 56</t>
  </si>
  <si>
    <t>Zero tillage for maize and mungbean RT-nonPd for rice</t>
  </si>
  <si>
    <t>Rice transplanted in 2012 by machine and in other years manually Potato, maize, and mungbean planted in line manually</t>
  </si>
  <si>
    <t>Crop rotation (seasonal)</t>
  </si>
  <si>
    <t>Sulphur..Zinc..Boron</t>
  </si>
  <si>
    <t>18..4..1</t>
  </si>
  <si>
    <t>1 in 2009-2011, 1 in 2010-2011, 2 in 2011-2012</t>
  </si>
  <si>
    <t>sulfur (kumulus DF)</t>
  </si>
  <si>
    <t>Incorporated 30-cm standing rice biomass, and full residues of potato, maize, and mungbean retained on surface</t>
  </si>
  <si>
    <t>BORO: Pre-sown irrigation followed by 2 irrigations in 2009–2010 and 1 irrigation in 2010–2011 and 2011–2012 (P). 1 irrigation in 2009–2010 (M) and no irrigation for Mb. AMAN:Supplemental irrigation applied following AWD method. No irrigation required in 2010 and 2012. Irrigation applied at booting stage in 2011.</t>
  </si>
  <si>
    <t>Manually and machine</t>
  </si>
  <si>
    <t>11..2</t>
  </si>
  <si>
    <t>cartap (suntap 50SP)</t>
  </si>
  <si>
    <t>13..6..1</t>
  </si>
  <si>
    <t>chlorpyrifos (dursban 20EC)</t>
  </si>
  <si>
    <t>boro rice, aman rice</t>
  </si>
  <si>
    <t>total water (irrigation + rainfall) productivity (WPI+R) based on rice equivalent yield (REY) of crop and cropping system in different scenarios.</t>
  </si>
  <si>
    <t>The productivity of irrigation (WPI) and total water (WPI+R) was calculated using the following equations: WPI  (kg grain m−3 of irrigation water)  = grain yield (kg ha−1) /irrigation water (mm)  10</t>
  </si>
  <si>
    <t>table 9</t>
  </si>
  <si>
    <t>aman rice, potato, maize</t>
  </si>
  <si>
    <t>Seeds..Inorganic Fertilizer..Pesticides..Fuel..Labor Cost..Electricity</t>
  </si>
  <si>
    <t>total variable cost for cropping system</t>
  </si>
  <si>
    <t>The variable costs included human labor, machinery (power tiller, transplanter and reaper) rent and the cost of production inputs (seed, fertilizer, pesticides, fuel and electricity). The cost of human labor used for tillage, seedling raising, transplanting or planting, irrigation, fertilizer and pesticide application, weeding, harvesting and threshing of crops was calculated by multiplying the person-days ha−1 required for an operation by wage rate.</t>
  </si>
  <si>
    <t>Table 10</t>
  </si>
  <si>
    <t>gross return</t>
  </si>
  <si>
    <t>Gross returns were calculated by multiplying the economic yields of crops by the farm-gate price at harvest time.</t>
  </si>
  <si>
    <t>Table 11</t>
  </si>
  <si>
    <t>net return</t>
  </si>
  <si>
    <t>Net returns (NR) were calculated as the difference between Gross Revenue and Total Variable Cost (NR = GR − TVC).</t>
  </si>
  <si>
    <t>BCR</t>
  </si>
  <si>
    <t>The benefit–cost ratio (BCR) was calculated by dividing gross returns by TVC (BCR = GR/TVC).</t>
  </si>
  <si>
    <t>specific energy</t>
  </si>
  <si>
    <t>The energy equivalent was calculated for each input (seed, fertilizer, irrigation water, pesticides, fuel, electricity, machinery use and labor) and output (economic yield [grain and tuber] and crop residue [straw, stover, shoot]) by multiplying by a respective energy value provided in Table 4. Fuel consumption was recorded during each field operation, which includes land preparation, transplanting and harvesting. The energy usage in irrigation was calculated from the amount of total irrigation water and electricity consumption. The total energy input (EI) and output (EO) were computed by summing the energy equivalents of all the inputs and outputs. Specific energy (SE) was calculated by using the following equations (Moraditochaee, 2012):</t>
  </si>
  <si>
    <t>MJ/kg</t>
  </si>
  <si>
    <t>Table 12</t>
  </si>
  <si>
    <t>JA_Husso_22_Desig_FI</t>
  </si>
  <si>
    <t>Ivory Coast</t>
  </si>
  <si>
    <t>Mbe Africa Rice Center (AfricaRice)</t>
  </si>
  <si>
    <t>Overall, the new design was a split-plot design with three replicates. Cropping systems were fully randomized as main plot and main plots were further split with two fertilization levels (F1, as in 2015 and 2016, and F0, without fertilizer). The sub-plot size was reduced to 17 m × 8 m  (136 m2). There were three replicates, except for one system (conventional system with plowing and burning of the crop residues, system 5.1) for which only two replicates were possible.</t>
  </si>
  <si>
    <t>Three growing seasons-sowing dates were considered, as a function of the cropping systems: spring (sowing in March), summer (sowing in June), and late summer (sowing in July).</t>
  </si>
  <si>
    <t>1.1: Rice+stylo // Maize+Stylo. CA system with rice in rotation with maize, both associated to stylo (Stylosanthes guianensis), sown in June.</t>
  </si>
  <si>
    <t>NERICA 4</t>
  </si>
  <si>
    <t>seeds/ha</t>
  </si>
  <si>
    <t>Stylosanthes guianensis</t>
  </si>
  <si>
    <t>CIAT</t>
  </si>
  <si>
    <t>conservation agriculture</t>
  </si>
  <si>
    <t>Mulched (left on surface)</t>
  </si>
  <si>
    <t>Weeds were controlled by hand weeding starting 3 weeks after sowing, when needed.</t>
  </si>
  <si>
    <t>Manual</t>
  </si>
  <si>
    <t>g/ha</t>
  </si>
  <si>
    <t>2,4-D</t>
  </si>
  <si>
    <t>control of crop residues or cover crops for CA systems: A knife-roller  was passed twice on crop residues or on stylo, dolichos bean or sunn hemp cover crops. Pigeon pea was manually cut just above the soil surface with a machete.</t>
  </si>
  <si>
    <t>Mulch (N fixing)</t>
  </si>
  <si>
    <t>Crop Residue</t>
  </si>
  <si>
    <t>Herbicides..Seeds</t>
  </si>
  <si>
    <t>mean net margin</t>
  </si>
  <si>
    <t>Net margins were calculated as ((the crop harvest × market price) – (herbicide + seed costs))</t>
  </si>
  <si>
    <t>CFA/ha</t>
  </si>
  <si>
    <t>Table 8</t>
  </si>
  <si>
    <t>2.1: Rice+stylo//Rice+stylo: CA system with rice associated to stylo, rice ë‹œ cultivated every year, sown in June.</t>
  </si>
  <si>
    <t>3.1: Rice+Stylo // Stylo //  Rice+Stylo: CA system with rice associated to stylo, rice cultivated every other year (with stylo in pure stand the other year), sown in June.</t>
  </si>
  <si>
    <t>4.1: Rice // Maize conventional  (removing crop residues): CT system with soil tillage, rice sown in June.</t>
  </si>
  <si>
    <t>conventional tillage</t>
  </si>
  <si>
    <t>Disc Plough..Harrow</t>
  </si>
  <si>
    <t>Burned</t>
  </si>
  <si>
    <t>6.1: Maize+Pigeon pea //  Rice+Crotalaria juncea: and various plots of the other systems burnt in 2017: CA system with maizeçŠŒâ¥¹ (sown in March) in rotation with rice sown in June.</t>
  </si>
  <si>
    <t>CRF0025</t>
  </si>
  <si>
    <t>Complex Rotation</t>
  </si>
  <si>
    <t>oxadiazon</t>
  </si>
  <si>
    <t>Crop Residues Burnt</t>
  </si>
  <si>
    <t>8.1: Maize+Groundnut/  Maize+Dolichos // Rice</t>
  </si>
  <si>
    <t>Groundnut</t>
  </si>
  <si>
    <t>Reunion Island</t>
  </si>
  <si>
    <t>10.1: Cassava+Stylo //  Cassava+Stylo // Rice+Stylo</t>
  </si>
  <si>
    <t>Unspecified..CIAT</t>
  </si>
  <si>
    <t>Cassava Tuber</t>
  </si>
  <si>
    <t>Labor day equivalent 2017–2020 (person day year-1)</t>
  </si>
  <si>
    <t>Labor day equivalent was calculated as the net margin divided by 2 500 CFA day-1.</t>
  </si>
  <si>
    <t>Labour Person Hours</t>
  </si>
  <si>
    <t>person-d/y</t>
  </si>
  <si>
    <t>Return on labor day 2017–2020 (CFA person day-1)</t>
  </si>
  <si>
    <t>Return on labor day was calculated as the net margin divided by the estimated manpower.</t>
  </si>
  <si>
    <t>CFA/person-d</t>
  </si>
  <si>
    <t>Impact of fertilization level on mean rice yield (kg ha-1) over the 2017–2020</t>
  </si>
  <si>
    <t>1.2 Rice+Stylo // Maize+Stylo</t>
  </si>
  <si>
    <t>3.0 Rice+Stylo // Stylo //  Rice+Stylo</t>
  </si>
  <si>
    <t>T1..T2..T3..T4..T5..T6..T7..T8..T9</t>
  </si>
  <si>
    <t>5.1 Rice // Maize conventional +  Burning</t>
  </si>
  <si>
    <t>7.2 Maize sc+Cowpea sc/Maize  sc+Pigeon pea // Rice</t>
  </si>
  <si>
    <t>David</t>
  </si>
  <si>
    <t>9.1 Maize+Soybean/Sorghum +  Pigeon pea // Rice</t>
  </si>
  <si>
    <t>Sorghum</t>
  </si>
  <si>
    <t>souna 3</t>
  </si>
  <si>
    <t>Mulch (N fixing and Non N fixing)</t>
  </si>
  <si>
    <t>NPK..Urea</t>
  </si>
  <si>
    <t>200..87</t>
  </si>
  <si>
    <t>T10..T11.T12..T13..T14..T15..T16..T17..18</t>
  </si>
  <si>
    <t>T15</t>
  </si>
  <si>
    <t>T16</t>
  </si>
  <si>
    <t>T17</t>
  </si>
  <si>
    <t>T18</t>
  </si>
  <si>
    <t>JA_Ronne_21_Inter_Ex</t>
  </si>
  <si>
    <t>Uganda</t>
  </si>
  <si>
    <t>Kapchorwa</t>
  </si>
  <si>
    <t>Each experimental field within a farm covered an area of 12 × 12 m, consisting of four subplots of 6 × 6 m in a split-plot design with two levels of pruning and two climbing bean varieties, and two separate plots of 6 × 6 m with the sole-cropped bean varieties (Supplementary Material Appendix I).</t>
  </si>
  <si>
    <t>In Kapchorwa, 13 trials were established in 2016A and 10 in 2016B. Each farm hosted one unreplicated trial; hence, each farm represents one replicate.</t>
  </si>
  <si>
    <t>season A</t>
  </si>
  <si>
    <t>Common bean and banana intercropping. No pruning variety improved: In both seasons, NABE 12C (released in 2005) was planted as the improved climbing bean variety. Pruning on the intercropped plots implied that all banana leaves were removed except the eight youngest leaves from the top. We tested this single pruning level which matches the moderate pruning levels practiced by farmers who intercrop their bananas.</t>
  </si>
  <si>
    <t>Common_Bean</t>
  </si>
  <si>
    <t>NABE 12C</t>
  </si>
  <si>
    <t>Banana</t>
  </si>
  <si>
    <t>No pruning variety improved: In both seasons, NABE 12C (released in 2005) was planted as the improved climbing bean variety.</t>
  </si>
  <si>
    <t>Improved Seeds</t>
  </si>
  <si>
    <t>Common bean and banana intercropping. No pruning variety improved: In both seasons, NABE 12C (released in 2005) was planted as the improved climbing bean variety.</t>
  </si>
  <si>
    <t>Strip</t>
  </si>
  <si>
    <t>season</t>
  </si>
  <si>
    <t>The yields of the two strips and of the remainder of the subplot together established the total climbing bean yield per subplot, for the assessment of bean yields per treatment and the assessment of differences between sole and intercropped beans including the reduction in plant population as a result of the banana intercrop.</t>
  </si>
  <si>
    <t>climbing bean grain yield</t>
  </si>
  <si>
    <t>Common Bean Grain</t>
  </si>
  <si>
    <t>Grain yield</t>
  </si>
  <si>
    <t>climbing bean grain yield per pruning treatment and variety</t>
  </si>
  <si>
    <t>Common bean and banana intercropping. Pruning variety improved: In both seasons, NABE 12C (released in 2005) was planted as the improved climbing bean variety. Pruning on the intercropped plots implied that all banana leaves were removed except the eight youngest leaves from the top. We tested this single pruning level which matches the moderate pruning levels practiced by farmers who intercrop their bananas.</t>
  </si>
  <si>
    <t>Pruning variety improved: In both seasons, NABE 12C (released in 2005) was planted as the improved climbing bean variety.</t>
  </si>
  <si>
    <t>Common bean and banana intercropping. Pruning variety improved: In both seasons, NABE 12C (released in 2005) was planted as the improved climbing bean variety.</t>
  </si>
  <si>
    <t>Common bean and banana intercropping. No pruning variety local: The local climbing bean varieties included in the experiment were NABE 10C in 2016A. Pruning on the intercropped plots implied that all banana leaves were removed except the eight youngest leaves from the top. We tested this single pruning level which matches the moderate pruning levels practiced by farmers who intercrop their bananas.</t>
  </si>
  <si>
    <t>NABE 10C</t>
  </si>
  <si>
    <t>No pruning variety local: The local climbing bean varieties included in the experiment were NABE 10C in 2016A</t>
  </si>
  <si>
    <t>Unimproved Variety</t>
  </si>
  <si>
    <t>Common bean and banana intercropping. No pruning variety local: The local climbing bean varieties included in the experiment were NABE 10C in 2016A</t>
  </si>
  <si>
    <t>Common bean and banana intercropping. Pruning variety local: The local climbing bean varieties included in the experiment were NABE 10C in 2016A. Pruning on the intercropped plots implied that all banana leaves were removed except the eight youngest leaves from the top. We tested this single pruning level which matches the moderate pruning levels practiced by farmers who intercrop their bananas.</t>
  </si>
  <si>
    <t>Pruning variety local: The local climbing bean varieties included in the experiment were NABE 10C in 2016A</t>
  </si>
  <si>
    <t>Common bean and banana intercropping. Pruning variety local: The local climbing bean varieties included in the experiment were NABE 10C in 2016A</t>
  </si>
  <si>
    <t>Common bean monoculture. Sole cropping variety improved:  In both seasons, NABE 12C (released in 2005) was planted as the improved climbing bean variety.</t>
  </si>
  <si>
    <t>Sole cropping variety improved:  In both seasons, NABE 12C (released in 2005) was planted as the improved climbing bean variety.</t>
  </si>
  <si>
    <t>Common bean monoculture. Sole cropping variety local: The local climbing bean varieties included in the experiment were NABE 10C in 2016A</t>
  </si>
  <si>
    <t>Sole cropping variety local: The local climbing bean varieties included in the experiment were NABE 10C in 2016A</t>
  </si>
  <si>
    <t>Kanungu</t>
  </si>
  <si>
    <t>0.967283155211626</t>
  </si>
  <si>
    <t>In Kanungu 15 trials were established in 2016A and 14 in 2016B. Each farm hosted one unreplicated trial; hence, each farm represents one replicate.</t>
  </si>
  <si>
    <t>season B</t>
  </si>
  <si>
    <t>Common bean and banana intercropping. No pruning variety local: The local climbing bean varieties included in the experiment were NABE 8C in 2016B. Pruning on the intercropped plots implied that all banana leaves were removed except the eight youngest leaves from the top. We tested this single pruning level which matches the moderate pruning levels practiced by farmers who intercrop their bananas.</t>
  </si>
  <si>
    <t>NABE 8C</t>
  </si>
  <si>
    <t>Common bean and banana intercropping. Pruning variety local: The local climbing bean varieties included in the experiment were NABE 8C in 2016B. Pruning on the intercropped plots implied that all banana leaves were removed except the eight youngest leaves from the top. We tested this single pruning level which matches the moderate pruning levels practiced by farmers who intercrop their bananas.</t>
  </si>
  <si>
    <t>Common bean monoculture. Sole cropping variety local: The local climbing bean varieties included in the experiment were NABE 8C in 2016B</t>
  </si>
  <si>
    <t>JA_Phiri_24_Compa_Ag</t>
  </si>
  <si>
    <t>Msongwe</t>
  </si>
  <si>
    <t>Ward</t>
  </si>
  <si>
    <t>34.058109999999999</t>
  </si>
  <si>
    <t>A 2-year field experiment was conducted using a split plot design with three replications during the 2020–2021 and 2021–2022 CS. The experiment consisted of seven CS as the main plots: sole cropped maize without fertilizer (MZ), sole cropped maize with 92 kg top dressing N fertilizer per hectare (MZ + 92), sole cropped cowpea (CP), sole cropped pigeon pea (PP), intercrop of pigeon pea and maize (PP + MZ), intercrop of cowpea and maize (CP + MZ), and intercrop of pigeon pea and cowpea (PP + CP).</t>
  </si>
  <si>
    <t>A 2-year field experiment was conducted using a split plot design with three replications during the 2020–2021 and 2021–2022 CS (Figure 1).</t>
  </si>
  <si>
    <t>PP: sole cropped pigeon pea (PP)</t>
  </si>
  <si>
    <t>Pigeon_Pea</t>
  </si>
  <si>
    <t>ICEAP 00557</t>
  </si>
  <si>
    <t>seeds/m2</t>
  </si>
  <si>
    <t>All treatments were replicated three times.</t>
  </si>
  <si>
    <t>Table 5 and 6</t>
  </si>
  <si>
    <t>PP+CP: intercrop of pigeon pea and cowpea (PP + CP)</t>
  </si>
  <si>
    <t>IT99K-494-6</t>
  </si>
  <si>
    <t>Intercrop (N fixing)</t>
  </si>
  <si>
    <t>Mixed</t>
  </si>
  <si>
    <t>Retained (unknown if mulched/incorp.)</t>
  </si>
  <si>
    <t>Cowpea Grain</t>
  </si>
  <si>
    <t>PP+MZ: intercrop of pigeon pea and maize (PP + MZ)</t>
  </si>
  <si>
    <t>SC653</t>
  </si>
  <si>
    <t>CP+MZ: intercrop of cowpea and maize (CP + MZ)</t>
  </si>
  <si>
    <t>CP: sole cropped cowpea</t>
  </si>
  <si>
    <t>T1..T3</t>
  </si>
  <si>
    <t>MZ: sole cropped maize</t>
  </si>
  <si>
    <t>T2..T3</t>
  </si>
  <si>
    <t>MZ: sole cropped maize. Deep bed</t>
  </si>
  <si>
    <t>deep bed farming (DBF) All crop residues after harvest are returned to the deep bed as mulches.</t>
  </si>
  <si>
    <t>no fertilizer applied</t>
  </si>
  <si>
    <t>sum of available nitrate and amonia</t>
  </si>
  <si>
    <t>Soil samples were collected at depths of 0–20 cm in each plot using a soil auger, based on the simple random sampling during both years after harvest. The soil at the same depth of 0–20 cm was sampled from three points per plot and combined into composite samples. The soil samples were then air-dried for analysis of available P. Moist soils were used for analyzing nitrate (NO3−-N) and available ammonium (NH4+N).</t>
  </si>
  <si>
    <t>Soil Available Nitrogen</t>
  </si>
  <si>
    <t>mg/kg</t>
  </si>
  <si>
    <t>T4..T5</t>
  </si>
  <si>
    <t>Sum of nitrate in Table 1 and amonia in Table 2</t>
  </si>
  <si>
    <t>MZ+92: sole cropped maize with 92 kg top dressing N fertilizer per hectare (MZ + 92). Deep bed</t>
  </si>
  <si>
    <t>MZ+92: sole cropped maize with 92 kg top dressing N fertilizer per hectare (MZ + 92)</t>
  </si>
  <si>
    <t xml:space="preserve"> 92 kg top dressing N fertilizer per hectare (MZ + 92)</t>
  </si>
  <si>
    <t>C4..T4..T5</t>
  </si>
  <si>
    <t>CP: sole cropped cowpea. Deep bed</t>
  </si>
  <si>
    <t>PP: sole cropped pigeon pea (PP). Deep bed</t>
  </si>
  <si>
    <t>C7</t>
  </si>
  <si>
    <t>T4..T6</t>
  </si>
  <si>
    <t>PP+MZ: intercrop of pigeon pea and maize (PP + MZ). Deep bed</t>
  </si>
  <si>
    <t>CP+MZ: intercrop of cowpea and maize (CP + MZ). Deep bed</t>
  </si>
  <si>
    <t>PP+CP: intercrop of pigeon pea and cowpea (PP + CP). Deep bed</t>
  </si>
  <si>
    <t>MZ: sole cropped maize.Conventional tillage</t>
  </si>
  <si>
    <t>C8</t>
  </si>
  <si>
    <t>conventional tillage (CT)</t>
  </si>
  <si>
    <t>C4..C5..T4..T5..T7..T8</t>
  </si>
  <si>
    <t>MZ+92: sole cropped maize with 92 kg top dressing N fertilizer per hectare (MZ + 92).Conventional tillage</t>
  </si>
  <si>
    <t>C9</t>
  </si>
  <si>
    <t>C4..C5..C8..T7..T8</t>
  </si>
  <si>
    <t>CP: sole cropped cowpea.Conventional tillage</t>
  </si>
  <si>
    <t>C10</t>
  </si>
  <si>
    <t>C6..T5..T6..T8..T9</t>
  </si>
  <si>
    <t>PP: sole cropped pigeon pea (PP).Conventional tillage</t>
  </si>
  <si>
    <t>C11</t>
  </si>
  <si>
    <t>C7..T4..T6..T7..T9</t>
  </si>
  <si>
    <t>PP+MZ: intercrop of pigeon pea and maize (PP + MZ).Conventional tillage</t>
  </si>
  <si>
    <t>CP+MZ: intercrop of cowpea and maize (CP + MZ).Conventional tillage</t>
  </si>
  <si>
    <t>PP+CP: intercrop of pigeon pea and cowpea (PP + CP).Conventional tillage</t>
  </si>
  <si>
    <t>Soil samples were collected at depths of 0–20 cm in each plot using a soil auger, based on the simple random sampling during both years after harvest. The soil at the same depth of 0–20 cm was sampled from three points per plot and combined into composite samples. The soil samples were then air-dried for analysis of available P. Available P was determined using Mehlich-3 method (Anderson &amp; Ingram, 1989),</t>
  </si>
  <si>
    <t>Soil Available Phosphorus</t>
  </si>
  <si>
    <t>Table 3</t>
  </si>
  <si>
    <t>Dataset section</t>
  </si>
  <si>
    <t>File</t>
  </si>
  <si>
    <t>07_FOMD_metadata_original_long</t>
  </si>
  <si>
    <t>Name</t>
  </si>
  <si>
    <t>Content</t>
  </si>
  <si>
    <t>variable</t>
  </si>
  <si>
    <t>data_type</t>
  </si>
  <si>
    <t>variable_unit</t>
  </si>
  <si>
    <t>field_description</t>
  </si>
  <si>
    <t>notes</t>
  </si>
  <si>
    <t>values</t>
  </si>
  <si>
    <t>validation</t>
  </si>
  <si>
    <t>ref_Source</t>
  </si>
  <si>
    <t>Ref_Name</t>
  </si>
  <si>
    <t>Ref_Link</t>
  </si>
  <si>
    <t>variable_rule</t>
  </si>
  <si>
    <t>variable_cell_type</t>
  </si>
  <si>
    <t>rationale</t>
  </si>
  <si>
    <t>ai_possibility_for_extraction</t>
  </si>
  <si>
    <t>table</t>
  </si>
  <si>
    <t>field</t>
  </si>
  <si>
    <t>character</t>
  </si>
  <si>
    <t>Unique identifier for the systematic synthesis that included the primary study</t>
  </si>
  <si>
    <t>Free text</t>
  </si>
  <si>
    <t>Each paper is assigned a unique code that can be used to identify the source of the data in the database.</t>
  </si>
  <si>
    <t>Must match a value listed in the ss_id column of Files 06_FOMD_screening</t>
  </si>
  <si>
    <t>Enables consistent referencing across datasets and links synthesis records to derived files.</t>
  </si>
  <si>
    <t>country01:05</t>
  </si>
  <si>
    <t>Character</t>
  </si>
  <si>
    <t>Country where the study site is located</t>
  </si>
  <si>
    <t>01_countries[country]</t>
  </si>
  <si>
    <t>Must match a value listed in 01_countries$country in the 01_FOMD_ontologies file. For studies conducted in multiple countries, record each country in a separate indexed field or row following the predefined structure.</t>
  </si>
  <si>
    <t>Select one (controlled vocabulary).</t>
  </si>
  <si>
    <t>Standardises geographic reporting and enables spatial aggregation and filtering</t>
  </si>
  <si>
    <t>site_type01:05</t>
  </si>
  <si>
    <t xml:space="preserve">This describes the nature of the field and who is managing it  </t>
  </si>
  <si>
    <t>01_lookup_levels[Field$Site.Type]</t>
  </si>
  <si>
    <t>Must match a value listed in 01_lookup_levels$site_type in the 01_FOMD_ontologies file.</t>
  </si>
  <si>
    <t>Distinguishes between study designs and supports methodological stratification in analyses</t>
  </si>
  <si>
    <t>site_id01:05</t>
  </si>
  <si>
    <t>Standardised name of the specific study site. If  you select a site name that already exists in ontologies, the latitude and longitude fields will auto-populate.  If there is a mismatch you can overwrite the autogenerated values. If you are including a new site, please don't include the name of the country here</t>
  </si>
  <si>
    <t>01_sites[Site.Id]  or Free text</t>
  </si>
  <si>
    <t>Must match a value listed in the 01_sites$site_id column in 01_FOMD_ontologies file. If an existing site is selected, latitude and longitude fields will auto-populate. These coordinates must be verified against the publication and Google Maps/Earth. If discrepancies are detected, coordinates may be corrected and the modification flagged for review. New site names may be added following validation procedures.</t>
  </si>
  <si>
    <t>Free text or select existing value (controlled list).</t>
  </si>
  <si>
    <t>Ensures consistency in site naming, prevents duplication, and maintains spatial data integrity.</t>
  </si>
  <si>
    <t>site_admin01:05</t>
  </si>
  <si>
    <t>A qualitative measure of how accurate you think the location reporting is. If the study is at a research station, but we only know the location of the city where the station is,  we record "City". If we know the exact location of the station record "Facility".</t>
  </si>
  <si>
    <t>01_lookup_levels[Field$FieldSite.Admin]</t>
  </si>
  <si>
    <t>Must match a value listed in 01_lookup_levels$site_admin in 01_FOMD_ontologies file.</t>
  </si>
  <si>
    <t>Captures spatial reporting accuracy and supports interpretation of geographic precision</t>
  </si>
  <si>
    <t>site_agg01:05</t>
  </si>
  <si>
    <t>Does the location contain sub-locations?. State yes if a paper reports a general location which contains sub-locations that you do not know the co-ordinates of. For example a paper might state "we repeated the experiment on 10 farms in 5 villages in Busia county, Kenya" so we have a county location and know there are 5 village sub-locations in this county, we don't know where these villages are and results are reported averaged across all the farms and villages. If we know the location or names of the villages (e.g. results are reported per village) then we create one site per village and state "no" in this field.</t>
  </si>
  <si>
    <t>Yes, No</t>
  </si>
  <si>
    <t>site_latlong_type01:05</t>
  </si>
  <si>
    <t>Source and derivation type of the geographic coordinates associated with the study site. Indicates whether coordinates were directly reported in the publication or derived during data extraction.</t>
  </si>
  <si>
    <t>01_lookup_levels[Field$site_latlong_type]</t>
  </si>
  <si>
    <t>Must match a value listed in 01_lookup_levels$site_location_type in 01_FOMD_ontologies file.</t>
  </si>
  <si>
    <t>Has to match one of the items in the drop down</t>
  </si>
  <si>
    <t>site_latitude01:05</t>
  </si>
  <si>
    <t>numeric</t>
  </si>
  <si>
    <t>decimal degrees</t>
  </si>
  <si>
    <t>Latitude of the study location in decimal degrees, recorded at the precision reported in the publication or derived from place-based geocoding when coordinates are not provided.</t>
  </si>
  <si>
    <t xml:space="preserve">If site_location_type1:n = original, enter the latitude reported in the publication (retain the reported precision). If site_location_type1:n = middle point, enter the derived latitude corresponding to the calculated midpoint (e.g., midpoint of multiple reported coordinates or midpoint of a named place such as a city). If site_location_type1:n = Unspecified and the publication provides a place name (e.g., city/administrative unit) via site_id1:n, auto-populate latitude using the centroid (midpoint) of that place (e.g., city centroid from the gazetteer/Google Maps-based lookup). If site_location_type1:n = Unspecified and no place name is available, leave blank. Where coordinates are auto-populated or derived, they must be plausibility-checked (e.g., within the selected country1:n) and corrected if clearly inconsistent, with corrections flagged for review. </t>
  </si>
  <si>
    <t>Numeric (free entry; auto-fill when available).</t>
  </si>
  <si>
    <t>Supports mapping and spatial linkage while documenting whether coordinates are reported or derived.</t>
  </si>
  <si>
    <t>site_longitude01:05</t>
  </si>
  <si>
    <t>Longitude of the study location in decimal degrees, recorded at the precision reported in the publication or derived from place-based geocoding when coordinates are not provided.</t>
  </si>
  <si>
    <t>If site_location_type1:n = original, enter the longitude reported in the publication (retain the reported precision). If site_location_type1:n = middle point, enter the derived longitude corresponding to the calculated midpoint (e.g., midpoint of multiple reported coordinates or midpoint of a named place such as a city). If site_location_type1:n = Unspecified and the publication provides a place name (e.g., city/administrative unit) via site_id1:n, auto-populate longitude using the centroid (midpoint) of that place. If site_location_type1:n = Unspecified and no place name is available, leave blank. Where coordinates are auto-populated or derived, they must be plausibility-checked (e.g., within the selected country1:n) and corrected if clearly inconsistent, with corrections flagged for review.</t>
  </si>
  <si>
    <t>site_buffer01:05</t>
  </si>
  <si>
    <t>meters</t>
  </si>
  <si>
    <t>Manual estimation (e.g. from measuring on google earth) in m of the spatial uncertainty for a point location. The site should within an X m radius (the buffer.manual amount) of the point location specified. Unit is meters</t>
  </si>
  <si>
    <t>If site_location_type1:n = original and the publication reports exact coordinates for a specific plot or facility, enter a small buffer reflecting reported precision (e.g., 0–100 m depending on precision and context). If site_location_type1:n = middle point (e.g., midpoint of multiple plots or centroid of a named place), enter a buffer reflecting the spatial extent represented (e.g., radius covering the spread of reported coordinates or the approximate spatial extent of the city/administrative unit). If site_location_type1:n = Unspecified but coordinates are auto-derived from a place name (e.g., city centroid), enter a buffer approximating the spatial extent of that place (e.g., radius covering the urban boundary or administrative polygon). If no coordinates or identifiable place name are available, leave blank. Buffer values should be based on transparent estimation (e.g., Google Earth measurement tools or gazetteer-based administrative boundaries) and must be internally consistent across studies.</t>
  </si>
  <si>
    <t>Complements latitude to enable spatial analysis while preserving transparency on coordinate provenance.</t>
  </si>
  <si>
    <t>experiment_details</t>
  </si>
  <si>
    <t>Experimental design used to assign treatments/comparators in the study (e.g., randomized complete block design, split-plot, completely randomized design). The experimental unit corresponds to the unit receiving the treatment (e.g., plot, field, farm, pot).</t>
  </si>
  <si>
    <t>Free Text</t>
  </si>
  <si>
    <t>AGROVOC</t>
  </si>
  <si>
    <t>experimental design</t>
  </si>
  <si>
    <t>http://aims.fao.org/aos/agrovoc/c_29466</t>
  </si>
  <si>
    <t>Numeric</t>
  </si>
  <si>
    <t>m2</t>
  </si>
  <si>
    <t>The size of a treatment and control plot in the experiment in meter squares, if variable use the mean value or mid-point of the size range.</t>
  </si>
  <si>
    <t>Free numeric entry (positive).</t>
  </si>
  <si>
    <t>Put plot size in meter squares</t>
  </si>
  <si>
    <t>Hectares</t>
  </si>
  <si>
    <t>Total size of the agricultural field or farm where the experiment was conducted, reported in hectares (ha), not the individual treatment/control plot size.</t>
  </si>
  <si>
    <t>Put field size in ha</t>
  </si>
  <si>
    <t>years</t>
  </si>
  <si>
    <t>Total duration of the experiment in years. In unimodal systems (one growing season per year), one season equals 1 year, while in bimodal systems (two growing seasons per year), one season equals 0.5 years.</t>
  </si>
  <si>
    <t>experiment_time</t>
  </si>
  <si>
    <t>Complete with the specific time period name the study provide</t>
  </si>
  <si>
    <t xml:space="preserve">Year when the experiment started. Year Start as stated by the author </t>
  </si>
  <si>
    <t>yyyy</t>
  </si>
  <si>
    <t xml:space="preserve">Year when the experiment stopped. Year End as stated by the author </t>
  </si>
  <si>
    <t>Season as stated by the author</t>
  </si>
  <si>
    <t>Detailed description of how the practice or sub-practice was implemented, including contextual or methodological qualifiers (e.g., frequency, intensity, timing, species used).</t>
  </si>
  <si>
    <t>Copy verbatim from the study when additional descriptive detail is provided. Do not summarise or interpret. Leave blank if no additional description beyond the sub-practice name is available.</t>
  </si>
  <si>
    <t>Preserves implementation-level detail that may be relevant for subgroup analysis or quality assessment.</t>
  </si>
  <si>
    <t>Unique ID assigned to each agroecological intervention/treatment (T1, T2, …) and non-agroecological and/or natural comparator/control system (C1, C2, …) within a study to correctly link intervention–comparator combinations. Assign new T and C IDs whenever the experimental setting changes (e.g., intervention type, comparator type, location, management, or pesticide use). For example, agroforestry vs. monoculture in Peru = T1/C1, while intercropping vs. natural vegetation in the same study = T2/C2; however, if the same agroforestry vs. monoculture comparison reports biodiversity, yield, and economic outcomes, keep the same T1/C1 IDs.</t>
  </si>
  <si>
    <t>cropland, grassland, natural/seminatural</t>
  </si>
  <si>
    <t>crop01:15</t>
  </si>
  <si>
    <t>Name of crop species including in the practice, first letter of name capitilized and the rest lowercase. Use common names of species. See crop lists in 01_crops$crop_names in 01_FOMD_ontologoies file.</t>
  </si>
  <si>
    <t>01_product$Product.Simple</t>
  </si>
  <si>
    <t>crop_variety01:15</t>
  </si>
  <si>
    <t>Commercial or local name of the crop variety associated with the selected crop (e.g., Katumani, G2333, Maasai Red). Do not include the crop species name in this field. When multiple varieties of the same crop are present, separate varieties using an asterisk (*).</t>
  </si>
  <si>
    <t>(01_vars_crops$V.Var)</t>
  </si>
  <si>
    <t>Allow multiple selection</t>
  </si>
  <si>
    <t>crop_density_unit01:15</t>
  </si>
  <si>
    <t>plants/m2; seeds/m2</t>
  </si>
  <si>
    <t>Unit fo the planting density</t>
  </si>
  <si>
    <t>01_lookup_levels[Field$Plant.Density.Unit]</t>
  </si>
  <si>
    <t>crop_density01:15</t>
  </si>
  <si>
    <t>Numerical value of crop planting density corresponding to the selected crop and density unit.</t>
  </si>
  <si>
    <t>Depends on Unit</t>
  </si>
  <si>
    <t>crop_arrangement01:15</t>
  </si>
  <si>
    <t>Use - between crops grown simultaneously in intercrops (e.g., maize-bean) and / between crops grown sequentially in rotations (e.g., maize/soybean).</t>
  </si>
  <si>
    <t>"-", "/"</t>
  </si>
  <si>
    <t>commodity_trees</t>
  </si>
  <si>
    <t>tree01:15</t>
  </si>
  <si>
    <t>Name of tree or shrub species used in the specific practice. Please use scientific name and be careful of your spelling. Use full scientific name, do not abbreviate genus (e.g., Mangifera indica should not be abbreviated to M.indica)." "Gliricidia sepium; Acacia abyssinica"</t>
  </si>
  <si>
    <t>01_trees$tree.latin.name</t>
  </si>
  <si>
    <t>species (taxa)</t>
  </si>
  <si>
    <t>http://aims.fao.org/aos/agrovoc/c_331243</t>
  </si>
  <si>
    <t>tree_density_unit01:15</t>
  </si>
  <si>
    <t>tree_density01:15</t>
  </si>
  <si>
    <t>Numerical value of tree planting density corresponding to the selected tree and density unit.</t>
  </si>
  <si>
    <t>tree_arrangement01:15</t>
  </si>
  <si>
    <t>Use a dash (-) for intercrops and forward slash (/) for rotation. So we can know the arrangement of trees in the plot</t>
  </si>
  <si>
    <t>commodity_animal</t>
  </si>
  <si>
    <t>animal01:05</t>
  </si>
  <si>
    <t>Name of animal species including in the practice, first letter of name capitilized and the rest lowercase. Use common names of species.</t>
  </si>
  <si>
    <t>unique(01_vars_animals$V.Product)</t>
  </si>
  <si>
    <t>Must match a value listed in the 01_var_animals$V.Var in 01_FOMD_ontologies file. Use controlled vocabulary only (no free typing). If multiple animals are present (e.g., intercropping or rotation), record each animal in a separate indexed column (animal01:05).</t>
  </si>
  <si>
    <t>Drop-down menu (controlled vocabulary; single selection per indexed column).</t>
  </si>
  <si>
    <t>Enables standardised crop classification and supports filtering, grouping, and crop-specific analyses.</t>
  </si>
  <si>
    <t>animal_breed01:05</t>
  </si>
  <si>
    <t>Commercial or local name of the animal variety associated with the selected animal (e.g., Katumani, G2333, Maasai Red). Do not include the animal species name in this field.</t>
  </si>
  <si>
    <t>01_vars_animals$V.Var</t>
  </si>
  <si>
    <t>Must match a value listed in the 01_animals$v_var in 01_FOMD_ontologies file. Enter only the variety name (e.g., “Maasai Red”, not “Maasai Red Goats”). If the study does not specify the variety, enter NA.</t>
  </si>
  <si>
    <t>Drop-down menu (controlled vocabulary; multi-selection allowed if multiple varieties apply).</t>
  </si>
  <si>
    <t>Enables differentiation of varietal effects and supports more detailed agronomic comparisons.</t>
  </si>
  <si>
    <t>animal_density_unit01:05</t>
  </si>
  <si>
    <t>Unit used to report animal growing density.</t>
  </si>
  <si>
    <t>Must match a value listed in the 01_lookuplevels$density_unit  in 01_FOMD_ontologies file. Required only when animal density is reported.</t>
  </si>
  <si>
    <t>Drop-down menu (controlled vocabulary).</t>
  </si>
  <si>
    <t>Ensures unit harmonisation and supports density standardisation across studies.</t>
  </si>
  <si>
    <t>yes</t>
  </si>
  <si>
    <t>animal_density01:05</t>
  </si>
  <si>
    <t>Numerical value of animal growing density corresponding to the selected animal and density unit.</t>
  </si>
  <si>
    <t>Enter only when animal density is explicitly reported. Must be numeric. Value must correspond to the selected animal_density_unit1:n.</t>
  </si>
  <si>
    <t>Free numeric entry.</t>
  </si>
  <si>
    <t>Supports agronomic intensity analysis and enables harmonisation or conversion of animal density across studies.</t>
  </si>
  <si>
    <t>animal_arrangement01:05</t>
  </si>
  <si>
    <t>soil_management_practice</t>
  </si>
  <si>
    <t>Complete with an easy to recognize name for the tillage practice, you will use this name to reference it when building treatments later in the extraction process. Avoid using special characters.</t>
  </si>
  <si>
    <t>None</t>
  </si>
  <si>
    <t>Name of the tillage practice</t>
  </si>
  <si>
    <t>01_practices[subtype== "Tillage",subpractice]</t>
  </si>
  <si>
    <t>soil_management_moderator</t>
  </si>
  <si>
    <t>Tillage method or implement</t>
  </si>
  <si>
    <t>01_lookup_levels[Field$$T.Method]</t>
  </si>
  <si>
    <t>Allows multiple selection</t>
  </si>
  <si>
    <t>tillage equipment</t>
  </si>
  <si>
    <t>http://aims.fao.org/aos/agrovoc/c_25768</t>
  </si>
  <si>
    <t>Other Soil Prep Methods</t>
  </si>
  <si>
    <t>01_lookup_levels[Field$$Till.Other]</t>
  </si>
  <si>
    <t>Compound and Vague topic</t>
  </si>
  <si>
    <t>Integer</t>
  </si>
  <si>
    <t>cm</t>
  </si>
  <si>
    <t>Tillage Depth (cm). The depth at which a soil is ploughed or tilled. Source: AGROVOC</t>
  </si>
  <si>
    <t>Range 0-150, warn if &gt;50</t>
  </si>
  <si>
    <t>ploughing depth</t>
  </si>
  <si>
    <t>http://aims.fao.org/aos/agrovoc/c_d349db98</t>
  </si>
  <si>
    <t xml:space="preserve">How many times was the land tilled during one experimental season </t>
  </si>
  <si>
    <t>None , but could be set to an integer class with lmiited number of tillage passes allowed</t>
  </si>
  <si>
    <t>planting_practice</t>
  </si>
  <si>
    <t>Complete with an easy to recognize name for the planting method, you will use this name to reference it when building treatments later in the extraction process. Avoid using special characters.</t>
  </si>
  <si>
    <t>Name of the planting subpractice</t>
  </si>
  <si>
    <t>01_practices[subtype =="Planting method"]</t>
  </si>
  <si>
    <t>planting_moderator</t>
  </si>
  <si>
    <t>Planting Method</t>
  </si>
  <si>
    <t>01_lookup_levels[Field$Plant.Method"]</t>
  </si>
  <si>
    <t>Date</t>
  </si>
  <si>
    <t>Planting Date Start (DD/MM/YYYY)</t>
  </si>
  <si>
    <t>Planting Date End (DD/MM/YYYY)</t>
  </si>
  <si>
    <t>improved crop varieties: practice</t>
  </si>
  <si>
    <t>Complete with an easy to recognize name for the crop varietal subpractice, you will use this name to reference it when building treatments later in the extraction process. Avoid using special characters.</t>
  </si>
  <si>
    <t>Variety, cultivar of the crop</t>
  </si>
  <si>
    <t>Choose from unique 01_vars_crops[V.Product==V.Product,V.Var] or add new value.</t>
  </si>
  <si>
    <t>Is it an improved, Hybrid or unimproved variety ?</t>
  </si>
  <si>
    <t>01_practices[type=="Crop management" &amp; subtype%in%c("Genetic improvement", "Genetic variation"),subpractice]</t>
  </si>
  <si>
    <t>Type of plant variety or similar. Is it a local variety?</t>
  </si>
  <si>
    <t>01_lookup_levels[Field$Var.Type]</t>
  </si>
  <si>
    <t xml:space="preserve">Crop trait. Enter any specific info of the variety .  When multiple traits are reported for the same variety, separate traits using two dots (..). </t>
  </si>
  <si>
    <t>01_lookup_levels[Field$$Crop.Trait]</t>
  </si>
  <si>
    <t>Complete with an easy to recognize name for the animal varietal subpractice, you will use this name to reference it when building treatments later in the extraction process. Avoid using special characters.</t>
  </si>
  <si>
    <t>Breed of the animal</t>
  </si>
  <si>
    <t>Is it an improved, Hybrid or unimproved breed ?</t>
  </si>
  <si>
    <t>01_practices[type=="Animal management" &amp;subtype=="Genetic improvement",Subpractice]</t>
  </si>
  <si>
    <t>Type of animal breed or similar. Is it a local breed?</t>
  </si>
  <si>
    <t>01_lookup_levels[Field$animal_var_type]</t>
  </si>
  <si>
    <t xml:space="preserve">Animal trait. Enter any specific info of the variety . When multiple traits are reported for the same variety, separate traits using two dots (..). </t>
  </si>
  <si>
    <t>01_lookup_levels[Field$animal_trait]</t>
  </si>
  <si>
    <t>intercropping_practice</t>
  </si>
  <si>
    <t>Complete with an easy to recognize name for the intercropping practice, you will use this name to reference it when building treatments later in the extraction process. Avoid using special characters.</t>
  </si>
  <si>
    <t xml:space="preserve">Name of the intercropping subpractice. When multiple traits are reported for the same variety, separate traits using two dots (-). </t>
  </si>
  <si>
    <t>01_practices[type%in%c("Crop management", "Soil management) &amp;subtype=="Diversification (spatial)",subpractice]  &amp; 01_practices[type =="Natural/seminatural habitats management,subpractice]</t>
  </si>
  <si>
    <t>intercropping_moderator</t>
  </si>
  <si>
    <t>In which design both species were  intercropped</t>
  </si>
  <si>
    <t>Replacement (i.e., an intercropping system where plants of one crop are replaced by plants of the other crop. Each crop therefore has a lower density in intercrop than in its sole crop, but the total plant density remains the same as in the monoculture stands.). Additive (i.e., an intercropping system where the full plant densities of the sole crops are combined together. Each crop keeps the same density as in its monoculture, so the total plant density in the intercrop is higher than in the sole crops)</t>
  </si>
  <si>
    <t>Paut et al 2024</t>
  </si>
  <si>
    <t>https://www.nature.com/articles/s41597-023-02831-7</t>
  </si>
  <si>
    <t>In which way both species were spatially  sown</t>
  </si>
  <si>
    <t>Strip (several rows of one crop species are alternated with one or several rows of another crop species; in this case, a strip contains more than one row.), Row (two crop species are cultivated in separate alternate rows), Mixed (the component crops are planted simultaneously within the same row or without a distinct row or strip arrangement.)</t>
  </si>
  <si>
    <t>The start year of the intercropping practice</t>
  </si>
  <si>
    <t>List the starting season of an experimental treatment in systems with &gt;1 growing season. If a region has unimodal rainfall or if seasonality is unespecified please leave this file blanck</t>
  </si>
  <si>
    <t>Fate of crop residues from the previous season</t>
  </si>
  <si>
    <t>01_lookup_levels[Field$M.Fate]</t>
  </si>
  <si>
    <t>crop_sequence_practice</t>
  </si>
  <si>
    <t>Complete with an easy to recognize name for the crop rotation practice, you will use this name to reference it when building treatments later in the extraction process. Avoid using special characters.</t>
  </si>
  <si>
    <t>crop_seq_subpractice01:03</t>
  </si>
  <si>
    <t xml:space="preserve">Name of the crop sequence subpractice (crop rotation type, fallow type, green manure or cover crop type, </t>
  </si>
  <si>
    <t>01_practices[subtype%in%c( "Diversification (temporal)","Diversification (spatial temporal)"),Subpractice] &amp; &amp;01_practices[type =="Natural/seminatural habitats management,subpractice]</t>
  </si>
  <si>
    <t>crop_sequence_moderator</t>
  </si>
  <si>
    <t>The start year of the crop rotation practice</t>
  </si>
  <si>
    <t>agroforestry_practice</t>
  </si>
  <si>
    <t>Choose a easy to recognize name for the practice, you will use this name to reference it when building treatments later in the extraction process. Avoid using special characters.</t>
  </si>
  <si>
    <t>Name of the agroforestry practice. This dimension describes how trees are arranged in space</t>
  </si>
  <si>
    <t>01_practices[subtheme %in% c("FMNR","Alleycropping", "Parklands","Boundary Planting", "Homegarden","Other Agroforestry","Monoculture","Timber plantation"),subpractice] &amp;01_practices[type =="Natural/seminatural habitats management,subpractice]</t>
  </si>
  <si>
    <t>agroforestry</t>
  </si>
  <si>
    <t>https://agrovoc.fao.org/browse/agrovoc/en/page/c_16113</t>
  </si>
  <si>
    <t>Name of the agroforestry practice. This dimension captures what components are combined and their ecological complexity.</t>
  </si>
  <si>
    <t>01_practices[practice %in% c("Silvopasture","Multistrata Agroforestry","Agroforestry - high diversity","Agroforestry - low diversity","Other Agroforestry","Agrosilvopasture","Aquasilvopasture","Monoculture"),subpractice] &amp;01_practices[type =="Natural/seminatural habitats management,subpractice]</t>
  </si>
  <si>
    <r>
      <t xml:space="preserve">Name of the agroforestry practice. This dimension captures </t>
    </r>
    <r>
      <rPr>
        <sz val="11"/>
        <color theme="1"/>
        <rFont val="Aptos Narrow"/>
        <family val="2"/>
        <scheme val="minor"/>
      </rPr>
      <t>the shade management of the agroforestry system.</t>
    </r>
  </si>
  <si>
    <t>01_practices[subtype %in% c("Shade management"),subpractice] &amp;01_practices[type =="Natural/seminatural habitats management,subpractice]</t>
  </si>
  <si>
    <t>Number of years since the agroforestry system or comparator was established or transitioned to its current state, measured at the time of the study. Report values in years using a numeric format. Convert months into fractions of a year (e.g., 6 months = 0.5), and for reported ranges, use the midpoint (e.g., 10–15 years = 12.5).</t>
  </si>
  <si>
    <t>agroforestry_moderator</t>
  </si>
  <si>
    <t>percentage</t>
  </si>
  <si>
    <t>Shade mean if shade is provided as mean. Ex. If shade is 52%, complete with 52</t>
  </si>
  <si>
    <t>Allow for example "&gt;50". No higher than 100</t>
  </si>
  <si>
    <t>Shade min if shade is provided by ranges. Ex. If shade is 50-70, complete with 50</t>
  </si>
  <si>
    <t>Shade max if shade is provided by ranges. Ex. If shade is 50-70, complete with 70</t>
  </si>
  <si>
    <t>Canopy height mean if height is provided as mean. Ex. If height is 15 meters, complete with 15</t>
  </si>
  <si>
    <t>Allow for example "&gt;50".</t>
  </si>
  <si>
    <t>Canopy height  min if height is provided by ranges. Ex. If height is 50-70, complete with 50</t>
  </si>
  <si>
    <t>Canopy height  max if height is provided by ranges. Ex. If height is 50-70, complete with 70</t>
  </si>
  <si>
    <t>DHB mean</t>
  </si>
  <si>
    <t>DHB min</t>
  </si>
  <si>
    <t>DHB max</t>
  </si>
  <si>
    <t>nutrient_management_practice</t>
  </si>
  <si>
    <t>Complete with an easy to recognize name for the fertilizer practice, you will use this name to reference it when building treatments later in the extraction process. Avoid using special characters.</t>
  </si>
  <si>
    <t>Free type cell</t>
  </si>
  <si>
    <t>Name of the nutrient management subpractice</t>
  </si>
  <si>
    <t>01_practices[type =="Nutrient management",subpractice]</t>
  </si>
  <si>
    <t>nutrient_management_fert_moderator</t>
  </si>
  <si>
    <t>Category of inorganic fertilizer</t>
  </si>
  <si>
    <t>unique(01_fertiliser$F.Category_New)</t>
  </si>
  <si>
    <t>fertilizers</t>
  </si>
  <si>
    <t>http://aims.fao.org/aos/agrovoc/c_2867</t>
  </si>
  <si>
    <t>Drop down menu</t>
  </si>
  <si>
    <t>Name of the inorganic fertilizer</t>
  </si>
  <si>
    <t>01_fertiliser[F.Category_New==fert_inorganic_practice$F.Category_New,F.Type_New] or Free Text</t>
  </si>
  <si>
    <t>If a new value is added it will need to be flagged and the corresponding entry in the fertilizer completed.</t>
  </si>
  <si>
    <t>(kg/ha/y), kg/ha</t>
  </si>
  <si>
    <t>The unit of measurement for total inorganic values. Try to record kg/ha</t>
  </si>
  <si>
    <t>01_lookup_levels[Field$$F.Unit]</t>
  </si>
  <si>
    <t>If any of Fert.Out$F.NO, Fert.Out$F.PO or Fert.Out$F.KO are completed then this field is required.</t>
  </si>
  <si>
    <t>Total elemental nitrogen, phosphorus, and potassium applied from inorganic sources (e.g., urea or DAP).</t>
  </si>
  <si>
    <t>Must be number</t>
  </si>
  <si>
    <t>Unit used to report elemental nutrient quantities (N, P, K) applied from inorganic fertilizers. Try to record kg/ha</t>
  </si>
  <si>
    <t xml:space="preserve">Total elemental nitrogen applied from inorganic sources (e.g., urea or DAP). </t>
  </si>
  <si>
    <t>nitrogen
inorganic fertilizers</t>
  </si>
  <si>
    <t>http://aims.fao.org/aos/agrovoc/c_5192
http://aims.fao.org/aos/agrovoc/c_27870</t>
  </si>
  <si>
    <t>Total elemental phosphorus applied from inorganic sources (e.g., rock phosphate or DAP).</t>
  </si>
  <si>
    <t>phosphorus
inorganic fertilizers</t>
  </si>
  <si>
    <t>http://aims.fao.org/aos/agrovoc/c_5804
http://aims.fao.org/aos/agrovoc/c_27870</t>
  </si>
  <si>
    <t>Total elemental potassium applied from inorganic sources (e.g., potassium chloride or monopotassium phosphate).</t>
  </si>
  <si>
    <t>Total phosphorus applied from inorganic sources presented as phosphorus pentoxide (P2O5) .</t>
  </si>
  <si>
    <t>Total potassium applied from inorganic sources presented as potassium oxide (K2O).</t>
  </si>
  <si>
    <t>potassium
inorganic fertilizers</t>
  </si>
  <si>
    <t>http://aims.fao.org/aos/agrovoc/c_6139
http://aims.fao.org/aos/agrovoc/c_27870</t>
  </si>
  <si>
    <t>nutrient_management_org_moderator</t>
  </si>
  <si>
    <t>Category of organic fertilizer</t>
  </si>
  <si>
    <t>Name of the organic fertilizer</t>
  </si>
  <si>
    <t>01_fertiliser[F.Category==Fert.Method$F.Category,F.Type] or Free Text</t>
  </si>
  <si>
    <t>The unit of measurement for total organic NPK numbers.</t>
  </si>
  <si>
    <t>Total elemental nitrogen, phosphorus, and potassium applied from organic sources (e.g., compost, manure, biosolid).</t>
  </si>
  <si>
    <t>Unit used to report elemental nutrient quantities (N, P, K) applied from organic fertilizers. Try to record kg/ha</t>
  </si>
  <si>
    <t>Total elemental nitrogen applied  from organic sources (e.g., compost, manure, biosolid).</t>
  </si>
  <si>
    <t>nitrogen
organic fertilizers</t>
  </si>
  <si>
    <t>http://aims.fao.org/aos/agrovoc/c_5192
http://aims.fao.org/aos/agrovoc/c_4592</t>
  </si>
  <si>
    <t>Total elemental phosphorus applied from organic sources (e.g., compost, manure, biosolid).</t>
  </si>
  <si>
    <t>phosphorus
organic fertilizers</t>
  </si>
  <si>
    <t>http://aims.fao.org/aos/agrovoc/c_5804
http://aims.fao.org/aos/agrovoc/c_4592</t>
  </si>
  <si>
    <t>Total elemental potassium applied from organic sources (e.g., compost, manure, biosolid).</t>
  </si>
  <si>
    <t>potassium
organic fertilizers</t>
  </si>
  <si>
    <t>http://aims.fao.org/aos/agrovoc/c_6139
http://aims.fao.org/aos/agrovoc/c_4592</t>
  </si>
  <si>
    <t>Fertilizer source. Only required for organic materials like compost, manure or residues.</t>
  </si>
  <si>
    <t>01_lookup_levels[Field$$M.Source]</t>
  </si>
  <si>
    <t>Only required if Fertilizer[F.Type==Fert.Method$F.Type, F.Category == "Organic" ]</t>
  </si>
  <si>
    <t>weeding_management_practice</t>
  </si>
  <si>
    <t>Complete with an easy to recognize name for the weeding practice, you will use this name to reference it when building treatments later in the extraction process. Avoid using special characters. This section is for physical weeding only, herbicides application should be noted under the chemicals columns.</t>
  </si>
  <si>
    <t>Name the physical weeding method. If only chemical weed control method was applied, select Chemical weed control and complete the details of the chemical in chemical management section</t>
  </si>
  <si>
    <t>01_practices[theme =="Weed control",subpractice]</t>
  </si>
  <si>
    <t>mechanical weed control</t>
  </si>
  <si>
    <t>http://aims.fao.org/aos/agrovoc/c_24200</t>
  </si>
  <si>
    <t>weeding_management_moderator</t>
  </si>
  <si>
    <t>Weeding frequency time unit</t>
  </si>
  <si>
    <t>01_lookup_levels[Field$$W.Time.Units]</t>
  </si>
  <si>
    <t>Frequency of the weeding practice</t>
  </si>
  <si>
    <t>chemical_management_practice</t>
  </si>
  <si>
    <t>Complete with an easy to recognize name for the chemical practice, you will use this name to reference it when building treatments later in the extraction process. Avoid using special characters.</t>
  </si>
  <si>
    <t>chem_subpractice01:05</t>
  </si>
  <si>
    <t>Name of the pest management subpractice. Start with Herbicide management-Inoculation management-Insecticide management</t>
  </si>
  <si>
    <t>01_practices[subtype %in% c("Pest management in plants"),subpractice]</t>
  </si>
  <si>
    <t>agrochemicals</t>
  </si>
  <si>
    <t>http://aims.fao.org/aos/agrovoc/c_24430</t>
  </si>
  <si>
    <t>chemical_management_moderator</t>
  </si>
  <si>
    <t>chem_name01:05</t>
  </si>
  <si>
    <t>Please use active ingredient name over trade-name of product, unless the  product contains multiple active ingredients then it is acceptible to use the product name.</t>
  </si>
  <si>
    <t>01_chemicals[C.Name] &amp; Free Text</t>
  </si>
  <si>
    <t>chem_unit01:05</t>
  </si>
  <si>
    <t>unit of measurement for the active ingredient in the chemical application</t>
  </si>
  <si>
    <t>01_lookup_levels[Field$$C.AI.Unit]</t>
  </si>
  <si>
    <t>chem_amount01:05</t>
  </si>
  <si>
    <t>Chemical amount applied</t>
  </si>
  <si>
    <t>application rates</t>
  </si>
  <si>
    <t>residues_practice</t>
  </si>
  <si>
    <t>Complete with an easy to recognize name for the practice, you will use this name to reference it when building treatments later in the extraction process. Avoid using special characters.</t>
  </si>
  <si>
    <t>residues_subpractice01:04</t>
  </si>
  <si>
    <t>Name of the residues management practice (mulches, residues, prunning)</t>
  </si>
  <si>
    <t>01_practices[subtype %in% c("Agroforestry pruning residues","Mulches","Crop residues"),Subpractice]</t>
  </si>
  <si>
    <t>crop residues</t>
  </si>
  <si>
    <t>http://aims.fao.org/aos/agrovoc/c_16118</t>
  </si>
  <si>
    <t>The unit of measurement for total organic carbon amount.</t>
  </si>
  <si>
    <t>Represents the total amount of organic carbon (OC) added from non-composted organic materials</t>
  </si>
  <si>
    <t>residues_moderator</t>
  </si>
  <si>
    <t>The unit of measurement for total organic N amount</t>
  </si>
  <si>
    <t>Represents the total amount of elemental nitrogen (N) added from non-composted organic materials</t>
  </si>
  <si>
    <t>nitrogen content</t>
  </si>
  <si>
    <t>http://aims.fao.org/aos/agrovoc/c_5193</t>
  </si>
  <si>
    <t>The unit of measurement for total organic P amount.</t>
  </si>
  <si>
    <t>Specifies the total amount of elemental phosphorus (P) from non-composted organic materials</t>
  </si>
  <si>
    <t>phosphorus</t>
  </si>
  <si>
    <t xml:space="preserve">http://aims.fao.org/aos/agrovoc/c_5804
</t>
  </si>
  <si>
    <t>residues_K_unit</t>
  </si>
  <si>
    <t>The unit of measurement for total organic K amount.</t>
  </si>
  <si>
    <t>Indicates the total amount of elemental potassium (K) from non-composted organic materials</t>
  </si>
  <si>
    <t>potassium</t>
  </si>
  <si>
    <t>http://aims.fao.org/aos/agrovoc/c_6139</t>
  </si>
  <si>
    <t>Tree (plant species). Only required if a material comes from a tree or shrub</t>
  </si>
  <si>
    <t>01_trees$Tree.Latin.Name</t>
  </si>
  <si>
    <t>woody plants</t>
  </si>
  <si>
    <t>http://aims.fao.org/aos/agrovoc/c_26837</t>
  </si>
  <si>
    <t>Mulch Material Applied. Choose from the list or add a new material if the list does not contain a suitable match. Please specifiy the type of any new materials add in the column to the left. You do not need to enter any details about mulched crop residues here.</t>
  </si>
  <si>
    <t>01_residues$M.Material or if a tree/shrub entered 01_lookup_levels$Tree.Materials or Free Text</t>
  </si>
  <si>
    <t>mulches</t>
  </si>
  <si>
    <t>http://aims.fao.org/aos/agrovoc/c_4977</t>
  </si>
  <si>
    <t>Describes the type of processing applied to the material before application</t>
  </si>
  <si>
    <t>01_lookup_levels[Field$M.Process]</t>
  </si>
  <si>
    <t>Source of Material. In-field: From inside the experimental field. On-farm: From outside the experimental field within the same landholding. Off-farm: From outside the farm</t>
  </si>
  <si>
    <t>01_lookup_levels[Field$M.Source]</t>
  </si>
  <si>
    <t>Unit of Application</t>
  </si>
  <si>
    <t>01_lookup_levels[Field$$M.Unit"]</t>
  </si>
  <si>
    <t>Required if Res.Method$M.Amount has a value</t>
  </si>
  <si>
    <t>Amount of material applied in the study</t>
  </si>
  <si>
    <t>pH_amendment_practice</t>
  </si>
  <si>
    <t>Name of the pH control subpractice</t>
  </si>
  <si>
    <t>01_practices[practice=="pH Control",subpractice] or Free Text</t>
  </si>
  <si>
    <t>liming</t>
  </si>
  <si>
    <t>http://aims.fao.org/aos/agrovoc/c_25206</t>
  </si>
  <si>
    <t>pH_amendment_moderator</t>
  </si>
  <si>
    <t>Material applied. Type of material applied to influence soil pH</t>
  </si>
  <si>
    <t>01_lookup_levels[Field$pH.Material] or Free Text</t>
  </si>
  <si>
    <t>liming materials</t>
  </si>
  <si>
    <t>http://aims.fao.org/aos/agrovoc/c_200</t>
  </si>
  <si>
    <t>01_lookup_levels[Field$F.Unit"]</t>
  </si>
  <si>
    <t>Amount Applied. Captures the total amount of pH-altering material applied</t>
  </si>
  <si>
    <t>irrigation_practice</t>
  </si>
  <si>
    <t>Name of the irrigation subpractice</t>
  </si>
  <si>
    <t>01_practices[type=="Water management" &amp; theme=="Irrigation",subpractice] or Free Text</t>
  </si>
  <si>
    <t>irrigation_moderator</t>
  </si>
  <si>
    <t>Date Start of the irrigation (DD/MM/YYYY)</t>
  </si>
  <si>
    <t>Date End of the irrigation (DD/MM/YYYY)</t>
  </si>
  <si>
    <t>Unit of Water Application</t>
  </si>
  <si>
    <t>01_lookup_levels[Field$I.Unit"]</t>
  </si>
  <si>
    <t>Amount of Water Applied</t>
  </si>
  <si>
    <t>Type of Water Applied</t>
  </si>
  <si>
    <t>01_lookup_levels[Field$I.Water.Type] or Free Text</t>
  </si>
  <si>
    <t>irrigation water</t>
  </si>
  <si>
    <t>http://aims.fao.org/aos/agrovoc/c_3958</t>
  </si>
  <si>
    <t>water_harvesting_practice</t>
  </si>
  <si>
    <t>watharv_subpractice01:04</t>
  </si>
  <si>
    <t>Name of the water harvesting subpractice</t>
  </si>
  <si>
    <t>01_practices[theme %in% c("Water Harvesting"),Subpractice]</t>
  </si>
  <si>
    <t>water harvesting</t>
  </si>
  <si>
    <t>http://aims.fao.org/aos/agrovoc/c_25305</t>
  </si>
  <si>
    <t>harvest_practice</t>
  </si>
  <si>
    <t>Name the harvest subpractice</t>
  </si>
  <si>
    <t>01_practices[subtype=="Harvesting method",subpractice] or Free Text</t>
  </si>
  <si>
    <t>harvesting</t>
  </si>
  <si>
    <t>http://aims.fao.org/aos/agrovoc/c_3500</t>
  </si>
  <si>
    <t>harvest_moderator</t>
  </si>
  <si>
    <t>Harvest Date Start (dd/mm/yy)</t>
  </si>
  <si>
    <t>dd/mm/yy</t>
  </si>
  <si>
    <t>Harvest Date End (dd/mm/yy)</t>
  </si>
  <si>
    <t>Harvest Days After Planting</t>
  </si>
  <si>
    <t>warning if &lt;30</t>
  </si>
  <si>
    <t>postharvesting_practice</t>
  </si>
  <si>
    <t>postharvest_subpractice01:04</t>
  </si>
  <si>
    <t>Name of the postharvesting subpractice</t>
  </si>
  <si>
    <t>01_practices[subtype %in% c("Postharvest method"),Subpractice]</t>
  </si>
  <si>
    <t>postharvesting_moderator</t>
  </si>
  <si>
    <t>(Storage Date Start for Postharvest)</t>
  </si>
  <si>
    <t>(Storage Date End for Postharvest)</t>
  </si>
  <si>
    <t>(Days after Storage for Postharvest)</t>
  </si>
  <si>
    <t>Name the landscape structure subpractice</t>
  </si>
  <si>
    <t>01_practices[subtype =="Landscape structure"),Subpractice] &amp;01_practices[type =="Natural/seminatural habitats management,subpractice]</t>
  </si>
  <si>
    <t>What ecological function is the structure meant to provide?</t>
  </si>
  <si>
    <t>01_lookup_levels[Field$land_structure_function]</t>
  </si>
  <si>
    <t>Indicate the origin and intentionality of the landscape structure. Specify whether the structure is actively implemented (e.g., planted or established by farmers), maintained (e.g., existing structure preserved or managed), or natural/spontaneous (e.g., unmanaged vegetation).</t>
  </si>
  <si>
    <t>01_lookup_levels[Field$land_structure_origin]</t>
  </si>
  <si>
    <t>Describe the level of management intensity applied to the structure. Indicate whether it is actively managed (e.g., regularly planted, maintained, or modified), periodically managed (e.g., occasional cutting or maintenance), or passively managed/unmanaged. This reflects the degree of human intervention and effort associated with the practice.</t>
  </si>
  <si>
    <t>01_lookup_levels[Field$land_structure_manage]</t>
  </si>
  <si>
    <t>ANIMAL PRACTICES MISSING</t>
  </si>
  <si>
    <t>outcome_experimental_design</t>
  </si>
  <si>
    <t>Experimental design used for the measurement of a specific outcome. Record the sampling/measurement unit on which the outcome was assessed (e.g., plot-level measurement, plant subsampling within plots, quadrats within plots, repeated measurements over time). This may differ from the treatment experimental unit.</t>
  </si>
  <si>
    <t>None, but a lookup table could be implemented</t>
  </si>
  <si>
    <t>Size of the area (m2) from which a specific outcome was measured or sampled. Record the dimensions or area actually used for outcome assessment (e.g., harvest area, central sampling area, quadrat, subplot). This may be equal or smaller than the full treatment plot.</t>
  </si>
  <si>
    <t>exp_hplot_size&lt;=exp_plot_size</t>
  </si>
  <si>
    <t>product_outcome</t>
  </si>
  <si>
    <t>taxa details, output from economic indictors</t>
  </si>
  <si>
    <t>product01:05</t>
  </si>
  <si>
    <t>The full name of the product (including aspect of the component such as grain, meat or milk) or taxa for which the outcome is provided</t>
  </si>
  <si>
    <t>01_products$Edge_Value</t>
  </si>
  <si>
    <t>For biodiversity outcomes, specify the functional group related to taxa assessed, if specified in the study</t>
  </si>
  <si>
    <t>For biodiversity outcomes, specify whether the taxa were assessed above or below ground</t>
  </si>
  <si>
    <t>01_lookup_levels[Field$out_bio_ground_ref]</t>
  </si>
  <si>
    <t>Inputs (e.g., fertilizer, fertilizer application, pesticide, seeds, labor, etc.) included in the financial outcome calculation</t>
  </si>
  <si>
    <t>01_out_econ$Variable</t>
  </si>
  <si>
    <t xml:space="preserve">Allows multiple selection </t>
  </si>
  <si>
    <t>Suboutcome or component of the outcome as reported (e.g., “yield per plot”, “gross margin”, “labour cost”, “aboveground biomass”). Use when the study reports multiple components under a broader outcome.</t>
  </si>
  <si>
    <t>Complete only when a sub-outcome is explicitly stated in the study/synthesis. Copy verbatim; normalise whitespace only. Leave blank if not reported or not applicable.</t>
  </si>
  <si>
    <t>Description of the suboutcome as reported in the primary study or systematic synthesis. Record sufficient detail to clearly identify what was measured and how it was defined.</t>
  </si>
  <si>
    <t>Copy exactly as provided in the source, including qualifiers or contextual details. Normalise whitespace only (remove extra spaces or line breaks). Do not interpret, summarise, harmonise, or translate. Leave blank if no additional description is provided beyond the sub-outcome name.</t>
  </si>
  <si>
    <t>Preserves the original conceptual and measurement detail of the reported suboutcome prior to ontology-based harmonisation, ensuring transparency and traceability.</t>
  </si>
  <si>
    <t>Harmonised sub-outcome category assigned to the reported outcome, based on the controlled ontology.</t>
  </si>
  <si>
    <t>01_outcomes$subindicator</t>
  </si>
  <si>
    <t>Must match a value listed in 01_outcomes$suboutcome in the 01_FOMD_ontologies file. Assignment requires manual review and interpretation of outcome_raw and suboutcome_raw.</t>
  </si>
  <si>
    <t>Enables standardised aggregation, comparison, and synthesis across studies using consistent outcome terminology.</t>
  </si>
  <si>
    <t>Unit of measurement for the outcome (please use SI units)</t>
  </si>
  <si>
    <t>unique[01_suboutcome_units$suboutcome_unit_correct]</t>
  </si>
  <si>
    <t>This needs to be added, it can be derived from a lookup of the existing values for an outcome in ERA.
Always use a "/" separator to indicate "unit x" per "unit y". Refer to number of animals as "individuals" in units. Only capitalize units that require a capital letter, such as megagrams "Mg".</t>
  </si>
  <si>
    <t>Record exactly as reported, but remove special characters/formatting that can break parsing (e.g., convert “ha⁻¹ yr⁻¹” to “per ha per year”, avoid superscripts/subscripts, keep plain text). If the unit is not reported, leave blank.</t>
  </si>
  <si>
    <t>Free text (pattern-validated recommended).</t>
  </si>
  <si>
    <t>Soil outcome depths (cm) lower. Lower depth of measurement (cm) for soil or biodiversity outcomes</t>
  </si>
  <si>
    <t>&gt;0, warning if &gt;200</t>
  </si>
  <si>
    <t>depth</t>
  </si>
  <si>
    <t>http://aims.fao.org/aos/agrovoc/c_2190</t>
  </si>
  <si>
    <t>Soil outcome depths (cm) upper. Upper depth of measurement (cm) for soil or biodiversity outcomes</t>
  </si>
  <si>
    <t>&gt;0, warning if &gt;200, Out.Out$Soil.Depth.Lower&lt;Out.Out$Soil.Depth.Upper</t>
  </si>
  <si>
    <t>Economic Discount Rate (%). Typically associated with calculations of Net Present Value (NPV).</t>
  </si>
  <si>
    <t>0-100, warn if &gt;50</t>
  </si>
  <si>
    <t>Economic Period (Years). Use with Net Present Value (NPV) outcome or similar only.</t>
  </si>
  <si>
    <t>Starting Weight Unit. Use with Weight Gain subindicator.</t>
  </si>
  <si>
    <t>None,  but should be limited to units of mass (e.g. g, kg)</t>
  </si>
  <si>
    <t>Only required when Out.Out$Subindicator == "Weight Gain" &amp; !Out.Out$Out.WG.Start has data</t>
  </si>
  <si>
    <t>Mean Starting Weight. Use with Weight Gain subindicator. You may take the average across all treatments if the starting weights are similar and the difference between them is small relative to the total change in wieght.</t>
  </si>
  <si>
    <t>body weight</t>
  </si>
  <si>
    <t>http://aims.fao.org/aos/agrovoc/c_15846</t>
  </si>
  <si>
    <t>Days</t>
  </si>
  <si>
    <t>Duration (Days). Use with Weight Gain subindicator.</t>
  </si>
  <si>
    <t>&gt;0, warning if &gt;1000</t>
  </si>
  <si>
    <t>AGROVOC
UO</t>
  </si>
  <si>
    <t>duration
day</t>
  </si>
  <si>
    <t>http://aims.fao.org/aos/agrovoc/c_2412
http://purl.obolibrary.org/obo/UO_0000002</t>
  </si>
  <si>
    <t>Comparison Treatment (e.g. for LER or fertilizer use efficiency outcomes)</t>
  </si>
  <si>
    <t>outcome_value</t>
  </si>
  <si>
    <t>metric</t>
  </si>
  <si>
    <t>Statistical metric used to report the central tendency of the sub-outcome (e.g., mean, median)</t>
  </si>
  <si>
    <t>01_lookup_levels[Field$suboutcome_value_metric]</t>
  </si>
  <si>
    <t>Must match a value listed in 01_lookuplevels$suboutcome_value_metric in the 01_FOMD_ontologies file.</t>
  </si>
  <si>
    <t>Clarifies how the central value was calculated and enables filtering and harmonisation across studies</t>
  </si>
  <si>
    <t>Numerical value corresponding to the reported central tendency of the sub-outcome.</t>
  </si>
  <si>
    <t>Must be numeric. Where applicable, standardise values to the harmonised unit (e.g., convert yields to t/ha when required), retaining maximum available precision.</t>
  </si>
  <si>
    <t>Stores the primary quantitative result used for synthesis.</t>
  </si>
  <si>
    <t>Statistical metric used to quantify variation in the sub-outcome (e.g., standard deviation, standard error, confidence interval, interquartile range).</t>
  </si>
  <si>
    <t>01_lookup_levels[Field$Error.Type]</t>
  </si>
  <si>
    <t>Must match a value listed in 01_lookuplevels$suboutcome_variance_metric in the 01_FOMD_ontologies file.</t>
  </si>
  <si>
    <t>Identifies the type of dispersion measure used, enabling correct variance harmonisation.</t>
  </si>
  <si>
    <t>Value measure of dispersion when variation is reported as standard deviation or standard error</t>
  </si>
  <si>
    <t>Enter only when suboutcome_variance_metric corresponds to SD, SE OR SEM. Must be numeric. Leave blank otherwise.</t>
  </si>
  <si>
    <t>Enables calculation of effect sizes and weighting in meta-analysis.</t>
  </si>
  <si>
    <t>Lower limit for variation in suboutcome when variation is reported as a confidence interval or interquartile range.</t>
  </si>
  <si>
    <t>Enter only when suboutcome_variance_metric corresponds to CV or IQR. Must be numeric. Leave blank otherwise.</t>
  </si>
  <si>
    <t>Preserves full reporting of interval-based uncertainty measures.</t>
  </si>
  <si>
    <t>Upper limit for variation in suboutcome when  variation is reported as a confidence interval or interquartile range.</t>
  </si>
  <si>
    <t>Double</t>
  </si>
  <si>
    <t xml:space="preserve">Number of independent sampling units on which the sub-outcome estimate is based for this specific practice. </t>
  </si>
  <si>
    <t>Must be a positive integer. Record as reported. If multiple groups are reported, record the group-specific sample size corresponding to the extracted value.</t>
  </si>
  <si>
    <t>Free numeric entry (integer).</t>
  </si>
  <si>
    <t>Essential for variance estimation, effect size calculation, and weighting in quantitative synthesis.</t>
  </si>
  <si>
    <t>yield_values_for_lear_calculation</t>
  </si>
  <si>
    <t>out_value_product01:05</t>
  </si>
  <si>
    <t>out_var_value_product01:05</t>
  </si>
  <si>
    <t>ler_values</t>
  </si>
  <si>
    <t>ler_value_product01:05</t>
  </si>
  <si>
    <t>ler_var_value_product01:05</t>
  </si>
  <si>
    <t>The location in the paper where the data can be found. This should be three letters (fig, tab, or txt) in lowercase and a number (for figures and tables) to signify figure, table or text, respectively.</t>
  </si>
  <si>
    <t>Use the format: figX for figures (e.g., fig1, fig2); tabX for tables (e.g., tab1, tab3); txt when the data are reported only in the main text without a numbered figure or table. Use lowercase letters only. Do not include spaces, punctuation, or additional text. If multiple locations contain relevant data, record the primary location used for extraction.</t>
  </si>
  <si>
    <t>Free text entry</t>
  </si>
  <si>
    <t>Ensures traceability and reproducibility of extracted data by documenting the exact source location within the publication.</t>
  </si>
  <si>
    <t>outcome_time</t>
  </si>
  <si>
    <t>Statistics if outcome temporally aggregatted</t>
  </si>
  <si>
    <t>01_lookup_levels[Field$Out.Agg.Stat]</t>
  </si>
  <si>
    <t>The calendar year the measurement was taken. Seasons in multi-season systems are identified by decimals ‘.1’ or ‘.2’ for the first and second season respectively. When the measurements are average values for more than one year create a decimal for the years covered.</t>
  </si>
  <si>
    <t>Positive integer</t>
  </si>
  <si>
    <t>First year the measurement was taken (YYYY). For yield or similar outcomes this should relate to the harvest year (rather than the planting year). Where data are aggregated across years also complete the Measurement End Year Field.</t>
  </si>
  <si>
    <t>This only required for temporally aggregated observations (e.g. a result that has been averaged from crop yields reported from 2000,2001 and 2002). Here report the last year of the period over for which observations were aggregated (in the previous example this would be 2002).</t>
  </si>
  <si>
    <t>Leave blank where there is only one growing season per year or no seasonal information is presented with the data. Code the season in order 1,2,etc. Determine the season sequence by harvest year. If there are two cropping seasons, with crops harvested in Feb and Sept, Feb = season 1 and Sept = season 2.</t>
  </si>
  <si>
    <t>This only required for temporally aggregated observations in areas with more than one growing season (e.g. a result that has been averaged from crop yields reported from 2000 season 1,2001 season 1 and 2002 season 1). Here report the last season of the period over for which observations were aggregated (in the previous example this would be 1).</t>
  </si>
  <si>
    <t>extraction_details</t>
  </si>
  <si>
    <t>put your name or initials here</t>
  </si>
  <si>
    <t>complete with the date you extracted the data</t>
  </si>
  <si>
    <t>sampling date</t>
  </si>
  <si>
    <t>sampling_date_start</t>
  </si>
  <si>
    <t>Sampling Date (Can be used with soil moisture outcomes, for example) - Start</t>
  </si>
  <si>
    <t>dd/mm/yyyy</t>
  </si>
  <si>
    <t>dd/mm/yyyy, warning if year more than 1 different to Time</t>
  </si>
  <si>
    <t>planting date</t>
  </si>
  <si>
    <t>http://aims.fao.org/aos/agrovoc/c_24065</t>
  </si>
  <si>
    <t>sampling_date_end</t>
  </si>
  <si>
    <t>Sampling Date (Can be used with soil moisture outcomes, for example) - End</t>
  </si>
  <si>
    <t>dd/mm/yyyy, warning if year more than 1 different to Time, Times$Plant.End&gt;=Times$Plant.Start</t>
  </si>
  <si>
    <t>sampling_days_after_planting</t>
  </si>
  <si>
    <t>Sampling Date (Can be used with soil moisture outcomes, for example) - Days After Planting</t>
  </si>
  <si>
    <t>sampling</t>
  </si>
  <si>
    <t>sampling_method</t>
  </si>
  <si>
    <t>sampling_duration</t>
  </si>
  <si>
    <t>positive numeric</t>
  </si>
  <si>
    <t>Length of time (in years) that the experiment or observation had been ongoing up to the date for which the outcome is reported.</t>
  </si>
  <si>
    <t>Record duration in years. In bimodal or multi-season systems, represent individual seasons as fractions of a year (e.g., 0.5 for one of two seasons). In unimodal systems with one growing season per year, one season equals one year.</t>
  </si>
  <si>
    <t>Free numeric entry. (positive)</t>
  </si>
  <si>
    <t>Enables assessment of intervention maturity and supports temporal subgroup analyses.</t>
  </si>
  <si>
    <t>sampling_year</t>
  </si>
  <si>
    <t>Calendar year in which the outcome was measured.</t>
  </si>
  <si>
    <t>For single-season observations: record as YYYY (e.g., 1999). For multi-season systems within a year: use decimal notation (e.g., 2002.1 for season 1, 2002.2 for season 2). For measurements aggregated across multiple years: record the range as YYYY.YYYY (e.g., 1999.2004). Must follow one of these formats exactly.</t>
  </si>
  <si>
    <t>Free text (pattern validated)</t>
  </si>
  <si>
    <t>Preserves precise temporal information while allowing season-level resolution.</t>
  </si>
  <si>
    <t>time_start_year</t>
  </si>
  <si>
    <t>positive integer</t>
  </si>
  <si>
    <t>year (YYYY)</t>
  </si>
  <si>
    <t>Record the start year for experimental outcomes reported. This may be different from the start date of experimental treatments (e.g., if a non-till experiment starts in 2000 and the first outcome is reported for 2002, report 2002 here)</t>
  </si>
  <si>
    <t>Free numeric entry (4-digit integer).</t>
  </si>
  <si>
    <t>Record as four-digit year (YYYY). Required for all observations (single-year and multi-year). If the outcome was measured in a single year, enter that year. Must be ≤ sampling_year_end.</t>
  </si>
  <si>
    <t>Defines the start of the temporal observation window for longitudinal or aggregated outcomes.</t>
  </si>
  <si>
    <t>time_end_year</t>
  </si>
  <si>
    <t>Final calendar year in which the outcome was measured.</t>
  </si>
  <si>
    <t>Record as four-digit year (YYYY). If the outcome was measured in a single year, enter the same value as sampling_year_start. If outcomes are aggregated across multiple years, enter the final year of the aggregation period. Must be ≥ sampling_year_start.</t>
  </si>
  <si>
    <t>Defines the end of the temporal observation window and avoids missing or ambiguous temporal data.</t>
  </si>
  <si>
    <t>sampling_season_start</t>
  </si>
  <si>
    <t>First growing season in which the outcome was measured within a given year in systems with multiple growing seasons.</t>
  </si>
  <si>
    <t>This only required in areas where there are mutiple growing seasons in a year (e.g., areas with bimodal rainfall or irrigated cropping in dry seasons of a unimodal system). Leave blank where there is only one growing season per year or no seasonal information is presented with the data. Code the season in order 1,2,etc. Determine the season sequence by harvest year. If there are two cropping seasons, with crops harvested in Feb and Sept, Feb = season 1 and Sept = season 2.</t>
  </si>
  <si>
    <t>Free numeric entry (positive integer).</t>
  </si>
  <si>
    <t>Preserves intra-annual temporal resolution in multi-season production systems.</t>
  </si>
  <si>
    <t>sampling_season_end</t>
  </si>
  <si>
    <t>Final growing season included when outcomes are aggregated across multiple seasons within or across years.</t>
  </si>
  <si>
    <t>automatic</t>
  </si>
  <si>
    <t>practices_components</t>
  </si>
  <si>
    <t>automatic, based on subpractice_list</t>
  </si>
  <si>
    <t>practice_list</t>
  </si>
  <si>
    <t>automatic, based on suboutcome selected</t>
  </si>
  <si>
    <t>taxa_class</t>
  </si>
  <si>
    <t>automatic, based on suboutcome_detail1 or suboutcome_detail2</t>
  </si>
  <si>
    <t>taxa_order</t>
  </si>
  <si>
    <t>automatic, based on suboutcome_detail1 or suboutcome_detail3</t>
  </si>
  <si>
    <t>taxa_phylum</t>
  </si>
  <si>
    <t>automatic, based on suboutcome_detail1 or suboutcome_detail4</t>
  </si>
  <si>
    <t>functional_group</t>
  </si>
  <si>
    <t>automatic, based on suboutcome_detail1 or suboutcome_detail5</t>
  </si>
  <si>
    <t>biodiversity_ground</t>
  </si>
  <si>
    <t>automatic, based on suboutcome_detail1 or suboutcome_detail6</t>
  </si>
  <si>
    <t>subpractice_list</t>
  </si>
  <si>
    <t>automatic, based on subpractice</t>
  </si>
  <si>
    <t>subpractice_raw</t>
  </si>
  <si>
    <t>habitat_type</t>
  </si>
  <si>
    <t>agrof_temporal_subpractice</t>
  </si>
  <si>
    <t>residues_unit</t>
  </si>
  <si>
    <t>product_component_focal_yield</t>
  </si>
  <si>
    <t>product_component01</t>
  </si>
  <si>
    <t>product_component02</t>
  </si>
  <si>
    <t>product_component03</t>
  </si>
  <si>
    <t>product_component04</t>
  </si>
  <si>
    <t>product_component05</t>
  </si>
  <si>
    <t>out_value_product_component01</t>
  </si>
  <si>
    <t>out_var_value_product_component01</t>
  </si>
  <si>
    <t>out_value_product_component02</t>
  </si>
  <si>
    <t>out_var_value_product_component02</t>
  </si>
  <si>
    <t>out_value_product_component03</t>
  </si>
  <si>
    <t>out_var_value_product_component03</t>
  </si>
  <si>
    <t>out_value_product_component04</t>
  </si>
  <si>
    <t>out_var_value_product_component04</t>
  </si>
  <si>
    <t>out_value_product_component05</t>
  </si>
  <si>
    <t>out_var_value_product_component05</t>
  </si>
  <si>
    <t>JA_Saka,_07_An ec_Mi</t>
  </si>
  <si>
    <t>Ibadan</t>
  </si>
  <si>
    <t xml:space="preserve">The experiment involved seven treatments namely: AYB/Maize/Kenaf, AYB/Kenaf, AYB/Maize, Maize/Kenaf, sole maize, sole kenaf and sole AYB. </t>
  </si>
  <si>
    <t>nd</t>
  </si>
  <si>
    <t>Mz/Kn/AY:intercropping maize, kenaf and african yam bean</t>
  </si>
  <si>
    <t>DMR-ESR-Y</t>
  </si>
  <si>
    <t>Kenaf</t>
  </si>
  <si>
    <t>Cuba 108</t>
  </si>
  <si>
    <t>African Yam Bean</t>
  </si>
  <si>
    <t>A basal application of 120 kg haG NPK (15-15-15) compound fertilizer was applied to maize and kenaf plants. At anthesis, a second dose of fertilizer was</t>
  </si>
  <si>
    <t>Compound D..Urea</t>
  </si>
  <si>
    <t>120..40</t>
  </si>
  <si>
    <t>2 studied years</t>
  </si>
  <si>
    <t>Maize value, kenaf value, ayb value</t>
  </si>
  <si>
    <t>total benefit</t>
  </si>
  <si>
    <t>In determining the most economically acceptable treatment, partial budget analysis was carried out to estimate the gross value of the component crops using the adjusted yield [15, 16] at 2004 market price for the crops and inputs. The prevailing rates paid to farm labourers at the location were used to estimate the labour cost that vary.</t>
  </si>
  <si>
    <t>USD</t>
  </si>
  <si>
    <t>standard deviation</t>
  </si>
  <si>
    <t>Mz/Kn: intercropping maize and kenaf</t>
  </si>
  <si>
    <t>Cuba 109</t>
  </si>
  <si>
    <t>A basal application of 120 kg haG NPK (15-15-15) compound fertilizer was applied to maize and kenaf plants. applied to maize in form of 40 kgN haG using urea.</t>
  </si>
  <si>
    <t>120..41</t>
  </si>
  <si>
    <t>Maize value, kenaf value</t>
  </si>
  <si>
    <t>Mz/AY: intercroppin maize and african yam bean</t>
  </si>
  <si>
    <t>A basal application of 120 kg haG NPK (15-15-15) compound fertilizer was applied to maize and kenaf plants.</t>
  </si>
  <si>
    <t>120..42</t>
  </si>
  <si>
    <t>Maize value, ayb value</t>
  </si>
  <si>
    <t>Mz: sole maize</t>
  </si>
  <si>
    <t>120..43</t>
  </si>
  <si>
    <t>Maize value</t>
  </si>
  <si>
    <t>Kn/AYB: intercropping kenaf and african yam bean</t>
  </si>
  <si>
    <t>Compound D</t>
  </si>
  <si>
    <t>kenaf value, ayb value</t>
  </si>
  <si>
    <t>Kn: sole kenaf</t>
  </si>
  <si>
    <t>kenaf value</t>
  </si>
  <si>
    <t>AYB sole african yam bean</t>
  </si>
  <si>
    <t>No fertilizer applied</t>
  </si>
  <si>
    <t>ayb value</t>
  </si>
  <si>
    <t>Integration of edible beans (Phaseolus vulgaris L.) into the push–pull technology developed for stemborer and Striga control in maize-based cropping systems</t>
  </si>
  <si>
    <t>ICIPE Campus, Mbita Point</t>
  </si>
  <si>
    <t>Maize was planted at a row-to-row distance of 75 cm and a plant-to-plant distance of 30 cm in a row and was intercropped in alternate rows with silverleaf desmodium in three treatments. In two of these, beans (var. ‘mwezi moja’ – matures in one month) were planted either between maize plants in a row, or same holes with maize (henceforth referred to as bean integration plots). An intercrop of maize and beans and a control plot of maize monocrop were also included, giving a total of five treatments. These were completely randomized and planted in four replications in experimental plots measuring 6 m by 6 m at both sites, one infested with S. hermonthica (henceforth referred to as site A) and one with no S. hermonthica infestation (henceforth referred to as site B).</t>
  </si>
  <si>
    <t>short rains 2007</t>
  </si>
  <si>
    <t>Maize monocrop infested with S. hermonthica (henceforth referred to as site A)</t>
  </si>
  <si>
    <t>H 505</t>
  </si>
  <si>
    <t>Additionally, in all plots, 20 kg nitrogen and 50 kg P/ha were applied as diammonium phosphate at planting of maize and 20 kg N/ha was applied as calcium ammonium nitrate as topdressing 6 weeks later.</t>
  </si>
  <si>
    <t>four replications per treatment</t>
  </si>
  <si>
    <t>maize grain</t>
  </si>
  <si>
    <t>Planting..Weeding..Inorganic Fertilizer Application..Harvesting..Shelling..Machinery..Packaging material..Transport..Seeds..Inorganic Fertilizer</t>
  </si>
  <si>
    <t>gross benefits</t>
  </si>
  <si>
    <t>Total revenues minus total variable costs</t>
  </si>
  <si>
    <t>Tab8 (siteA infested with striga, short rains 2007)</t>
  </si>
  <si>
    <t>short rains</t>
  </si>
  <si>
    <t>maize-beans: intercrop infested with S. hermonthica (henceforth referred to as site A)</t>
  </si>
  <si>
    <t>Mwezi moja</t>
  </si>
  <si>
    <t>maize grain, bean grain</t>
  </si>
  <si>
    <t>Planting..Weeding..Inorganic Fertilizer Application..Harvesting..Shelling..Threshing..Machinery..Packaging material..Transport..Seeds..Inorganic Fertilizer</t>
  </si>
  <si>
    <t>maize-desmodium: maize and silverleaf desmodium infested with S. hermonthica (henceforth referred to as site A)</t>
  </si>
  <si>
    <t>Desmodium</t>
  </si>
  <si>
    <t>Push pull</t>
  </si>
  <si>
    <t>maize grain, desmodium seeds, desmodium forage</t>
  </si>
  <si>
    <t>Desmodium Seed</t>
  </si>
  <si>
    <t>Desmodium Forage</t>
  </si>
  <si>
    <t>MDB same hole: maize, desmodium and bean with maize and beans in the same hole; infested with S. hermonthica (henceforth referred to as site A)</t>
  </si>
  <si>
    <t>maize grain, desmodium seeds, bean grain, desmodium forage</t>
  </si>
  <si>
    <t>Code</t>
  </si>
  <si>
    <t>Site</t>
  </si>
  <si>
    <t>Area (ha)</t>
  </si>
  <si>
    <t>Alt (m)</t>
  </si>
  <si>
    <t>Lat (°N)</t>
  </si>
  <si>
    <t>Lon (°E)</t>
  </si>
  <si>
    <t>Buffer (m)</t>
  </si>
  <si>
    <t>Confidence</t>
  </si>
  <si>
    <t>Source / reasoning</t>
  </si>
  <si>
    <t>MDB different holes: maize, desmodium and bean with maize and beans in the different hole; infested with S. hermonthica (henceforth referred to as site A)</t>
  </si>
  <si>
    <t>MDB different holes: maize, desmodium and bean with maize and beans in the same hole; infested with S. hermonthica (henceforth referred to as site A)</t>
  </si>
  <si>
    <t>IYAK</t>
  </si>
  <si>
    <t>Iyerpadi–Akkamalai</t>
  </si>
  <si>
    <t>High</t>
  </si>
  <si>
    <t>Iyerpadi village centre from elevationmap.net (10.362248, 76.980171, 1224 m); Akkamalai 3.5 km east (10.3246, 77.008, 1338 m). Fragment is large (2600 ha) so buffer reflects fragment spatial extent, not GPS error.</t>
  </si>
  <si>
    <t>long rains 2008</t>
  </si>
  <si>
    <t>long rains</t>
  </si>
  <si>
    <t>AN</t>
  </si>
  <si>
    <t>Andiparai</t>
  </si>
  <si>
    <t>Medium</t>
  </si>
  <si>
    <t>Andiparai shola is inside ATR just N of Valparai plateau edge; position triangulated from Fig. 1 (the paper shows it NW of IYAK, N of Valparai). Companion NCF studies place it ~3-4 km N of Valparai town at high elevation.</t>
  </si>
  <si>
    <t>MA</t>
  </si>
  <si>
    <t>Manamboli</t>
  </si>
  <si>
    <t>Medium-High</t>
  </si>
  <si>
    <t>Manamboli is a known range of the ATR; the 785 m elevation locates it at the lower-elevation edge near the Manamboli/Sholayar area. Lat/lon from ATR range centroid + Fig. 1 (south/southwest of plateau at low elevation).</t>
  </si>
  <si>
    <t>IT</t>
  </si>
  <si>
    <t>Iyerpadi Top</t>
  </si>
  <si>
    <t>"Iyerpadi Top" = the high point immediately adjacent to Iyerpadi village, at elevation ~1400 m (matches paper). Positioned just north/above Iyerpadi centre from elevationmap.net coordinates.</t>
  </si>
  <si>
    <t>PU</t>
  </si>
  <si>
    <t>Puthuthottam</t>
  </si>
  <si>
    <t>Adjacent to Valparai town (10.3278, 76.9556; ~1089 m) — literature explicitly states Puthuthottam "borders the Valparai town" and is "less than a kilometer from Valparai". Placed just east of town centre.</t>
  </si>
  <si>
    <t>KO</t>
  </si>
  <si>
    <t>Korangumudi</t>
  </si>
  <si>
    <t>Direct gazetteer match: Korangumudi 10.308293, 76.899948, elevation 1073 m (close to paper's 995 m). From elevationmap.net.</t>
  </si>
  <si>
    <t>long rains 2007</t>
  </si>
  <si>
    <t>Maize monocrop; with no S. hermonthica infestation (henceforth referred to as site B).</t>
  </si>
  <si>
    <t>Tab8 (siteB without striga, long rains 2007)</t>
  </si>
  <si>
    <t>IN</t>
  </si>
  <si>
    <t>Injipara</t>
  </si>
  <si>
    <t>No direct gazetteer match, but "Injipara" references (Stanmore/Injipara bungalow of Hindustan Unilever's Nallakathu-Injiparai estate complex) place it on the south side of Valparai plateau at similar elevation to Korangumudi. Small fragment (19 ha) so tight buffer.</t>
  </si>
  <si>
    <t>maize-beans: intercrop; with no S. hermonthica infestation (henceforth referred to as site B).</t>
  </si>
  <si>
    <t>TF</t>
  </si>
  <si>
    <t>Tata Finley (= Old Valparai)</t>
  </si>
  <si>
    <t>Direct gazetteer match: Old Valparai 10.351159, 76.938382, elevation 1067 m. Confirmed by NCF dataset: "Current Name of TF (Tata Finlay) site is Old Valparai". Paper's 980 m matches within SRTM uncertainty.</t>
  </si>
  <si>
    <t>maize-desmodium: maize and silverleaf desmodium; with no S. hermonthica infestation (henceforth referred to as site B).</t>
  </si>
  <si>
    <t>PA</t>
  </si>
  <si>
    <t>Pannimade</t>
  </si>
  <si>
    <t>Direct gazetteer match: Pannimade 10.279004, 76.887396, elevation 982 m (paper says 1032 m — likely paper rounded). From elevationmap.net.</t>
  </si>
  <si>
    <t>MDB same hole: maize, desmodium and bean with maize and beans in the same hole; with no S. hermonthica infestation (henceforth referred to as site B).</t>
  </si>
  <si>
    <t>V3</t>
  </si>
  <si>
    <t>Varattuparai 1–3</t>
  </si>
  <si>
    <t>Varattuparai is the location of NCF's rainforest nursery in land provided by Tata Coffee. No exact gazetteer hit, but Fig. 1 places V3 between MA and TC/TF. Small fragment (11 ha).</t>
  </si>
  <si>
    <t>MDB different holes: maize, desmodium and bean with maize and beans in the same hole; with no S. hermonthica infestation (henceforth referred to as site B).</t>
  </si>
  <si>
    <t>BC</t>
  </si>
  <si>
    <t>BBTC Coffee</t>
  </si>
  <si>
    <t>Paper says BC is adjacent to a degraded fragment "along the Sholayar river" and surrounded by tea plantations. Placed near the Sholayar river valley on the SW edge of the plateau, consistent with Fig. 1.</t>
  </si>
  <si>
    <t>Tab8 (siteB without striga, short rains 2007)</t>
  </si>
  <si>
    <t>TC</t>
  </si>
  <si>
    <t>Tata Coffee</t>
  </si>
  <si>
    <t>Paper says TC "bordered a forest fragment (TF)" = Tata Finley/Old Valparai. So placed adjacent to TF (10.3512, 76.9384), slightly south/west.</t>
  </si>
  <si>
    <t>where zi is the amount of money generated from the sale of plot output i, i.e., due to the technology including maize grain, beans, desmodium seeds and desmodium forage.</t>
  </si>
  <si>
    <t>Planting..Weeding..Inorganic Fertilizer Application..Harvesting..Shelling</t>
  </si>
  <si>
    <t>Planting..Weeding..Inorganic Fertilizer Application..Harvesting..Shelling..Threshing</t>
  </si>
  <si>
    <t>Tab6 (siteA infested with striga, short rains 2007)</t>
  </si>
  <si>
    <t>Tab6 (siteB without striga, long rains 2007)</t>
  </si>
  <si>
    <t>Tab6 (siteB without striga, short rains 2007)</t>
  </si>
  <si>
    <t>Above</t>
  </si>
  <si>
    <t>Number of Striga hermonthica plants per plot</t>
  </si>
  <si>
    <t>plants/plot</t>
  </si>
  <si>
    <t>Tab5 (short rains 2007 7WAE seven weeks after maize emerge)</t>
  </si>
  <si>
    <t>short rains 7WAE</t>
  </si>
  <si>
    <t>Tab5 (short rains 2007 12WAE twelve weeks after maize emerge)</t>
  </si>
  <si>
    <t>short rains 12WAE</t>
  </si>
  <si>
    <t>Tab5 (long rains 2008 7WAE seven weeks after maize emerge)</t>
  </si>
  <si>
    <t>long rains 7WAE</t>
  </si>
  <si>
    <t>Tab5 (long rains 2008 12WAE twelve weeks after maize emerge)</t>
  </si>
  <si>
    <t>long rains 12WAE</t>
  </si>
  <si>
    <t>study_id_ss</t>
  </si>
  <si>
    <t>agro_subpractice_raw</t>
  </si>
  <si>
    <t>fert_inorganic_applied_unit</t>
  </si>
  <si>
    <t>fert_inorganic_applied</t>
  </si>
  <si>
    <t>weed_subpractice_raw</t>
  </si>
  <si>
    <t>weed_subpractice</t>
  </si>
  <si>
    <t>ph_amount_unit</t>
  </si>
  <si>
    <t>ph_amount</t>
  </si>
  <si>
    <t>out_variance_metric</t>
  </si>
  <si>
    <t>out_variance_value</t>
  </si>
  <si>
    <t>outc_variance_value_l</t>
  </si>
  <si>
    <t>outc_variance_value_u</t>
  </si>
  <si>
    <t>JA_Ramad_02_Impro_</t>
  </si>
  <si>
    <t>Tanzania</t>
  </si>
  <si>
    <t>Farmers were chosen randomly from three tobacco-growing villages in three districts, using lists of farmers available at village offices. The selected farmers were then visited to see if they were interested in hosting the on-farm trial. Five farmers planted in 1993/94 (the planting season extends from December to February); 10 in 1994/95; 8 in 1995/96; and 37 in 1996/97. Seedlings of A. crassicarpa, A. jurifera and A. leptocarpa were raised in a nursery at ARTI-Tumbi and transported to farmers’ fields. The trial was researcher-designed and farmer-managed; researchers marked out plots and advised on management, but farmers conducted all operations. The trial included three plots, one for each species, planted at a spacing of 4 m × 4 m (625 trees ha−1). Plot size ranged from 0.07 to 0.16 ha depending on the land the farmer had available, thus, each farmer planted about 44–100 trees of each species.</t>
  </si>
  <si>
    <t>Five farmers planted in 1993/94 (the planting season extends from December to February); 10 in 1994/95; 8 in 1995/96; and 37 in 1996/97.</t>
  </si>
  <si>
    <r>
      <t xml:space="preserve">Maize-fallow system: </t>
    </r>
    <r>
      <rPr>
        <b/>
        <sz val="11"/>
        <color theme="1"/>
        <rFont val="Aptos Narrow"/>
        <family val="2"/>
        <scheme val="minor"/>
      </rPr>
      <t>farmers planted woodlots on fields that they indicated would have been used for growing maize for 2 years followed by a 3-year fallow.</t>
    </r>
  </si>
  <si>
    <t>Kilima</t>
  </si>
  <si>
    <t>Hand hoes</t>
  </si>
  <si>
    <t>Maize-fallow system: Maize is cultivated for 2 years followed by 3 years of fallow.</t>
  </si>
  <si>
    <t>Urea</t>
  </si>
  <si>
    <t>bags/ha</t>
  </si>
  <si>
    <t>maize grain yield</t>
  </si>
  <si>
    <t>total benefits</t>
  </si>
  <si>
    <t>TZS/ha</t>
  </si>
  <si>
    <t>table 5</t>
  </si>
  <si>
    <t>year 1</t>
  </si>
  <si>
    <t>Agroforestry</t>
  </si>
  <si>
    <t>Rotational woodlots: In the rotational woodlot system, farmers intercrop food crops with leguminous trees during the first 2–3 years, to maximise returns to their scarce labor. Then they leave the trees to grow, harvest the trees in about the 5th year, and replant food crops (Otsyina et al., 1996a). The most promising species tested by the farmers, in terms of growth, are three newly introduced species from Australia: Acacia crassicarpa (also known as northern or red wattle), A. jurifera, and Acacia leptocarpa (A. Cunn. ex Benth.). The food crops grown following the tree harvest are expected to benefit from the increase in soil organic matter, nutrient recycling, and nitrogen fixed by the leguminous trees, but research results to confirm this are not yet available.</t>
  </si>
  <si>
    <t>Acacia crassicarpa</t>
  </si>
  <si>
    <t>Acacia julifera</t>
  </si>
  <si>
    <t>Acacia leptocarpa</t>
  </si>
  <si>
    <t>Rotational woodlots: In the rotational woodlot system, farmers intercrop food crops with leguminous trees during the first 2–3 years, to maximise returns to their scarce labor. Then they leave the trees to grow, harvest the trees in about the 5th year, and replant food crops (Otsyina et al., 1996a). The most promising species tested by the farmers, in terms of growth, are three newly introduced species from Australia: Acacia crassicarpa (also known as northern or red wattle), A. jurifera, and Acacia leptocarpa (A. Cunn. ex Benth.). The food crops grown following the tree harvest are expected to benefit from the increase in soil organic matter, nutrient recycling, and nitrogen fixed by the leguminous trees, but research results to confirm this are not yet available. Maize is intercropped with the trees during the first 2 years. There are no benefits or costs during years 3 and 4. All costs and benefits are discounted over a 5-year period</t>
  </si>
  <si>
    <t>Data on tree height, root collar diameter (the diameter of the lowest part of the stem), and canopy cover (a mean of the longest axis of canopy cover and the axis perpendicular to it) were collected at 3, 6, 18, 27, 39 and 51 months after planting from 15 farmers, five in each village. These 15 farmers were those who planted in 1993/94 and 1994/95.</t>
  </si>
  <si>
    <t>year 2</t>
  </si>
  <si>
    <t>maize grain yield and pruning yield. Wood yield was measured from four of the 15 farmers who planted in 1993/94 and 1994/95; only five farmers had harvested their trees at the time of writing. Of the four farmers from whom data were obtained, three harvested 4 years after planting. Their yield data were converted to 5th year yields by adding 20%, a conservative estimate of the yield increase during the 5th year. The remaining farmer harvested during the 5th year after planting.</t>
  </si>
  <si>
    <t>maize grain yield and pruning yield</t>
  </si>
  <si>
    <t>no yield</t>
  </si>
  <si>
    <t>year 5</t>
  </si>
  <si>
    <t>wood yield</t>
  </si>
  <si>
    <t>Land Preparation..Planting..1</t>
  </si>
  <si>
    <t>total labor costs</t>
  </si>
  <si>
    <t>pla</t>
  </si>
  <si>
    <t>JA_Kapoo_08_Effec_Jo</t>
  </si>
  <si>
    <t>Researcher Managed</t>
  </si>
  <si>
    <t>Iyerpadi-Akkamalai (IYAK), Valparai plateau, Anamalai Hills</t>
  </si>
  <si>
    <t>Facility</t>
  </si>
  <si>
    <t>Estimated</t>
  </si>
  <si>
    <t>Andiparai (AN), Valparai plateau, Anamalai Hills</t>
  </si>
  <si>
    <t>Manamboli (MA), Valparai plateau, Anamalai Hills</t>
  </si>
  <si>
    <t>Observational study comparing spider communities across four disturbance categories in a plantation-rainforest mosaic in the Anamalai Hills, Western Ghats, southern India. Four practice groups: C1 undisturbed primary rainforest (3 sites within Indira Gandhi Wildlife Sanctuary), T1 disturbed rainforest with primary vegetation retained (4 privately-owned sites), T2 highly disturbed rainforest in abandoned plantations (3 privately-owned sites), T3 shade-coffee plantation (2 sites). Total 12 sites ranging 11-2600 ha and 785-1400 m elevation. Spiders sampled by visual searches along belt transects (2 m width, 1.6 m max height, ~30-50 m from edge); each transect ~180 min duration. 5 transects per site (7 in IYAK; 4 in MA, AN); repeated monthly Jan-May 2005. Total sampled area 5.757 ha.</t>
  </si>
  <si>
    <t>January to May 2005</t>
  </si>
  <si>
    <t>Dry season (January-May)</t>
  </si>
  <si>
    <t>Relatively undisturbed primary tropical wet evergreen rainforest fragments (Cullenia exarillata-Mesua ferrea-Palaquium ellipticum type) within the Indira Gandhi Wildlife Sanctuary; 3 sites: IYAK (2600 ha, 1380 m), AN (185 ha, 1270 m), MA (200 ha, 785 m). Tree densities 505-517/ha (MA not quantified).</t>
  </si>
  <si>
    <t>Cullenia exarillata</t>
  </si>
  <si>
    <t>trees/ha</t>
  </si>
  <si>
    <t>Mesua ferrea</t>
  </si>
  <si>
    <t>Palaquium ellipticum</t>
  </si>
  <si>
    <t>Visual searches for spiders along belt transects (2 m wide, 1.6 m max height, ~180 min each; 07:15-14:30 h on non-rainy days). Practice C1 aggregates 3 sites: IYAK (7 transects, 3.09 km, 1219 min); AN (4 transects, 2.04 km, 893 min); MA (4 transects, 2.06 km, 851 min).</t>
  </si>
  <si>
    <t>understorey spider morphospecies (Araneae; 21 families, 8 functional groups)</t>
  </si>
  <si>
    <t>Araneae</t>
  </si>
  <si>
    <t>Mean individual spider density per 100 m2, aggregated across sites</t>
  </si>
  <si>
    <t>Mean number of individual spiders per 100 m2 of transect area across sites within the treatment. Per-site values visually estimated from Fig 2a; treatment-level mean = mean of per-site means; SD combines between-site variation and pooled within-site SD. [VISUAL APPROXIMATION from Fig 2a: per-site values read from published graph (+/- 0.5 precision on mean, +/- 0.5 on within-site SD). Treatment-level aggregation: mean across sites; SD = sqrt(between-site variance + mean within-site variance). Paper text confirms overall range 5-12 individuals/100 m2.]</t>
  </si>
  <si>
    <t>n araneae/m2</t>
  </si>
  <si>
    <t>fig2a (visual estimate)</t>
  </si>
  <si>
    <t>21/04/2026</t>
  </si>
  <si>
    <t>in this study outcomes are provided per each site (e.g., V3, IN, TF) so you should extract one outcome per site. Only data from figure 2 a and b is necessary to extract ( Jonest et al already extracted the data from the figure, so you just need to complet the rest)</t>
  </si>
  <si>
    <t>please check comments</t>
  </si>
  <si>
    <t>Iyerpadi Top (IT), Valparai plateau, Anamalai Hills</t>
  </si>
  <si>
    <t>Tata Finley (TF), Valparai plateau, Anamalai Hills</t>
  </si>
  <si>
    <t>Pannimade (PA), Valparai plateau, Anamalai Hills</t>
  </si>
  <si>
    <t>Varattuparai 1-3 (V3), Valparai plateau, Anamalai Hills</t>
  </si>
  <si>
    <t>Disturbed privately-owned rainforest fragments with primary rainforest vegetation retained; 4 sites: IT (100 ha, 1400 m), TF (32.6 ha, 980 m), PA (88 ha, 1032 m), V3 (11 ha, 975 m). Tree densities 370-601/ha. Subject to fuel wood collection, cattle grazing, and occasional tree cutting; variable Lantana camara presence (notable at IT).</t>
  </si>
  <si>
    <t>Visual searches for spiders along belt transects (2 m wide, 1.6 m max height, ~180 min each; 07:15-14:30 h on non-rainy days). Practice T1 aggregates 4 sites: IT (5 transects, 2.24 km, 906 min); TF (5 transects, 2.2 km, 900 min); PA (5 transects, 2.39 km, 915 min); V3 (5 transects, 2.26 km, 915 min).</t>
  </si>
  <si>
    <t>C1..T2..T3</t>
  </si>
  <si>
    <t>Puthuthottam (PU), Valparai plateau, Anamalai Hills</t>
  </si>
  <si>
    <t>Korangumudi (KO), Valparai plateau, Anamalai Hills</t>
  </si>
  <si>
    <t>Injipara (IN), Valparai plateau, Anamalai Hills</t>
  </si>
  <si>
    <t>Highly disturbed privately-owned rainforest fragments; originally coffee or cardamom plantations now abandoned; mixed canopy of native rainforest trees and planted exotics (Maesopsis eminii, Spathodea campanulata). 3 sites: PU (92 ha, 1120 m), KO (56 ha, 995 m), IN (19.1 ha, 992 m). Tree densities 257-404/ha (lower than disturbed T1); high Lantana camara invasion across all sites.</t>
  </si>
  <si>
    <t>Maesopsis eminii</t>
  </si>
  <si>
    <t>Spathodea campanulata</t>
  </si>
  <si>
    <t>Visual searches for spiders along belt transects (2 m wide, 1.6 m max height, ~180 min each; 07:15-14:30 h on non-rainy days). Practice T2 aggregates 3 sites: PU (5 transects, 3.0 km, 894 min); KO (5 transects, 2.53 km, 908 min); IN (5 transects, 2.34 km, 900 min).</t>
  </si>
  <si>
    <t>C1..T1..T3</t>
  </si>
  <si>
    <t>BBTC Coffee (BC), Valparai plateau, Anamalai Hills</t>
  </si>
  <si>
    <t>Farm</t>
  </si>
  <si>
    <t>Tata Coffee (TC), Valparai plateau, Anamalai Hills</t>
  </si>
  <si>
    <t>Organically grown shade-coffee plantations; 2 sites: BC (83.8 ha, 1000 m) — Eucalyptus sp. monoculture shade, certified organic, young/short coffee plants, poor connectivity to rainforest; TC (100 ha, 980 m) — mixed native (Palaquium ellipticum, Cullenia exarillata, Mesua ferrea) + exotic (Erythrina indica, Maesopsis eminii) shade, older/taller coffee plants, borders rainforest fragments TF and V3.</t>
  </si>
  <si>
    <t>Eucalyptus sp.</t>
  </si>
  <si>
    <t>Erythrina indica</t>
  </si>
  <si>
    <t>Shade coffee plantation</t>
  </si>
  <si>
    <t>Organic management reported (no synthetic fertilizer)</t>
  </si>
  <si>
    <t>Organic Fertilizer</t>
  </si>
  <si>
    <t>Manual weeding of undergrowth under coffee rows</t>
  </si>
  <si>
    <t>Visual searches for spiders along belt transects (2 m wide, 1.6 m max height, ~180 min each; 07:15-14:30 h on non-rainy days). Practice T3 aggregates 2 sites: BC (5 transects, 2.51 km, 868 min); TC (5 transects, 2.12 km, 903 min).</t>
  </si>
  <si>
    <t>C1..T1..T2</t>
  </si>
  <si>
    <t>Mean spider species density per 100 m2, aggregated across sites</t>
  </si>
  <si>
    <t>Mean number of distinct spider morphospecies per 100 m2 of transect area across sites within the treatment (Gotelli and Colwell 2001 definition). Per-site values visually estimated from Fig 2b. [VISUAL APPROXIMATION from Fig 2b: per-site values read from published graph (+/- 0.3 precision). Treatment-level SD combines between-site and within-site variation. Paper text confirms overall range 2-3.6 species/100 m2 with highest at TC.]</t>
  </si>
  <si>
    <t>species per 100 m2</t>
  </si>
  <si>
    <t>fig2b (visual estimate)</t>
  </si>
  <si>
    <t>Mean rarefaction species richness per 200 individuals, aggregated across sites</t>
  </si>
  <si>
    <t>Expected number of spider morphospecies for a standardised sample of 200 individuals (EcoSim rarefaction; Gotelli and Entsminger 2001), averaged across sites within the treatment. Per-site values visually estimated from Fig 3 (open symbols). [VISUAL APPROXIMATION from Fig 3 open symbols: per-site values read from published graph (+/- 5 precision). Paper text confirms V3 has the highest rarefaction richness.]</t>
  </si>
  <si>
    <t>Rareified Species Richness</t>
  </si>
  <si>
    <t>expected species count</t>
  </si>
  <si>
    <t>fig3 (visual estimate)</t>
  </si>
  <si>
    <t>Mean Jackknife 1 estimated species richness, aggregated across sites</t>
  </si>
  <si>
    <t>First-order Jackknife estimate of total spider species richness per site (EstimateS; Colwell 2000), averaged across sites within the treatment. Per-site values visually estimated from Fig 3 (filled symbols). [VISUAL APPROXIMATION from Fig 3 filled symbols: per-site values read from published graph (+/- 5 precision). Paper text confirms MA has the highest estimated richness, closely followed by TC, while IYAK and AN have relatively low values.]</t>
  </si>
  <si>
    <t>estimated species count</t>
  </si>
  <si>
    <t>yield to calculate ler</t>
  </si>
  <si>
    <t>ler</t>
  </si>
  <si>
    <t>JA_Xuan _12_Diffe_Bi</t>
  </si>
  <si>
    <t>Vietnam</t>
  </si>
  <si>
    <t>Cailay District, TienGiang Province</t>
  </si>
  <si>
    <t>The experiment was set-up as a randomized block design with four treatments and four replicates of each treatment. Rice was rotated with maize and mungbean in different combinations. Each year, the three cropping periods were November–February (only rice crop in all treatments), March–June (rotation crops) and July–October (rice or maize crops) with four treatments: (1) rice–rice–rice (RRR) as control, (2) rice–maize–rice (RMR), (3) rice–mungbeanmaize (RMgM), and (4) rice–mungbean–rice (RMgR). These crop rotation treatments were repeated yearly from 2001 to 2008.</t>
  </si>
  <si>
    <t>These crop rotation treatments were repeated yearly from 2001 to 2008. Each year, the three cropping periods were November–February (only rice crop in all treatments), March–June (rotation crops) and July–October (rice or maize crops) with four treatments: (1) rice–rice–rice (RRR) as control, (2) rice–maize–rice (RMR), (3) rice–mungbeanmaize (RMgM), and (4) rice–mungbean–rice (RMgR).</t>
  </si>
  <si>
    <t>RRR Rice–rice–rice treatment</t>
  </si>
  <si>
    <t>November</t>
  </si>
  <si>
    <t>Fertilizer rates for urea–superphosphate–potassium chloride in kg/ha, for rice 100-45-30, maize 140-50-30, for mungbean 40-30-60. Split between the day before sowing, 7-15 days after sowing, 20-30 days after sowing and 35-50 days after sowing</t>
  </si>
  <si>
    <t>Urea..Superphosphate..Potassium Chloride</t>
  </si>
  <si>
    <t>The experiment was set-up as a randomized block design with four treatments and four replicates of each treatment. Soil samples were collected in two different cropping periods: (1) in May 2007 in the middle of the cropping period March–July during vigorous plant growth when rice, mungbean and maize crops were grown (the middle of rotation crop) and (2) in February 2008 1 week after rice was harvested in all treatments at the end of cropping period NovemberFebruary (the end of rice crop). Five soil cores (15 cm deep×2.5 cm diameter) from each plot (6×15 m2) were randomly taken. Two replicates from each pooled sample were used for DNA extraction.</t>
  </si>
  <si>
    <t>Bacteria</t>
  </si>
  <si>
    <t>Chao1 Index</t>
  </si>
  <si>
    <t>Tests of normality of Shannon diversity and Chao I richness values were performed using the Shapiro–Wilk test. Chao I richness data were log-transformed before analysis of differences in bacterial diversity and richness in relation to treatment and sampling point, and the interaction of the two were analysed by two-way ANOVA</t>
  </si>
  <si>
    <t>Index</t>
  </si>
  <si>
    <t>Figure 2a,b estimated (middle of rotation crop)</t>
  </si>
  <si>
    <t>Charlotte</t>
  </si>
  <si>
    <t>There is no information on the site type//I am not sure about the exp_duration, I put 2001-2008 as stated but outcomes are reported for 2007 and 2008 only, is it the correct way?//seed density was given as a range so I took the middle point//not sure about the crop_seq_subpractice because it is more than 2 crops (or at lest more than 2 seasons in all treatments) but the fixing non-fixing distinction seems important//not sure about the exp_plot_size//not sure about the out_season_start I put 8 because it is the 8th year if we consider 2001 as the satarting point and then 8.1 because it correspond to the first growing season of the year//I do not have the drop down anymore fore out_subindicator and i am not sure about the unit for the Chao1 index//I know we are not supposed to put treatment and control numbers but I did it to try to understand how you do it since I think it is important as I am also supposed to analyse the data afterwards (for FABLE)</t>
  </si>
  <si>
    <t>These crop rotation treatments were repeated yearly from 2001 to 2008.</t>
  </si>
  <si>
    <t>RMR Rice–maize–rice treatment</t>
  </si>
  <si>
    <t>Double Cropping (Non N fixing)</t>
  </si>
  <si>
    <t>January</t>
  </si>
  <si>
    <t>C1..T1</t>
  </si>
  <si>
    <t>RMgR Rice–mungbean–rice treatment</t>
  </si>
  <si>
    <t>Mung_Bean</t>
  </si>
  <si>
    <t>Double Cropping (N fixing and Non N fixing)</t>
  </si>
  <si>
    <t>March</t>
  </si>
  <si>
    <t>C1..T2</t>
  </si>
  <si>
    <t>RMgM rice–mungbean–maize</t>
  </si>
  <si>
    <t>May</t>
  </si>
  <si>
    <t>C1..T3</t>
  </si>
  <si>
    <t>Tests of normality of Shannon diversity and Chao I richness values were performed using the Shapiro–Wilk test.</t>
  </si>
  <si>
    <t>Shannon-Weaver Index (H')- Bacterial (16S rDNA DGGE) communities</t>
  </si>
  <si>
    <t>July</t>
  </si>
  <si>
    <t>September</t>
  </si>
  <si>
    <t>crop_tree01</t>
  </si>
  <si>
    <t>crop_tree_variety01</t>
  </si>
  <si>
    <t>crop_tree_density_unit01</t>
  </si>
  <si>
    <t>crop_tree_density01</t>
  </si>
  <si>
    <t>crop_tree_arrangement01</t>
  </si>
  <si>
    <t>crop_tree02</t>
  </si>
  <si>
    <t>crop_tree_variety02</t>
  </si>
  <si>
    <t>crop_tree_density_unit02</t>
  </si>
  <si>
    <t>crop_tree_density02</t>
  </si>
  <si>
    <t>crop_tree_arrangement02</t>
  </si>
  <si>
    <t>crop_tree03</t>
  </si>
  <si>
    <t>crop_tree_variety03</t>
  </si>
  <si>
    <t>crop_tree_density_unit03</t>
  </si>
  <si>
    <t>crop_tree_density03</t>
  </si>
  <si>
    <t>crop_tree_arrangement03</t>
  </si>
  <si>
    <t>crop_tree04</t>
  </si>
  <si>
    <t>crop_tree_variety04</t>
  </si>
  <si>
    <t>crop_tree_density_unit04</t>
  </si>
  <si>
    <t>crop_tree_density04</t>
  </si>
  <si>
    <t>crop_tree_arrangement04</t>
  </si>
  <si>
    <t>crop_tree05</t>
  </si>
  <si>
    <t>crop_tree_variety05</t>
  </si>
  <si>
    <t>crop_tree_density_unit05</t>
  </si>
  <si>
    <t>crop_tree_density05</t>
  </si>
  <si>
    <t>crop_tree_arrangement05</t>
  </si>
  <si>
    <t>crop_tree06</t>
  </si>
  <si>
    <t>crop_tree_variety06</t>
  </si>
  <si>
    <t>crop_tree_density_unit06</t>
  </si>
  <si>
    <t>crop_tree_density06</t>
  </si>
  <si>
    <t>crop_tree_arrangement06</t>
  </si>
  <si>
    <t>crop_tree07</t>
  </si>
  <si>
    <t>crop_tree_variety07</t>
  </si>
  <si>
    <t>crop_tree_density_unit07</t>
  </si>
  <si>
    <t>crop_tree_density07</t>
  </si>
  <si>
    <t>crop_tree_arrangement07</t>
  </si>
  <si>
    <t>crop_tree08</t>
  </si>
  <si>
    <t>crop_tree_variety08</t>
  </si>
  <si>
    <t>crop_tree_density_unit08</t>
  </si>
  <si>
    <t>crop_tree_density08</t>
  </si>
  <si>
    <t>crop_tree_arrangement08</t>
  </si>
  <si>
    <t>crop_tree09</t>
  </si>
  <si>
    <t>crop_tree_variety09</t>
  </si>
  <si>
    <t>crop_tree_density_unit09</t>
  </si>
  <si>
    <t>crop_tree_density09</t>
  </si>
  <si>
    <t>crop_tree_arrangement09</t>
  </si>
  <si>
    <t>crop_tree10</t>
  </si>
  <si>
    <t>crop_tree_variety10</t>
  </si>
  <si>
    <t>crop_tree_density_unit10</t>
  </si>
  <si>
    <t>crop_tree_density10</t>
  </si>
  <si>
    <t>crop_tree_arrangement10</t>
  </si>
  <si>
    <t>crop_tree11</t>
  </si>
  <si>
    <t>crop_tree_variety11</t>
  </si>
  <si>
    <t>crop_tree_density_unit11</t>
  </si>
  <si>
    <t>crop_tree_density11</t>
  </si>
  <si>
    <t>crop_tree_arrangement11</t>
  </si>
  <si>
    <t>crop_tree12</t>
  </si>
  <si>
    <t>crop_tree_variety12</t>
  </si>
  <si>
    <t>crop_tree_density_unit12</t>
  </si>
  <si>
    <t>crop_tree_density12</t>
  </si>
  <si>
    <t>crop_tree_arrangement12</t>
  </si>
  <si>
    <t>crop_tree13</t>
  </si>
  <si>
    <t>crop_tree_variety13</t>
  </si>
  <si>
    <t>crop_tree_density_unit13</t>
  </si>
  <si>
    <t>crop_tree_density13</t>
  </si>
  <si>
    <t>crop_tree_arrangement13</t>
  </si>
  <si>
    <t>crop_tree14</t>
  </si>
  <si>
    <t>crop_tree_variety14</t>
  </si>
  <si>
    <t>crop_tree_density_unit14</t>
  </si>
  <si>
    <t>crop_tree_density14</t>
  </si>
  <si>
    <t>crop_tree_arrangement14</t>
  </si>
  <si>
    <t>crop_tree15</t>
  </si>
  <si>
    <t>crop_tree_variety15</t>
  </si>
  <si>
    <t>crop_tree_density_unit15</t>
  </si>
  <si>
    <t>crop_tree_density15</t>
  </si>
  <si>
    <t>crop_tree_arrangement15</t>
  </si>
  <si>
    <t>JA_Khan _06_Manag_In</t>
  </si>
  <si>
    <t>paired-plot design with two replicate plots per treatment and four randomly located 8 × 8 m paired subplots within each plot</t>
  </si>
  <si>
    <t>Short rains</t>
  </si>
  <si>
    <t>Sorghum monocrop</t>
  </si>
  <si>
    <t>Gadam Hamam</t>
  </si>
  <si>
    <t>The sorghum variety used in both cases was the stemborer- and S. hermonthicasusceptible, early maturing commercial hybrid Gadam Hamam, recommended for mid-altitude regions with moderate rainfall.</t>
  </si>
  <si>
    <t>Hybrid</t>
  </si>
  <si>
    <t>Early maturity</t>
  </si>
  <si>
    <t>Short rainy season</t>
  </si>
  <si>
    <t>Overhead irrigation</t>
  </si>
  <si>
    <t>Sprinkler Irrigation</t>
  </si>
  <si>
    <t>The on-station trials layout had four large plots measuring 30 by 30 m. Random-paired subplots of 8 by 8 m were made with 4 replications in each plot.</t>
  </si>
  <si>
    <t>Striga hermonthica plants at week 6 after planting</t>
  </si>
  <si>
    <t>Weeds</t>
  </si>
  <si>
    <t>tab 1</t>
  </si>
  <si>
    <t>Mordecai</t>
  </si>
  <si>
    <t>Sorghum, Desmodium intortum intercrop</t>
  </si>
  <si>
    <t>greenleaf desmodium</t>
  </si>
  <si>
    <t>Sorghum, Desmodium intortum intercrop in alternate rows</t>
  </si>
  <si>
    <t>Striga hermonthica plants at week 8 after planting</t>
  </si>
  <si>
    <t>Striga hermonthica plants at week 10 after planting</t>
  </si>
  <si>
    <t>Long rains</t>
  </si>
  <si>
    <t>tab 2</t>
  </si>
  <si>
    <t>plants/100 plants</t>
  </si>
  <si>
    <t>seasonal Striga hermonthica counts at 10 weeks after crop emergence</t>
  </si>
  <si>
    <t>3 farmers' fields were used as replicates. Random-paired subplots of 8 by 8 m were made with 4 replications in each plot.</t>
  </si>
  <si>
    <t>No Irrigation Control or Rainfed Agriculture</t>
  </si>
  <si>
    <t>Long rainiy season</t>
  </si>
  <si>
    <t>long rainy season (March to August)</t>
  </si>
  <si>
    <t>Field trials were conducted between the short rainy season (October to January) of 2002 and the long rainy season (March to August) of 2035</t>
  </si>
  <si>
    <t>farmer fields as blocks, resulting in three replications and four randomly located 8 × 8 m paired subplots within each plot</t>
  </si>
  <si>
    <t>Lambwe Division</t>
  </si>
  <si>
    <t>Field trials were conducted between the short rainy season (October to January) of 2002 and the long rainy season (March to August) of 2034</t>
  </si>
  <si>
    <t>Crop phenology</t>
  </si>
  <si>
    <t>Plant height</t>
  </si>
  <si>
    <t>Field trials were conducted between the short rainy season (October to January) of 2002 and the long rainy season (March to August) of 2045</t>
  </si>
  <si>
    <t>Field trials were conducted between the short rainy season (October to January) of 2002 and the long rainy season (March to August) of 2044</t>
  </si>
  <si>
    <t>Field trials were conducted between the short rainy season (October to January) of 2002 and the long rainy season (March to August) of 2043</t>
  </si>
  <si>
    <t>Field trials were conducted between the short rainy season (October to January) of 2002 and the long rainy season (March to August) of 2042</t>
  </si>
  <si>
    <t>tab 3</t>
  </si>
  <si>
    <t>Field trials were conducted between the short rainy season (October to January) of 2002 and the long rainy season (March to August) of 2025</t>
  </si>
  <si>
    <t>Field trials were conducted between the short rainy season (October to January) of 2002 and the long rainy season (March to August) of 2024</t>
  </si>
  <si>
    <t>short rainy season (October to January)</t>
  </si>
  <si>
    <t>Field trials were conducted between the short rainy season (October to January) of 2002 and the long rainy season (March to August) of 2023</t>
  </si>
  <si>
    <t>Field trials were conducted between the short rainy season (October to January) of 2002 and the long rainy season (March to August) of 2022</t>
  </si>
  <si>
    <t>Field trials were conducted between the short rainy season (October to January) of 2002 and the long rainy season (March to August) of 2021</t>
  </si>
  <si>
    <t>Field trials were conducted between the short rainy season (October to January) of 2002 and the long rainy season (March to August) of 2020</t>
  </si>
  <si>
    <t>Field trials were conducted between the short rainy season (October to January) of 2002 and the long rainy season (March to August) of 2019</t>
  </si>
  <si>
    <t>Field trials were conducted between the short rainy season (October to January) of 2002 and the long rainy season (March to August) of 2018</t>
  </si>
  <si>
    <t>African_Yam_Bean</t>
  </si>
  <si>
    <t>Velvet_Bean</t>
  </si>
  <si>
    <t>finger millet stover forage</t>
  </si>
  <si>
    <t>Unspecified..Unspecified</t>
  </si>
  <si>
    <t>Finger_Millet</t>
  </si>
  <si>
    <t>Grain yields of finger millet</t>
  </si>
  <si>
    <t>Finger millet grain yield</t>
  </si>
  <si>
    <t>z</t>
  </si>
  <si>
    <t>While the plot size is not stated explicitly, Diversity Study Plot Size (153 m²): The paper states that "Whole plots contained nine rows, 17 m in length" and that the "Space between rows was 1.0 m". Multiplying the 9-meter width (9 rows × 1.0 m) by the 17-meter length results in 153 m². Mosaic Study Plot Size (64 m²): For this study, the paper describes that "Intercrop plots consisted of eight rows" and "Rows were 8 m in length and between-row spacing was 1.0 m". Multiplying the 8-meter width (8 rows × 1.0 m) by the 8-meter length results in 64 m². The density for each crop was then derived by determining the total number of plants intended for each plot based on the intra-row spacing for each crop as reported in each treatment, and dividing that total by the plot area</t>
  </si>
  <si>
    <t>Mario</t>
  </si>
  <si>
    <t>Standard deviation</t>
  </si>
  <si>
    <t>Densities of whitefly nymphs in bean foliage</t>
  </si>
  <si>
    <t>Pests</t>
  </si>
  <si>
    <t>Aleyrodidae</t>
  </si>
  <si>
    <t>whiteflies nymph</t>
  </si>
  <si>
    <t>On 10 July, a second bean crop was planted in the former imidacloprid subplots. A randomized complete block design with four replications was used to compare whiteßy immatures on bean grown under two treatments: monocropped or intercropped with the Þve intercrop plant species, which were by then fully mature or senescing.</t>
  </si>
  <si>
    <t>Application of fertilizer, weeding, and all other aspects of plot management were carried out manually. Crops were fertilized according to local recommendations (ICTA 1993, Superb 1997). Fungicides and pesticides were applied with a 16-liter Matabi  “Super 16” backpack sprayer (Goizper S. Coop.,  Guipuzcoa, Spain).</t>
  </si>
  <si>
    <t>Dry season</t>
  </si>
  <si>
    <t>Simple Intercrop</t>
  </si>
  <si>
    <t>The five intercrop species were planted in alternating rows with bean in the following order: velvetbean, roselle, cilantro, cabbage, corn</t>
  </si>
  <si>
    <t>Disease resistance</t>
  </si>
  <si>
    <t>Cultivar</t>
  </si>
  <si>
    <t>ICTA - Santa Gertrudis</t>
  </si>
  <si>
    <t>The bean variety used was ICTA-Santa Gertudis, a cultivar developed and promoted by ICTA as resistant to bean golden mosaic</t>
  </si>
  <si>
    <t>plants/m2</t>
  </si>
  <si>
    <t>ICTA HB 83</t>
  </si>
  <si>
    <t>Costanza</t>
  </si>
  <si>
    <t>Cabbage</t>
  </si>
  <si>
    <t>Coriander</t>
  </si>
  <si>
    <t>Hibiscus</t>
  </si>
  <si>
    <t>Velvet Bean</t>
  </si>
  <si>
    <t>ICTA-Santa Gertudis</t>
  </si>
  <si>
    <t>Row intercrop (Diversity study, second harvest): Intercrop plots consisted of nine rows of a bean/intercrop mix. The five intercrop species were planted in alternating rows with bean</t>
  </si>
  <si>
    <t>March-December</t>
  </si>
  <si>
    <t>Two experiments were carried out between March and December 1998</t>
  </si>
  <si>
    <t>We used a split-plot design, with two whole plot treatments (monocrop, intercrop) and three subplot pesticide treatments (imidacloprid, detergent/oil, control). Each treatment was replicated four times... Each treatment was replicated four times and arranged in a randomized complete block design [Mosaic Study]</t>
  </si>
  <si>
    <t>Instituto de Ciencia y Tecnologia Agricolas (ICTA) field station in San Jeronimo, Baja Verapaz</t>
  </si>
  <si>
    <t>Guatemala</t>
  </si>
  <si>
    <t>JA_Smith_01_Effec_En</t>
  </si>
  <si>
    <t>Monocrop Bean (Diversity study, second harvest): Monocrop plots consisted of eight rows of bean</t>
  </si>
  <si>
    <t>I used the supp mat to fill input uses, added to zotero//new mango variety//not sure about the dry biomass recycling outcome?//NPV not sure about the out_var because not specified//new unit term requested//not sure about the IQR as it is the first time I report those//you said avilable K should be reported but I did not find the corresponding outcome</t>
  </si>
  <si>
    <t>t/ha/yr</t>
  </si>
  <si>
    <t>dry biomass recycling</t>
  </si>
  <si>
    <t>Mango</t>
  </si>
  <si>
    <t>Gmelina arborea</t>
  </si>
  <si>
    <t>randomized complete block design replicated thrice</t>
  </si>
  <si>
    <t>kg/l</t>
  </si>
  <si>
    <t>Chlorpyriphos 20% EC, Acephate 50% + Imidacloprid 1.8% SP, Triazophos, Wettable Sulphur, Carbendazim 12% + Mancozeb 63%, Neem oil (3%)</t>
  </si>
  <si>
    <t>Synthetic pesticides</t>
  </si>
  <si>
    <t>Prophylactic sprayings of acephate  50% + imidacloprid 1.8% SP @ 0.5 kg ha 1were done at a three-month interval in the initial three years to protect mango trees against leafeating caterpillar and mango hopper. Need-based protection measures [5 ml per plant chlorpyriphos 20% EC against termite (Odento termusobesus) and acephate  50% + imidacloprid 1.8% SP at 1 kg ha 1 againstGmelina stem weevil (Alcidodes ludificator)] were implemented during initial three years in Gmelina..Mango trees were periodically  spayed with wettable Sulphur at 2 kg ha 1 against powdery mildew at panicle initiation stage; with acephate 50% + imidacloprid 1.8% at 1 kg ha 1 to control mango hopper; with carbendazim 12% + mancozeb 63%  at 90 + 472.5 g a.i. ha 1 just after panicle initiation against powdery mildew and anthracnose; against acephate 50% + imidacloprid 1.8% at 1 kg ha 1 and boron (as disodium octaborate tetrahydrate) at 150 g ha 1  and zinc (ZnSO4.6H2O: 23% Zn) at 170 g ha 1 at peanut size of the fruit; and with neem oil (3%) one month before harvesting to control fruit fly..In pigeon pea, triazophos at 750 ml ha 1 was applied to control pod borer at the flowering stage.</t>
  </si>
  <si>
    <t>Farmyard Manure</t>
  </si>
  <si>
    <t>20..40..40</t>
  </si>
  <si>
    <t>Urea..Super Phosphate..Muriate of Potash</t>
  </si>
  <si>
    <t>Basal applications of N,  P2O5, and K2O at 20,40, and 40 kg ha 1 were done using urea, single super phosphate (SSP), and muriate of potash (MOP), respectively</t>
  </si>
  <si>
    <t>Moderate pruning</t>
  </si>
  <si>
    <t>Alleycropping (N fixing and Non N fixing)</t>
  </si>
  <si>
    <t>agroforestry 3 crops</t>
  </si>
  <si>
    <t>ICPL 85063</t>
  </si>
  <si>
    <t>Amrapali</t>
  </si>
  <si>
    <t>T7 gmelina mango and pigeon pea</t>
  </si>
  <si>
    <t>The field experiment was conducted over 10 years (2009–10 to 2018–19)</t>
  </si>
  <si>
    <t xml:space="preserve">The experiment was laid out in a randomized complete block design with seven treatments (T1: sole Gmelina (400 plants ha 1); T2: sole mango (100 plants ha 1); T3: sole pigeon pea; T4: Gmelina (300 plants ha 1) - mango (100 plants ha 1); T5: Gmelina (400 plants ha 1) - pigeon pea; T6: mango (100 plants ha 1) - pigeon pea; and T7: Gmelina (400  plants ha 1) - mango (100 plants ha 1) - pigeon pea), replicated thrice. </t>
  </si>
  <si>
    <t>Regional Research Station, Jhargram, West Bengal</t>
  </si>
  <si>
    <t>JA_Biswa_22_Agrof_Jo</t>
  </si>
  <si>
    <t>Acephate 50% + Imidacloprid 1.8% SP, Wettable Sulphur, Carbendazim 12% + Mancozeb 63%, Neem oil (3%) + Triazophos</t>
  </si>
  <si>
    <t>Mango trees were periodically  spayed with wettable Sulphur at 2 kg ha 1 against powdery mildew at panicle initiation stage; with acephate 50% + imidacloprid 1.8% at 1 kg ha 1 to control mango hopper; with carbendazim 12% + mancozeb 63%  at 90 + 472.5 g a.i. ha 1 just after panicle initiation against powdery mildew and anthracnose; against acephate 50% + imidacloprid 1.8% at 1 kg ha 1 and boron (as disodium octaborate tetrahydrate) at 150 g ha 1  and zinc (ZnSO4.6H2O: 23% Zn) at 170 g ha 1 at peanut size of the fruit; and with neem oil (3%) one month before harvesting to control fruit fly..In pigeon pea, triazophos at 750 ml ha 1 was applied to control pod borer at the flowering stage.</t>
  </si>
  <si>
    <t>T6 mango and pigeon pea</t>
  </si>
  <si>
    <t>Chlorpyriphos and Acephate 50% + Imidacloprid 1.8% SP + Triazophos</t>
  </si>
  <si>
    <t>Prophylactic sprayings of acephate  50% + imidacloprid 1.8% SP @ 0.5 kg ha 1were done at a three-month interval in the initial three years to protect mango trees against leafeating caterpillar and mango hopper. Need-based protection measures [5 ml per plant chlorpyriphos 20% EC against termite (Odento termusobesus) and acephate  50% + imidacloprid 1.8% SP at 1 kg ha 1 againstGmelina stem weevil (Alcidodes ludificator)] were implemented during initial three years in Gmelina..In pigeon pea, triazophos at 750 ml ha 1 was applied to control pod borer at the flowering stage.</t>
  </si>
  <si>
    <t>T5 Gmelina and pigeon pea</t>
  </si>
  <si>
    <t>Chlorpyriphos and Acephate 50% + Imidacloprid 1.8% SP + Acephate 50% + Imidacloprid 1.8% SP, Wettable Sulphur, Carbendazim 12% + Mancozeb 63%, Neem oil (3%)</t>
  </si>
  <si>
    <t>Prophylactic sprayings of acephate  50% + imidacloprid 1.8% SP @ 0.5 kg ha 1were done at a three-month interval in the initial three years to protect mango trees against leafeating caterpillar and mango hopper. Need-based protection measures [5 ml per plant chlorpyriphos 20% EC against termite (Odento termusobesus) and acephate  50% + imidacloprid 1.8% SP at 1 kg ha 1 againstGmelina stem weevil (Alcidodes ludificator)] were implemented during initial three years in Gmelina..Mango trees were periodically  spayed with wettable Sulphur at 2 kg ha 1 against powdery mildew at panicle initiation stage; with acephate 50% + imidacloprid 1.8% at 1 kg ha 1 to control mango hopper; with carbendazim 12% + mancozeb 63%  at 90 + 472.5 g a.i. ha 1 just after panicle initiation against powdery mildew and anthracnose; against acephate 50% + imidacloprid 1.8% at 1 kg ha 1 and boron (as disodium octaborate tetrahydrate) at 150 g ha 1  and zinc (ZnSO4.6H2O: 23% Zn) at 170 g ha 1 at peanut size of the fruit; and with neem oil (3%) one month before harvesting to control fruit fly.</t>
  </si>
  <si>
    <t>Alleycropping (Non N fixing)</t>
  </si>
  <si>
    <t>T4 Gmelina and mango</t>
  </si>
  <si>
    <t>T2..T3..T4</t>
  </si>
  <si>
    <t>Triazophos</t>
  </si>
  <si>
    <t>In pigeon pea, triazophos at 750 ml ha 1 was applied to control pod borer at the flowering stage.</t>
  </si>
  <si>
    <t>monoculture</t>
  </si>
  <si>
    <t>T3 sole pigeon pea</t>
  </si>
  <si>
    <t>T1..T3..T4</t>
  </si>
  <si>
    <t>Acephate 50% + Imidacloprid 1.8% SP, Wettable Sulphur, Carbendazim 12% + Mancozeb 63%, Neem oil (3%)</t>
  </si>
  <si>
    <t>Mango trees were periodically  spayed with wettable Sulphur at 2 kg ha 1 against powdery mildew at panicle initiation stage; with acephate 50% + imidacloprid 1.8% at 1 kg ha 1 to control mango hopper; with carbendazim 12% + mancozeb 63%  at 90 + 472.5 g a.i. ha 1 just after panicle initiation against powdery mildew and anthracnose; against acephate 50% + imidacloprid 1.8% at 1 kg ha 1 and boron (as disodium octaborate tetrahydrate) at 150 g ha 1  and zinc (ZnSO4.6H2O: 23% Zn) at 170 g ha 1 at peanut size of the fruit; and with neem oil (3%) one month before harvesting to control fruit fly.</t>
  </si>
  <si>
    <t>T2 Sole mango</t>
  </si>
  <si>
    <t>T1..T2..T4</t>
  </si>
  <si>
    <t>Chlorpyriphos and Acephate 50% + Imidacloprid 1.8% SP</t>
  </si>
  <si>
    <t>Chlorpyriphos (termite control) and acephate+imidacloprid (stem weevil control), applied only during the initial 3 establishment years</t>
  </si>
  <si>
    <t>Timber plantation</t>
  </si>
  <si>
    <t>T1 sole Gmelina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</si>
</sst>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7">
    <font>
      <sz val="11"/>
      <color theme="1"/>
      <name val="Aptos Narrow"/>
      <family val="2"/>
      <scheme val="minor"/>
    </font>
    <font>
      <b/>
      <sz val="11"/>
      <color theme="0"/>
      <name val="Aptos Narrow"/>
      <family val="2"/>
      <scheme val="minor"/>
    </font>
    <font>
      <sz val="11"/>
      <color theme="1"/>
      <name val="Aptos Narrow"/>
      <family val="2"/>
      <scheme val="minor"/>
    </font>
    <font>
      <sz val="11"/>
      <color rgb="FFFF0000"/>
      <name val="Aptos Narrow"/>
      <family val="2"/>
      <scheme val="minor"/>
    </font>
    <font>
      <sz val="11"/>
      <name val="Aptos Narrow"/>
      <family val="2"/>
      <scheme val="minor"/>
    </font>
    <font>
      <sz val="11"/>
      <color rgb="FF000000"/>
      <name val="Calibri"/>
      <family val="2"/>
    </font>
    <font>
      <sz val="11"/>
      <color theme="1"/>
      <name val="Courier New"/>
      <family val="1"/>
    </font>
    <font>
      <sz val="10"/>
      <color theme="1"/>
      <name val="Arial"/>
      <family val="2"/>
    </font>
    <font>
      <sz val="8"/>
      <color theme="1"/>
      <name val="Aptos Narrow"/>
      <family val="2"/>
      <scheme val="minor"/>
    </font>
    <font>
      <sz val="11"/>
      <color theme="1"/>
      <name val="Calibri"/>
      <family val="2"/>
    </font>
    <font>
      <sz val="10"/>
      <name val="Arial"/>
      <family val="2"/>
    </font>
    <font>
      <sz val="10"/>
      <color rgb="FF000000"/>
      <name val="Helvetica Neue"/>
      <family val="2"/>
    </font>
    <font>
      <sz val="10"/>
      <color rgb="FFFF0000"/>
      <name val="Arial"/>
      <family val="2"/>
    </font>
    <font>
      <sz val="11"/>
      <name val="Calibri"/>
      <family val="2"/>
    </font>
    <font>
      <b/>
      <sz val="10"/>
      <color theme="0"/>
      <name val="Arial"/>
      <family val="2"/>
    </font>
    <font>
      <b/>
      <sz val="9"/>
      <color indexed="81"/>
      <name val="Tahoma"/>
      <family val="2"/>
    </font>
    <font>
      <sz val="8"/>
      <name val="Aptos Narrow"/>
      <family val="2"/>
      <scheme val="minor"/>
    </font>
    <font>
      <sz val="11"/>
      <color theme="0"/>
      <name val="Aptos Narrow"/>
      <family val="2"/>
      <scheme val="minor"/>
    </font>
    <font>
      <b/>
      <sz val="11"/>
      <color theme="1"/>
      <name val="Aptos Narrow"/>
      <family val="2"/>
      <scheme val="minor"/>
    </font>
    <font>
      <u/>
      <sz val="11"/>
      <color theme="10"/>
      <name val="Aptos Narrow"/>
      <family val="2"/>
      <scheme val="minor"/>
    </font>
    <font>
      <sz val="11"/>
      <color rgb="FFED0000"/>
      <name val="Aptos Narrow"/>
      <family val="2"/>
      <scheme val="minor"/>
    </font>
    <font>
      <sz val="11"/>
      <color rgb="FF242424"/>
      <name val="Aptos Narrow"/>
      <family val="2"/>
    </font>
    <font>
      <sz val="11"/>
      <color rgb="FFE40000"/>
      <name val="Aptos Narrow"/>
      <family val="2"/>
      <scheme val="minor"/>
    </font>
    <font>
      <sz val="9"/>
      <color indexed="81"/>
      <name val="Tahoma"/>
      <family val="2"/>
    </font>
    <font>
      <sz val="11"/>
      <name val="Courier New"/>
      <family val="1"/>
    </font>
    <font>
      <b/>
      <sz val="11"/>
      <color rgb="FFFFFFFF"/>
      <name val="Aptos Narrow"/>
      <family val="2"/>
    </font>
    <font>
      <sz val="10"/>
      <color rgb="FF000000"/>
      <name val="Arial"/>
      <family val="2"/>
      <charset val="1"/>
    </font>
    <font>
      <sz val="8"/>
      <color rgb="FF000000"/>
      <name val="Calibri"/>
      <family val="2"/>
    </font>
    <font>
      <sz val="11"/>
      <color theme="1"/>
      <name val="Arial"/>
      <family val="2"/>
    </font>
    <font>
      <sz val="11"/>
      <color theme="1"/>
      <name val="Aptos Narrow"/>
      <family val="2"/>
    </font>
    <font>
      <sz val="11"/>
      <color rgb="FF000000"/>
      <name val="Courier New"/>
      <family val="1"/>
    </font>
    <font>
      <sz val="11"/>
      <color rgb="FF3B4045"/>
      <name val="Segoe UI"/>
      <family val="2"/>
    </font>
    <font>
      <b/>
      <sz val="10"/>
      <name val="Arial"/>
      <family val="2"/>
    </font>
    <font>
      <b/>
      <sz val="11"/>
      <name val="Calibri"/>
      <family val="2"/>
    </font>
    <font>
      <b/>
      <sz val="1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i/>
      <sz val="11"/>
      <color rgb="FF7F7F7F"/>
      <name val="Aptos Narrow"/>
      <family val="2"/>
      <scheme val="minor"/>
    </font>
    <font>
      <b/>
      <sz val="11"/>
      <color theme="0"/>
      <name val="Calibri"/>
      <family val="2"/>
    </font>
    <font>
      <sz val="11"/>
      <color theme="0"/>
      <name val="Calibri"/>
      <family val="2"/>
    </font>
    <font>
      <sz val="10"/>
      <color theme="0"/>
      <name val="Arial"/>
      <family val="2"/>
    </font>
    <font>
      <b/>
      <sz val="11"/>
      <color theme="0"/>
      <name val="Aptos Narrow"/>
      <family val="2"/>
    </font>
    <font>
      <sz val="11"/>
      <name val="Segoe UI"/>
      <family val="2"/>
    </font>
    <font>
      <sz val="11"/>
      <color rgb="FFFF0000"/>
      <name val="Calibri"/>
      <family val="2"/>
    </font>
    <font>
      <sz val="11"/>
      <color rgb="FFFF0000"/>
      <name val="Segoe UI"/>
      <family val="2"/>
    </font>
    <font>
      <sz val="8"/>
      <color rgb="FFFF0000"/>
      <name val="Aptos Narrow"/>
      <family val="2"/>
      <scheme val="minor"/>
    </font>
    <font>
      <sz val="11"/>
      <color rgb="FFFF0000"/>
      <name val="Courier New"/>
      <family val="1"/>
    </font>
    <font>
      <sz val="10"/>
      <color theme="1"/>
      <name val="Aptos Narrow"/>
      <family val="2"/>
      <scheme val="minor"/>
    </font>
  </fonts>
  <fills count="56">
    <fill>
      <patternFill patternType="none"/>
    </fill>
    <fill>
      <patternFill patternType="gray125"/>
    </fill>
    <fill>
      <patternFill patternType="solid">
        <fgColor theme="5"/>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rgb="FFFF0000"/>
        <bgColor indexed="64"/>
      </patternFill>
    </fill>
    <fill>
      <patternFill patternType="solid">
        <fgColor rgb="FF007BB8"/>
        <bgColor indexed="64"/>
      </patternFill>
    </fill>
    <fill>
      <patternFill patternType="solid">
        <fgColor theme="9"/>
        <bgColor indexed="64"/>
      </patternFill>
    </fill>
    <fill>
      <patternFill patternType="solid">
        <fgColor theme="8"/>
        <bgColor indexed="64"/>
      </patternFill>
    </fill>
    <fill>
      <patternFill patternType="solid">
        <fgColor rgb="FFFF85FF"/>
        <bgColor indexed="64"/>
      </patternFill>
    </fill>
    <fill>
      <patternFill patternType="solid">
        <fgColor rgb="FFFFE599"/>
        <bgColor indexed="64"/>
      </patternFill>
    </fill>
    <fill>
      <patternFill patternType="solid">
        <fgColor rgb="FFD883FF"/>
        <bgColor indexed="64"/>
      </patternFill>
    </fill>
    <fill>
      <patternFill patternType="solid">
        <fgColor rgb="FF7A81FF"/>
        <bgColor indexed="64"/>
      </patternFill>
    </fill>
    <fill>
      <patternFill patternType="solid">
        <fgColor rgb="FF76D6FF"/>
        <bgColor indexed="64"/>
      </patternFill>
    </fill>
    <fill>
      <patternFill patternType="solid">
        <fgColor theme="3" tint="0.749992370372631"/>
        <bgColor indexed="64"/>
      </patternFill>
    </fill>
    <fill>
      <patternFill patternType="solid">
        <fgColor rgb="FFFF8AD8"/>
        <bgColor indexed="64"/>
      </patternFill>
    </fill>
    <fill>
      <patternFill patternType="solid">
        <fgColor theme="4" tint="0.39997558519241921"/>
        <bgColor indexed="64"/>
      </patternFill>
    </fill>
    <fill>
      <patternFill patternType="solid">
        <fgColor theme="4"/>
        <bgColor theme="4"/>
      </patternFill>
    </fill>
    <fill>
      <patternFill patternType="solid">
        <fgColor theme="4"/>
        <bgColor indexed="64"/>
      </patternFill>
    </fill>
    <fill>
      <patternFill patternType="solid">
        <fgColor rgb="FFFFFF00"/>
        <bgColor indexed="64"/>
      </patternFill>
    </fill>
    <fill>
      <patternFill patternType="solid">
        <fgColor rgb="FFFF8F8F"/>
        <bgColor indexed="64"/>
      </patternFill>
    </fill>
    <fill>
      <patternFill patternType="solid">
        <fgColor rgb="FFFF7474"/>
        <bgColor indexed="64"/>
      </patternFill>
    </fill>
    <fill>
      <patternFill patternType="solid">
        <fgColor rgb="FF227ACB"/>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theme="0"/>
        <bgColor indexed="64"/>
      </patternFill>
    </fill>
  </fills>
  <borders count="2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medium">
        <color rgb="FFCCCCCC"/>
      </left>
      <right style="medium">
        <color rgb="FFCCCCCC"/>
      </right>
      <top style="medium">
        <color rgb="FFCCCCCC"/>
      </top>
      <bottom/>
      <diagonal/>
    </border>
    <border>
      <left style="medium">
        <color rgb="FFCCCCCC"/>
      </left>
      <right style="medium">
        <color rgb="FFCCCCCC"/>
      </right>
      <top style="medium">
        <color rgb="FFCCCCCC"/>
      </top>
      <bottom style="medium">
        <color rgb="FFCCCCCC"/>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right/>
      <top/>
      <bottom style="thin">
        <color rgb="FF8ED973"/>
      </bottom>
      <diagonal/>
    </border>
    <border>
      <left/>
      <right/>
      <top style="thin">
        <color theme="4" tint="0.39997558519241921"/>
      </top>
      <bottom style="thin">
        <color rgb="FF8ED973"/>
      </bottom>
      <diagonal/>
    </border>
    <border>
      <left/>
      <right/>
      <top style="medium">
        <color rgb="FFCCCCCC"/>
      </top>
      <bottom/>
      <diagonal/>
    </border>
    <border>
      <left style="medium">
        <color rgb="FFCCCCCC"/>
      </left>
      <right/>
      <top style="medium">
        <color rgb="FFCCCCCC"/>
      </top>
      <bottom/>
      <diagonal/>
    </border>
    <border>
      <left style="medium">
        <color rgb="FFCCCCCC"/>
      </left>
      <right/>
      <top style="thin">
        <color theme="4" tint="0.39997558519241921"/>
      </top>
      <bottom/>
      <diagonal/>
    </border>
    <border>
      <left style="thin">
        <color theme="4" tint="0.39997558519241921"/>
      </left>
      <right/>
      <top style="thin">
        <color theme="4" tint="0.3999755851924192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19" fillId="0" borderId="0" applyNumberFormat="0" applyFill="0" applyBorder="0" applyAlignment="0" applyProtection="0"/>
    <xf numFmtId="0" fontId="28" fillId="0" borderId="0"/>
    <xf numFmtId="0" fontId="35" fillId="0" borderId="0" applyNumberFormat="0" applyFill="0" applyBorder="0" applyAlignment="0" applyProtection="0"/>
    <xf numFmtId="0" fontId="36" fillId="0" borderId="14" applyNumberFormat="0" applyFill="0" applyAlignment="0" applyProtection="0"/>
    <xf numFmtId="0" fontId="37" fillId="0" borderId="15" applyNumberFormat="0" applyFill="0" applyAlignment="0" applyProtection="0"/>
    <xf numFmtId="0" fontId="38" fillId="0" borderId="16" applyNumberFormat="0" applyFill="0" applyAlignment="0" applyProtection="0"/>
    <xf numFmtId="0" fontId="38" fillId="0" borderId="0" applyNumberFormat="0" applyFill="0" applyBorder="0" applyAlignment="0" applyProtection="0"/>
    <xf numFmtId="0" fontId="39" fillId="23" borderId="0" applyNumberFormat="0" applyBorder="0" applyAlignment="0" applyProtection="0"/>
    <xf numFmtId="0" fontId="40" fillId="24" borderId="0" applyNumberFormat="0" applyBorder="0" applyAlignment="0" applyProtection="0"/>
    <xf numFmtId="0" fontId="41" fillId="25" borderId="0" applyNumberFormat="0" applyBorder="0" applyAlignment="0" applyProtection="0"/>
    <xf numFmtId="0" fontId="42" fillId="26" borderId="17" applyNumberFormat="0" applyAlignment="0" applyProtection="0"/>
    <xf numFmtId="0" fontId="43" fillId="27" borderId="18" applyNumberFormat="0" applyAlignment="0" applyProtection="0"/>
    <xf numFmtId="0" fontId="44" fillId="27" borderId="17" applyNumberFormat="0" applyAlignment="0" applyProtection="0"/>
    <xf numFmtId="0" fontId="45" fillId="0" borderId="19" applyNumberFormat="0" applyFill="0" applyAlignment="0" applyProtection="0"/>
    <xf numFmtId="0" fontId="1" fillId="28" borderId="20" applyNumberFormat="0" applyAlignment="0" applyProtection="0"/>
    <xf numFmtId="0" fontId="3" fillId="0" borderId="0" applyNumberFormat="0" applyFill="0" applyBorder="0" applyAlignment="0" applyProtection="0"/>
    <xf numFmtId="0" fontId="2" fillId="29" borderId="21" applyNumberFormat="0" applyFont="0" applyAlignment="0" applyProtection="0"/>
    <xf numFmtId="0" fontId="46" fillId="0" borderId="0" applyNumberFormat="0" applyFill="0" applyBorder="0" applyAlignment="0" applyProtection="0"/>
    <xf numFmtId="0" fontId="18" fillId="0" borderId="22" applyNumberFormat="0" applyFill="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7"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7"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17"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17" fillId="46"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17" fillId="50" borderId="0" applyNumberFormat="0" applyBorder="0" applyAlignment="0" applyProtection="0"/>
    <xf numFmtId="0" fontId="2" fillId="51"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cellStyleXfs>
  <cellXfs count="321">
    <xf numFmtId="0" fontId="0" fillId="0" borderId="0" xfId="0"/>
    <xf numFmtId="0" fontId="1" fillId="2" borderId="1" xfId="0" applyFont="1" applyFill="1" applyBorder="1"/>
    <xf numFmtId="0" fontId="0" fillId="0" borderId="2" xfId="0" applyBorder="1"/>
    <xf numFmtId="0" fontId="4" fillId="0" borderId="0" xfId="0" applyFont="1"/>
    <xf numFmtId="0" fontId="5" fillId="0" borderId="0" xfId="0" applyFont="1"/>
    <xf numFmtId="0" fontId="0" fillId="0" borderId="0" xfId="0" quotePrefix="1"/>
    <xf numFmtId="0" fontId="6" fillId="0" borderId="0" xfId="0" applyFont="1"/>
    <xf numFmtId="0" fontId="7" fillId="0" borderId="3" xfId="0" applyFont="1" applyBorder="1"/>
    <xf numFmtId="0" fontId="8" fillId="0" borderId="0" xfId="0" applyFont="1"/>
    <xf numFmtId="3" fontId="0" fillId="0" borderId="0" xfId="0" applyNumberFormat="1"/>
    <xf numFmtId="0" fontId="2" fillId="0" borderId="0" xfId="0" applyFont="1"/>
    <xf numFmtId="0" fontId="0" fillId="0" borderId="0" xfId="0" applyAlignment="1">
      <alignment horizontal="left"/>
    </xf>
    <xf numFmtId="0" fontId="9" fillId="0" borderId="4" xfId="0" applyFont="1" applyBorder="1"/>
    <xf numFmtId="0" fontId="7" fillId="0" borderId="4" xfId="0" applyFont="1" applyBorder="1"/>
    <xf numFmtId="0" fontId="9" fillId="0" borderId="3" xfId="0" applyFont="1" applyBorder="1"/>
    <xf numFmtId="0" fontId="3" fillId="0" borderId="0" xfId="0" applyFont="1"/>
    <xf numFmtId="0" fontId="10" fillId="4" borderId="4" xfId="0" applyFont="1" applyFill="1" applyBorder="1" applyAlignment="1">
      <alignment vertical="center"/>
    </xf>
    <xf numFmtId="0" fontId="0" fillId="5" borderId="0" xfId="0" applyFill="1"/>
    <xf numFmtId="0" fontId="10" fillId="7" borderId="0" xfId="0" applyFont="1" applyFill="1" applyAlignment="1">
      <alignment vertical="center"/>
    </xf>
    <xf numFmtId="0" fontId="10" fillId="7" borderId="4" xfId="0" applyFont="1" applyFill="1" applyBorder="1" applyAlignment="1">
      <alignment vertical="center"/>
    </xf>
    <xf numFmtId="0" fontId="10" fillId="5" borderId="4" xfId="0" applyFont="1" applyFill="1" applyBorder="1" applyAlignment="1">
      <alignment vertical="center"/>
    </xf>
    <xf numFmtId="0" fontId="1" fillId="7" borderId="0" xfId="0" applyFont="1" applyFill="1"/>
    <xf numFmtId="0" fontId="1" fillId="7" borderId="1" xfId="0" applyFont="1" applyFill="1" applyBorder="1"/>
    <xf numFmtId="0" fontId="1" fillId="8" borderId="1" xfId="0" applyFont="1" applyFill="1" applyBorder="1"/>
    <xf numFmtId="0" fontId="1" fillId="6" borderId="1" xfId="0" applyFont="1" applyFill="1" applyBorder="1"/>
    <xf numFmtId="0" fontId="9" fillId="9" borderId="0" xfId="0" applyFont="1" applyFill="1"/>
    <xf numFmtId="0" fontId="10" fillId="10" borderId="0" xfId="0" applyFont="1" applyFill="1" applyAlignment="1">
      <alignment vertical="center"/>
    </xf>
    <xf numFmtId="0" fontId="9" fillId="11" borderId="0" xfId="0" applyFont="1" applyFill="1"/>
    <xf numFmtId="0" fontId="0" fillId="12" borderId="0" xfId="0" applyFill="1"/>
    <xf numFmtId="0" fontId="9" fillId="13" borderId="0" xfId="0" applyFont="1" applyFill="1"/>
    <xf numFmtId="0" fontId="10" fillId="14" borderId="4" xfId="0" applyFont="1" applyFill="1" applyBorder="1" applyAlignment="1">
      <alignment vertical="center"/>
    </xf>
    <xf numFmtId="0" fontId="13" fillId="15" borderId="0" xfId="0" applyFont="1" applyFill="1"/>
    <xf numFmtId="0" fontId="14" fillId="10" borderId="0" xfId="0" applyFont="1" applyFill="1" applyAlignment="1">
      <alignment vertical="center"/>
    </xf>
    <xf numFmtId="0" fontId="10" fillId="16" borderId="0" xfId="0" applyFont="1" applyFill="1" applyAlignment="1">
      <alignment vertical="center"/>
    </xf>
    <xf numFmtId="0" fontId="10" fillId="4" borderId="4" xfId="0" applyFont="1" applyFill="1" applyBorder="1" applyAlignment="1">
      <alignment vertical="center" wrapText="1"/>
    </xf>
    <xf numFmtId="0" fontId="10" fillId="5" borderId="4" xfId="0" applyFont="1" applyFill="1" applyBorder="1" applyAlignment="1">
      <alignment vertical="center" wrapText="1"/>
    </xf>
    <xf numFmtId="0" fontId="10" fillId="4" borderId="0" xfId="0" applyFont="1" applyFill="1" applyAlignment="1">
      <alignment vertical="center" wrapText="1"/>
    </xf>
    <xf numFmtId="0" fontId="9" fillId="0" borderId="0" xfId="0" applyFont="1"/>
    <xf numFmtId="0" fontId="7" fillId="0" borderId="0" xfId="0" applyFont="1"/>
    <xf numFmtId="0" fontId="4" fillId="8" borderId="0" xfId="0" applyFont="1" applyFill="1"/>
    <xf numFmtId="0" fontId="0" fillId="0" borderId="0" xfId="0" applyAlignment="1">
      <alignment vertical="center" wrapText="1"/>
    </xf>
    <xf numFmtId="0" fontId="1" fillId="8" borderId="1" xfId="0" applyFont="1" applyFill="1" applyBorder="1" applyAlignment="1">
      <alignment vertical="center" wrapText="1"/>
    </xf>
    <xf numFmtId="0" fontId="13" fillId="15" borderId="0" xfId="0" applyFont="1" applyFill="1" applyAlignment="1">
      <alignment vertical="center" wrapText="1"/>
    </xf>
    <xf numFmtId="0" fontId="0" fillId="5" borderId="0" xfId="0" applyFill="1" applyAlignment="1">
      <alignment vertical="center" wrapText="1"/>
    </xf>
    <xf numFmtId="1" fontId="4" fillId="0" borderId="0" xfId="0" applyNumberFormat="1" applyFont="1"/>
    <xf numFmtId="0" fontId="0" fillId="7" borderId="0" xfId="0" applyFill="1" applyAlignment="1">
      <alignment horizontal="left"/>
    </xf>
    <xf numFmtId="0" fontId="7" fillId="7" borderId="4" xfId="0" applyFont="1" applyFill="1" applyBorder="1"/>
    <xf numFmtId="0" fontId="17" fillId="17" borderId="5" xfId="0" applyFont="1" applyFill="1" applyBorder="1"/>
    <xf numFmtId="0" fontId="17" fillId="8" borderId="1" xfId="0" applyFont="1" applyFill="1" applyBorder="1"/>
    <xf numFmtId="0" fontId="1" fillId="8" borderId="0" xfId="0" applyFont="1" applyFill="1"/>
    <xf numFmtId="14" fontId="0" fillId="0" borderId="0" xfId="0" applyNumberFormat="1"/>
    <xf numFmtId="0" fontId="18" fillId="0" borderId="0" xfId="0" applyFont="1"/>
    <xf numFmtId="0" fontId="18" fillId="0" borderId="0" xfId="0" applyFont="1" applyAlignment="1">
      <alignment wrapText="1"/>
    </xf>
    <xf numFmtId="0" fontId="1" fillId="17" borderId="5" xfId="0" applyFont="1" applyFill="1" applyBorder="1"/>
    <xf numFmtId="0" fontId="0" fillId="12" borderId="0" xfId="0" applyFill="1" applyAlignment="1">
      <alignment wrapText="1"/>
    </xf>
    <xf numFmtId="0" fontId="9" fillId="5" borderId="0" xfId="0" applyFont="1" applyFill="1"/>
    <xf numFmtId="0" fontId="22" fillId="0" borderId="0" xfId="0" applyFont="1"/>
    <xf numFmtId="0" fontId="1" fillId="18" borderId="1" xfId="0" applyFont="1" applyFill="1" applyBorder="1"/>
    <xf numFmtId="0" fontId="1" fillId="2" borderId="0" xfId="0" applyFont="1" applyFill="1"/>
    <xf numFmtId="0" fontId="13" fillId="0" borderId="0" xfId="0" applyFont="1"/>
    <xf numFmtId="0" fontId="10" fillId="0" borderId="4" xfId="0" applyFont="1" applyBorder="1"/>
    <xf numFmtId="0" fontId="10" fillId="0" borderId="0" xfId="0" applyFont="1"/>
    <xf numFmtId="0" fontId="10" fillId="0" borderId="3" xfId="0" applyFont="1" applyBorder="1"/>
    <xf numFmtId="0" fontId="4" fillId="3" borderId="1" xfId="0" applyFont="1" applyFill="1" applyBorder="1"/>
    <xf numFmtId="0" fontId="17" fillId="0" borderId="0" xfId="0" applyFont="1" applyAlignment="1">
      <alignment vertical="center" wrapText="1"/>
    </xf>
    <xf numFmtId="0" fontId="25" fillId="0" borderId="8" xfId="0" applyFont="1" applyBorder="1" applyAlignment="1">
      <alignment vertical="center" wrapText="1"/>
    </xf>
    <xf numFmtId="0" fontId="25" fillId="0" borderId="0" xfId="0" applyFont="1" applyAlignment="1">
      <alignment vertical="center" wrapText="1"/>
    </xf>
    <xf numFmtId="0" fontId="25" fillId="17" borderId="9" xfId="0" applyFont="1" applyFill="1" applyBorder="1" applyAlignment="1">
      <alignment vertical="center" wrapText="1"/>
    </xf>
    <xf numFmtId="14" fontId="4" fillId="0" borderId="0" xfId="0" applyNumberFormat="1" applyFont="1"/>
    <xf numFmtId="0" fontId="9" fillId="7" borderId="4" xfId="0" applyFont="1" applyFill="1" applyBorder="1"/>
    <xf numFmtId="0" fontId="17" fillId="8" borderId="0" xfId="0" applyFont="1" applyFill="1"/>
    <xf numFmtId="0" fontId="1" fillId="0" borderId="5" xfId="0" applyFont="1" applyBorder="1"/>
    <xf numFmtId="0" fontId="0" fillId="3" borderId="1" xfId="0" applyFill="1" applyBorder="1"/>
    <xf numFmtId="0" fontId="0" fillId="0" borderId="1" xfId="0" applyBorder="1"/>
    <xf numFmtId="0" fontId="0" fillId="3" borderId="2" xfId="0" applyFill="1" applyBorder="1"/>
    <xf numFmtId="0" fontId="27" fillId="0" borderId="0" xfId="0" applyFont="1"/>
    <xf numFmtId="0" fontId="26" fillId="0" borderId="0" xfId="0" applyFont="1"/>
    <xf numFmtId="0" fontId="27" fillId="0" borderId="1" xfId="0" applyFont="1" applyBorder="1"/>
    <xf numFmtId="0" fontId="5" fillId="0" borderId="1" xfId="0" applyFont="1" applyBorder="1"/>
    <xf numFmtId="0" fontId="27" fillId="0" borderId="2" xfId="0" applyFont="1" applyBorder="1"/>
    <xf numFmtId="0" fontId="4" fillId="3" borderId="2" xfId="0" applyFont="1" applyFill="1" applyBorder="1"/>
    <xf numFmtId="0" fontId="9" fillId="7" borderId="3" xfId="0" applyFont="1" applyFill="1" applyBorder="1"/>
    <xf numFmtId="0" fontId="5" fillId="0" borderId="2" xfId="0" applyFont="1" applyBorder="1"/>
    <xf numFmtId="0" fontId="27" fillId="3" borderId="1" xfId="0" applyFont="1" applyFill="1" applyBorder="1"/>
    <xf numFmtId="14" fontId="0" fillId="0" borderId="1" xfId="0" applyNumberFormat="1" applyBorder="1"/>
    <xf numFmtId="0" fontId="6" fillId="0" borderId="1" xfId="0" applyFont="1" applyBorder="1"/>
    <xf numFmtId="0" fontId="5" fillId="3" borderId="1" xfId="0" applyFont="1" applyFill="1" applyBorder="1"/>
    <xf numFmtId="2" fontId="0" fillId="0" borderId="0" xfId="0" applyNumberFormat="1"/>
    <xf numFmtId="0" fontId="18" fillId="0" borderId="0" xfId="0" applyFont="1" applyAlignment="1">
      <alignment horizontal="left" wrapText="1"/>
    </xf>
    <xf numFmtId="0" fontId="10" fillId="0" borderId="4" xfId="0" applyFont="1" applyBorder="1" applyAlignment="1">
      <alignment vertical="center"/>
    </xf>
    <xf numFmtId="0" fontId="10" fillId="0" borderId="0" xfId="0" applyFont="1" applyAlignment="1">
      <alignment vertical="center"/>
    </xf>
    <xf numFmtId="0" fontId="4" fillId="0" borderId="6" xfId="0" applyFont="1" applyBorder="1" applyAlignment="1">
      <alignment vertical="center"/>
    </xf>
    <xf numFmtId="0" fontId="4" fillId="0" borderId="0" xfId="0" applyFont="1" applyAlignment="1">
      <alignment vertical="center"/>
    </xf>
    <xf numFmtId="0" fontId="20" fillId="0" borderId="0" xfId="0" applyFont="1"/>
    <xf numFmtId="0" fontId="19" fillId="0" borderId="4" xfId="1" applyFill="1" applyBorder="1" applyAlignment="1">
      <alignment vertical="center"/>
    </xf>
    <xf numFmtId="0" fontId="21" fillId="0" borderId="0" xfId="0" applyFont="1"/>
    <xf numFmtId="0" fontId="9" fillId="0" borderId="0" xfId="0" applyFont="1" applyAlignment="1">
      <alignment wrapText="1"/>
    </xf>
    <xf numFmtId="0" fontId="11" fillId="0" borderId="0" xfId="0" applyFont="1"/>
    <xf numFmtId="0" fontId="1" fillId="0" borderId="0" xfId="0" applyFont="1" applyAlignment="1">
      <alignment vertical="center" wrapText="1"/>
    </xf>
    <xf numFmtId="0" fontId="1" fillId="0" borderId="1" xfId="0" applyFont="1" applyBorder="1"/>
    <xf numFmtId="0" fontId="1" fillId="0" borderId="0" xfId="0" applyFont="1"/>
    <xf numFmtId="0" fontId="10" fillId="10" borderId="0" xfId="0" applyFont="1" applyFill="1" applyAlignment="1">
      <alignment vertical="center" wrapText="1"/>
    </xf>
    <xf numFmtId="0" fontId="13" fillId="9" borderId="0" xfId="0" applyFont="1" applyFill="1" applyAlignment="1">
      <alignment wrapText="1"/>
    </xf>
    <xf numFmtId="0" fontId="9" fillId="11" borderId="1" xfId="0" applyFont="1" applyFill="1" applyBorder="1"/>
    <xf numFmtId="0" fontId="2" fillId="0" borderId="0" xfId="2" applyFont="1"/>
    <xf numFmtId="0" fontId="12" fillId="19" borderId="0" xfId="0" applyFont="1" applyFill="1" applyAlignment="1">
      <alignment vertical="center"/>
    </xf>
    <xf numFmtId="0" fontId="0" fillId="0" borderId="0" xfId="0" applyAlignment="1">
      <alignment horizontal="center" vertical="center" wrapText="1"/>
    </xf>
    <xf numFmtId="0" fontId="1" fillId="8" borderId="1" xfId="0" applyFont="1" applyFill="1" applyBorder="1" applyAlignment="1">
      <alignment horizontal="center" vertical="center" wrapText="1"/>
    </xf>
    <xf numFmtId="0" fontId="13" fillId="15" borderId="0" xfId="0" applyFont="1" applyFill="1" applyAlignment="1">
      <alignment horizontal="center" vertical="center" wrapText="1"/>
    </xf>
    <xf numFmtId="0" fontId="10" fillId="5"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10" borderId="0" xfId="0" applyFont="1" applyFill="1" applyAlignment="1">
      <alignment horizontal="center" vertical="center" wrapText="1"/>
    </xf>
    <xf numFmtId="0" fontId="25" fillId="0" borderId="8" xfId="0" applyFont="1" applyBorder="1" applyAlignment="1">
      <alignment horizontal="center" vertical="center" wrapText="1"/>
    </xf>
    <xf numFmtId="0" fontId="25" fillId="0" borderId="0" xfId="0" applyFont="1" applyAlignment="1">
      <alignment horizontal="center" vertical="center" wrapText="1"/>
    </xf>
    <xf numFmtId="0" fontId="17" fillId="0" borderId="0" xfId="0" applyFont="1" applyAlignment="1">
      <alignment horizontal="center" vertical="center" wrapText="1"/>
    </xf>
    <xf numFmtId="0" fontId="1" fillId="0" borderId="5" xfId="0" applyFont="1" applyBorder="1" applyAlignment="1">
      <alignment horizontal="center" vertical="center" wrapText="1"/>
    </xf>
    <xf numFmtId="0" fontId="1" fillId="2" borderId="1" xfId="0" applyFont="1" applyFill="1" applyBorder="1" applyAlignment="1">
      <alignment horizontal="center" vertical="center" wrapText="1"/>
    </xf>
    <xf numFmtId="0" fontId="13" fillId="9" borderId="0" xfId="0" applyFont="1" applyFill="1" applyAlignment="1">
      <alignment horizontal="center" vertical="center" wrapText="1"/>
    </xf>
    <xf numFmtId="0" fontId="0" fillId="3" borderId="7" xfId="0" applyFill="1" applyBorder="1"/>
    <xf numFmtId="3" fontId="0" fillId="3" borderId="1" xfId="0" applyNumberFormat="1" applyFill="1" applyBorder="1"/>
    <xf numFmtId="14" fontId="0" fillId="3" borderId="1" xfId="0" applyNumberFormat="1" applyFill="1" applyBorder="1"/>
    <xf numFmtId="0" fontId="29" fillId="0" borderId="0" xfId="0" applyFont="1"/>
    <xf numFmtId="14" fontId="29" fillId="0" borderId="0" xfId="0" applyNumberFormat="1" applyFont="1"/>
    <xf numFmtId="0" fontId="30" fillId="0" borderId="0" xfId="0" applyFont="1"/>
    <xf numFmtId="3" fontId="29" fillId="0" borderId="0" xfId="0" applyNumberFormat="1" applyFont="1"/>
    <xf numFmtId="3" fontId="0" fillId="0" borderId="1" xfId="0" applyNumberFormat="1" applyBorder="1"/>
    <xf numFmtId="0" fontId="5" fillId="3" borderId="2" xfId="0" applyFont="1" applyFill="1" applyBorder="1"/>
    <xf numFmtId="0" fontId="0" fillId="3" borderId="10" xfId="0" applyFill="1" applyBorder="1"/>
    <xf numFmtId="0" fontId="5" fillId="3" borderId="10" xfId="0" applyFont="1" applyFill="1" applyBorder="1"/>
    <xf numFmtId="3" fontId="0" fillId="3" borderId="10" xfId="0" applyNumberFormat="1" applyFill="1" applyBorder="1"/>
    <xf numFmtId="0" fontId="31" fillId="3" borderId="10" xfId="0" applyFont="1" applyFill="1" applyBorder="1"/>
    <xf numFmtId="0" fontId="7" fillId="3" borderId="11" xfId="0" applyFont="1" applyFill="1" applyBorder="1"/>
    <xf numFmtId="0" fontId="7" fillId="3" borderId="10" xfId="0" applyFont="1" applyFill="1" applyBorder="1"/>
    <xf numFmtId="0" fontId="8" fillId="3" borderId="2" xfId="0" applyFont="1" applyFill="1" applyBorder="1"/>
    <xf numFmtId="0" fontId="8" fillId="0" borderId="10" xfId="0" applyFont="1" applyBorder="1"/>
    <xf numFmtId="0" fontId="8" fillId="3" borderId="10" xfId="0" applyFont="1" applyFill="1" applyBorder="1"/>
    <xf numFmtId="0" fontId="0" fillId="3" borderId="11" xfId="0" applyFill="1" applyBorder="1"/>
    <xf numFmtId="0" fontId="7" fillId="7" borderId="11" xfId="0" applyFont="1" applyFill="1" applyBorder="1"/>
    <xf numFmtId="0" fontId="0" fillId="3" borderId="0" xfId="0" applyFill="1"/>
    <xf numFmtId="0" fontId="6" fillId="3" borderId="10" xfId="0" applyFont="1" applyFill="1" applyBorder="1"/>
    <xf numFmtId="0" fontId="4" fillId="3" borderId="10" xfId="0" applyFont="1" applyFill="1" applyBorder="1"/>
    <xf numFmtId="0" fontId="3" fillId="3" borderId="10" xfId="0" applyFont="1" applyFill="1" applyBorder="1"/>
    <xf numFmtId="0" fontId="7" fillId="0" borderId="11" xfId="0" applyFont="1" applyBorder="1"/>
    <xf numFmtId="0" fontId="7" fillId="0" borderId="12" xfId="0" applyFont="1" applyBorder="1"/>
    <xf numFmtId="0" fontId="7" fillId="0" borderId="2" xfId="0" applyFont="1" applyBorder="1"/>
    <xf numFmtId="0" fontId="8" fillId="0" borderId="2" xfId="0" applyFont="1" applyBorder="1"/>
    <xf numFmtId="0" fontId="0" fillId="0" borderId="12" xfId="0" applyBorder="1"/>
    <xf numFmtId="0" fontId="4" fillId="0" borderId="2" xfId="0" applyFont="1" applyBorder="1"/>
    <xf numFmtId="0" fontId="3" fillId="0" borderId="2" xfId="0" applyFont="1" applyBorder="1"/>
    <xf numFmtId="3" fontId="0" fillId="3" borderId="2" xfId="0" applyNumberFormat="1" applyFill="1" applyBorder="1"/>
    <xf numFmtId="0" fontId="9" fillId="3" borderId="12" xfId="0" applyFont="1" applyFill="1" applyBorder="1"/>
    <xf numFmtId="0" fontId="9" fillId="3" borderId="2" xfId="0" applyFont="1" applyFill="1" applyBorder="1"/>
    <xf numFmtId="0" fontId="0" fillId="3" borderId="12" xfId="0" applyFill="1" applyBorder="1"/>
    <xf numFmtId="0" fontId="8" fillId="3" borderId="12" xfId="0" applyFont="1" applyFill="1" applyBorder="1"/>
    <xf numFmtId="0" fontId="3" fillId="3" borderId="2" xfId="0" applyFont="1" applyFill="1" applyBorder="1"/>
    <xf numFmtId="0" fontId="8" fillId="0" borderId="12" xfId="0" applyFont="1" applyBorder="1"/>
    <xf numFmtId="0" fontId="0" fillId="7" borderId="2" xfId="0" applyFill="1" applyBorder="1" applyAlignment="1">
      <alignment horizontal="left"/>
    </xf>
    <xf numFmtId="0" fontId="0" fillId="5" borderId="2" xfId="0" applyFill="1" applyBorder="1"/>
    <xf numFmtId="0" fontId="1" fillId="17" borderId="13" xfId="0" applyFont="1" applyFill="1" applyBorder="1" applyAlignment="1">
      <alignment vertical="center" wrapText="1"/>
    </xf>
    <xf numFmtId="0" fontId="1" fillId="17" borderId="2" xfId="0" applyFont="1" applyFill="1" applyBorder="1" applyAlignment="1">
      <alignment vertical="center" wrapText="1"/>
    </xf>
    <xf numFmtId="0" fontId="1" fillId="8" borderId="2" xfId="0" applyFont="1" applyFill="1" applyBorder="1" applyAlignment="1">
      <alignment vertical="center" wrapText="1"/>
    </xf>
    <xf numFmtId="0" fontId="33" fillId="15" borderId="2" xfId="0" applyFont="1" applyFill="1" applyBorder="1" applyAlignment="1">
      <alignment vertical="center" wrapText="1"/>
    </xf>
    <xf numFmtId="0" fontId="32" fillId="5" borderId="11" xfId="0" applyFont="1" applyFill="1" applyBorder="1" applyAlignment="1">
      <alignment vertical="center" wrapText="1"/>
    </xf>
    <xf numFmtId="0" fontId="32" fillId="4" borderId="11" xfId="0" applyFont="1" applyFill="1" applyBorder="1" applyAlignment="1">
      <alignment vertical="center" wrapText="1"/>
    </xf>
    <xf numFmtId="0" fontId="32" fillId="2" borderId="11" xfId="0" applyFont="1" applyFill="1" applyBorder="1" applyAlignment="1">
      <alignment vertical="center" wrapText="1"/>
    </xf>
    <xf numFmtId="0" fontId="32" fillId="4" borderId="11" xfId="0" applyFont="1" applyFill="1" applyBorder="1" applyAlignment="1">
      <alignment vertical="center"/>
    </xf>
    <xf numFmtId="0" fontId="32" fillId="4" borderId="12" xfId="0" applyFont="1" applyFill="1" applyBorder="1" applyAlignment="1">
      <alignment vertical="center" wrapText="1"/>
    </xf>
    <xf numFmtId="0" fontId="32" fillId="4" borderId="2" xfId="0" applyFont="1" applyFill="1" applyBorder="1" applyAlignment="1">
      <alignment vertical="center" wrapText="1"/>
    </xf>
    <xf numFmtId="0" fontId="32" fillId="0" borderId="11" xfId="0" applyFont="1" applyBorder="1" applyAlignment="1">
      <alignment vertical="center" wrapText="1"/>
    </xf>
    <xf numFmtId="0" fontId="32" fillId="4" borderId="1" xfId="0" applyFont="1" applyFill="1" applyBorder="1" applyAlignment="1">
      <alignment horizontal="center" vertical="center" wrapText="1"/>
    </xf>
    <xf numFmtId="0" fontId="32" fillId="10" borderId="1" xfId="0" applyFont="1" applyFill="1" applyBorder="1" applyAlignment="1">
      <alignment horizontal="center" vertical="center" wrapText="1"/>
    </xf>
    <xf numFmtId="0" fontId="33" fillId="9" borderId="1" xfId="0" applyFont="1" applyFill="1" applyBorder="1" applyAlignment="1">
      <alignment horizontal="center" vertical="center" wrapText="1"/>
    </xf>
    <xf numFmtId="0" fontId="32" fillId="17"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2" fillId="4" borderId="4" xfId="0" applyFont="1" applyFill="1" applyBorder="1" applyAlignment="1">
      <alignment horizontal="center" vertical="center" wrapText="1"/>
    </xf>
    <xf numFmtId="0" fontId="25" fillId="17" borderId="9"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6" fillId="0" borderId="2" xfId="0" applyFont="1" applyBorder="1"/>
    <xf numFmtId="0" fontId="0" fillId="0" borderId="10" xfId="0" applyBorder="1"/>
    <xf numFmtId="17" fontId="0" fillId="0" borderId="0" xfId="0" applyNumberFormat="1"/>
    <xf numFmtId="0" fontId="0" fillId="20" borderId="0" xfId="0" applyFill="1"/>
    <xf numFmtId="0" fontId="10" fillId="21" borderId="4" xfId="0" applyFont="1" applyFill="1" applyBorder="1" applyAlignment="1">
      <alignment horizontal="center" vertical="center" wrapText="1"/>
    </xf>
    <xf numFmtId="0" fontId="10" fillId="22" borderId="4" xfId="0" applyFont="1" applyFill="1" applyBorder="1" applyAlignment="1">
      <alignment horizontal="center" vertical="center" wrapText="1"/>
    </xf>
    <xf numFmtId="0" fontId="4" fillId="8" borderId="0" xfId="0" applyFont="1" applyFill="1" applyAlignment="1">
      <alignment wrapText="1"/>
    </xf>
    <xf numFmtId="0" fontId="10" fillId="14" borderId="4" xfId="0" applyFont="1" applyFill="1" applyBorder="1" applyAlignment="1">
      <alignment vertical="center" wrapText="1"/>
    </xf>
    <xf numFmtId="0" fontId="13" fillId="15" borderId="0" xfId="0" applyFont="1" applyFill="1" applyAlignment="1">
      <alignment wrapText="1"/>
    </xf>
    <xf numFmtId="0" fontId="1" fillId="8" borderId="0" xfId="0" applyFont="1" applyFill="1" applyAlignment="1">
      <alignment horizontal="center" vertical="center" wrapText="1"/>
    </xf>
    <xf numFmtId="0" fontId="10" fillId="14" borderId="4" xfId="0" applyFont="1" applyFill="1" applyBorder="1" applyAlignment="1">
      <alignment horizontal="center" vertical="center" wrapText="1"/>
    </xf>
    <xf numFmtId="0" fontId="13" fillId="13" borderId="0" xfId="0" applyFont="1" applyFill="1" applyAlignment="1">
      <alignment vertical="center" wrapText="1"/>
    </xf>
    <xf numFmtId="0" fontId="4" fillId="12" borderId="0" xfId="0" applyFont="1" applyFill="1" applyAlignment="1">
      <alignment horizontal="center" vertical="center" wrapText="1"/>
    </xf>
    <xf numFmtId="0" fontId="13" fillId="11" borderId="0" xfId="0" applyFont="1" applyFill="1" applyAlignment="1">
      <alignment vertical="center" wrapText="1"/>
    </xf>
    <xf numFmtId="0" fontId="34" fillId="6" borderId="1" xfId="0" applyFont="1" applyFill="1" applyBorder="1" applyAlignment="1">
      <alignment horizontal="center" vertical="center" wrapText="1"/>
    </xf>
    <xf numFmtId="0" fontId="1" fillId="2" borderId="1" xfId="0" applyFont="1" applyFill="1" applyBorder="1" applyAlignment="1">
      <alignment wrapText="1"/>
    </xf>
    <xf numFmtId="0" fontId="1" fillId="7" borderId="1" xfId="0" applyFont="1" applyFill="1" applyBorder="1" applyAlignment="1">
      <alignment horizontal="center" vertical="center" wrapText="1"/>
    </xf>
    <xf numFmtId="0" fontId="33" fillId="15" borderId="0" xfId="0" applyFont="1" applyFill="1" applyAlignment="1">
      <alignment horizontal="center" vertical="center" wrapText="1"/>
    </xf>
    <xf numFmtId="0" fontId="10" fillId="21" borderId="4" xfId="0" applyFont="1" applyFill="1" applyBorder="1" applyAlignment="1">
      <alignment horizontal="left" vertical="center"/>
    </xf>
    <xf numFmtId="0" fontId="10" fillId="22" borderId="4" xfId="0" applyFont="1" applyFill="1" applyBorder="1" applyAlignment="1">
      <alignment horizontal="left" vertical="center"/>
    </xf>
    <xf numFmtId="0" fontId="10" fillId="16" borderId="0" xfId="0" applyFont="1" applyFill="1" applyAlignment="1">
      <alignment vertical="center" wrapText="1"/>
    </xf>
    <xf numFmtId="0" fontId="0" fillId="0" borderId="13" xfId="0" applyBorder="1"/>
    <xf numFmtId="0" fontId="5" fillId="0" borderId="10" xfId="0" applyFont="1" applyBorder="1"/>
    <xf numFmtId="164" fontId="0" fillId="0" borderId="10" xfId="0" applyNumberFormat="1" applyBorder="1"/>
    <xf numFmtId="0" fontId="10" fillId="0" borderId="10" xfId="0" applyFont="1" applyBorder="1" applyAlignment="1">
      <alignment vertical="center"/>
    </xf>
    <xf numFmtId="0" fontId="10" fillId="0" borderId="11" xfId="0" applyFont="1" applyBorder="1" applyAlignment="1">
      <alignment vertical="center"/>
    </xf>
    <xf numFmtId="0" fontId="7" fillId="0" borderId="10" xfId="0" applyFont="1" applyBorder="1"/>
    <xf numFmtId="0" fontId="0" fillId="0" borderId="10" xfId="0" applyBorder="1" applyAlignment="1">
      <alignment horizontal="left" vertical="center"/>
    </xf>
    <xf numFmtId="0" fontId="12" fillId="0" borderId="0" xfId="0" applyFont="1" applyAlignment="1">
      <alignment horizontal="center" vertical="center"/>
    </xf>
    <xf numFmtId="0" fontId="6" fillId="0" borderId="10" xfId="0" applyFont="1" applyBorder="1"/>
    <xf numFmtId="0" fontId="3" fillId="0" borderId="10" xfId="0" applyFont="1" applyBorder="1"/>
    <xf numFmtId="0" fontId="31" fillId="0" borderId="10" xfId="0" applyFont="1" applyBorder="1"/>
    <xf numFmtId="0" fontId="0" fillId="0" borderId="11" xfId="0" applyBorder="1"/>
    <xf numFmtId="0" fontId="0" fillId="0" borderId="10" xfId="0" applyBorder="1" applyAlignment="1">
      <alignment horizontal="center" vertical="center"/>
    </xf>
    <xf numFmtId="0" fontId="0" fillId="0" borderId="2" xfId="0" applyBorder="1" applyAlignment="1">
      <alignment horizontal="center" vertical="center"/>
    </xf>
    <xf numFmtId="0" fontId="4" fillId="0" borderId="10" xfId="0" applyFont="1" applyBorder="1"/>
    <xf numFmtId="0" fontId="9" fillId="0" borderId="4" xfId="0" applyFont="1" applyBorder="1" applyAlignment="1">
      <alignment vertical="center"/>
    </xf>
    <xf numFmtId="0" fontId="10" fillId="7" borderId="0" xfId="0" applyFont="1" applyFill="1" applyAlignment="1">
      <alignment vertical="center" wrapText="1"/>
    </xf>
    <xf numFmtId="0" fontId="0" fillId="54" borderId="1" xfId="0" applyFill="1" applyBorder="1"/>
    <xf numFmtId="0" fontId="0" fillId="55" borderId="0" xfId="0" applyFill="1"/>
    <xf numFmtId="0" fontId="0" fillId="3" borderId="1" xfId="0" applyFill="1" applyBorder="1" applyAlignment="1">
      <alignment horizontal="left"/>
    </xf>
    <xf numFmtId="0" fontId="11" fillId="5" borderId="0" xfId="0" applyFont="1" applyFill="1"/>
    <xf numFmtId="0" fontId="10" fillId="55" borderId="4" xfId="0" applyFont="1" applyFill="1" applyBorder="1" applyAlignment="1">
      <alignment vertical="center"/>
    </xf>
    <xf numFmtId="0" fontId="47" fillId="15" borderId="2" xfId="0" applyFont="1" applyFill="1" applyBorder="1" applyAlignment="1">
      <alignment vertical="center" wrapText="1"/>
    </xf>
    <xf numFmtId="0" fontId="14" fillId="5" borderId="11" xfId="0" applyFont="1" applyFill="1" applyBorder="1" applyAlignment="1">
      <alignment vertical="center" wrapText="1"/>
    </xf>
    <xf numFmtId="0" fontId="14" fillId="2" borderId="11" xfId="0" applyFont="1" applyFill="1" applyBorder="1" applyAlignment="1">
      <alignment vertical="center" wrapText="1"/>
    </xf>
    <xf numFmtId="0" fontId="48" fillId="15" borderId="0" xfId="0" applyFont="1" applyFill="1" applyAlignment="1">
      <alignment horizontal="left" vertical="center" wrapText="1"/>
    </xf>
    <xf numFmtId="0" fontId="48" fillId="15" borderId="0" xfId="0" applyFont="1" applyFill="1" applyAlignment="1">
      <alignment horizontal="center" vertical="center" wrapText="1"/>
    </xf>
    <xf numFmtId="0" fontId="49" fillId="16" borderId="0" xfId="0" applyFont="1" applyFill="1" applyAlignment="1">
      <alignment vertical="center" wrapText="1"/>
    </xf>
    <xf numFmtId="0" fontId="17" fillId="8" borderId="0" xfId="0" applyFont="1" applyFill="1" applyAlignment="1">
      <alignment horizontal="center" vertical="center" wrapText="1"/>
    </xf>
    <xf numFmtId="0" fontId="49" fillId="14" borderId="4" xfId="0" applyFont="1" applyFill="1" applyBorder="1" applyAlignment="1">
      <alignment vertical="center"/>
    </xf>
    <xf numFmtId="0" fontId="48" fillId="15" borderId="0" xfId="0" applyFont="1" applyFill="1" applyAlignment="1">
      <alignment vertical="center" wrapText="1"/>
    </xf>
    <xf numFmtId="0" fontId="49" fillId="10" borderId="0" xfId="0" applyFont="1" applyFill="1" applyAlignment="1">
      <alignment vertical="center" wrapText="1"/>
    </xf>
    <xf numFmtId="0" fontId="49" fillId="14" borderId="4" xfId="0" applyFont="1" applyFill="1" applyBorder="1" applyAlignment="1">
      <alignment horizontal="center" vertical="center" wrapText="1"/>
    </xf>
    <xf numFmtId="0" fontId="48" fillId="13" borderId="0" xfId="0" applyFont="1" applyFill="1" applyAlignment="1">
      <alignment horizontal="center" vertical="center" wrapText="1"/>
    </xf>
    <xf numFmtId="0" fontId="17" fillId="12" borderId="0" xfId="0" applyFont="1" applyFill="1" applyAlignment="1">
      <alignment horizontal="center" vertical="center" wrapText="1"/>
    </xf>
    <xf numFmtId="0" fontId="48" fillId="11" borderId="0" xfId="0" applyFont="1" applyFill="1" applyAlignment="1">
      <alignment horizontal="center" vertical="center" wrapText="1"/>
    </xf>
    <xf numFmtId="0" fontId="14" fillId="10" borderId="1" xfId="0" applyFont="1" applyFill="1" applyBorder="1" applyAlignment="1">
      <alignment horizontal="center" vertical="center" wrapText="1"/>
    </xf>
    <xf numFmtId="0" fontId="47" fillId="9"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wrapText="1"/>
    </xf>
    <xf numFmtId="0" fontId="49" fillId="22" borderId="4" xfId="0" applyFont="1" applyFill="1" applyBorder="1" applyAlignment="1">
      <alignment horizontal="center" vertical="center" wrapText="1"/>
    </xf>
    <xf numFmtId="0" fontId="49" fillId="21" borderId="4" xfId="0" applyFont="1" applyFill="1" applyBorder="1" applyAlignment="1">
      <alignment horizontal="center" vertical="center" wrapText="1"/>
    </xf>
    <xf numFmtId="0" fontId="47" fillId="15" borderId="0" xfId="0" applyFont="1" applyFill="1" applyAlignment="1">
      <alignment horizontal="center" vertical="center" wrapText="1"/>
    </xf>
    <xf numFmtId="0" fontId="50" fillId="17" borderId="9" xfId="0" applyFont="1" applyFill="1" applyBorder="1" applyAlignment="1">
      <alignment horizontal="center" vertical="center" wrapText="1"/>
    </xf>
    <xf numFmtId="0" fontId="50" fillId="17" borderId="1" xfId="0" applyFont="1" applyFill="1" applyBorder="1" applyAlignment="1">
      <alignment horizontal="center" vertical="center" wrapText="1"/>
    </xf>
    <xf numFmtId="0" fontId="17" fillId="17" borderId="13" xfId="0" applyFont="1" applyFill="1" applyBorder="1"/>
    <xf numFmtId="0" fontId="17" fillId="17" borderId="2" xfId="0" applyFont="1" applyFill="1" applyBorder="1"/>
    <xf numFmtId="0" fontId="17" fillId="8" borderId="2" xfId="0" applyFont="1" applyFill="1" applyBorder="1"/>
    <xf numFmtId="0" fontId="13" fillId="15" borderId="2" xfId="0" applyFont="1" applyFill="1" applyBorder="1"/>
    <xf numFmtId="0" fontId="10" fillId="10" borderId="10" xfId="0" applyFont="1" applyFill="1" applyBorder="1" applyAlignment="1">
      <alignment vertical="center"/>
    </xf>
    <xf numFmtId="0" fontId="10" fillId="7" borderId="10" xfId="0" applyFont="1" applyFill="1" applyBorder="1" applyAlignment="1">
      <alignment vertical="center"/>
    </xf>
    <xf numFmtId="0" fontId="1" fillId="2" borderId="10" xfId="0" applyFont="1" applyFill="1" applyBorder="1"/>
    <xf numFmtId="0" fontId="13" fillId="15" borderId="10" xfId="0" applyFont="1" applyFill="1" applyBorder="1"/>
    <xf numFmtId="0" fontId="10" fillId="16" borderId="10" xfId="0" applyFont="1" applyFill="1" applyBorder="1" applyAlignment="1">
      <alignment vertical="center"/>
    </xf>
    <xf numFmtId="0" fontId="4" fillId="8" borderId="10" xfId="0" applyFont="1" applyFill="1" applyBorder="1"/>
    <xf numFmtId="0" fontId="10" fillId="14" borderId="10" xfId="0" applyFont="1" applyFill="1" applyBorder="1" applyAlignment="1">
      <alignment vertical="center"/>
    </xf>
    <xf numFmtId="0" fontId="10" fillId="14" borderId="11" xfId="0" applyFont="1" applyFill="1" applyBorder="1" applyAlignment="1">
      <alignment vertical="center"/>
    </xf>
    <xf numFmtId="0" fontId="10" fillId="14" borderId="2" xfId="0" applyFont="1" applyFill="1" applyBorder="1" applyAlignment="1">
      <alignment vertical="center"/>
    </xf>
    <xf numFmtId="0" fontId="10" fillId="10" borderId="11" xfId="0" applyFont="1" applyFill="1" applyBorder="1" applyAlignment="1">
      <alignment vertical="center"/>
    </xf>
    <xf numFmtId="0" fontId="10" fillId="14" borderId="0" xfId="0" applyFont="1" applyFill="1" applyAlignment="1">
      <alignment vertical="center"/>
    </xf>
    <xf numFmtId="0" fontId="9" fillId="13" borderId="10" xfId="0" applyFont="1" applyFill="1" applyBorder="1"/>
    <xf numFmtId="0" fontId="0" fillId="12" borderId="10" xfId="0" applyFill="1" applyBorder="1"/>
    <xf numFmtId="0" fontId="0" fillId="12" borderId="2" xfId="0" applyFill="1" applyBorder="1"/>
    <xf numFmtId="0" fontId="9" fillId="11" borderId="2" xfId="0" applyFont="1" applyFill="1" applyBorder="1"/>
    <xf numFmtId="0" fontId="9" fillId="11" borderId="10" xfId="0" applyFont="1" applyFill="1" applyBorder="1"/>
    <xf numFmtId="0" fontId="10" fillId="10" borderId="2" xfId="0" applyFont="1" applyFill="1" applyBorder="1" applyAlignment="1">
      <alignment vertical="center"/>
    </xf>
    <xf numFmtId="0" fontId="9" fillId="9" borderId="2" xfId="0" applyFont="1" applyFill="1" applyBorder="1"/>
    <xf numFmtId="0" fontId="9" fillId="9" borderId="10" xfId="0" applyFont="1" applyFill="1" applyBorder="1"/>
    <xf numFmtId="0" fontId="1" fillId="6" borderId="10" xfId="0" applyFont="1" applyFill="1" applyBorder="1" applyAlignment="1">
      <alignment horizontal="center" vertical="center"/>
    </xf>
    <xf numFmtId="0" fontId="1" fillId="6" borderId="2" xfId="0" applyFont="1" applyFill="1" applyBorder="1" applyAlignment="1">
      <alignment horizontal="center" vertical="center"/>
    </xf>
    <xf numFmtId="0" fontId="1" fillId="8" borderId="10" xfId="0" applyFont="1" applyFill="1" applyBorder="1"/>
    <xf numFmtId="0" fontId="1" fillId="7" borderId="10" xfId="0" applyFont="1" applyFill="1" applyBorder="1"/>
    <xf numFmtId="0" fontId="49" fillId="22" borderId="10" xfId="0" applyFont="1" applyFill="1" applyBorder="1" applyAlignment="1">
      <alignment horizontal="center" vertical="center"/>
    </xf>
    <xf numFmtId="0" fontId="49" fillId="21" borderId="10" xfId="0" applyFont="1" applyFill="1" applyBorder="1" applyAlignment="1">
      <alignment horizontal="center" vertical="center" wrapText="1"/>
    </xf>
    <xf numFmtId="0" fontId="47" fillId="15" borderId="10" xfId="0" applyFont="1" applyFill="1" applyBorder="1" applyAlignment="1">
      <alignment horizontal="center" vertical="center" wrapText="1"/>
    </xf>
    <xf numFmtId="0" fontId="0" fillId="0" borderId="2" xfId="0" applyBorder="1" applyAlignment="1">
      <alignment horizontal="left" vertical="center"/>
    </xf>
    <xf numFmtId="0" fontId="8" fillId="0" borderId="4" xfId="0" applyFont="1" applyBorder="1"/>
    <xf numFmtId="3" fontId="0" fillId="0" borderId="10" xfId="0" applyNumberFormat="1" applyBorder="1"/>
    <xf numFmtId="0" fontId="14" fillId="10" borderId="10" xfId="0" applyFont="1" applyFill="1" applyBorder="1" applyAlignment="1">
      <alignment vertical="center"/>
    </xf>
    <xf numFmtId="0" fontId="49" fillId="21" borderId="10" xfId="0" applyFont="1" applyFill="1" applyBorder="1" applyAlignment="1">
      <alignment horizontal="center" vertical="center"/>
    </xf>
    <xf numFmtId="0" fontId="47" fillId="15" borderId="10" xfId="0" applyFont="1" applyFill="1" applyBorder="1" applyAlignment="1">
      <alignment horizontal="center" vertical="center"/>
    </xf>
    <xf numFmtId="0" fontId="0" fillId="0" borderId="10" xfId="0" applyBorder="1" applyAlignment="1">
      <alignment horizontal="left"/>
    </xf>
    <xf numFmtId="0" fontId="0" fillId="0" borderId="2" xfId="0" applyBorder="1" applyAlignment="1">
      <alignment horizontal="left"/>
    </xf>
    <xf numFmtId="0" fontId="6" fillId="0" borderId="10" xfId="0" applyFont="1" applyBorder="1" applyAlignment="1">
      <alignment horizontal="left"/>
    </xf>
    <xf numFmtId="0" fontId="4" fillId="0" borderId="10" xfId="0" applyFont="1" applyBorder="1" applyAlignment="1">
      <alignment horizontal="left"/>
    </xf>
    <xf numFmtId="0" fontId="3" fillId="0" borderId="10" xfId="0" applyFont="1" applyBorder="1" applyAlignment="1">
      <alignment horizontal="left"/>
    </xf>
    <xf numFmtId="0" fontId="4" fillId="0" borderId="1" xfId="0" applyFont="1" applyBorder="1" applyAlignment="1">
      <alignment horizontal="left"/>
    </xf>
    <xf numFmtId="0" fontId="0" fillId="0" borderId="0" xfId="0" applyAlignment="1">
      <alignment horizontal="center" vertical="center"/>
    </xf>
    <xf numFmtId="0" fontId="0" fillId="0" borderId="0" xfId="0" applyAlignment="1">
      <alignment horizontal="left" vertical="center"/>
    </xf>
    <xf numFmtId="0" fontId="4" fillId="0" borderId="13" xfId="0" applyFont="1" applyBorder="1"/>
    <xf numFmtId="0" fontId="13" fillId="0" borderId="2" xfId="0" applyFont="1" applyBorder="1"/>
    <xf numFmtId="0" fontId="13" fillId="0" borderId="10" xfId="0" applyFont="1" applyBorder="1"/>
    <xf numFmtId="3" fontId="4" fillId="0" borderId="10" xfId="0" applyNumberFormat="1" applyFont="1" applyBorder="1"/>
    <xf numFmtId="0" fontId="51" fillId="0" borderId="10" xfId="0" applyFont="1" applyBorder="1"/>
    <xf numFmtId="0" fontId="10" fillId="0" borderId="11" xfId="0" applyFont="1" applyBorder="1"/>
    <xf numFmtId="0" fontId="10" fillId="0" borderId="10" xfId="0" applyFont="1" applyBorder="1"/>
    <xf numFmtId="0" fontId="16" fillId="0" borderId="2" xfId="0" applyFont="1" applyBorder="1"/>
    <xf numFmtId="0" fontId="16" fillId="0" borderId="10" xfId="0" applyFont="1" applyBorder="1"/>
    <xf numFmtId="0" fontId="4" fillId="0" borderId="11" xfId="0" applyFont="1" applyBorder="1"/>
    <xf numFmtId="0" fontId="4" fillId="0" borderId="10" xfId="0" applyFont="1" applyBorder="1" applyAlignment="1">
      <alignment horizontal="left" vertical="center"/>
    </xf>
    <xf numFmtId="0" fontId="4" fillId="0" borderId="2" xfId="0" applyFont="1" applyBorder="1" applyAlignment="1">
      <alignment horizontal="left" vertical="center"/>
    </xf>
    <xf numFmtId="0" fontId="4" fillId="0" borderId="0" xfId="0" applyFont="1" applyAlignment="1">
      <alignment horizontal="left"/>
    </xf>
    <xf numFmtId="0" fontId="24" fillId="0" borderId="10" xfId="0" applyFont="1" applyBorder="1" applyAlignment="1">
      <alignment horizontal="left"/>
    </xf>
    <xf numFmtId="0" fontId="3" fillId="0" borderId="13" xfId="0" applyFont="1" applyBorder="1"/>
    <xf numFmtId="0" fontId="52" fillId="0" borderId="2" xfId="0" applyFont="1" applyBorder="1"/>
    <xf numFmtId="0" fontId="52" fillId="0" borderId="10" xfId="0" applyFont="1" applyBorder="1"/>
    <xf numFmtId="3" fontId="3" fillId="0" borderId="10" xfId="0" applyNumberFormat="1" applyFont="1" applyBorder="1"/>
    <xf numFmtId="0" fontId="53" fillId="0" borderId="10" xfId="0" applyFont="1" applyBorder="1"/>
    <xf numFmtId="0" fontId="12" fillId="0" borderId="11" xfId="0" applyFont="1" applyBorder="1"/>
    <xf numFmtId="0" fontId="12" fillId="0" borderId="10" xfId="0" applyFont="1" applyBorder="1"/>
    <xf numFmtId="0" fontId="54" fillId="0" borderId="2" xfId="0" applyFont="1" applyBorder="1"/>
    <xf numFmtId="0" fontId="54" fillId="0" borderId="10" xfId="0" applyFont="1" applyBorder="1"/>
    <xf numFmtId="0" fontId="3" fillId="0" borderId="11" xfId="0" applyFont="1" applyBorder="1"/>
    <xf numFmtId="0" fontId="3" fillId="0" borderId="10" xfId="0" applyFont="1" applyBorder="1" applyAlignment="1">
      <alignment horizontal="left" vertical="center"/>
    </xf>
    <xf numFmtId="0" fontId="3" fillId="0" borderId="2" xfId="0" applyFont="1" applyBorder="1" applyAlignment="1">
      <alignment horizontal="left" vertical="center"/>
    </xf>
    <xf numFmtId="0" fontId="3" fillId="0" borderId="0" xfId="0" applyFont="1" applyAlignment="1">
      <alignment horizontal="left"/>
    </xf>
    <xf numFmtId="0" fontId="55" fillId="0" borderId="10" xfId="0" applyFont="1" applyBorder="1" applyAlignment="1">
      <alignment horizontal="left"/>
    </xf>
    <xf numFmtId="14" fontId="3" fillId="0" borderId="0" xfId="0" applyNumberFormat="1" applyFont="1"/>
    <xf numFmtId="0" fontId="1" fillId="6" borderId="1" xfId="0" applyFont="1" applyFill="1" applyBorder="1" applyAlignment="1">
      <alignment horizontal="center" vertical="center"/>
    </xf>
    <xf numFmtId="0" fontId="49" fillId="22" borderId="4" xfId="0" applyFont="1" applyFill="1" applyBorder="1" applyAlignment="1">
      <alignment horizontal="center" vertical="center"/>
    </xf>
    <xf numFmtId="0" fontId="0" fillId="19" borderId="10" xfId="0" applyFill="1" applyBorder="1"/>
    <xf numFmtId="0" fontId="56" fillId="0" borderId="0" xfId="0"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1" builtinId="8"/>
    <cellStyle name="Input" xfId="11" builtinId="20" customBuiltin="1"/>
    <cellStyle name="Linked Cell" xfId="14" builtinId="24" customBuiltin="1"/>
    <cellStyle name="Neutral" xfId="10" builtinId="28" customBuiltin="1"/>
    <cellStyle name="Normal" xfId="0" builtinId="0"/>
    <cellStyle name="Normal 2" xfId="2" xr:uid="{32479CF1-84BD-4AA2-81B8-3F678C6B99A9}"/>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1683">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DAE9F8"/>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DAE9F8"/>
        </patternFill>
      </fill>
    </dxf>
    <dxf>
      <fill>
        <patternFill patternType="solid">
          <fgColor indexed="64"/>
          <bgColor rgb="FFDAE9F8"/>
        </patternFill>
      </fill>
    </dxf>
    <dxf>
      <fill>
        <patternFill patternType="solid">
          <fgColor indexed="64"/>
          <bgColor rgb="FFDAE9F8"/>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DAE9F8"/>
        </patternFill>
      </fill>
    </dxf>
    <dxf>
      <fill>
        <patternFill patternType="solid">
          <fgColor indexed="64"/>
          <bgColor rgb="FFDAE9F8"/>
        </patternFill>
      </fill>
    </dxf>
    <dxf>
      <fill>
        <patternFill patternType="solid">
          <fgColor indexed="64"/>
          <bgColor rgb="FFDAE9F8"/>
        </patternFill>
      </fill>
    </dxf>
    <dxf>
      <fill>
        <patternFill patternType="solid">
          <fgColor indexed="64"/>
          <bgColor rgb="FFDAE9F8"/>
        </patternFill>
      </fill>
    </dxf>
    <dxf>
      <fill>
        <patternFill patternType="solid">
          <fgColor indexed="64"/>
          <bgColor rgb="FFDAE9F8"/>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FFFF00"/>
          <bgColor rgb="FFFFFF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rgb="FF000000"/>
          <bgColor rgb="FFF8CBAD"/>
        </patternFill>
      </fill>
    </dxf>
    <dxf>
      <font>
        <color rgb="FF9C0006"/>
      </font>
      <fill>
        <patternFill>
          <bgColor rgb="FFFFC7CE"/>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bgColor rgb="FFFF7C8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bgColor rgb="FFFF7C80"/>
        </patternFill>
      </fill>
    </dxf>
    <dxf>
      <fill>
        <patternFill>
          <bgColor rgb="FFFF7C8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C00000"/>
        </patternFill>
      </fill>
    </dxf>
    <dxf>
      <fill>
        <patternFill patternType="solid">
          <fgColor rgb="FF000000"/>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C00000"/>
        </patternFill>
      </fill>
    </dxf>
    <dxf>
      <fill>
        <patternFill patternType="solid">
          <fgColor indexed="64"/>
          <bgColor rgb="FFC00000"/>
        </patternFill>
      </fill>
    </dxf>
    <dxf>
      <fill>
        <patternFill patternType="solid">
          <fgColor rgb="FF000000"/>
          <bgColor rgb="FFC00000"/>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indexed="64"/>
          <bgColor rgb="FFDAE9F8"/>
        </patternFill>
      </fill>
    </dxf>
    <dxf>
      <fill>
        <patternFill patternType="solid">
          <fgColor indexed="64"/>
          <bgColor rgb="FFDAE9F8"/>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DAE9F8"/>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indexed="64"/>
          <bgColor rgb="FFF8CBAD"/>
        </patternFill>
      </fill>
    </dxf>
    <dxf>
      <fill>
        <patternFill patternType="solid">
          <fgColor rgb="FF000000"/>
          <bgColor rgb="FFF8CBAD"/>
        </patternFill>
      </fill>
    </dxf>
    <dxf>
      <fill>
        <patternFill patternType="solid">
          <fgColor indexed="64"/>
          <bgColor rgb="FFF8CBAD"/>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dd/mm/yyyy"/>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artners/Stats4SD/09_FOMD_metadata_extraction_long_stats4sd.xlsm" TargetMode="External"/><Relationship Id="rId2" Type="http://schemas.openxmlformats.org/officeDocument/2006/relationships/externalLinkPath" Target="https://cgiar.sharepoint.com/sites/Alliance-AgroecologyKnowledgeHub/Shared%20Documents/General/partners/Stats4SD/09_FOMD_metadata_extraction_long_stats4sd.xlsm" TargetMode="External"/><Relationship Id="rId1" Type="http://schemas.openxmlformats.org/officeDocument/2006/relationships/externalLinkPath" Target="/sites/Alliance-AgroecologyKnowledgeHub/Shared%20Documents/General/partners/Stats4SD/09_FOMD_metadata_extraction_long_stats4sd.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giar-my.sharepoint.com/personal/andrea_sanchez_cgiar_org/Documents/Bioversity/meta-analysis/ERA/V1.14.3%20-%20Majestic%20Hippo.xlsm" TargetMode="External"/><Relationship Id="rId1" Type="http://schemas.openxmlformats.org/officeDocument/2006/relationships/externalLinkPath" Target="https://cgiar-my.sharepoint.com/personal/andrea_sanchez_cgiar_org/Documents/Bioversity/meta-analysis/ERA/V1.14.3%20-%20Majestic%20Hipp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09_FOMD_metadata_extraction_lon"/>
      <sheetName val="09_FOMD_readme"/>
      <sheetName val="01_lookuplevels"/>
      <sheetName val="09_look_up_levels"/>
      <sheetName val="01_suboutcome_units"/>
      <sheetName val="01_sites"/>
      <sheetName val="01_outcomes"/>
      <sheetName val="01_out_econ"/>
      <sheetName val="01_practices"/>
      <sheetName val="01_products"/>
      <sheetName val="01_residues"/>
      <sheetName val="01_trees"/>
      <sheetName val="01_chemicals "/>
      <sheetName val="chemical_lookups"/>
      <sheetName val="01_fertiliser"/>
      <sheetName val="fertiliser_lookups"/>
      <sheetName val="01_vars_animals"/>
      <sheetName val="breeds_lookup"/>
      <sheetName val="01_countries"/>
      <sheetName val="sites_lookup"/>
      <sheetName val="01_vars_crops"/>
      <sheetName val="variety_lookups"/>
    </sheetNames>
    <sheetDataSet>
      <sheetData sheetId="0"/>
      <sheetData sheetId="1"/>
      <sheetData sheetId="2"/>
      <sheetData sheetId="3"/>
      <sheetData sheetId="4"/>
      <sheetData sheetId="5"/>
      <sheetData sheetId="6"/>
      <sheetData sheetId="7"/>
      <sheetData sheetId="8"/>
      <sheetData sheetId="9"/>
      <sheetData sheetId="10"/>
      <sheetData sheetId="11">
        <row r="2">
          <cell r="B2" t="str">
            <v>Acacia albida Delile</v>
          </cell>
        </row>
        <row r="3">
          <cell r="B3" t="str">
            <v>Acacia albida</v>
          </cell>
        </row>
        <row r="4">
          <cell r="B4" t="str">
            <v>Acacia karroo</v>
          </cell>
        </row>
        <row r="5">
          <cell r="B5" t="str">
            <v>Leucaena diversifolia</v>
          </cell>
        </row>
        <row r="6">
          <cell r="B6" t="str">
            <v>Leucaena leucocephala</v>
          </cell>
        </row>
        <row r="7">
          <cell r="B7" t="str">
            <v>Leucaena pallida</v>
          </cell>
        </row>
        <row r="8">
          <cell r="B8" t="str">
            <v>Leucaena trichandra</v>
          </cell>
        </row>
        <row r="9">
          <cell r="B9" t="str">
            <v>Lippia javanica</v>
          </cell>
        </row>
        <row r="10">
          <cell r="B10" t="str">
            <v>Maesopsis eminii</v>
          </cell>
        </row>
        <row r="11">
          <cell r="B11" t="str">
            <v>Mangifera indica</v>
          </cell>
        </row>
        <row r="12">
          <cell r="B12" t="str">
            <v>Acacia leptocarpa</v>
          </cell>
        </row>
        <row r="13">
          <cell r="B13" t="str">
            <v>Markhamia lutea</v>
          </cell>
        </row>
        <row r="14">
          <cell r="B14" t="str">
            <v>Melia azedarach</v>
          </cell>
        </row>
        <row r="15">
          <cell r="B15" t="str">
            <v>Melia volkensii</v>
          </cell>
        </row>
        <row r="16">
          <cell r="B16" t="str">
            <v>Milicia excelsa</v>
          </cell>
        </row>
        <row r="17">
          <cell r="B17" t="str">
            <v>Milletia ferruginea</v>
          </cell>
        </row>
        <row r="18">
          <cell r="B18" t="str">
            <v>Millettia thonningii</v>
          </cell>
        </row>
        <row r="19">
          <cell r="B19" t="str">
            <v>Moringa oleifera</v>
          </cell>
        </row>
        <row r="20">
          <cell r="B20" t="str">
            <v>Moringa stenopetala</v>
          </cell>
        </row>
        <row r="21">
          <cell r="B21" t="str">
            <v>Newbouldia laevis</v>
          </cell>
        </row>
        <row r="22">
          <cell r="B22" t="str">
            <v>Olea europaea</v>
          </cell>
        </row>
        <row r="23">
          <cell r="B23" t="str">
            <v>Acacia mangium</v>
          </cell>
        </row>
        <row r="24">
          <cell r="B24" t="str">
            <v>Opuntia ficus-indica</v>
          </cell>
        </row>
        <row r="25">
          <cell r="B25" t="str">
            <v>Palm</v>
          </cell>
        </row>
        <row r="26">
          <cell r="B26" t="str">
            <v>Parkia biglobosa</v>
          </cell>
        </row>
        <row r="27">
          <cell r="B27" t="str">
            <v>Paulownia fortunei</v>
          </cell>
        </row>
        <row r="28">
          <cell r="B28" t="str">
            <v>Bauhinia reticulata</v>
          </cell>
        </row>
        <row r="29">
          <cell r="B29" t="str">
            <v>Pinus patula</v>
          </cell>
        </row>
        <row r="30">
          <cell r="B30" t="str">
            <v>Pithecellobium dulce</v>
          </cell>
        </row>
        <row r="31">
          <cell r="B31" t="str">
            <v>Podocarpus falcatus</v>
          </cell>
        </row>
        <row r="32">
          <cell r="B32" t="str">
            <v>Prosopis africana</v>
          </cell>
        </row>
        <row r="33">
          <cell r="B33" t="str">
            <v>Prosopis juliflora</v>
          </cell>
        </row>
        <row r="34">
          <cell r="B34" t="str">
            <v>Acacia nilotica</v>
          </cell>
        </row>
        <row r="35">
          <cell r="B35" t="str">
            <v>Prunus africana</v>
          </cell>
        </row>
        <row r="36">
          <cell r="B36" t="str">
            <v>Prunus persica</v>
          </cell>
        </row>
        <row r="37">
          <cell r="B37" t="str">
            <v>Pterocarpus erinaceus</v>
          </cell>
        </row>
        <row r="38">
          <cell r="B38" t="str">
            <v>Pterocarpus lucens</v>
          </cell>
        </row>
        <row r="39">
          <cell r="B39" t="str">
            <v>Pterocarpus santalinoides</v>
          </cell>
        </row>
        <row r="40">
          <cell r="B40" t="str">
            <v>Pueraria phaseoloides</v>
          </cell>
        </row>
        <row r="41">
          <cell r="B41" t="str">
            <v>Quillaja saponaria</v>
          </cell>
        </row>
        <row r="42">
          <cell r="B42" t="str">
            <v>Ricinodendron heudelotii</v>
          </cell>
        </row>
        <row r="43">
          <cell r="B43" t="str">
            <v>Rosmarinus officinalis</v>
          </cell>
        </row>
        <row r="44">
          <cell r="B44" t="str">
            <v>Schefflera abyssinica</v>
          </cell>
        </row>
        <row r="45">
          <cell r="B45" t="str">
            <v>Acacia polyacantha</v>
          </cell>
        </row>
        <row r="46">
          <cell r="B46" t="str">
            <v>Senna didymobotrya</v>
          </cell>
        </row>
        <row r="47">
          <cell r="B47" t="str">
            <v>Senna occidentalis</v>
          </cell>
        </row>
        <row r="48">
          <cell r="B48" t="str">
            <v>Sesbania cinerascens</v>
          </cell>
        </row>
        <row r="49">
          <cell r="B49" t="str">
            <v>Sesbania goetzei</v>
          </cell>
        </row>
        <row r="50">
          <cell r="B50" t="str">
            <v>Sesbania macrantha</v>
          </cell>
        </row>
        <row r="51">
          <cell r="B51" t="str">
            <v>Sesbania rostrata</v>
          </cell>
        </row>
        <row r="52">
          <cell r="B52" t="str">
            <v>Sesbania sesban</v>
          </cell>
        </row>
        <row r="53">
          <cell r="B53" t="str">
            <v>Spathodea campanulata</v>
          </cell>
        </row>
        <row r="54">
          <cell r="B54" t="str">
            <v>Acacia tortilis</v>
          </cell>
        </row>
        <row r="55">
          <cell r="B55" t="str">
            <v>Syzygium guineense</v>
          </cell>
        </row>
        <row r="56">
          <cell r="B56" t="str">
            <v>Tephrosia candida</v>
          </cell>
        </row>
        <row r="57">
          <cell r="B57" t="str">
            <v>Tephrosia diversifolia</v>
          </cell>
        </row>
        <row r="58">
          <cell r="B58" t="str">
            <v>Tephrosia vogelii</v>
          </cell>
        </row>
        <row r="59">
          <cell r="B59" t="str">
            <v>Terminalia brownii</v>
          </cell>
        </row>
        <row r="60">
          <cell r="B60" t="str">
            <v>Terminalia ivoresensis</v>
          </cell>
        </row>
        <row r="61">
          <cell r="B61" t="str">
            <v>Terminalia sericea</v>
          </cell>
        </row>
        <row r="62">
          <cell r="B62" t="str">
            <v>Terminalia superba</v>
          </cell>
        </row>
        <row r="63">
          <cell r="B63" t="str">
            <v>Plukenetia conophora</v>
          </cell>
        </row>
        <row r="64">
          <cell r="B64" t="str">
            <v>Tithonia diversifolia</v>
          </cell>
        </row>
        <row r="65">
          <cell r="B65" t="str">
            <v>Acacia saligna</v>
          </cell>
        </row>
        <row r="66">
          <cell r="B66" t="str">
            <v>Uapaca kirkiana</v>
          </cell>
        </row>
        <row r="67">
          <cell r="B67" t="str">
            <v>Vitellaria paradoxa</v>
          </cell>
        </row>
        <row r="68">
          <cell r="B68" t="str">
            <v>Ziziphus mauritiana</v>
          </cell>
        </row>
        <row r="69">
          <cell r="B69" t="str">
            <v>Vachellia seyal</v>
          </cell>
        </row>
        <row r="70">
          <cell r="B70" t="str">
            <v>Acacia senegal</v>
          </cell>
        </row>
        <row r="71">
          <cell r="B71" t="str">
            <v>Acacia decurrens</v>
          </cell>
        </row>
        <row r="72">
          <cell r="B72" t="str">
            <v>Acacia sieberiana</v>
          </cell>
        </row>
        <row r="73">
          <cell r="B73" t="str">
            <v>Tephrosia sp.</v>
          </cell>
        </row>
        <row r="74">
          <cell r="B74" t="str">
            <v>Acacia toxicaria</v>
          </cell>
        </row>
        <row r="75">
          <cell r="B75" t="str">
            <v>Unspecified Tree</v>
          </cell>
        </row>
        <row r="76">
          <cell r="B76" t="str">
            <v>Acacia julifera</v>
          </cell>
        </row>
        <row r="77">
          <cell r="B77" t="str">
            <v>Acacia mearnsii</v>
          </cell>
        </row>
        <row r="78">
          <cell r="B78" t="str">
            <v>Acrocomia aculeata</v>
          </cell>
        </row>
        <row r="79">
          <cell r="B79" t="str">
            <v>Aeschynomene histrix</v>
          </cell>
        </row>
        <row r="80">
          <cell r="B80" t="str">
            <v>Albizia falcataria</v>
          </cell>
        </row>
        <row r="81">
          <cell r="B81" t="str">
            <v>Albizia harveyi</v>
          </cell>
        </row>
        <row r="82">
          <cell r="B82" t="str">
            <v>Albizia versicolor</v>
          </cell>
        </row>
        <row r="83">
          <cell r="B83" t="str">
            <v>Allanblackia floribunda</v>
          </cell>
        </row>
        <row r="84">
          <cell r="B84" t="str">
            <v>Auxemma oncocalyx</v>
          </cell>
        </row>
        <row r="85">
          <cell r="B85" t="str">
            <v>Acacia angustissima</v>
          </cell>
        </row>
        <row r="86">
          <cell r="B86" t="str">
            <v>Acacia tumida</v>
          </cell>
        </row>
        <row r="87">
          <cell r="B87" t="str">
            <v>Balanites aegyptica</v>
          </cell>
        </row>
        <row r="88">
          <cell r="B88" t="str">
            <v>Caesalpinia bracteosa</v>
          </cell>
        </row>
        <row r="89">
          <cell r="B89" t="str">
            <v>Calliandra houstoniana</v>
          </cell>
        </row>
        <row r="90">
          <cell r="B90" t="str">
            <v>Chloroleucon eurycyclum</v>
          </cell>
        </row>
        <row r="91">
          <cell r="B91" t="str">
            <v>Cordia alliodora</v>
          </cell>
        </row>
        <row r="92">
          <cell r="B92" t="str">
            <v>Cytisus proliferus var. palmensis</v>
          </cell>
        </row>
        <row r="93">
          <cell r="B93" t="str">
            <v>Dipteryx alata</v>
          </cell>
        </row>
        <row r="94">
          <cell r="B94" t="str">
            <v>Dombeya goetzenii</v>
          </cell>
        </row>
        <row r="95">
          <cell r="B95" t="str">
            <v>Dracaena steudneri</v>
          </cell>
        </row>
        <row r="96">
          <cell r="B96" t="str">
            <v>Ehretia abyssinica</v>
          </cell>
        </row>
        <row r="97">
          <cell r="B97" t="str">
            <v>Dactyladenia barteri</v>
          </cell>
        </row>
        <row r="98">
          <cell r="B98" t="str">
            <v>Ehretia cymosa</v>
          </cell>
        </row>
        <row r="99">
          <cell r="B99" t="str">
            <v>Eucalyptus deglupta</v>
          </cell>
        </row>
        <row r="100">
          <cell r="B100" t="str">
            <v>Eucalyptus urograndis</v>
          </cell>
        </row>
        <row r="101">
          <cell r="B101" t="str">
            <v>Euclea racemosa subsp. schimperi</v>
          </cell>
        </row>
        <row r="102">
          <cell r="B102" t="str">
            <v>Ficus thonningii</v>
          </cell>
        </row>
        <row r="103">
          <cell r="B103" t="str">
            <v>Ficus vallis-choudae</v>
          </cell>
        </row>
        <row r="104">
          <cell r="B104" t="str">
            <v>Ficus vasta</v>
          </cell>
        </row>
        <row r="105">
          <cell r="B105" t="str">
            <v>Gliricidia sepium</v>
          </cell>
        </row>
        <row r="106">
          <cell r="B106" t="str">
            <v>Gliricidia sp.</v>
          </cell>
        </row>
        <row r="107">
          <cell r="B107" t="str">
            <v>Hyptis suaveolens</v>
          </cell>
        </row>
        <row r="108">
          <cell r="B108" t="str">
            <v>Acrocarpus fraxinifolius</v>
          </cell>
        </row>
        <row r="109">
          <cell r="B109" t="str">
            <v>Inga densiflora</v>
          </cell>
        </row>
        <row r="110">
          <cell r="B110" t="str">
            <v>Inga edulis</v>
          </cell>
        </row>
        <row r="111">
          <cell r="B111" t="str">
            <v>Inga laurina</v>
          </cell>
        </row>
        <row r="112">
          <cell r="B112" t="str">
            <v>Inga oerstediana</v>
          </cell>
        </row>
        <row r="113">
          <cell r="B113" t="str">
            <v>Inga sp.</v>
          </cell>
        </row>
        <row r="114">
          <cell r="B114" t="str">
            <v>Juglans steyermarkii</v>
          </cell>
        </row>
        <row r="115">
          <cell r="B115" t="str">
            <v>Millettia ferruginea</v>
          </cell>
        </row>
        <row r="116">
          <cell r="B116" t="str">
            <v>Mimosa caesalpiniifolia</v>
          </cell>
        </row>
        <row r="117">
          <cell r="B117" t="str">
            <v>Mimosa tenuiflora</v>
          </cell>
        </row>
        <row r="118">
          <cell r="B118" t="str">
            <v>Olea welwitschii</v>
          </cell>
        </row>
        <row r="119">
          <cell r="B119" t="str">
            <v>Adansonia digitata</v>
          </cell>
        </row>
        <row r="120">
          <cell r="B120" t="str">
            <v>Olea welwitshii</v>
          </cell>
        </row>
        <row r="121">
          <cell r="B121" t="str">
            <v>Pavetta ternifolia</v>
          </cell>
        </row>
        <row r="122">
          <cell r="B122" t="str">
            <v>Peltophorum dubium</v>
          </cell>
        </row>
        <row r="123">
          <cell r="B123" t="str">
            <v>Persea americana</v>
          </cell>
        </row>
        <row r="124">
          <cell r="B124" t="str">
            <v>Phoenix reclinata</v>
          </cell>
        </row>
        <row r="125">
          <cell r="B125" t="str">
            <v>Polyscias fulva</v>
          </cell>
        </row>
        <row r="126">
          <cell r="B126" t="str">
            <v>Pouteria adolfi-friedericii</v>
          </cell>
        </row>
        <row r="127">
          <cell r="B127" t="str">
            <v>Quercus constaricensis</v>
          </cell>
        </row>
        <row r="128">
          <cell r="B128" t="str">
            <v>Samanea saman</v>
          </cell>
        </row>
        <row r="129">
          <cell r="B129" t="str">
            <v>Senna sp.</v>
          </cell>
        </row>
        <row r="130">
          <cell r="B130" t="str">
            <v>Afzelia africana</v>
          </cell>
        </row>
        <row r="131">
          <cell r="B131" t="str">
            <v>Sesbania aculeata</v>
          </cell>
        </row>
        <row r="132">
          <cell r="B132" t="str">
            <v>Sesbania bispinosa</v>
          </cell>
        </row>
        <row r="133">
          <cell r="B133" t="str">
            <v>Sesbania cannabina</v>
          </cell>
        </row>
        <row r="134">
          <cell r="B134" t="str">
            <v>Sesbania sp.</v>
          </cell>
        </row>
        <row r="135">
          <cell r="B135" t="str">
            <v>Simarouba glauca</v>
          </cell>
        </row>
        <row r="136">
          <cell r="B136" t="str">
            <v>Solanum sp.</v>
          </cell>
        </row>
        <row r="137">
          <cell r="B137" t="str">
            <v>Tabebuia rosea</v>
          </cell>
        </row>
        <row r="138">
          <cell r="B138" t="str">
            <v>Tectona grandis</v>
          </cell>
        </row>
        <row r="139">
          <cell r="B139" t="str">
            <v>Terminalia amazonia</v>
          </cell>
        </row>
        <row r="140">
          <cell r="B140" t="str">
            <v>Terminalia ivorensis</v>
          </cell>
        </row>
        <row r="141">
          <cell r="B141" t="str">
            <v>Albizia chinensis</v>
          </cell>
        </row>
        <row r="142">
          <cell r="B142" t="str">
            <v>Theobroma cacao</v>
          </cell>
        </row>
        <row r="143">
          <cell r="B143" t="str">
            <v>Toona ciliata</v>
          </cell>
        </row>
        <row r="144">
          <cell r="B144" t="str">
            <v>Unspecified Tree (N-fixing)</v>
          </cell>
        </row>
        <row r="145">
          <cell r="B145" t="str">
            <v>Unspecified Tree (Non N-fixing)</v>
          </cell>
        </row>
        <row r="146">
          <cell r="B146" t="str">
            <v>Vachellia xanthophloea</v>
          </cell>
        </row>
        <row r="147">
          <cell r="B147" t="str">
            <v>Vepris dainellii</v>
          </cell>
        </row>
        <row r="148">
          <cell r="B148" t="str">
            <v>Ziziphus spina-christi</v>
          </cell>
        </row>
        <row r="149">
          <cell r="B149" t="str">
            <v>Albizia coriaria</v>
          </cell>
        </row>
        <row r="150">
          <cell r="B150" t="str">
            <v>Albizia gummifera</v>
          </cell>
        </row>
        <row r="151">
          <cell r="B151" t="str">
            <v>Albizia lebbeck</v>
          </cell>
        </row>
        <row r="152">
          <cell r="B152" t="str">
            <v>Albizia zygia</v>
          </cell>
        </row>
        <row r="153">
          <cell r="B153" t="str">
            <v>Acacia auriculiformis</v>
          </cell>
        </row>
        <row r="154">
          <cell r="B154" t="str">
            <v>Alchornea cordifolia</v>
          </cell>
        </row>
        <row r="155">
          <cell r="B155" t="str">
            <v>Alnus acuminata</v>
          </cell>
        </row>
        <row r="156">
          <cell r="B156" t="str">
            <v>Antiaris toxicaria</v>
          </cell>
        </row>
        <row r="157">
          <cell r="B157" t="str">
            <v>Argyrolobium uniflorum</v>
          </cell>
        </row>
        <row r="158">
          <cell r="B158" t="str">
            <v>Artocarpus heterophyllus</v>
          </cell>
        </row>
        <row r="159">
          <cell r="B159" t="str">
            <v>Artocarpus altilis</v>
          </cell>
        </row>
        <row r="160">
          <cell r="B160" t="str">
            <v>Atriplex nummularia</v>
          </cell>
        </row>
        <row r="161">
          <cell r="B161" t="str">
            <v>Azadirachta indica</v>
          </cell>
        </row>
        <row r="162">
          <cell r="B162" t="str">
            <v>Bauhinia rufescens</v>
          </cell>
        </row>
        <row r="163">
          <cell r="B163" t="str">
            <v>Berchemia discolor</v>
          </cell>
        </row>
        <row r="164">
          <cell r="B164" t="str">
            <v>Acacia brevispica</v>
          </cell>
        </row>
        <row r="165">
          <cell r="B165" t="str">
            <v>Brachystegia spiciformis</v>
          </cell>
        </row>
        <row r="166">
          <cell r="B166" t="str">
            <v>Cajanus cajan</v>
          </cell>
        </row>
        <row r="167">
          <cell r="B167" t="str">
            <v>Calliandra calothyrsus</v>
          </cell>
        </row>
        <row r="168">
          <cell r="B168" t="str">
            <v>Senna siamea</v>
          </cell>
        </row>
        <row r="169">
          <cell r="B169" t="str">
            <v>Senna spectabilis</v>
          </cell>
        </row>
        <row r="170">
          <cell r="B170" t="str">
            <v>Casuarina equisetifolia</v>
          </cell>
        </row>
        <row r="171">
          <cell r="B171" t="str">
            <v>Casuarina glauca</v>
          </cell>
        </row>
        <row r="172">
          <cell r="B172" t="str">
            <v>Catha edulis</v>
          </cell>
        </row>
        <row r="173">
          <cell r="B173" t="str">
            <v>Cedrela odorata</v>
          </cell>
        </row>
        <row r="174">
          <cell r="B174" t="str">
            <v>Acacia caerulescens</v>
          </cell>
        </row>
        <row r="175">
          <cell r="B175" t="str">
            <v>Cedrela serrata</v>
          </cell>
        </row>
        <row r="176">
          <cell r="B176" t="str">
            <v>Centrosema pubescens</v>
          </cell>
        </row>
        <row r="177">
          <cell r="B177" t="str">
            <v>Cytisus proliferus</v>
          </cell>
        </row>
        <row r="178">
          <cell r="B178" t="str">
            <v>Chromolaena odorata</v>
          </cell>
        </row>
        <row r="179">
          <cell r="B179" t="str">
            <v>Cinnamomum cassia</v>
          </cell>
        </row>
        <row r="180">
          <cell r="B180" t="str">
            <v>Combretum apiculatum</v>
          </cell>
        </row>
        <row r="181">
          <cell r="B181" t="str">
            <v>Cordia africana</v>
          </cell>
        </row>
        <row r="182">
          <cell r="B182" t="str">
            <v>Crotalaria sp.</v>
          </cell>
        </row>
        <row r="183">
          <cell r="B183" t="str">
            <v>Crotalaria agatiflora</v>
          </cell>
        </row>
        <row r="184">
          <cell r="B184" t="str">
            <v>Crotalaria grahamiana</v>
          </cell>
        </row>
        <row r="185">
          <cell r="B185" t="str">
            <v>Acacia crassicarpa</v>
          </cell>
        </row>
        <row r="186">
          <cell r="B186" t="str">
            <v>Crotalaria juncea</v>
          </cell>
        </row>
        <row r="187">
          <cell r="B187" t="str">
            <v>Crotalaria ochrolueca</v>
          </cell>
        </row>
        <row r="188">
          <cell r="B188" t="str">
            <v>Crotalaria trichotoma</v>
          </cell>
        </row>
        <row r="189">
          <cell r="B189" t="str">
            <v>Croton macrostachyus</v>
          </cell>
        </row>
        <row r="190">
          <cell r="B190" t="str">
            <v>Croton megalocarpus</v>
          </cell>
        </row>
        <row r="191">
          <cell r="B191" t="str">
            <v>Cupressus lusitanica</v>
          </cell>
        </row>
        <row r="192">
          <cell r="B192" t="str">
            <v>Acacia cyanophylla</v>
          </cell>
        </row>
        <row r="193">
          <cell r="B193" t="str">
            <v>Dodonaea Viscosa</v>
          </cell>
        </row>
        <row r="194">
          <cell r="B194" t="str">
            <v>Elaeis guineensis</v>
          </cell>
        </row>
        <row r="195">
          <cell r="B195" t="str">
            <v>Entada abyssinica</v>
          </cell>
        </row>
        <row r="196">
          <cell r="B196" t="str">
            <v>Erythrina abyssinica</v>
          </cell>
        </row>
        <row r="197">
          <cell r="B197" t="str">
            <v>Erythrina poeppigiana</v>
          </cell>
        </row>
        <row r="198">
          <cell r="B198" t="str">
            <v>Eucalyptus alba</v>
          </cell>
        </row>
        <row r="199">
          <cell r="B199" t="str">
            <v>Eucalyptus camaldulensis</v>
          </cell>
        </row>
        <row r="200">
          <cell r="B200" t="str">
            <v>Eucalyptus globulus</v>
          </cell>
        </row>
        <row r="201">
          <cell r="B201" t="str">
            <v>Eucalyptus saligna</v>
          </cell>
        </row>
        <row r="202">
          <cell r="B202" t="str">
            <v>Acacia ferruginea</v>
          </cell>
        </row>
        <row r="203">
          <cell r="B203" t="str">
            <v>Ficus natalensis</v>
          </cell>
        </row>
        <row r="204">
          <cell r="B204" t="str">
            <v>Ficus laurifolia</v>
          </cell>
        </row>
        <row r="205">
          <cell r="B205" t="str">
            <v>Ficus polita</v>
          </cell>
        </row>
        <row r="206">
          <cell r="B206" t="str">
            <v>Ficus sur</v>
          </cell>
        </row>
        <row r="207">
          <cell r="B207" t="str">
            <v>Flemingia sp.</v>
          </cell>
        </row>
        <row r="208">
          <cell r="B208" t="str">
            <v>Flemingia macrophylla</v>
          </cell>
        </row>
        <row r="209">
          <cell r="B209" t="str">
            <v>Acacia holosericea</v>
          </cell>
        </row>
        <row r="210">
          <cell r="B210" t="str">
            <v>Gliricidia maculata</v>
          </cell>
        </row>
        <row r="211">
          <cell r="B211" t="str">
            <v>Glycine wightii</v>
          </cell>
        </row>
        <row r="212">
          <cell r="B212" t="str">
            <v>Gmelina arborea</v>
          </cell>
        </row>
        <row r="213">
          <cell r="B213" t="str">
            <v>Grevillea robusta</v>
          </cell>
        </row>
        <row r="214">
          <cell r="B214" t="str">
            <v>Guiera senegalensis</v>
          </cell>
        </row>
        <row r="215">
          <cell r="B215" t="str">
            <v>Harrisonia abyssinica</v>
          </cell>
        </row>
        <row r="216">
          <cell r="B216" t="str">
            <v>Jatropha curcas</v>
          </cell>
        </row>
        <row r="217">
          <cell r="B217" t="str">
            <v>Julbernardia globiflora</v>
          </cell>
        </row>
        <row r="218">
          <cell r="B218" t="str">
            <v>Khaya senegalensis</v>
          </cell>
        </row>
      </sheetData>
      <sheetData sheetId="12"/>
      <sheetData sheetId="13"/>
      <sheetData sheetId="14"/>
      <sheetData sheetId="15"/>
      <sheetData sheetId="16"/>
      <sheetData sheetId="17">
        <row r="1">
          <cell r="A1" t="str">
            <v>Buffalo</v>
          </cell>
          <cell r="B1" t="str">
            <v>Camel</v>
          </cell>
          <cell r="C1" t="str">
            <v>Cattle</v>
          </cell>
          <cell r="D1" t="str">
            <v>Chicken</v>
          </cell>
          <cell r="E1" t="str">
            <v>Crustacean</v>
          </cell>
          <cell r="F1" t="str">
            <v>Duck</v>
          </cell>
          <cell r="G1" t="str">
            <v>Fish</v>
          </cell>
          <cell r="H1" t="str">
            <v>Goat</v>
          </cell>
          <cell r="I1" t="str">
            <v>Guinea Pig</v>
          </cell>
          <cell r="J1" t="str">
            <v>Pig</v>
          </cell>
          <cell r="K1" t="str">
            <v>Quail</v>
          </cell>
          <cell r="L1" t="str">
            <v>Rabbit</v>
          </cell>
          <cell r="M1" t="str">
            <v>Sheep</v>
          </cell>
          <cell r="N1" t="str">
            <v>Snail</v>
          </cell>
          <cell r="O1" t="str">
            <v>Turkey</v>
          </cell>
        </row>
      </sheetData>
      <sheetData sheetId="18"/>
      <sheetData sheetId="19">
        <row r="1">
          <cell r="A1" t="str">
            <v>Afghanistan</v>
          </cell>
          <cell r="B1" t="str">
            <v>Albania</v>
          </cell>
          <cell r="C1" t="str">
            <v>Algeria</v>
          </cell>
          <cell r="D1" t="str">
            <v>Andorra</v>
          </cell>
          <cell r="E1" t="str">
            <v>Angola</v>
          </cell>
          <cell r="F1" t="str">
            <v>Antigua and Barbuda</v>
          </cell>
          <cell r="G1" t="str">
            <v>Argentina</v>
          </cell>
          <cell r="H1" t="str">
            <v>Armenia</v>
          </cell>
          <cell r="I1" t="str">
            <v>Australia</v>
          </cell>
          <cell r="J1" t="str">
            <v>Austria</v>
          </cell>
          <cell r="K1" t="str">
            <v>Azerbaijan</v>
          </cell>
          <cell r="L1" t="str">
            <v>Bahamas</v>
          </cell>
          <cell r="M1" t="str">
            <v>Bahrain</v>
          </cell>
          <cell r="N1" t="str">
            <v>Bangladesh</v>
          </cell>
          <cell r="O1" t="str">
            <v>Barbados</v>
          </cell>
          <cell r="P1" t="str">
            <v>Belarus</v>
          </cell>
          <cell r="Q1" t="str">
            <v>Belgium</v>
          </cell>
          <cell r="R1" t="str">
            <v>Belize</v>
          </cell>
          <cell r="S1" t="str">
            <v>Benin</v>
          </cell>
          <cell r="T1" t="str">
            <v>Bhutan</v>
          </cell>
          <cell r="U1" t="str">
            <v>Bolivia</v>
          </cell>
          <cell r="V1" t="str">
            <v>Bosnia and Herzegovina</v>
          </cell>
          <cell r="W1" t="str">
            <v>Botswana</v>
          </cell>
          <cell r="X1" t="str">
            <v>Brazil</v>
          </cell>
          <cell r="Y1" t="str">
            <v>Brunei</v>
          </cell>
          <cell r="Z1" t="str">
            <v>Bulgaria</v>
          </cell>
          <cell r="AA1" t="str">
            <v>Burkina Faso</v>
          </cell>
          <cell r="AB1" t="str">
            <v>Burundi</v>
          </cell>
          <cell r="AC1" t="str">
            <v>Cabo Verde</v>
          </cell>
          <cell r="AD1" t="str">
            <v>Cambodia</v>
          </cell>
          <cell r="AE1" t="str">
            <v>Cameroon</v>
          </cell>
          <cell r="AF1" t="str">
            <v>Canada</v>
          </cell>
          <cell r="AG1" t="str">
            <v>Central African Republic</v>
          </cell>
          <cell r="AH1" t="str">
            <v>Chad</v>
          </cell>
          <cell r="AI1" t="str">
            <v>Chile</v>
          </cell>
          <cell r="AJ1" t="str">
            <v>China</v>
          </cell>
          <cell r="AK1" t="str">
            <v>Colombia</v>
          </cell>
          <cell r="AL1" t="str">
            <v>Comoros</v>
          </cell>
          <cell r="AM1" t="str">
            <v>Congo (Democratic Republic of the)</v>
          </cell>
          <cell r="AN1" t="str">
            <v>Congo (Republic of the)</v>
          </cell>
          <cell r="AO1" t="str">
            <v>Costa Rica</v>
          </cell>
          <cell r="AP1" t="str">
            <v>Croatia</v>
          </cell>
          <cell r="AQ1" t="str">
            <v>Cuba</v>
          </cell>
          <cell r="AR1" t="str">
            <v>Cyprus</v>
          </cell>
          <cell r="AS1" t="str">
            <v>Czech Republic</v>
          </cell>
          <cell r="AT1" t="str">
            <v>Denmark</v>
          </cell>
          <cell r="AU1" t="str">
            <v>Djibouti</v>
          </cell>
          <cell r="AV1" t="str">
            <v>Dominica</v>
          </cell>
          <cell r="AW1" t="str">
            <v>Dominican Republic</v>
          </cell>
          <cell r="AX1" t="str">
            <v>Ecuador</v>
          </cell>
          <cell r="AY1" t="str">
            <v>Egypt</v>
          </cell>
          <cell r="AZ1" t="str">
            <v>El Salvador</v>
          </cell>
          <cell r="BA1" t="str">
            <v>Equatorial Guinea</v>
          </cell>
          <cell r="BB1" t="str">
            <v>Eritrea</v>
          </cell>
          <cell r="BC1" t="str">
            <v>Estonia</v>
          </cell>
          <cell r="BD1" t="str">
            <v>Ethiopia</v>
          </cell>
          <cell r="BE1" t="str">
            <v>Fiji</v>
          </cell>
          <cell r="BF1" t="str">
            <v>Finland</v>
          </cell>
          <cell r="BG1" t="str">
            <v>France (Metropolitan)</v>
          </cell>
          <cell r="BH1" t="str">
            <v>Gabon</v>
          </cell>
          <cell r="BI1" t="str">
            <v>Gambia</v>
          </cell>
          <cell r="BJ1" t="str">
            <v>Georgia</v>
          </cell>
          <cell r="BK1" t="str">
            <v>Germany</v>
          </cell>
          <cell r="BL1" t="str">
            <v>Ghana</v>
          </cell>
          <cell r="BM1" t="str">
            <v>Greece</v>
          </cell>
          <cell r="BN1" t="str">
            <v>Grenada</v>
          </cell>
          <cell r="BO1" t="str">
            <v>Guatemala</v>
          </cell>
          <cell r="BP1" t="str">
            <v>Guinea</v>
          </cell>
          <cell r="BQ1" t="str">
            <v>Guinea Bissau</v>
          </cell>
          <cell r="BR1" t="str">
            <v>Guyana</v>
          </cell>
          <cell r="BS1" t="str">
            <v>Haiti</v>
          </cell>
          <cell r="BT1" t="str">
            <v>Honduras</v>
          </cell>
          <cell r="BU1" t="str">
            <v>Hungary</v>
          </cell>
          <cell r="BV1" t="str">
            <v>Iceland</v>
          </cell>
          <cell r="BW1" t="str">
            <v>India</v>
          </cell>
          <cell r="BX1" t="str">
            <v>Indonesia</v>
          </cell>
          <cell r="BY1" t="str">
            <v>Iran</v>
          </cell>
          <cell r="BZ1" t="str">
            <v>Iraq</v>
          </cell>
          <cell r="CA1" t="str">
            <v>Ireland</v>
          </cell>
          <cell r="CB1" t="str">
            <v>Israel</v>
          </cell>
          <cell r="CC1" t="str">
            <v>Italy</v>
          </cell>
          <cell r="CD1" t="str">
            <v>Ivory Coast</v>
          </cell>
          <cell r="CE1" t="str">
            <v>Jamaica</v>
          </cell>
          <cell r="CF1" t="str">
            <v>Japan</v>
          </cell>
          <cell r="CG1" t="str">
            <v>Jordan</v>
          </cell>
          <cell r="CH1" t="str">
            <v>Kazakhstan</v>
          </cell>
          <cell r="CI1" t="str">
            <v>Kenya</v>
          </cell>
          <cell r="CJ1" t="str">
            <v>Kiribati</v>
          </cell>
          <cell r="CK1" t="str">
            <v>Kosovo</v>
          </cell>
          <cell r="CL1" t="str">
            <v>Kuwait</v>
          </cell>
          <cell r="CM1" t="str">
            <v>Kyrgyzstan</v>
          </cell>
          <cell r="CN1" t="str">
            <v>Laos</v>
          </cell>
          <cell r="CO1" t="str">
            <v>Latvia</v>
          </cell>
          <cell r="CP1" t="str">
            <v>Lebanon</v>
          </cell>
          <cell r="CQ1" t="str">
            <v>Lesotho</v>
          </cell>
          <cell r="CR1" t="str">
            <v>Liberia</v>
          </cell>
          <cell r="CS1" t="str">
            <v>Libya</v>
          </cell>
          <cell r="CT1" t="str">
            <v>Liechtenstein</v>
          </cell>
          <cell r="CU1" t="str">
            <v>Lithuania</v>
          </cell>
          <cell r="CV1" t="str">
            <v>Luxembourg</v>
          </cell>
          <cell r="CW1" t="str">
            <v>Madagascar</v>
          </cell>
          <cell r="CX1" t="str">
            <v>Malawi</v>
          </cell>
          <cell r="CY1" t="str">
            <v>Malaysia</v>
          </cell>
          <cell r="CZ1" t="str">
            <v>Maldives</v>
          </cell>
          <cell r="DA1" t="str">
            <v>Mali</v>
          </cell>
          <cell r="DB1" t="str">
            <v>Malta</v>
          </cell>
          <cell r="DC1" t="str">
            <v>Marshall Islands</v>
          </cell>
          <cell r="DD1" t="str">
            <v>Mauritania</v>
          </cell>
          <cell r="DE1" t="str">
            <v>Mauritius</v>
          </cell>
          <cell r="DF1" t="str">
            <v>Mexico</v>
          </cell>
          <cell r="DG1" t="str">
            <v>Micronesia</v>
          </cell>
          <cell r="DH1" t="str">
            <v>Moldova</v>
          </cell>
          <cell r="DI1" t="str">
            <v>Monaco</v>
          </cell>
          <cell r="DJ1" t="str">
            <v>Mongolia</v>
          </cell>
          <cell r="DK1" t="str">
            <v>Montenegro</v>
          </cell>
          <cell r="DL1" t="str">
            <v>Morocco</v>
          </cell>
          <cell r="DM1" t="str">
            <v>Mozambique</v>
          </cell>
          <cell r="DN1" t="str">
            <v>Myanmar</v>
          </cell>
          <cell r="DO1" t="str">
            <v>Namibia</v>
          </cell>
          <cell r="DP1" t="str">
            <v>Nauru</v>
          </cell>
          <cell r="DQ1" t="str">
            <v>Nepal</v>
          </cell>
          <cell r="DR1" t="str">
            <v>Netherlands</v>
          </cell>
          <cell r="DS1" t="str">
            <v>New Zealand</v>
          </cell>
          <cell r="DT1" t="str">
            <v>Nicaragua</v>
          </cell>
          <cell r="DU1" t="str">
            <v>Niger</v>
          </cell>
          <cell r="DV1" t="str">
            <v>Nigeria</v>
          </cell>
          <cell r="DW1" t="str">
            <v>North Korea</v>
          </cell>
          <cell r="DX1" t="str">
            <v>North Macedonia</v>
          </cell>
          <cell r="DY1" t="str">
            <v>Norway</v>
          </cell>
          <cell r="DZ1" t="str">
            <v>Oman</v>
          </cell>
          <cell r="EA1" t="str">
            <v>Pakistan</v>
          </cell>
          <cell r="EB1" t="str">
            <v>Palau</v>
          </cell>
          <cell r="EC1" t="str">
            <v>Palestine</v>
          </cell>
          <cell r="ED1" t="str">
            <v>Panama</v>
          </cell>
          <cell r="EE1" t="str">
            <v>Papua New Guinea</v>
          </cell>
          <cell r="EF1" t="str">
            <v>Paraguay</v>
          </cell>
          <cell r="EG1" t="str">
            <v>Peru</v>
          </cell>
          <cell r="EH1" t="str">
            <v>Philippines</v>
          </cell>
          <cell r="EI1" t="str">
            <v>Poland</v>
          </cell>
          <cell r="EJ1" t="str">
            <v>Portugal</v>
          </cell>
          <cell r="EK1" t="str">
            <v>Qatar</v>
          </cell>
          <cell r="EL1" t="str">
            <v>Romania</v>
          </cell>
          <cell r="EM1" t="str">
            <v>Russia (European + Asian)</v>
          </cell>
          <cell r="EN1" t="str">
            <v>Rwanda</v>
          </cell>
          <cell r="EO1" t="str">
            <v>Saint Kitts and Nevis</v>
          </cell>
          <cell r="EP1" t="str">
            <v>Saint Lucia</v>
          </cell>
          <cell r="EQ1" t="str">
            <v>Saint Vincent and the Grenadines</v>
          </cell>
          <cell r="ER1" t="str">
            <v>Samoa</v>
          </cell>
          <cell r="ES1" t="str">
            <v>San Marino</v>
          </cell>
          <cell r="ET1" t="str">
            <v>Sao Tome &amp; Principe</v>
          </cell>
          <cell r="EU1" t="str">
            <v>Saudi Arabia</v>
          </cell>
          <cell r="EV1" t="str">
            <v>Senegal</v>
          </cell>
          <cell r="EW1" t="str">
            <v>Serbia</v>
          </cell>
          <cell r="EX1" t="str">
            <v>Seychelles</v>
          </cell>
          <cell r="EY1" t="str">
            <v>Sierra Leone</v>
          </cell>
          <cell r="EZ1" t="str">
            <v>Singapore</v>
          </cell>
          <cell r="FA1" t="str">
            <v>Slovakia</v>
          </cell>
          <cell r="FB1" t="str">
            <v>Slovenia</v>
          </cell>
          <cell r="FC1" t="str">
            <v>Solomon Islands</v>
          </cell>
          <cell r="FD1" t="str">
            <v>Somalia</v>
          </cell>
          <cell r="FE1" t="str">
            <v>South Africa</v>
          </cell>
          <cell r="FF1" t="str">
            <v>South Korea</v>
          </cell>
          <cell r="FG1" t="str">
            <v>South Sudan</v>
          </cell>
          <cell r="FH1" t="str">
            <v>Spain</v>
          </cell>
          <cell r="FI1" t="str">
            <v>Sri Lanka</v>
          </cell>
          <cell r="FJ1" t="str">
            <v>Sudan</v>
          </cell>
          <cell r="FK1" t="str">
            <v>Suriname</v>
          </cell>
          <cell r="FL1" t="str">
            <v>Swaziland</v>
          </cell>
          <cell r="FM1" t="str">
            <v>Sweden</v>
          </cell>
          <cell r="FN1" t="str">
            <v>Switzerland</v>
          </cell>
          <cell r="FO1" t="str">
            <v>Syria</v>
          </cell>
          <cell r="FP1" t="str">
            <v>Taiwan</v>
          </cell>
          <cell r="FQ1" t="str">
            <v>Tajikistan</v>
          </cell>
          <cell r="FR1" t="str">
            <v>Tanzania</v>
          </cell>
          <cell r="FS1" t="str">
            <v>Thailand</v>
          </cell>
          <cell r="FT1" t="str">
            <v>Timor-Leste</v>
          </cell>
          <cell r="FU1" t="str">
            <v>Togo</v>
          </cell>
          <cell r="FV1" t="str">
            <v>Tonga</v>
          </cell>
          <cell r="FW1" t="str">
            <v>Trinidad and Tobago</v>
          </cell>
          <cell r="FX1" t="str">
            <v>Tunisia</v>
          </cell>
          <cell r="FY1" t="str">
            <v>Turkey</v>
          </cell>
          <cell r="FZ1" t="str">
            <v>Turkmenistan</v>
          </cell>
          <cell r="GA1" t="str">
            <v>Tuvalu</v>
          </cell>
          <cell r="GB1" t="str">
            <v>Uganda</v>
          </cell>
          <cell r="GC1" t="str">
            <v>Ukraine</v>
          </cell>
          <cell r="GD1" t="str">
            <v>United Arab Emirates</v>
          </cell>
          <cell r="GE1" t="str">
            <v>United Kingdom</v>
          </cell>
          <cell r="GF1" t="str">
            <v>United States (Contiguous)</v>
          </cell>
          <cell r="GG1" t="str">
            <v>Uruguay</v>
          </cell>
          <cell r="GH1" t="str">
            <v>Uzbekistan</v>
          </cell>
          <cell r="GI1" t="str">
            <v>Vanuatu</v>
          </cell>
          <cell r="GJ1" t="str">
            <v>Vatican City</v>
          </cell>
          <cell r="GK1" t="str">
            <v>Venezuela</v>
          </cell>
          <cell r="GL1" t="str">
            <v>Vietnam</v>
          </cell>
          <cell r="GM1" t="str">
            <v>Yemen</v>
          </cell>
          <cell r="GN1" t="str">
            <v>Zambia</v>
          </cell>
          <cell r="GO1" t="str">
            <v>Zimbabwe</v>
          </cell>
          <cell r="GP1" t="str">
            <v>Alaska (US)</v>
          </cell>
          <cell r="GQ1" t="str">
            <v>American Samoa</v>
          </cell>
          <cell r="GR1" t="str">
            <v>Anguilla</v>
          </cell>
          <cell r="GS1" t="str">
            <v>Aruba</v>
          </cell>
          <cell r="GT1" t="str">
            <v>Bermuda</v>
          </cell>
          <cell r="GU1" t="str">
            <v>Bonaire, Sint Eustatius and Saba</v>
          </cell>
          <cell r="GV1" t="str">
            <v>British Virgin Islands</v>
          </cell>
          <cell r="GW1" t="str">
            <v>Cayman Islands</v>
          </cell>
          <cell r="GX1" t="str">
            <v>Cook Islands</v>
          </cell>
          <cell r="GY1" t="str">
            <v>Curacao</v>
          </cell>
          <cell r="GZ1" t="str">
            <v>Falkland Islands</v>
          </cell>
          <cell r="HA1" t="str">
            <v>Faroe Islands</v>
          </cell>
          <cell r="HB1" t="str">
            <v>French Guiana</v>
          </cell>
          <cell r="HC1" t="str">
            <v>French Polynesia</v>
          </cell>
          <cell r="HD1" t="str">
            <v>Gibraltar</v>
          </cell>
          <cell r="HE1" t="str">
            <v>Greenland</v>
          </cell>
          <cell r="HF1" t="str">
            <v>Guadeloupe</v>
          </cell>
          <cell r="HG1" t="str">
            <v>Guam</v>
          </cell>
          <cell r="HH1" t="str">
            <v>Hawaii (US)</v>
          </cell>
          <cell r="HI1" t="str">
            <v>Hong Kong</v>
          </cell>
          <cell r="HJ1" t="str">
            <v>Macau</v>
          </cell>
          <cell r="HK1" t="str">
            <v>Martinique</v>
          </cell>
          <cell r="HL1" t="str">
            <v>Mayotte</v>
          </cell>
          <cell r="HM1" t="str">
            <v>Montserrat</v>
          </cell>
          <cell r="HN1" t="str">
            <v>New Caledonia</v>
          </cell>
          <cell r="HO1" t="str">
            <v>Niue</v>
          </cell>
          <cell r="HP1" t="str">
            <v>Northern Mariana Islands</v>
          </cell>
          <cell r="HQ1" t="str">
            <v>Puerto Rico</v>
          </cell>
          <cell r="HR1" t="str">
            <v>Reunion</v>
          </cell>
          <cell r="HS1" t="str">
            <v>Saint Barthelemy</v>
          </cell>
          <cell r="HT1" t="str">
            <v>Saint Martin (French)</v>
          </cell>
          <cell r="HU1" t="str">
            <v>Saint Pierre and Miquelon</v>
          </cell>
          <cell r="HV1" t="str">
            <v>Sint Maarten (Dutch)</v>
          </cell>
          <cell r="HW1" t="str">
            <v>Tokelau</v>
          </cell>
          <cell r="HX1" t="str">
            <v>Turks and Caicos</v>
          </cell>
          <cell r="HY1" t="str">
            <v>US Virgin Islands</v>
          </cell>
          <cell r="HZ1" t="str">
            <v>Wallis and Futuna</v>
          </cell>
          <cell r="IA1" t="str">
            <v>Western Sahara</v>
          </cell>
        </row>
      </sheetData>
      <sheetData sheetId="20"/>
      <sheetData sheetId="21">
        <row r="1">
          <cell r="A1" t="str">
            <v>African Yam Bean</v>
          </cell>
          <cell r="B1" t="str">
            <v>Alfalfa</v>
          </cell>
          <cell r="C1" t="str">
            <v>Banana Sweet</v>
          </cell>
          <cell r="D1" t="str">
            <v>Barley</v>
          </cell>
          <cell r="E1" t="str">
            <v>Basil</v>
          </cell>
          <cell r="F1" t="str">
            <v>Bell pepper</v>
          </cell>
          <cell r="G1" t="str">
            <v>Black Oats</v>
          </cell>
          <cell r="H1" t="str">
            <v>Brachiaria brizantha</v>
          </cell>
          <cell r="I1" t="str">
            <v>Brachiaria decumbens</v>
          </cell>
          <cell r="J1" t="str">
            <v>Brachiaria humidicola</v>
          </cell>
          <cell r="K1" t="str">
            <v>Brachiaria hybrid</v>
          </cell>
          <cell r="L1" t="str">
            <v>Buffalo</v>
          </cell>
          <cell r="M1" t="str">
            <v>Butter Bean</v>
          </cell>
          <cell r="N1" t="str">
            <v>Cabbage</v>
          </cell>
          <cell r="O1" t="str">
            <v>Calabash</v>
          </cell>
          <cell r="P1" t="str">
            <v>Canola</v>
          </cell>
          <cell r="Q1" t="str">
            <v>Capsicum</v>
          </cell>
          <cell r="R1" t="str">
            <v>Carrot</v>
          </cell>
          <cell r="S1" t="str">
            <v>Carrot &amp; Parsnip</v>
          </cell>
          <cell r="T1" t="str">
            <v>Cassava</v>
          </cell>
          <cell r="U1" t="str">
            <v>Castor</v>
          </cell>
          <cell r="V1" t="str">
            <v>Cattle</v>
          </cell>
          <cell r="W1" t="str">
            <v>Cauliflower &amp; Broccoli</v>
          </cell>
          <cell r="X1" t="str">
            <v>Chicken</v>
          </cell>
          <cell r="Y1" t="str">
            <v>Chickpea</v>
          </cell>
          <cell r="Z1" t="str">
            <v>Chili</v>
          </cell>
          <cell r="AA1" t="str">
            <v>Chloris gayana</v>
          </cell>
          <cell r="AB1" t="str">
            <v>Cocoa</v>
          </cell>
          <cell r="AC1" t="str">
            <v>Coffee</v>
          </cell>
          <cell r="AD1" t="str">
            <v>Common Bean</v>
          </cell>
          <cell r="AE1" t="str">
            <v>Congo Grass</v>
          </cell>
          <cell r="AF1" t="str">
            <v>Cooking Banana</v>
          </cell>
          <cell r="AG1" t="str">
            <v>Cookstove</v>
          </cell>
          <cell r="AH1" t="str">
            <v>Cotton</v>
          </cell>
          <cell r="AI1" t="str">
            <v>Cowpea</v>
          </cell>
          <cell r="AJ1" t="str">
            <v>Cucumber</v>
          </cell>
          <cell r="AK1" t="str">
            <v>Date</v>
          </cell>
          <cell r="AL1" t="str">
            <v>Duck</v>
          </cell>
          <cell r="AM1" t="str">
            <v>Durum Wheat</v>
          </cell>
          <cell r="AN1" t="str">
            <v>Eggplant</v>
          </cell>
          <cell r="AO1" t="str">
            <v>Egyptian Clover</v>
          </cell>
          <cell r="AP1" t="str">
            <v>Ethiopian Mustard</v>
          </cell>
          <cell r="AQ1" t="str">
            <v>Fava Bean</v>
          </cell>
          <cell r="AR1" t="str">
            <v>Fennel</v>
          </cell>
          <cell r="AS1" t="str">
            <v>Fenugreek</v>
          </cell>
          <cell r="AT1" t="str">
            <v>Finger Millet</v>
          </cell>
          <cell r="AU1" t="str">
            <v>Fish</v>
          </cell>
          <cell r="AV1" t="str">
            <v>Flax</v>
          </cell>
          <cell r="AW1" t="str">
            <v>Fonio</v>
          </cell>
          <cell r="AX1" t="str">
            <v>Garlic</v>
          </cell>
          <cell r="AY1" t="str">
            <v>Goat</v>
          </cell>
          <cell r="AZ1" t="str">
            <v>Grape</v>
          </cell>
          <cell r="BA1" t="str">
            <v>Green gram</v>
          </cell>
          <cell r="BB1" t="str">
            <v>Groundnut</v>
          </cell>
          <cell r="BC1" t="str">
            <v>Guar Gum</v>
          </cell>
          <cell r="BD1" t="str">
            <v>Guinea Grass</v>
          </cell>
          <cell r="BE1" t="str">
            <v>Hairy Vetch</v>
          </cell>
          <cell r="BF1" t="str">
            <v>Hibiscus</v>
          </cell>
          <cell r="BG1" t="str">
            <v>Jack Bean</v>
          </cell>
          <cell r="BH1" t="str">
            <v>Jujube</v>
          </cell>
          <cell r="BI1" t="str">
            <v>Jute mallow</v>
          </cell>
          <cell r="BJ1" t="str">
            <v>Kale</v>
          </cell>
          <cell r="BK1" t="str">
            <v>Kikuyu Grass</v>
          </cell>
          <cell r="BL1" t="str">
            <v>Lablab</v>
          </cell>
          <cell r="BM1" t="str">
            <v>Lentil</v>
          </cell>
          <cell r="BN1" t="str">
            <v>Leucaena leucocephala</v>
          </cell>
          <cell r="BO1" t="str">
            <v>Lupin</v>
          </cell>
          <cell r="BP1" t="str">
            <v>Macadamia</v>
          </cell>
          <cell r="BQ1" t="str">
            <v>Maize</v>
          </cell>
          <cell r="BR1" t="str">
            <v>Maize-Common Bean</v>
          </cell>
          <cell r="BS1" t="str">
            <v>Maize-Cowpea</v>
          </cell>
          <cell r="BT1" t="str">
            <v>Maize-Sweet Potato</v>
          </cell>
          <cell r="BU1" t="str">
            <v>Mangifera indica</v>
          </cell>
          <cell r="BV1" t="str">
            <v>Mango</v>
          </cell>
          <cell r="BW1" t="str">
            <v>Melon</v>
          </cell>
          <cell r="BX1" t="str">
            <v>Mung Bean</v>
          </cell>
          <cell r="BY1" t="str">
            <v>Napier Grass</v>
          </cell>
          <cell r="BZ1" t="str">
            <v>New Cocoyam</v>
          </cell>
          <cell r="CA1" t="str">
            <v>Oats</v>
          </cell>
          <cell r="CB1" t="str">
            <v>Okra</v>
          </cell>
          <cell r="CC1" t="str">
            <v>Olive</v>
          </cell>
          <cell r="CD1" t="str">
            <v>Olive Oil</v>
          </cell>
          <cell r="CE1" t="str">
            <v>Onion</v>
          </cell>
          <cell r="CF1" t="str">
            <v>Orange</v>
          </cell>
          <cell r="CG1" t="str">
            <v>Orange-Pepper-Amaranth</v>
          </cell>
          <cell r="CH1" t="str">
            <v>Ornithopus sativus</v>
          </cell>
          <cell r="CI1" t="str">
            <v>Palisade Grass</v>
          </cell>
          <cell r="CJ1" t="str">
            <v>Palm Oil</v>
          </cell>
          <cell r="CK1" t="str">
            <v>Passionfruit</v>
          </cell>
          <cell r="CL1" t="str">
            <v>Peach &amp; Nectarine</v>
          </cell>
          <cell r="CM1" t="str">
            <v>Pearl Millet</v>
          </cell>
          <cell r="CN1" t="str">
            <v>Pearl Millet-Sorghum-Cowpea</v>
          </cell>
          <cell r="CO1" t="str">
            <v>Peas</v>
          </cell>
          <cell r="CP1" t="str">
            <v>Pepper</v>
          </cell>
          <cell r="CQ1" t="str">
            <v>Pigeon Pea</v>
          </cell>
          <cell r="CR1" t="str">
            <v>Pigs</v>
          </cell>
          <cell r="CS1" t="str">
            <v>Pineapple</v>
          </cell>
          <cell r="CT1" t="str">
            <v>Pomegranate</v>
          </cell>
          <cell r="CU1" t="str">
            <v>Potato</v>
          </cell>
          <cell r="CV1" t="str">
            <v>Pueraria phaseoloides</v>
          </cell>
          <cell r="CW1" t="str">
            <v>Pumpkin</v>
          </cell>
          <cell r="CX1" t="str">
            <v>Quinoa</v>
          </cell>
          <cell r="CY1" t="str">
            <v>Rabbit</v>
          </cell>
          <cell r="CZ1" t="str">
            <v>Rape</v>
          </cell>
          <cell r="DA1" t="str">
            <v>Rice</v>
          </cell>
          <cell r="DB1" t="str">
            <v>Rice Bean</v>
          </cell>
          <cell r="DC1" t="str">
            <v>Rubber</v>
          </cell>
          <cell r="DD1" t="str">
            <v>Ruzi grass</v>
          </cell>
          <cell r="DE1" t="str">
            <v>Rye</v>
          </cell>
          <cell r="DF1" t="str">
            <v>Ryegrass Sp.</v>
          </cell>
          <cell r="DG1" t="str">
            <v>Safflower</v>
          </cell>
          <cell r="DH1" t="str">
            <v>Sesame</v>
          </cell>
          <cell r="DI1" t="str">
            <v>Sheep</v>
          </cell>
          <cell r="DJ1" t="str">
            <v>Snail</v>
          </cell>
          <cell r="DK1" t="str">
            <v>Sorghum</v>
          </cell>
          <cell r="DL1" t="str">
            <v>Soybean</v>
          </cell>
          <cell r="DM1" t="str">
            <v>Spinach</v>
          </cell>
          <cell r="DN1" t="str">
            <v>Spring Onion</v>
          </cell>
          <cell r="DO1" t="str">
            <v>Squash</v>
          </cell>
          <cell r="DP1" t="str">
            <v>Strawberry</v>
          </cell>
          <cell r="DQ1" t="str">
            <v>Stylosanthes guianensis</v>
          </cell>
          <cell r="DR1" t="str">
            <v>Subterranean Clover</v>
          </cell>
          <cell r="DS1" t="str">
            <v>Sugar Beet</v>
          </cell>
          <cell r="DT1" t="str">
            <v>Sugar Cane</v>
          </cell>
          <cell r="DU1" t="str">
            <v>Sunflower</v>
          </cell>
          <cell r="DV1" t="str">
            <v>Sunn Hemp</v>
          </cell>
          <cell r="DW1" t="str">
            <v>Sweet Potato</v>
          </cell>
          <cell r="DX1" t="str">
            <v>Swiss Chard</v>
          </cell>
          <cell r="DY1" t="str">
            <v>Tall Fescue</v>
          </cell>
          <cell r="DZ1" t="str">
            <v>Taro</v>
          </cell>
          <cell r="EA1" t="str">
            <v>Tea</v>
          </cell>
          <cell r="EB1" t="str">
            <v>Teff</v>
          </cell>
          <cell r="EC1" t="str">
            <v>Tomato</v>
          </cell>
          <cell r="ED1" t="str">
            <v>Triticale</v>
          </cell>
          <cell r="EE1" t="str">
            <v>Turkey</v>
          </cell>
          <cell r="EF1" t="str">
            <v>Turmeric</v>
          </cell>
          <cell r="EG1" t="str">
            <v>Turnip</v>
          </cell>
          <cell r="EH1" t="str">
            <v>Velvet Bean</v>
          </cell>
          <cell r="EI1" t="str">
            <v>Watermelon</v>
          </cell>
          <cell r="EJ1" t="str">
            <v>Wheat</v>
          </cell>
          <cell r="EK1" t="str">
            <v>Yam</v>
          </cell>
          <cell r="EL1" t="str">
            <v>Zucchini</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Pub"/>
      <sheetName val="Pub.Out"/>
      <sheetName val="Site"/>
      <sheetName val="Site.Out"/>
      <sheetName val="Site.L"/>
      <sheetName val="Site.Soils"/>
      <sheetName val="Soils.Out"/>
      <sheetName val="Lists"/>
      <sheetName val="Products"/>
      <sheetName val="Times"/>
      <sheetName val="ExpD.Out"/>
      <sheetName val="ExpD"/>
      <sheetName val="Prod.Out"/>
      <sheetName val="EUs"/>
      <sheetName val="Var.Out"/>
      <sheetName val="Var.L"/>
      <sheetName val="Prac.L"/>
      <sheetName val="Plant"/>
      <sheetName val="AgFor"/>
      <sheetName val="AF.Out"/>
      <sheetName val="Tree.L"/>
      <sheetName val="Tillage"/>
      <sheetName val="Till.Out"/>
      <sheetName val="Plant.Out"/>
      <sheetName val="Fert.Out"/>
      <sheetName val="Fert.L"/>
      <sheetName val="Fertilizer"/>
      <sheetName val="Chems"/>
      <sheetName val="Chems.Out"/>
      <sheetName val="Chem.L"/>
      <sheetName val="Residues"/>
      <sheetName val="Residues.Out"/>
      <sheetName val="Residue.L"/>
      <sheetName val="Weed"/>
      <sheetName val="Weed.Out"/>
      <sheetName val="Harvest"/>
      <sheetName val="Harvest.Out"/>
      <sheetName val="pH"/>
      <sheetName val="pH.Out"/>
      <sheetName val="Other.Out"/>
      <sheetName val="Variety"/>
      <sheetName val="WaterHarvest"/>
      <sheetName val="WH.Out"/>
      <sheetName val="Irrigat"/>
      <sheetName val="Irrig.Out"/>
      <sheetName val="Animals.Out"/>
      <sheetName val="Other"/>
      <sheetName val="Animals"/>
      <sheetName val="PH.Energy"/>
      <sheetName val="PH.E.Out"/>
      <sheetName val="Make.Trt"/>
      <sheetName val="MT.Out"/>
      <sheetName val="Intercrop"/>
      <sheetName val="Int.Out"/>
      <sheetName val="Rotation"/>
      <sheetName val="Rot.Out"/>
      <sheetName val="Outcomes"/>
      <sheetName val="Out.Out"/>
      <sheetName val="Outcodes"/>
      <sheetName val="ED.LookUps"/>
      <sheetName val="Data.Out"/>
      <sheetName val="Bib.L"/>
      <sheetName val="EnterData"/>
      <sheetName val="Evaluate"/>
      <sheetName val="T.List"/>
      <sheetName val="Base.Out"/>
      <sheetName val="Sheet2"/>
      <sheetName val="Sheet3"/>
      <sheetName val="Out.L"/>
      <sheetName val="V1.14.3 - Majestic Hip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persons/person.xml><?xml version="1.0" encoding="utf-8"?>
<personList xmlns="http://schemas.microsoft.com/office/spreadsheetml/2018/threadedcomments" xmlns:x="http://schemas.openxmlformats.org/spreadsheetml/2006/main">
  <person displayName="Sanchez, Andrea Cecilia (Alliance Bioversity-CIAT)" id="{C40DBF99-73A9-49FC-BB57-336111A2E5F3}" userId="S::andrea.sanchez@cgiar.org::1c01d433-d123-45b5-bcb7-0c97fcfb82b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DA8E5E-EA60-42D7-9917-355E36134E10}" name="Table1" displayName="Table1" ref="A1:PH1012" totalsRowShown="0" headerRowDxfId="1682">
  <autoFilter ref="A1:PH1012" xr:uid="{89DA8E5E-EA60-42D7-9917-355E36134E10}"/>
  <tableColumns count="424">
    <tableColumn id="166" xr3:uid="{C8A23CA5-2F91-4A1F-AB24-6ABD039E8CB8}" name="ss_id"/>
    <tableColumn id="1" xr3:uid="{5390AEBA-E3D4-4949-9289-6C8261D10889}" name="study_id"/>
    <tableColumn id="411" xr3:uid="{9DDC3AC8-DB78-40B5-A3A4-A056715EE8EB}" name="country01"/>
    <tableColumn id="51" xr3:uid="{15414CFF-6F88-4104-BE61-F6BB44168E39}" name="site_type01"/>
    <tableColumn id="3" xr3:uid="{215F2DD3-B5CE-46E5-94EF-81DBD53F4AB8}" name="site_id01"/>
    <tableColumn id="4" xr3:uid="{AA45F56E-B660-4ACD-AEED-2B7C19642D75}" name="site_admin01"/>
    <tableColumn id="5" xr3:uid="{615F1628-56B0-48C7-A350-87D32A67D73C}" name="site_agg01"/>
    <tableColumn id="6" xr3:uid="{FDB16181-30A9-4271-959B-953B8F8E47B1}" name="site_latlong_type01"/>
    <tableColumn id="234" xr3:uid="{96E3D02C-F4F9-4EDB-B594-D1AD78139FCC}" name="site_latitude01"/>
    <tableColumn id="7" xr3:uid="{70588788-95A8-4C9B-9E1D-C6B0F7BF700E}" name="site_longitude01"/>
    <tableColumn id="8" xr3:uid="{4AB6FAF6-6620-473E-8891-B87DB482B57D}" name="site_buffer01"/>
    <tableColumn id="9" xr3:uid="{022E02F0-05AC-4DEC-8BB8-67B6B130BCCE}" name="country02"/>
    <tableColumn id="10" xr3:uid="{973E52B3-8F1A-4353-8923-26BB9169804C}" name="site_type02"/>
    <tableColumn id="150" xr3:uid="{C88CB27B-71BB-4443-A91E-7135D8CCA3BA}" name="site_id02"/>
    <tableColumn id="151" xr3:uid="{98E179D2-4087-4126-B687-27BA90C2C9CE}" name="site_admin02"/>
    <tableColumn id="152" xr3:uid="{5F680741-072E-430A-9CD7-5A1757F8620D}" name="site_agg02"/>
    <tableColumn id="153" xr3:uid="{703012A0-8AE5-440C-8D17-F2F980643EB1}" name="site_latlong_type02"/>
    <tableColumn id="154" xr3:uid="{243A6FF9-5E70-4383-B1D7-C933D7CEA59E}" name="site_latitude02"/>
    <tableColumn id="155" xr3:uid="{E640138C-3D59-40A8-AB2E-71B54454A979}" name="site_longitude02"/>
    <tableColumn id="156" xr3:uid="{16117F78-42EC-4C77-A65A-BC1F0431EDEA}" name="site_buffer02"/>
    <tableColumn id="157" xr3:uid="{6561E364-D03B-4709-AB65-6778FADE5BBA}" name="country03"/>
    <tableColumn id="158" xr3:uid="{533D097C-0941-45C2-84D6-22304B689F0B}" name="site_type03"/>
    <tableColumn id="314" xr3:uid="{908921D1-44D4-40D2-9BC3-97177F1C2684}" name="site_id03"/>
    <tableColumn id="315" xr3:uid="{B847205C-52A7-46F7-9FAD-911AA7BDD3A6}" name="site_admin03"/>
    <tableColumn id="316" xr3:uid="{B17027F9-14F6-4569-8DEC-51FD17AE4B0E}" name="site_agg03"/>
    <tableColumn id="317" xr3:uid="{D7B96E3C-E08E-431B-9F8E-0C29342C8F14}" name="site_latlong_type03"/>
    <tableColumn id="318" xr3:uid="{2822A039-DF86-47F3-954E-FFBF046F4FC5}" name="site_latitude03"/>
    <tableColumn id="319" xr3:uid="{B795B3C4-E0FA-4078-A8FD-E07CFF9AC7DC}" name="site_longitude03"/>
    <tableColumn id="320" xr3:uid="{E9268791-2B87-4953-93EA-6908C84149EE}" name="site_buffer03"/>
    <tableColumn id="321" xr3:uid="{51EE724C-1269-4867-A38A-E014F0D41DA5}" name="country04"/>
    <tableColumn id="322" xr3:uid="{3BCF742A-6B1B-4E65-A575-9449E82E208E}" name="site_type04"/>
    <tableColumn id="323" xr3:uid="{9A882D00-D100-4EBF-838D-D1D7421448A5}" name="site_id04"/>
    <tableColumn id="324" xr3:uid="{C747739E-D4A5-4177-9589-A72072C0B6F4}" name="site_admin04"/>
    <tableColumn id="325" xr3:uid="{4A83A85B-3B0A-4342-B79A-5A9EB9508E7E}" name="site_agg04"/>
    <tableColumn id="326" xr3:uid="{848513F5-7B33-4F96-AC3F-CEC2409B1829}" name="site_latlong_type04"/>
    <tableColumn id="327" xr3:uid="{FBD48422-8A75-41EE-BBF9-0AEF6B82F3FF}" name="site_latitude04"/>
    <tableColumn id="328" xr3:uid="{F91856A8-B0CD-485B-8F93-3E4C9C9046C6}" name="site_longitude04"/>
    <tableColumn id="329" xr3:uid="{5468A62D-4517-4776-9876-FFA1F8775531}" name="site_buffer04"/>
    <tableColumn id="330" xr3:uid="{5CF2BD09-A541-46FA-9618-D70C6B5A5898}" name="country05"/>
    <tableColumn id="331" xr3:uid="{96FFB049-3638-4345-9EB4-BF22FECB3659}" name="site_type05"/>
    <tableColumn id="332" xr3:uid="{A3C62F05-54E8-4191-A48F-EE139104D330}" name="site_id05"/>
    <tableColumn id="333" xr3:uid="{C49FBADF-31E9-4193-8BAC-ADEC43FAE967}" name="site_admin05"/>
    <tableColumn id="334" xr3:uid="{405D636C-2903-4475-AB5A-76AC4729D8D6}" name="site_agg05"/>
    <tableColumn id="335" xr3:uid="{21EDFE88-E090-47B4-8FF9-544C81D21F67}" name="site_latlong_type05"/>
    <tableColumn id="336" xr3:uid="{2421032F-AAED-4789-A69A-E56C9890790E}" name="site_latitude05"/>
    <tableColumn id="337" xr3:uid="{E34DC352-4FF7-4DDC-9530-F8FADB66E408}" name="site_longitude05"/>
    <tableColumn id="338" xr3:uid="{E7461BFD-F0EB-443A-BEF2-9A74A7313DFC}" name="site_buffer05"/>
    <tableColumn id="339" xr3:uid="{682F3FD6-DE8E-4864-8AA3-832E18B86A81}" name="exp_design"/>
    <tableColumn id="340" xr3:uid="{714A9EA6-7099-4B59-A73E-C1E5DE034DCC}" name="exp_plot_size"/>
    <tableColumn id="11" xr3:uid="{52149835-4FC4-4B99-BF1A-D3B67B8434D7}" name="exp_field_size"/>
    <tableColumn id="255" xr3:uid="{E2495AA5-FF51-46B5-B81E-6C0E1A864DB8}" name="exp_duration"/>
    <tableColumn id="12" xr3:uid="{D04C69F6-450E-408A-BFBB-F569D810BF62}" name="time_raw"/>
    <tableColumn id="274" xr3:uid="{59D3F969-C59F-482E-B40E-62FCF7E9CD88}" name="time_year_start"/>
    <tableColumn id="241" xr3:uid="{0679227E-4B1E-45B9-8B9C-2037B9FA2FA6}" name="time_year_end"/>
    <tableColumn id="238" xr3:uid="{C7B8319E-5CF7-45EE-AF51-AB3AE7AF9876}" name="time_season"/>
    <tableColumn id="240" xr3:uid="{B8406A8A-4191-47A8-BFE7-6903A0D99F37}" name="subpractice_description_raw"/>
    <tableColumn id="236" xr3:uid="{5AF666CD-31C4-45EC-9797-672E461A2671}" name="practice_id"/>
    <tableColumn id="237" xr3:uid="{4B3609F5-4392-4D7C-B954-1357D9E6E5B1}" name="system_type"/>
    <tableColumn id="253" xr3:uid="{AD7A952E-F8A5-4AF2-AAA9-AE63AFAD99D5}" name="crop01"/>
    <tableColumn id="13" xr3:uid="{2AF7E8B5-4BF9-4C5E-87D9-FA3D60E1E4C8}" name="crop_variety01"/>
    <tableColumn id="14" xr3:uid="{7CB0140C-1190-4917-A800-AF6CE3FC6D37}" name="crop_density_unit01"/>
    <tableColumn id="15" xr3:uid="{935D12D9-6223-44A0-9080-D10344274400}" name="crop_density01"/>
    <tableColumn id="16" xr3:uid="{B4AAE87D-112A-4406-9515-E1D7619AC366}" name="crop_arrangement01"/>
    <tableColumn id="17" xr3:uid="{6E3E59CD-844D-4014-89D0-9C864BACC6F6}" name="crop02"/>
    <tableColumn id="18" xr3:uid="{7A28EB50-C486-4A75-A671-CDA46011EBEB}" name="crop_variety02"/>
    <tableColumn id="19" xr3:uid="{25025CF8-777C-4C99-A5BC-2C2100ABB1A0}" name="crop_density_unit02"/>
    <tableColumn id="20" xr3:uid="{A711CC0F-1173-4B06-97D4-E56A2C28C8AE}" name="crop_density02"/>
    <tableColumn id="21" xr3:uid="{67C5DCF2-6858-4ED9-8516-5B6013421571}" name="crop_arrangement02"/>
    <tableColumn id="22" xr3:uid="{C26CB542-5C00-411A-B2F7-97B2C742C2CE}" name="crop03"/>
    <tableColumn id="23" xr3:uid="{671A5CAC-BF6C-40A1-A074-115B14563590}" name="crop_variety03"/>
    <tableColumn id="24" xr3:uid="{B0BF4B85-7F1D-417B-BB01-ACBDD675B3F0}" name="crop_density_unit03"/>
    <tableColumn id="25" xr3:uid="{699B540B-6BF5-494A-9373-5B65409029B3}" name="crop_density03"/>
    <tableColumn id="26" xr3:uid="{C3EB7F52-1FAD-4B7B-9734-4FA99411C374}" name="crop_arrangement03"/>
    <tableColumn id="27" xr3:uid="{FEEAB8A8-C353-47C7-984E-04EE0574FF42}" name="crop04"/>
    <tableColumn id="28" xr3:uid="{B507E60B-44D0-45F4-90A3-54A8E0CE9DE6}" name="crop_variety04"/>
    <tableColumn id="50" xr3:uid="{33D8CFBC-C0BE-4692-9A1C-8830989ADC3B}" name="crop_density_unit04"/>
    <tableColumn id="279" xr3:uid="{C39E630F-770A-458F-B400-3FB457EA7FC3}" name="crop_density04"/>
    <tableColumn id="280" xr3:uid="{C06DC4E6-0445-4898-9E95-46850E34A3CB}" name="crop_arrangement04"/>
    <tableColumn id="281" xr3:uid="{E8C71341-4216-442C-B1C9-872D5EB7540A}" name="crop05"/>
    <tableColumn id="282" xr3:uid="{B076ECCF-4B85-42EA-B6C6-F5CB4511EF41}" name="crop_variety05"/>
    <tableColumn id="223" xr3:uid="{972DF35E-839A-477F-955B-A9A557864902}" name="crop_density_unit05"/>
    <tableColumn id="224" xr3:uid="{16859438-BDE1-4442-A8CB-1113C94A0126}" name="crop_density05"/>
    <tableColumn id="225" xr3:uid="{D1ECCD8D-5BA2-4ED9-A434-BC513AC5B6F1}" name="crop_arrangement05"/>
    <tableColumn id="226" xr3:uid="{9976316A-EFEB-46CD-9BE2-38ABF40E42E1}" name="crop06"/>
    <tableColumn id="227" xr3:uid="{1ADE19A9-BAB6-44AD-B2D3-43AF2833837C}" name="crop_variety06"/>
    <tableColumn id="228" xr3:uid="{8CD970C5-CB64-49EE-B99F-220B4761B99A}" name="crop_density_unit06"/>
    <tableColumn id="229" xr3:uid="{7A0416A7-323D-41E8-8169-05D6FBCC12D7}" name="crop_density06"/>
    <tableColumn id="230" xr3:uid="{06B712C1-4CB1-4E4C-8E3E-0AFAE912590C}" name="crop_arrangement06"/>
    <tableColumn id="231" xr3:uid="{B1907580-1019-42E0-AED5-3C2F3F43A401}" name="crop07"/>
    <tableColumn id="232" xr3:uid="{AA0FF5DC-2D4C-4D95-B837-D51D8919058B}" name="crop_variety07"/>
    <tableColumn id="233" xr3:uid="{F93DB958-EAF2-438C-97E5-E13F748A8380}" name="crop_density_unit07"/>
    <tableColumn id="235" xr3:uid="{D6F491F2-2EF3-4629-BE70-A162B60F231B}" name="crop_density07"/>
    <tableColumn id="246" xr3:uid="{37841259-2846-48E6-8DA7-11DE27E5A36F}" name="crop_arrangement07"/>
    <tableColumn id="247" xr3:uid="{E473DD4A-A39E-4887-BB2B-FC42E38F5D2E}" name="crop08"/>
    <tableColumn id="248" xr3:uid="{9B5206FB-E899-4164-9569-DC49D729AFFE}" name="crop_variety08"/>
    <tableColumn id="249" xr3:uid="{5ADDFE33-6BA4-4249-A037-BA178F859A32}" name="crop_density_unit08"/>
    <tableColumn id="251" xr3:uid="{42DA5040-E0B6-49F6-9AE0-E4BBC7422325}" name="crop_density08"/>
    <tableColumn id="254" xr3:uid="{0B036375-1817-46B1-9E4F-FD5326F0CB4B}" name="crop_arrangement08"/>
    <tableColumn id="260" xr3:uid="{31E634A5-804D-4A5E-9561-963D9CFCE6D5}" name="crop09"/>
    <tableColumn id="262" xr3:uid="{277B6443-EC0B-43D2-8344-1B6F02544DD8}" name="crop_variety09"/>
    <tableColumn id="271" xr3:uid="{40A372F6-7933-4C09-9D5B-1FB0AD702693}" name="crop_density_unit09"/>
    <tableColumn id="272" xr3:uid="{5DDAA75B-5BF6-4DC6-B189-74C9ED8A717B}" name="crop_density09"/>
    <tableColumn id="273" xr3:uid="{B1047361-086B-42A3-B425-2AF185013C7F}" name="crop_arrangement09"/>
    <tableColumn id="283" xr3:uid="{AAC0ADC7-E27C-4562-8DA9-ED8C87E51DA7}" name="crop10"/>
    <tableColumn id="278" xr3:uid="{B33BAA51-A88F-420A-9365-ABEB1B6E1663}" name="crop_variety10"/>
    <tableColumn id="284" xr3:uid="{34A92F84-EE92-4010-9493-7C75A9D28F6E}" name="crop_density_unit10"/>
    <tableColumn id="285" xr3:uid="{830232AB-B839-4F35-AB9E-3D559B0F8078}" name="crop_density10"/>
    <tableColumn id="286" xr3:uid="{C6A55642-43D6-4FD0-AF66-DF78C1429C98}" name="crop_arrangement10"/>
    <tableColumn id="287" xr3:uid="{2BFC0D97-2FD4-473F-8D14-3D73D759D49D}" name="crop11"/>
    <tableColumn id="288" xr3:uid="{508538AB-B141-4138-AEB0-47F1400E7E37}" name="crop_variety11"/>
    <tableColumn id="289" xr3:uid="{6629875A-76A5-45C9-A156-760A58EA78C6}" name="crop_density_unit11"/>
    <tableColumn id="290" xr3:uid="{5CC86C03-707D-49CC-AF3E-B4533FCB8F2D}" name="crop_density11"/>
    <tableColumn id="291" xr3:uid="{A5B6E3C5-82C9-45D0-82E6-0749492E4453}" name="crop_arrangement11"/>
    <tableColumn id="292" xr3:uid="{02231E45-E4C5-44D0-A129-D9C3009FD40D}" name="crop12"/>
    <tableColumn id="293" xr3:uid="{7C902E07-FB29-4DC9-839F-35623EE1A472}" name="crop_variety12"/>
    <tableColumn id="294" xr3:uid="{955E072A-60E8-46B2-998E-76DED63F95D0}" name="crop_density_unit12"/>
    <tableColumn id="295" xr3:uid="{B62A6BAC-9FB4-4985-AF84-2537D7D1D288}" name="crop_density12"/>
    <tableColumn id="296" xr3:uid="{1AB1E4D8-DBEA-424D-88C7-CC8FA4D33A89}" name="crop_arrangement12"/>
    <tableColumn id="297" xr3:uid="{FAAC874E-BC41-4397-A214-70327EED879D}" name="crop13"/>
    <tableColumn id="298" xr3:uid="{C215C47C-42C5-45EB-B6DF-A75BA36E9077}" name="crop_variety13"/>
    <tableColumn id="299" xr3:uid="{9C7D8725-2C10-4D8E-892F-5481705B99BE}" name="crop_density_unit13"/>
    <tableColumn id="300" xr3:uid="{81A5BC6D-2F8F-45C9-9DD4-F42462B05C3B}" name="crop_density13"/>
    <tableColumn id="301" xr3:uid="{24E4998D-A511-4F1D-B93B-AE33B01E355C}" name="crop_arrangement13"/>
    <tableColumn id="302" xr3:uid="{2941AF45-011D-4CF2-BAB7-2A822216F238}" name="crop14"/>
    <tableColumn id="303" xr3:uid="{A91F43E9-2787-49A9-A4ED-E3924563BBD7}" name="crop_variety14"/>
    <tableColumn id="313" xr3:uid="{2E4D66DA-04AE-4301-93B3-97F3D361F0CB}" name="crop_density_unit14"/>
    <tableColumn id="304" xr3:uid="{9F4C2F90-D188-4802-89B7-2B6689DF04F4}" name="crop_density14"/>
    <tableColumn id="305" xr3:uid="{404C7DDA-0E54-494B-9E47-8363F2469676}" name="crop_arrangement14"/>
    <tableColumn id="306" xr3:uid="{D6267014-5916-440E-83F3-6E9C404E69D1}" name="crop15"/>
    <tableColumn id="307" xr3:uid="{1844FBC4-747F-45B9-BDCB-E3910E9A4CCF}" name="crop_variety15"/>
    <tableColumn id="308" xr3:uid="{CF240B26-B935-4BAB-99DF-A06369B73AE6}" name="crop_density_unit15"/>
    <tableColumn id="309" xr3:uid="{7DB275D6-2FA3-496A-9460-D644F545DC7E}" name="crop_density15"/>
    <tableColumn id="310" xr3:uid="{55E44F80-97F7-4581-A835-E24140D2B51E}" name="crop_arrangement15"/>
    <tableColumn id="311" xr3:uid="{64A8C3A3-B371-40EA-BC77-AD170730D710}" name="tree01"/>
    <tableColumn id="312" xr3:uid="{41082E9B-03AD-4CA4-8C18-5D4F6D027575}" name="tree_density_unit01"/>
    <tableColumn id="268" xr3:uid="{360CFBC2-6F4C-4E57-8754-FBDE7ED9CE85}" name="tree_density01"/>
    <tableColumn id="269" xr3:uid="{259B8EA4-64A0-4113-A6CD-64849CA730A3}" name="tree_arrangement01"/>
    <tableColumn id="270" xr3:uid="{481C50B0-3680-4BC5-8914-BD84510E0E40}" name="tree02"/>
    <tableColumn id="162" xr3:uid="{67C3B592-D290-4165-88AF-79A047956B0B}" name="tree_density_unit02" dataDxfId="1681"/>
    <tableColumn id="159" xr3:uid="{0321910E-E48E-4AAC-9CD3-6A77D4A10F8C}" name="tree_density02" dataDxfId="1680"/>
    <tableColumn id="160" xr3:uid="{FF1A0174-7C22-450F-A789-AAAADE9A74A4}" name="tree_arrangement02" dataDxfId="1679"/>
    <tableColumn id="161" xr3:uid="{C0EC0A3F-C938-4443-BF86-FC9B4244DB01}" name="tree03" dataDxfId="1678"/>
    <tableColumn id="163" xr3:uid="{6DF4F6FF-1D7C-4FA1-99C9-F7CF69A1BBB3}" name="tree_density_unit03" dataDxfId="1677"/>
    <tableColumn id="341" xr3:uid="{ED7654E3-DD55-4A2A-A187-A133397CCAE5}" name="tree_density03" dataDxfId="1676"/>
    <tableColumn id="342" xr3:uid="{7DB88D77-C92D-413D-A77C-69EFE6350AA2}" name="tree_arrangement03" dataDxfId="1675"/>
    <tableColumn id="343" xr3:uid="{FD3367C7-4C84-4EF8-B6AC-F88FD444AD69}" name="tree04" dataDxfId="1674"/>
    <tableColumn id="344" xr3:uid="{07FAD3A1-9249-4B69-B1D3-E19AF8A7E99C}" name="tree_density_unit04" dataDxfId="1673"/>
    <tableColumn id="345" xr3:uid="{45CB8A60-5DAE-4F74-B5E9-78D78DBE1535}" name="tree_density04" dataDxfId="1672"/>
    <tableColumn id="346" xr3:uid="{D81CA74A-71AC-4AB4-899F-4462ABE950F0}" name="tree_arrangement04" dataDxfId="1671"/>
    <tableColumn id="347" xr3:uid="{F20290B1-E7A2-4E30-867E-7AFDDF3EE536}" name="tree05" dataDxfId="1670"/>
    <tableColumn id="348" xr3:uid="{45F9A1D4-3408-437A-8152-4758219BE659}" name="tree_density_unit05" dataDxfId="1669"/>
    <tableColumn id="349" xr3:uid="{AEB83B46-8A38-471A-A132-BCC8FAA81B69}" name="tree_density05" dataDxfId="1668"/>
    <tableColumn id="350" xr3:uid="{C7EEB6CC-AB1F-4AAD-8BA3-8F4FAC1FF4B0}" name="tree_arrangement05" dataDxfId="1667"/>
    <tableColumn id="351" xr3:uid="{D5936058-8DBB-4182-A7C6-E5939A10946C}" name="tree06" dataDxfId="1666"/>
    <tableColumn id="352" xr3:uid="{DD6F006E-DFAC-4BB0-AAF5-91435C4222F4}" name="tree_density_unit06" dataDxfId="1665"/>
    <tableColumn id="353" xr3:uid="{651AF64A-167F-4AD1-BBFF-FCA154A69675}" name="tree_density06" dataDxfId="1664"/>
    <tableColumn id="354" xr3:uid="{ED291335-AEAF-455F-82FB-DA21DE128416}" name="tree_arrangement06" dataDxfId="1663"/>
    <tableColumn id="355" xr3:uid="{1989D979-2636-4321-89A9-0DB56912062B}" name="tree07" dataDxfId="1662"/>
    <tableColumn id="356" xr3:uid="{91D54373-2686-4101-8CF7-E35E2E7915CE}" name="tree_density_unit07" dataDxfId="1661"/>
    <tableColumn id="357" xr3:uid="{03425170-6807-4CFD-B921-98522BE53439}" name="tree_density07" dataDxfId="1660"/>
    <tableColumn id="358" xr3:uid="{714D6E92-A818-4B45-9948-A652D8B7AC8B}" name="tree_arrangement07" dataDxfId="1659"/>
    <tableColumn id="359" xr3:uid="{9B3E0F7F-292C-46BB-B463-9AD791D7E3D3}" name="tree08" dataDxfId="1658"/>
    <tableColumn id="360" xr3:uid="{145EF881-B18B-43E4-842E-6D21CCB737E6}" name="tree_density_unit08" dataDxfId="1657"/>
    <tableColumn id="361" xr3:uid="{A264EF10-F58B-45FB-81AE-51764C6FE113}" name="tree_density08" dataDxfId="1656"/>
    <tableColumn id="362" xr3:uid="{D89DAAD3-E3BD-4598-810E-356038236E61}" name="tree_arrangement08" dataDxfId="1655"/>
    <tableColumn id="363" xr3:uid="{6B7D8A8E-467F-432D-B36B-D99C979F05C8}" name="tree09" dataDxfId="1654"/>
    <tableColumn id="364" xr3:uid="{E7AED1D8-91A7-4EE2-BCE7-300596E85AD0}" name="tree_density_unit09" dataDxfId="1653"/>
    <tableColumn id="365" xr3:uid="{620A20FA-B777-4166-92B7-36DCAA860B9C}" name="tree_density09" dataDxfId="1652"/>
    <tableColumn id="366" xr3:uid="{2EE71C52-8756-4FD2-8FF4-61EDCEC1A26F}" name="tree_arrangement09" dataDxfId="1651"/>
    <tableColumn id="367" xr3:uid="{EBB65759-792A-42DB-95C4-69473B9AD5CE}" name="tree10" dataDxfId="1650"/>
    <tableColumn id="368" xr3:uid="{B00B3FC5-EDC0-4CAA-90EE-0BE717BBECAE}" name="tree_density_unit10" dataDxfId="1649"/>
    <tableColumn id="369" xr3:uid="{BB1859C2-D384-4ACD-8F4C-B8F7124F1F7A}" name="tree_density10" dataDxfId="1648"/>
    <tableColumn id="370" xr3:uid="{A4CB551B-DD37-4969-ADAA-199B947F76A3}" name="tree_arrangement10" dataDxfId="1647"/>
    <tableColumn id="371" xr3:uid="{E6F09058-689E-4A99-B062-B417476C1B92}" name="tree11" dataDxfId="1646"/>
    <tableColumn id="372" xr3:uid="{1D1C89EF-ED33-4804-A325-DFE3028A7810}" name="tree_density_unit11" dataDxfId="1645"/>
    <tableColumn id="373" xr3:uid="{D86F4952-CF9E-4268-A6F5-0814AEE3AAE0}" name="tree_density11" dataDxfId="1644"/>
    <tableColumn id="374" xr3:uid="{3BDEE12F-0A1B-44DC-9B2E-069D92A0BBA3}" name="tree_arrangement11" dataDxfId="1643"/>
    <tableColumn id="375" xr3:uid="{55C93E3B-146C-4619-9B8F-18BC4BAC778B}" name="tree12" dataDxfId="1642"/>
    <tableColumn id="376" xr3:uid="{F9E3EDC1-C841-40FB-ABB3-C33808C60667}" name="tree_density_unit12" dataDxfId="1641"/>
    <tableColumn id="377" xr3:uid="{EED6ADB0-1D9A-45A3-B42D-94C98DB627F9}" name="tree_density12" dataDxfId="1640"/>
    <tableColumn id="378" xr3:uid="{014669D2-0F5E-4968-804D-AF52F873233A}" name="tree_arrangement12" dataDxfId="1639"/>
    <tableColumn id="379" xr3:uid="{BDE1287B-FCA6-4829-A189-E958764713F2}" name="tree13" dataDxfId="1638"/>
    <tableColumn id="380" xr3:uid="{51F57FA1-94C8-4C1F-99BD-FF62A25DC8B0}" name="tree_density_unit13" dataDxfId="1637"/>
    <tableColumn id="381" xr3:uid="{2FBAE601-C061-49CD-9F9E-82A0CA361353}" name="tree_density13" dataDxfId="1636"/>
    <tableColumn id="382" xr3:uid="{DF5D14C1-9069-426E-9915-51041D65AD4B}" name="tree_arrangement13" dataDxfId="1635"/>
    <tableColumn id="383" xr3:uid="{FD6D77A7-0937-405C-BC0A-A1BC4F4817E0}" name="tree14" dataDxfId="1634"/>
    <tableColumn id="384" xr3:uid="{7B2D3EB2-A606-47D8-A0AF-FBF62EEC9C21}" name="tree_density_unit14" dataDxfId="1633"/>
    <tableColumn id="385" xr3:uid="{A3825A04-630C-4E36-AEB7-755E8FFFBC86}" name="tree_density14" dataDxfId="1632"/>
    <tableColumn id="386" xr3:uid="{25BF84F6-72CF-420C-97B6-351007017D84}" name="tree_arrangement14" dataDxfId="1631"/>
    <tableColumn id="387" xr3:uid="{96E0AB0E-02ED-4446-97DE-795691A9EECC}" name="tree15" dataDxfId="1630"/>
    <tableColumn id="388" xr3:uid="{79CE56B6-CD55-4F3F-AD58-F4CD20DACADE}" name="tree_density_unit15" dataDxfId="1629"/>
    <tableColumn id="389" xr3:uid="{F9AC5F0A-015B-4446-90CA-8DD1840DF369}" name="tree_density15" dataDxfId="1628"/>
    <tableColumn id="390" xr3:uid="{25F60004-3BB4-457C-AC05-A79003F9E188}" name="tree_arrangement15" dataDxfId="1627"/>
    <tableColumn id="391" xr3:uid="{519E05BC-962A-4377-928D-71714092EB4A}" name="animal01" dataDxfId="1626"/>
    <tableColumn id="392" xr3:uid="{9E8BC561-A91F-4C84-B359-360BA87F4A30}" name="animal_breed01" dataDxfId="1625"/>
    <tableColumn id="164" xr3:uid="{364EBEDB-5E6E-4AA9-ADD5-D96829D18E90}" name="animal_density_unit01" dataDxfId="1624"/>
    <tableColumn id="168" xr3:uid="{2868DC60-603A-4777-BCA2-674B94674D1E}" name="animal_density01" dataDxfId="1623"/>
    <tableColumn id="169" xr3:uid="{F5D34A2F-27A2-49E6-AA09-FDD3E3E83AAC}" name="animal_arrangement01" dataDxfId="1622"/>
    <tableColumn id="173" xr3:uid="{7FFBAC95-5C85-46BF-B668-E34C4320628F}" name="animal02" dataDxfId="1621"/>
    <tableColumn id="2" xr3:uid="{B1BD080D-7F71-4205-9D5F-106DC407ADB8}" name="animal_breed02" dataDxfId="1620"/>
    <tableColumn id="184" xr3:uid="{32F7EA72-5EEB-4FAD-873E-78FE758EA34E}" name="animal_density_unit02" dataDxfId="1619"/>
    <tableColumn id="185" xr3:uid="{17625798-2A82-4581-854E-A3A708139535}" name="animal_density02" dataDxfId="1618"/>
    <tableColumn id="186" xr3:uid="{7757E5BF-F4A5-4FC2-ACDC-35CF44B75242}" name="animal_arrangement02" dataDxfId="1617"/>
    <tableColumn id="187" xr3:uid="{0DE85C29-3B7C-4160-B792-90A50C4A55E5}" name="animal03" dataDxfId="1616"/>
    <tableColumn id="121" xr3:uid="{61070040-F53D-4A6F-AB55-A14F50122C5F}" name="animal_breed03" dataDxfId="1615"/>
    <tableColumn id="394" xr3:uid="{FFEC33EE-D05E-46F5-B3D2-C18839DF499D}" name="animal_density_unit03" dataDxfId="1614"/>
    <tableColumn id="395" xr3:uid="{25BB282A-44C6-49BD-B913-12F90A239D09}" name="animal_density03" dataDxfId="1613"/>
    <tableColumn id="396" xr3:uid="{E33A2945-7697-446B-8493-2A74237BDB4F}" name="animal_arrangement03" dataDxfId="1612"/>
    <tableColumn id="397" xr3:uid="{76F70A87-63B1-4FBA-8088-B66FA9B7CDA8}" name="animal04" dataDxfId="1611"/>
    <tableColumn id="398" xr3:uid="{28CEF047-4930-4A2F-9138-9F50FF75B498}" name="animal_breed04" dataDxfId="1610"/>
    <tableColumn id="399" xr3:uid="{36AC6548-7D81-4EC7-8190-FDAFA37D00F6}" name="animal_density_unit04" dataDxfId="1609"/>
    <tableColumn id="400" xr3:uid="{2700FAC8-5222-4F69-B8DE-2592AD0323B6}" name="animal_density04" dataDxfId="1608"/>
    <tableColumn id="401" xr3:uid="{7B987B24-4453-442D-970D-814014599D91}" name="animal_arrangement04" dataDxfId="1607"/>
    <tableColumn id="402" xr3:uid="{3C3F83F9-47E4-48C0-AA86-B4CCEE4A88BD}" name="animal05" dataDxfId="1606"/>
    <tableColumn id="403" xr3:uid="{730709D0-0BE3-4E3E-B097-CA27D253BCF4}" name="animal_breed05" dataDxfId="1605"/>
    <tableColumn id="404" xr3:uid="{58CE66C8-F76E-4386-85BC-2CA90F75C8EA}" name="animal_density_unit05" dataDxfId="1604"/>
    <tableColumn id="405" xr3:uid="{CCEBE2F8-41C7-486A-A3CD-FC5CA0877CE0}" name="animal_density05" dataDxfId="1603"/>
    <tableColumn id="406" xr3:uid="{74D87670-21DF-493F-8E34-FB31006D9ADD}" name="animal_arrangement05" dataDxfId="1602"/>
    <tableColumn id="407" xr3:uid="{74C09784-004B-4F46-B880-46A2895C8686}" name="tillage_subpractice_raw" dataDxfId="1601"/>
    <tableColumn id="408" xr3:uid="{5B2C3A21-663A-4167-B19A-376B3E94B378}" name="tillage_subpractice" dataDxfId="1600"/>
    <tableColumn id="29" xr3:uid="{0BA130AD-FAC3-423F-9650-DA46698D2F9A}" name="tillage_method"/>
    <tableColumn id="30" xr3:uid="{DA5D0DB0-11ED-44F3-80AC-AB94ADFC0B54}" name="tillage_method_other"/>
    <tableColumn id="31" xr3:uid="{E6746894-7C9C-46FA-9C3D-01D0639DE90B}" name="tillage_depth"/>
    <tableColumn id="32" xr3:uid="{1DCD5E76-D842-432C-85A4-8AA97D3AEADC}" name="tillage_frequency"/>
    <tableColumn id="33" xr3:uid="{A2C0EB1C-C72F-45E6-8529-8DADEDB9B02B}" name="planting_subpractice_raw"/>
    <tableColumn id="34" xr3:uid="{B4E64218-1E15-4EE0-AE0A-5362365AA016}" name="planting_subpractice"/>
    <tableColumn id="35" xr3:uid="{8A77E082-8D54-4E43-BE34-9FF6C3974D67}" name="planting_method"/>
    <tableColumn id="55" xr3:uid="{918B8654-0EEE-4FFB-A770-2AE344120D24}" name="planting_date_start"/>
    <tableColumn id="56" xr3:uid="{70912182-113F-4574-B6BD-A6DA39845709}" name="planting_date_end"/>
    <tableColumn id="57" xr3:uid="{03F40C69-2394-4CA0-AF80-347CBFEB5B36}" name="varietal_crop_subpractice_raw"/>
    <tableColumn id="44" xr3:uid="{A3322B1F-3181-4EB3-9B0A-8D3CED2C2240}" name="varietal_crop_name"/>
    <tableColumn id="58" xr3:uid="{194FDC9A-A037-482A-AA79-BE762495F5C0}" name="varietal_crop_variety"/>
    <tableColumn id="132" xr3:uid="{4B1D6D9B-8D62-4F13-A622-5418F6AA59A3}" name="varietal_crop_subpractice" dataDxfId="1599"/>
    <tableColumn id="36" xr3:uid="{57E4FEE0-C518-4EAD-A038-A01FF0948B47}" name="varietal_crop_type"/>
    <tableColumn id="37" xr3:uid="{0245BC23-8A2C-487C-8CBF-D1EC5332DB11}" name="varietal_crop_trait"/>
    <tableColumn id="38" xr3:uid="{2725F37A-53D6-49A9-9AB2-F25AAEC10B96}" name="varietal_animal_subpractice_raw"/>
    <tableColumn id="418" xr3:uid="{B5751C9B-206C-4544-AF05-57A8ACED6A48}" name="varietal_animal_name"/>
    <tableColumn id="175" xr3:uid="{70819A19-159C-49C5-98EE-B7F064247C73}" name="varietal_animal_breed"/>
    <tableColumn id="188" xr3:uid="{652048D8-79FB-4F4F-AA1F-C5291907714A}" name="varietal_animal_subpractice"/>
    <tableColumn id="189" xr3:uid="{0D6DEC79-4CC9-421E-9AF7-D8FD85D73438}" name="varietal_animal_type"/>
    <tableColumn id="52" xr3:uid="{89DC98D1-41E3-4AD1-BCBD-57047F8A4F32}" name="varietal_animal_trait"/>
    <tableColumn id="190" xr3:uid="{1F0CB4D1-928D-4766-A690-CB0B8F41CA77}" name="intercrop_subpractice_raw"/>
    <tableColumn id="191" xr3:uid="{864B955C-C153-4C23-B702-E85AE9867164}" name="intercrop_subpractice"/>
    <tableColumn id="176" xr3:uid="{41052F7D-FC40-4482-AA07-94278A8E82FF}" name="intercrop_design"/>
    <tableColumn id="60" xr3:uid="{1FFFEB54-C652-449F-B672-473F5A671A28}" name="intercrop_pattern"/>
    <tableColumn id="148" xr3:uid="{09EBEF5B-B8BA-4FB5-B332-872A556B5459}" name="intercrop_start_year"/>
    <tableColumn id="149" xr3:uid="{9E521CF7-B71B-4B30-9BC9-372F98AE44D6}" name="intercrop_start_season"/>
    <tableColumn id="177" xr3:uid="{B515C0F7-E8CD-4506-B28B-715B1A88FCD1}" name="intercrop_residues_fate"/>
    <tableColumn id="178" xr3:uid="{8DE5080C-05C6-4E57-993C-AEB319B35516}" name="crop_seq_subpractice_raw"/>
    <tableColumn id="179" xr3:uid="{2587485F-20AA-4701-9FF9-F02620806C3C}" name="crop_seq_subpractice01"/>
    <tableColumn id="53" xr3:uid="{962489B2-0D0C-4FE7-A2E7-84503BB38268}" name="crop_seq_subpractice02"/>
    <tableColumn id="180" xr3:uid="{2EF2C85E-B3F0-425C-BCDB-77A4566DA971}" name="crop_seq_subpractice03"/>
    <tableColumn id="245" xr3:uid="{5EF28E37-E073-47F2-8E91-873AAA0F8B4C}" name="crop_seq_start_year"/>
    <tableColumn id="244" xr3:uid="{9C428573-589A-43C9-A85E-031987393586}" name="crop_seq_start_season"/>
    <tableColumn id="181" xr3:uid="{5B15F8B5-F624-4F99-9537-E100103038B7}" name="crop_seq_residues_fate"/>
    <tableColumn id="182" xr3:uid="{A0B1F11C-7193-4C48-AF63-1D863A1F903C}" name="agrof_subpractice_raw"/>
    <tableColumn id="214" xr3:uid="{8FEA64FD-4BC2-4BB8-9758-EEA37CBFEA81}" name="agrof_spatial_arrangement_subpractice"/>
    <tableColumn id="183" xr3:uid="{CBCAAF3C-B671-4630-83AC-A5F43F908247}" name="agrof_components_subpractice"/>
    <tableColumn id="165" xr3:uid="{4F1581B8-F50D-48FC-9B84-222D15CB86A5}" name="agrof_shade_subpractice"/>
    <tableColumn id="193" xr3:uid="{BF776449-431F-478B-90B1-9E71C7DFA626}" name="agrof_subpractice_age_years"/>
    <tableColumn id="167" xr3:uid="{BE716256-F10E-4801-A1FF-CB5BB21F4F5A}" name="agrof_shade_mean"/>
    <tableColumn id="170" xr3:uid="{3DC7AADF-653E-4139-9B96-446919F45ADC}" name="agrof_shade_min"/>
    <tableColumn id="171" xr3:uid="{970FF208-DB31-4BD9-AC8F-563FCA36BF46}" name="agrof_shade_max"/>
    <tableColumn id="172" xr3:uid="{DB1C39DD-FEC9-4B1E-8C6D-079092E8F7DC}" name="agrof_canopy_height_mean"/>
    <tableColumn id="215" xr3:uid="{8F1FC4D0-7402-4BCC-AF7E-3AB0D81A06F4}" name="agrof_canopy_height_min"/>
    <tableColumn id="61" xr3:uid="{17F6940C-5B8A-4597-B081-2289CB197B2C}" name="agrof_canopy_height_max"/>
    <tableColumn id="62" xr3:uid="{9FD840E4-608D-4534-A05E-7DEAFFD4FEB4}" name="agrof_dhb_mean"/>
    <tableColumn id="63" xr3:uid="{60804766-C3FF-42B4-AFB0-1BFF9D978EF5}" name="agrof_dhb_min"/>
    <tableColumn id="64" xr3:uid="{06EDB666-993F-4730-8834-3C5689717158}" name="agrof_dhb_max"/>
    <tableColumn id="65" xr3:uid="{486A2D7F-C350-4272-80FB-DDEE9D4F858A}" name="fert_subpractice_raw"/>
    <tableColumn id="66" xr3:uid="{A6AD3744-C3DA-4EC3-8E92-07BC2DCE1823}" name="fert_subpractice"/>
    <tableColumn id="67" xr3:uid="{E3645A11-BE11-486B-BD3F-2F70D0F26BDF}" name="fert_inorganic_category"/>
    <tableColumn id="216" xr3:uid="{155FFC81-06B0-4C19-AC8C-615ADE48B401}" name="fert_inorganic_type"/>
    <tableColumn id="45" xr3:uid="{2B0B35CC-98DA-4DC3-8E42-CE38AA7109FA}" name="fert_inorganic_unit"/>
    <tableColumn id="46" xr3:uid="{50ABD9F3-86E0-4E0E-A9F8-72D7C1F1EB75}" name="fert_inorganic_amount"/>
    <tableColumn id="243" xr3:uid="{A75D39BC-4537-479B-B991-91D212F16613}" name="fert_inorganicNPK_unit" dataDxfId="1598"/>
    <tableColumn id="54" xr3:uid="{FBF459DB-705D-40B3-95F8-150CDDFAC44F}" name="fert_inorganicN"/>
    <tableColumn id="47" xr3:uid="{358291DB-EDF6-4D51-9C2C-7AE01B1236A3}" name="fert_inorganicP"/>
    <tableColumn id="75" xr3:uid="{BAE808A6-3D76-4377-AD99-1B8FE3B27DC3}" name="fert_inorganicK"/>
    <tableColumn id="74" xr3:uid="{26255856-965E-4C86-90B8-E51AE84710C8}" name="fert_inorganicP2O5"/>
    <tableColumn id="128" xr3:uid="{7ED4B943-424A-462A-BA79-9F31F2292200}" name="fert_inorganicK2O"/>
    <tableColumn id="73" xr3:uid="{82F404E2-6458-4407-92A8-DCA41FFE7B7B}" name="fert_organic_category"/>
    <tableColumn id="77" xr3:uid="{2CE9CA95-1CED-403F-8953-282857E9ECAF}" name="fert_organic_type"/>
    <tableColumn id="78" xr3:uid="{4E10768E-71CF-44A5-9023-22BA7A1CABB2}" name="fert_organic_unit"/>
    <tableColumn id="79" xr3:uid="{FA2723AF-F27C-478E-922B-DFAA99CFD3F3}" name="fert_organic_amount"/>
    <tableColumn id="242" xr3:uid="{B6D9ED6B-E6A2-46A2-8D53-C5C5CD1EAAD3}" name="fert_organicNPK_unit" dataDxfId="1597"/>
    <tableColumn id="80" xr3:uid="{293D47A5-6091-4499-B772-1C438A06DA6A}" name="fert_organicN"/>
    <tableColumn id="81" xr3:uid="{FB1D1C30-2AB2-4831-B5D4-D0AF800AFD1B}" name="fert_organicP"/>
    <tableColumn id="82" xr3:uid="{3E08A228-8D1F-4B5D-96FC-F384054AA6AA}" name="fert_organicK"/>
    <tableColumn id="110" xr3:uid="{09044BC8-6E54-4B4E-82B6-F627420D91AC}" name="fert_organic_source"/>
    <tableColumn id="144" xr3:uid="{97F8BC1D-2133-4225-ACAC-696058F4371B}" name="weed_method_raw"/>
    <tableColumn id="111" xr3:uid="{891DD9E4-23E4-4FC0-983A-A5628972AB01}" name="weed_method"/>
    <tableColumn id="137" xr3:uid="{86257C9C-8463-4FE4-8F83-CA94C70405DE}" name="weed_frequency_unit"/>
    <tableColumn id="83" xr3:uid="{B35F2297-CC88-4775-8371-BA0B8FE96189}" name="weed_frequency"/>
    <tableColumn id="85" xr3:uid="{45452095-00C2-4E71-8F8E-D2E0728EBC85}" name="chem_subpractice_raw"/>
    <tableColumn id="125" xr3:uid="{70F48D63-B85D-42CA-9122-7F774D208DE4}" name="chem_subpractice01"/>
    <tableColumn id="124" xr3:uid="{6B163157-F070-4A0D-BE42-46D646DEDA00}" name="chem_name01"/>
    <tableColumn id="69" xr3:uid="{21005658-E754-44F1-B4EF-B8E3224425D5}" name="chem_unit01"/>
    <tableColumn id="70" xr3:uid="{97B01FA7-AE91-4E5C-B6CA-C35242EF08FC}" name="chem_amount01"/>
    <tableColumn id="256" xr3:uid="{181130BD-B7EF-416F-ADB7-96269551FA9A}" name="chem_subpractice02"/>
    <tableColumn id="257" xr3:uid="{8D5EAB4F-DA3C-48B1-9916-96D5631B7907}" name="chem_name02"/>
    <tableColumn id="258" xr3:uid="{0ED5AD6D-8C5E-4113-84E0-634C0D9D4337}" name="chem_unit02"/>
    <tableColumn id="259" xr3:uid="{C03DB076-EAD8-4E2B-B49E-8118B1128D8F}" name="chem_amount02"/>
    <tableColumn id="264" xr3:uid="{12DDC123-F530-4D58-A27C-F5D3B1BD50B1}" name="chem_subpractice03" dataDxfId="1596"/>
    <tableColumn id="265" xr3:uid="{FD1F3321-599E-4C3C-AB7D-0FAEFF17BB1E}" name="chem_name03" dataDxfId="1595"/>
    <tableColumn id="266" xr3:uid="{1B11E53A-7535-47EB-93BF-714B7FE7FF11}" name="chem_unit03" dataDxfId="1594"/>
    <tableColumn id="267" xr3:uid="{F808183A-533E-4812-B6DD-E59A71739723}" name="chem_amount03" dataDxfId="1593"/>
    <tableColumn id="71" xr3:uid="{693EE5C5-4FCB-46AA-8630-97CDA8DB2B6A}" name="residues_subpractice_raw"/>
    <tableColumn id="72" xr3:uid="{53752156-2096-4FCC-B1FD-3F4A30AC762C}" name="residues_subpractice01"/>
    <tableColumn id="196" xr3:uid="{4D48F3F5-5E15-4EC4-A081-187901FC5437}" name="residues_subpractice02"/>
    <tableColumn id="197" xr3:uid="{46ED67A3-0ACE-4296-BDB8-C6696134C927}" name="residues_subpractice03"/>
    <tableColumn id="198" xr3:uid="{1FF400A5-93BC-4E6F-A776-1ACF17ACC489}" name="residues_subpractice04"/>
    <tableColumn id="421" xr3:uid="{E25ACB7F-5AF2-460E-9910-486DD3CF9041}" name="residues_OC_unit"/>
    <tableColumn id="422" xr3:uid="{06241E57-7AD9-47C0-916B-CEC65820E7D9}" name="residues_OC"/>
    <tableColumn id="76" xr3:uid="{4999139C-016C-40EE-ACAD-0BE8F5FEA7DD}" name="residues_N_unit"/>
    <tableColumn id="84" xr3:uid="{57A4FC28-2AB1-4774-8694-C1C4A37CD102}" name="residues_N"/>
    <tableColumn id="419" xr3:uid="{42B3EC46-3BFC-413F-9BD9-6F03C4648A03}" name="residues_P_unit"/>
    <tableColumn id="86" xr3:uid="{0E614474-D4C5-4436-8FBB-444118F190E5}" name="residues_P"/>
    <tableColumn id="420" xr3:uid="{A31012F9-E936-4804-B1BC-E57C3A2A6FF1}" name="residues_unit_K"/>
    <tableColumn id="87" xr3:uid="{EBDAC0EA-7BAD-41E8-A813-299B572A9583}" name="residues_K"/>
    <tableColumn id="88" xr3:uid="{B68972FA-9359-4EF2-BF4E-43BBBDEB4EE5}" name="residues_tree"/>
    <tableColumn id="89" xr3:uid="{25BE4AA8-67FE-4700-8376-A9ECB3C5DA75}" name="residues_material"/>
    <tableColumn id="90" xr3:uid="{EDA12915-E41A-4AAD-A283-5EFED0B7E87C}" name="residues_processing"/>
    <tableColumn id="91" xr3:uid="{5E92794A-5D9A-4D08-96AA-6CC91D2A1C72}" name="residues_material_source"/>
    <tableColumn id="92" xr3:uid="{6D10E9C1-6C29-4F4E-9F86-10FD1498EB13}" name="residues_material_unit"/>
    <tableColumn id="93" xr3:uid="{29641DBF-ED22-4C10-8C9A-3AE7D2DDA701}" name="residues_material_amount"/>
    <tableColumn id="94" xr3:uid="{70A60611-629F-466B-91B2-D9463E05A9B3}" name="ph_subpractice_raw"/>
    <tableColumn id="95" xr3:uid="{0CAACD1A-663A-4F5B-B5BE-51D0A71FA43A}" name="ph_subpractice"/>
    <tableColumn id="96" xr3:uid="{73D2A6B1-58E3-4988-A054-E2CC64E0D01F}" name="ph_material_applied"/>
    <tableColumn id="97" xr3:uid="{BA48DA89-E334-4FA7-9DF1-2BFF031D8BE1}" name="ph_material_unit"/>
    <tableColumn id="98" xr3:uid="{EFDCEAB1-53B1-4E97-BEA2-145E230CC7A7}" name="ph_material_amount"/>
    <tableColumn id="99" xr3:uid="{4BC69875-5DC8-4918-B894-6E72A3B68DC1}" name="irrig_subpractice_raw"/>
    <tableColumn id="100" xr3:uid="{9CA7D4C6-151C-4383-94BC-A0B1361375D9}" name="irrig_subpractice"/>
    <tableColumn id="423" xr3:uid="{2C92AC51-4617-4AB5-95A2-C1E75F8BF99D}" name="irrig_method"/>
    <tableColumn id="101" xr3:uid="{2AC27C83-F8A1-4223-B710-A2C1B810F598}" name="irrig_date_start"/>
    <tableColumn id="102" xr3:uid="{FBCE7012-4943-442F-8E2F-33A2BCE2EBCC}" name="irrig_date_end"/>
    <tableColumn id="103" xr3:uid="{88926600-DB4E-4665-B62C-328761EFA05B}" name="irrig_water_unit"/>
    <tableColumn id="104" xr3:uid="{B33EE80C-40C5-4636-BF9C-99039299A08F}" name="irrig_water_amount"/>
    <tableColumn id="105" xr3:uid="{6A1702DA-0FD6-4A32-89A7-B49F8DB36B71}" name="irrig_water_type"/>
    <tableColumn id="106" xr3:uid="{BC7F8086-33FF-4996-B668-0F10315057CB}" name="watharv_subpractice_raw"/>
    <tableColumn id="107" xr3:uid="{253FF347-667F-4539-96EE-9622A5AA2878}" name="watharv_subpractice01"/>
    <tableColumn id="59" xr3:uid="{F6024316-1C3B-4303-B389-E2EF4E42B37A}" name="watharv_subpractice02"/>
    <tableColumn id="194" xr3:uid="{07E18812-73BA-401A-83D5-53BE282DBFA4}" name="watharv_subpractice03"/>
    <tableColumn id="195" xr3:uid="{4E1130CD-F366-43A1-A5FF-247E987DF835}" name="watharv_subpractice04"/>
    <tableColumn id="108" xr3:uid="{FAF34F59-63E1-4849-AB7F-0A81D6542B48}" name="harvest_subpractice_raw"/>
    <tableColumn id="109" xr3:uid="{7D4ABFAF-5A4E-4814-BC3E-7F10713536E4}" name="harvest_subpractice"/>
    <tableColumn id="112" xr3:uid="{66931167-4307-4815-A898-729506260E4D}" name="harvest_date_start"/>
    <tableColumn id="113" xr3:uid="{3C56C8BD-D972-4AA0-B152-0BF3FB3AC79C}" name="harvest_date_end"/>
    <tableColumn id="114" xr3:uid="{6C958996-D525-4B75-9B36-551A81A201BA}" name="harvest_days_after_planting"/>
    <tableColumn id="115" xr3:uid="{453FEED7-6B60-47FB-ACC1-6AD31C4C578C}" name="postharvest_subpractice_raw"/>
    <tableColumn id="116" xr3:uid="{0CD311FD-1EB8-4C32-9506-D2757124386F}" name="postharvest_subpractice01"/>
    <tableColumn id="199" xr3:uid="{922F844B-7937-4D47-BEEE-B95CAC671B6C}" name="postharvest_subpractice02"/>
    <tableColumn id="200" xr3:uid="{56123415-091F-46C2-8E16-F061AEAC0BF1}" name="postharvest_subpractice03"/>
    <tableColumn id="201" xr3:uid="{2BD981CB-DE9D-4281-904A-6BF01AAED943}" name="postharvest_subpractice04"/>
    <tableColumn id="117" xr3:uid="{D3AB7313-AAD5-4994-8F12-BC9A100B42FC}" name="postharvest_date_start"/>
    <tableColumn id="39" xr3:uid="{EF6DAF33-B2DD-4338-8A62-515C8DA8064E}" name="postharvest_date_end"/>
    <tableColumn id="40" xr3:uid="{2C15F80A-B4C3-48C5-8461-920011B40FFE}" name="postharvest_days_after_storage"/>
    <tableColumn id="213" xr3:uid="{AE170034-5A87-48BD-B231-DDAC307C1FB7}" name="land_structure_subpractice_raw"/>
    <tableColumn id="277" xr3:uid="{FE64E026-7DF9-439C-A2C7-B14510B7BC88}" name="land_structure_subpractice"/>
    <tableColumn id="393" xr3:uid="{EBFDD32A-E8A7-41AA-8084-25A533705B3B}" name="land_structure_function"/>
    <tableColumn id="409" xr3:uid="{DE04B882-15A2-474E-9CA1-B2F3630B0014}" name="land_structure_origin"/>
    <tableColumn id="410" xr3:uid="{57A60126-59E8-44D9-B574-58B2D62976E0}" name="land_structure_manage"/>
    <tableColumn id="41" xr3:uid="{1A0205B9-D75A-4E16-9BE5-C01280E52757}" name="out_exp_design"/>
    <tableColumn id="42" xr3:uid="{9652C2BC-AC51-42AE-937D-43E5569B6CFA}" name="out_exp_plot_size"/>
    <tableColumn id="43" xr3:uid="{814ECB06-544E-4213-83F7-39FF7EFC1C42}" name="product_raw"/>
    <tableColumn id="48" xr3:uid="{5EF40663-F561-43F2-A591-DCF2A6DB4C93}" name="product01"/>
    <tableColumn id="250" xr3:uid="{98D125CC-BFB9-4F59-BEFE-17A105B26E92}" name="product02"/>
    <tableColumn id="252" xr3:uid="{1A61BB2F-2BB6-42AE-AA27-E0FAC681A4F9}" name="product03"/>
    <tableColumn id="261" xr3:uid="{007B18F2-9BEB-43C2-A4C5-E2BE6EE32007}" name="product04"/>
    <tableColumn id="263" xr3:uid="{C9C8E50C-EB81-49DA-A6FB-1535B9E1A71F}" name="product05"/>
    <tableColumn id="49" xr3:uid="{13A4CE93-0BA2-465A-A1D3-FBA999805EF3}" name="bio_func_group"/>
    <tableColumn id="192" xr3:uid="{8F6C2C49-A3A7-4A0A-A092-CFE24017D00F}" name="bio_ground_ref"/>
    <tableColumn id="174" xr3:uid="{9724FAF9-10E1-4844-9F59-696105F9B186}" name="econ_inputs"/>
    <tableColumn id="68" xr3:uid="{FF059607-3519-4D5D-9592-D2230665D558}" name="out_subindicator_raw"/>
    <tableColumn id="118" xr3:uid="{405CEDF3-8431-422E-A2B6-428DDCAE7016}" name="out_subindicator_description_raw"/>
    <tableColumn id="119" xr3:uid="{0574D15D-3714-4716-B567-5D9F3A2AF784}" name="out_subindicator"/>
    <tableColumn id="120" xr3:uid="{F80F6865-20A3-463C-9217-17E164A56114}" name="out_subindicator_unit"/>
    <tableColumn id="122" xr3:uid="{0A9B5B1D-7991-41A1-B987-558A43AC0EDA}" name="out_soil_depth_l"/>
    <tableColumn id="123" xr3:uid="{962C3893-39AF-4468-9724-765AE0A5F087}" name="out_soil_depth_u"/>
    <tableColumn id="126" xr3:uid="{81339580-13E0-477F-8B94-764B8699B9D5}" name="out_npv_discount_rate"/>
    <tableColumn id="127" xr3:uid="{9FA674FE-21F2-4FE3-8BAF-CA095FDD853B}" name="out_npv_econ_period"/>
    <tableColumn id="129" xr3:uid="{CDF3AB92-70DD-4727-84A3-07BEFAC32F1C}" name="out_wg_start"/>
    <tableColumn id="130" xr3:uid="{71FA23B9-FF39-4050-B545-5948FFDD24A5}" name="out_wg_start_unit"/>
    <tableColumn id="131" xr3:uid="{CF74B041-C50C-48AE-A370-2FCC683A97F5}" name="out_wg_days"/>
    <tableColumn id="133" xr3:uid="{A2DDB6D0-15FC-4070-BBED-7253C7380296}" name="out_comparison_treatment"/>
    <tableColumn id="134" xr3:uid="{634F4F6E-D7FE-43A5-9A9F-D3EA22A2DED9}" name="out_value_metric"/>
    <tableColumn id="135" xr3:uid="{7888AA9B-6220-44C9-AE02-EFDA531C65FA}" name="out_value"/>
    <tableColumn id="136" xr3:uid="{5CA6C7B3-54CE-45C2-B3F1-61C81830693C}" name="out_var_metric"/>
    <tableColumn id="138" xr3:uid="{A51AA032-9DA7-4196-990C-83748D791F0E}" name="out_var_value"/>
    <tableColumn id="139" xr3:uid="{D14CB834-4995-4B5E-9B4D-2EBE960A3028}" name="outc_var_value_l"/>
    <tableColumn id="140" xr3:uid="{C9CCFE54-9CDD-4BE0-ADE1-3E8A8D28F3F4}" name="outc_var_value_u"/>
    <tableColumn id="141" xr3:uid="{487BDF59-F2DB-498D-97F6-FFF300B530A4}" name="out_sample_size"/>
    <tableColumn id="202" xr3:uid="{DC2515EC-2E7A-4FA4-9B41-0AB6177FD872}" name="out_value_product01"/>
    <tableColumn id="220" xr3:uid="{4075FE6A-0327-41DF-9823-13BBDEE46D10}" name="out_var_value_product01"/>
    <tableColumn id="210" xr3:uid="{F7C9BB1E-2910-48DB-A837-AEF8E25550F4}" name="out_value_product02"/>
    <tableColumn id="221" xr3:uid="{7BB5F10F-ADC7-4E93-BB27-039EB82C4A00}" name="out_var_value_product02"/>
    <tableColumn id="217" xr3:uid="{AD896618-0FCD-469B-885E-983FF9C644D7}" name="out_value_product03"/>
    <tableColumn id="222" xr3:uid="{D182E797-CA29-4E6A-8AD8-BFF077E8D9E4}" name="out_var_value_product03"/>
    <tableColumn id="218" xr3:uid="{889E60A0-F4A0-4D1A-9AF6-BE8C91AF85F5}" name="out_value_product04"/>
    <tableColumn id="219" xr3:uid="{4CE87424-C59C-4FCA-A5AC-4D23E13D3F70}" name="out_var_value_product04"/>
    <tableColumn id="211" xr3:uid="{64EF697B-2A0B-4153-BB94-118B1959066E}" name="out_value_product05"/>
    <tableColumn id="212" xr3:uid="{3DA245CB-308A-4B3F-93AB-2DB399851BD0}" name="out_var_value_product05"/>
    <tableColumn id="413" xr3:uid="{E57D2242-B037-416A-BBD2-3BB2CD62B2EA}" name="ler_value_product01"/>
    <tableColumn id="415" xr3:uid="{8361ACCD-B61A-4272-9DB8-FDF4CBD28D9A}" name="ler_var_value_product01"/>
    <tableColumn id="414" xr3:uid="{CF6E8AA2-D9D9-401B-ACCC-3DF6F0797B21}" name="ler_value_product02"/>
    <tableColumn id="412" xr3:uid="{2191ECA8-0FC5-47D8-8DB8-5958D4AF2CDC}" name="ler_var_value_product_component02"/>
    <tableColumn id="239" xr3:uid="{FD56DD79-4CF0-4F90-ACA3-78434FDDDC77}" name="ler_value_product03"/>
    <tableColumn id="424" xr3:uid="{ACF19AA4-E7AA-44C8-9E79-E13223888DB8}" name="ler_var_value_product03"/>
    <tableColumn id="416" xr3:uid="{7071C41B-CE78-466F-88AC-EEA2108DA28B}" name="ler_value_total"/>
    <tableColumn id="417" xr3:uid="{F0411CB3-2947-4F7A-8DC6-DCFA15A70038}" name="ler_var_total"/>
    <tableColumn id="142" xr3:uid="{BE5F9334-DA22-4EC7-9121-F5A77BDDA2C6}" name="data_location"/>
    <tableColumn id="143" xr3:uid="{61B6318D-ED27-44DC-90FE-CDB5DB67C86D}" name="out_agg_stat"/>
    <tableColumn id="275" xr3:uid="{074B1E49-D19B-4571-BFD3-A9FB0E4AAA2D}" name="out_year"/>
    <tableColumn id="145" xr3:uid="{80921E8B-D492-4FD4-AEA9-4E9102F0F8E7}" name="out_year_start"/>
    <tableColumn id="146" xr3:uid="{9BCD7EEE-CA0F-4A43-928B-E43510B1CA38}" name="out_year_end"/>
    <tableColumn id="147" xr3:uid="{A1988F63-5085-44F6-AA18-8345C1B3EA29}" name="out_season_start"/>
    <tableColumn id="276" xr3:uid="{0C295053-4D3C-4373-A31D-E5C8B1E2E4CA}" name="out_season_end"/>
    <tableColumn id="203" xr3:uid="{6A654C9A-E222-4ACB-B05B-42033A5D0210}" name="extraction_person"/>
    <tableColumn id="204" xr3:uid="{60250E0C-C01E-4A2A-AAE2-ED4656604BAA}" name="extraction_date"/>
    <tableColumn id="208" xr3:uid="{001CAD15-87BF-4727-8674-A330FF26C9CC}" name="extraction_obs"/>
    <tableColumn id="206" xr3:uid="{0D703778-7DD5-49CB-894D-95DF6BB42CB5}" name="checking_person"/>
    <tableColumn id="207" xr3:uid="{B610709E-873B-492B-B998-C20E484F0A05}" name="checking_date"/>
    <tableColumn id="209" xr3:uid="{0E69BB0B-2671-4BC4-BA18-423954F76ACA}" name="checking_obs"/>
    <tableColumn id="205" xr3:uid="{6BFDFF9B-F77A-4D12-972A-01512BEFDBB2}" name="row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6" dT="2026-02-20T15:03:48.65" personId="{C40DBF99-73A9-49FC-BB57-336111A2E5F3}" id="{02A9049C-ECDE-4BF0-94C1-6E1C6AD4BC06}">
    <text>For me it is not clear what should we put here. Ask Namita or Lolita</text>
  </threadedComment>
  <threadedComment ref="E156" dT="2026-02-20T20:50:13.23" personId="{C40DBF99-73A9-49FC-BB57-336111A2E5F3}" id="{C77A97F7-3253-49A5-A0FD-E0B39BEED886}">
    <text>Not sure what is this</text>
  </threadedComment>
  <threadedComment ref="E161" dT="2026-02-20T20:51:05.06" personId="{C40DBF99-73A9-49FC-BB57-336111A2E5F3}" id="{8FF46DCE-5AEE-4AB8-9C83-4D4E11971B83}">
    <text>Not sure what is this</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aims.fao.org/aos/agrovoc/c_24430" TargetMode="External"/><Relationship Id="rId18" Type="http://schemas.openxmlformats.org/officeDocument/2006/relationships/hyperlink" Target="http://aims.fao.org/aos/agrovoc/c_6139" TargetMode="External"/><Relationship Id="rId26" Type="http://schemas.openxmlformats.org/officeDocument/2006/relationships/hyperlink" Target="http://aims.fao.org/aos/agrovoc/c_25305" TargetMode="External"/><Relationship Id="rId3" Type="http://schemas.openxmlformats.org/officeDocument/2006/relationships/hyperlink" Target="http://aims.fao.org/aos/agrovoc/c_5192" TargetMode="External"/><Relationship Id="rId21" Type="http://schemas.openxmlformats.org/officeDocument/2006/relationships/hyperlink" Target="http://aims.fao.org/aos/agrovoc/c_25768" TargetMode="External"/><Relationship Id="rId34" Type="http://schemas.openxmlformats.org/officeDocument/2006/relationships/vmlDrawing" Target="../drawings/vmlDrawing1.vml"/><Relationship Id="rId7" Type="http://schemas.openxmlformats.org/officeDocument/2006/relationships/hyperlink" Target="http://aims.fao.org/aos/agrovoc/c_5192" TargetMode="External"/><Relationship Id="rId12" Type="http://schemas.openxmlformats.org/officeDocument/2006/relationships/hyperlink" Target="http://aims.fao.org/aos/agrovoc/c_24430" TargetMode="External"/><Relationship Id="rId17" Type="http://schemas.openxmlformats.org/officeDocument/2006/relationships/hyperlink" Target="http://aims.fao.org/aos/agrovoc/c_5804" TargetMode="External"/><Relationship Id="rId25" Type="http://schemas.openxmlformats.org/officeDocument/2006/relationships/hyperlink" Target="http://aims.fao.org/aos/agrovoc/c_3958" TargetMode="External"/><Relationship Id="rId33" Type="http://schemas.openxmlformats.org/officeDocument/2006/relationships/hyperlink" Target="http://aims.fao.org/aos/agrovoc/c_24065" TargetMode="External"/><Relationship Id="rId2" Type="http://schemas.openxmlformats.org/officeDocument/2006/relationships/hyperlink" Target="http://aims.fao.org/aos/agrovoc/c_5192" TargetMode="External"/><Relationship Id="rId16" Type="http://schemas.openxmlformats.org/officeDocument/2006/relationships/hyperlink" Target="http://aims.fao.org/aos/agrovoc/c_16118" TargetMode="External"/><Relationship Id="rId20" Type="http://schemas.openxmlformats.org/officeDocument/2006/relationships/hyperlink" Target="http://aims.fao.org/aos/agrovoc/c_4977" TargetMode="External"/><Relationship Id="rId29" Type="http://schemas.openxmlformats.org/officeDocument/2006/relationships/hyperlink" Target="http://aims.fao.org/aos/agrovoc/c_29466" TargetMode="External"/><Relationship Id="rId1" Type="http://schemas.openxmlformats.org/officeDocument/2006/relationships/hyperlink" Target="http://aims.fao.org/aos/agrovoc/c_5192" TargetMode="External"/><Relationship Id="rId6" Type="http://schemas.openxmlformats.org/officeDocument/2006/relationships/hyperlink" Target="http://aims.fao.org/aos/agrovoc/c_5192" TargetMode="External"/><Relationship Id="rId11" Type="http://schemas.openxmlformats.org/officeDocument/2006/relationships/hyperlink" Target="http://aims.fao.org/aos/agrovoc/c_2867" TargetMode="External"/><Relationship Id="rId24" Type="http://schemas.openxmlformats.org/officeDocument/2006/relationships/hyperlink" Target="http://aims.fao.org/aos/agrovoc/c_200" TargetMode="External"/><Relationship Id="rId32" Type="http://schemas.openxmlformats.org/officeDocument/2006/relationships/hyperlink" Target="http://aims.fao.org/aos/agrovoc/c_24065" TargetMode="External"/><Relationship Id="rId5" Type="http://schemas.openxmlformats.org/officeDocument/2006/relationships/hyperlink" Target="http://aims.fao.org/aos/agrovoc/c_5192" TargetMode="External"/><Relationship Id="rId15" Type="http://schemas.openxmlformats.org/officeDocument/2006/relationships/hyperlink" Target="http://aims.fao.org/aos/agrovoc/c_24200" TargetMode="External"/><Relationship Id="rId23" Type="http://schemas.openxmlformats.org/officeDocument/2006/relationships/hyperlink" Target="http://aims.fao.org/aos/agrovoc/c_25206" TargetMode="External"/><Relationship Id="rId28" Type="http://schemas.openxmlformats.org/officeDocument/2006/relationships/hyperlink" Target="http://aims.fao.org/aos/agrovoc/c_331243" TargetMode="External"/><Relationship Id="rId36" Type="http://schemas.microsoft.com/office/2017/10/relationships/threadedComment" Target="../threadedComments/threadedComment1.xml"/><Relationship Id="rId10" Type="http://schemas.openxmlformats.org/officeDocument/2006/relationships/hyperlink" Target="http://aims.fao.org/aos/agrovoc/c_2867" TargetMode="External"/><Relationship Id="rId19" Type="http://schemas.openxmlformats.org/officeDocument/2006/relationships/hyperlink" Target="http://aims.fao.org/aos/agrovoc/c_26837" TargetMode="External"/><Relationship Id="rId31" Type="http://schemas.openxmlformats.org/officeDocument/2006/relationships/hyperlink" Target="http://aims.fao.org/aos/agrovoc/c_2412" TargetMode="External"/><Relationship Id="rId4" Type="http://schemas.openxmlformats.org/officeDocument/2006/relationships/hyperlink" Target="http://aims.fao.org/aos/agrovoc/c_5192" TargetMode="External"/><Relationship Id="rId9" Type="http://schemas.openxmlformats.org/officeDocument/2006/relationships/hyperlink" Target="http://aims.fao.org/aos/agrovoc/c_2867" TargetMode="External"/><Relationship Id="rId14" Type="http://schemas.openxmlformats.org/officeDocument/2006/relationships/hyperlink" Target="https://agrovoc.fao.org/browse/agrovoc/en/page/c_16113" TargetMode="External"/><Relationship Id="rId22" Type="http://schemas.openxmlformats.org/officeDocument/2006/relationships/hyperlink" Target="http://aims.fao.org/aos/agrovoc/c_29466" TargetMode="External"/><Relationship Id="rId27" Type="http://schemas.openxmlformats.org/officeDocument/2006/relationships/hyperlink" Target="https://agrovoc.fao.org/browse/agrovoc/en/page/c_16113" TargetMode="External"/><Relationship Id="rId30" Type="http://schemas.openxmlformats.org/officeDocument/2006/relationships/hyperlink" Target="http://aims.fao.org/aos/agrovoc/c_15846" TargetMode="External"/><Relationship Id="rId35" Type="http://schemas.openxmlformats.org/officeDocument/2006/relationships/comments" Target="../comments1.xml"/><Relationship Id="rId8" Type="http://schemas.openxmlformats.org/officeDocument/2006/relationships/hyperlink" Target="http://aims.fao.org/aos/agrovoc/c_28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FFF17-92E5-46E4-AC0E-78C563C39BDF}">
  <sheetPr codeName="Sheet1"/>
  <dimension ref="A1:PH1012"/>
  <sheetViews>
    <sheetView tabSelected="1" topLeftCell="A113" zoomScale="84" zoomScaleNormal="84" workbookViewId="0">
      <selection activeCell="B1" sqref="B1"/>
    </sheetView>
  </sheetViews>
  <sheetFormatPr defaultRowHeight="14.5"/>
  <cols>
    <col min="1" max="1" width="24.7265625" customWidth="1"/>
    <col min="2" max="2" width="26.453125" customWidth="1"/>
    <col min="3" max="3" width="21.1796875" customWidth="1"/>
    <col min="4" max="4" width="18" customWidth="1"/>
    <col min="5" max="5" width="24.26953125" customWidth="1"/>
    <col min="6" max="7" width="10.453125" customWidth="1"/>
    <col min="8" max="8" width="16.26953125" customWidth="1"/>
    <col min="9" max="10" width="10.453125" customWidth="1"/>
    <col min="11" max="54" width="11.453125" customWidth="1"/>
    <col min="55" max="55" width="11.54296875" customWidth="1"/>
    <col min="56" max="56" width="35" customWidth="1"/>
    <col min="57" max="58" width="17.26953125" customWidth="1"/>
    <col min="59" max="241" width="11.453125" customWidth="1"/>
    <col min="242" max="242" width="40.81640625" customWidth="1"/>
    <col min="243" max="243" width="39.81640625" customWidth="1"/>
    <col min="244" max="249" width="11.453125" customWidth="1"/>
    <col min="250" max="250" width="32.1796875" customWidth="1"/>
    <col min="251" max="255" width="11.453125" customWidth="1"/>
    <col min="256" max="256" width="21" customWidth="1"/>
    <col min="257" max="269" width="11.453125" customWidth="1"/>
    <col min="270" max="270" width="15.7265625" customWidth="1"/>
    <col min="271" max="273" width="11.453125" customWidth="1"/>
    <col min="274" max="277" width="16.26953125" customWidth="1"/>
    <col min="278" max="283" width="15.7265625" customWidth="1"/>
    <col min="347" max="348" width="10.453125" bestFit="1" customWidth="1"/>
    <col min="363" max="363" width="12" customWidth="1"/>
    <col min="364" max="364" width="19.26953125" customWidth="1"/>
    <col min="366" max="366" width="18.453125" customWidth="1"/>
    <col min="374" max="374" width="14.26953125" customWidth="1"/>
    <col min="376" max="376" width="12.7265625" customWidth="1"/>
    <col min="382" max="382" width="35.54296875" customWidth="1"/>
    <col min="385" max="385" width="18.54296875" customWidth="1"/>
    <col min="387" max="387" width="15.7265625" bestFit="1" customWidth="1"/>
    <col min="390" max="390" width="14.26953125" customWidth="1"/>
    <col min="391" max="391" width="13.26953125" customWidth="1"/>
    <col min="411" max="411" width="25.26953125" customWidth="1"/>
    <col min="419" max="419" width="12.26953125" customWidth="1"/>
    <col min="420" max="420" width="10.453125" customWidth="1"/>
    <col min="422" max="422" width="14.26953125" customWidth="1"/>
  </cols>
  <sheetData>
    <row r="1" spans="1:424" s="106" customFormat="1" ht="65.5" thickBot="1">
      <c r="A1" s="115" t="s">
        <v>0</v>
      </c>
      <c r="B1" s="106" t="s">
        <v>1</v>
      </c>
      <c r="C1" s="107" t="s">
        <v>2</v>
      </c>
      <c r="D1" s="107" t="s">
        <v>3</v>
      </c>
      <c r="E1" s="107" t="s">
        <v>4</v>
      </c>
      <c r="F1" s="107" t="s">
        <v>5</v>
      </c>
      <c r="G1" s="107" t="s">
        <v>6</v>
      </c>
      <c r="H1" s="107" t="s">
        <v>7</v>
      </c>
      <c r="I1" s="107" t="s">
        <v>8</v>
      </c>
      <c r="J1" s="107" t="s">
        <v>9</v>
      </c>
      <c r="K1" s="107" t="s">
        <v>10</v>
      </c>
      <c r="L1" s="107" t="s">
        <v>11</v>
      </c>
      <c r="M1" s="107" t="s">
        <v>12</v>
      </c>
      <c r="N1" s="107" t="s">
        <v>13</v>
      </c>
      <c r="O1" s="107" t="s">
        <v>14</v>
      </c>
      <c r="P1" s="107" t="s">
        <v>15</v>
      </c>
      <c r="Q1" s="107" t="s">
        <v>16</v>
      </c>
      <c r="R1" s="107" t="s">
        <v>17</v>
      </c>
      <c r="S1" s="107" t="s">
        <v>18</v>
      </c>
      <c r="T1" s="107" t="s">
        <v>19</v>
      </c>
      <c r="U1" s="107" t="s">
        <v>20</v>
      </c>
      <c r="V1" s="107" t="s">
        <v>21</v>
      </c>
      <c r="W1" s="107" t="s">
        <v>22</v>
      </c>
      <c r="X1" s="107" t="s">
        <v>23</v>
      </c>
      <c r="Y1" s="107" t="s">
        <v>24</v>
      </c>
      <c r="Z1" s="107" t="s">
        <v>25</v>
      </c>
      <c r="AA1" s="107" t="s">
        <v>26</v>
      </c>
      <c r="AB1" s="107" t="s">
        <v>27</v>
      </c>
      <c r="AC1" s="107" t="s">
        <v>28</v>
      </c>
      <c r="AD1" s="107" t="s">
        <v>29</v>
      </c>
      <c r="AE1" s="107" t="s">
        <v>30</v>
      </c>
      <c r="AF1" s="107" t="s">
        <v>31</v>
      </c>
      <c r="AG1" s="107" t="s">
        <v>32</v>
      </c>
      <c r="AH1" s="107" t="s">
        <v>33</v>
      </c>
      <c r="AI1" s="107" t="s">
        <v>34</v>
      </c>
      <c r="AJ1" s="107" t="s">
        <v>35</v>
      </c>
      <c r="AK1" s="107" t="s">
        <v>36</v>
      </c>
      <c r="AL1" s="107" t="s">
        <v>37</v>
      </c>
      <c r="AM1" s="107" t="s">
        <v>38</v>
      </c>
      <c r="AN1" s="107" t="s">
        <v>39</v>
      </c>
      <c r="AO1" s="107" t="s">
        <v>40</v>
      </c>
      <c r="AP1" s="107" t="s">
        <v>41</v>
      </c>
      <c r="AQ1" s="107" t="s">
        <v>42</v>
      </c>
      <c r="AR1" s="107" t="s">
        <v>43</v>
      </c>
      <c r="AS1" s="107" t="s">
        <v>44</v>
      </c>
      <c r="AT1" s="107" t="s">
        <v>45</v>
      </c>
      <c r="AU1" s="107" t="s">
        <v>46</v>
      </c>
      <c r="AV1" s="108" t="s">
        <v>47</v>
      </c>
      <c r="AW1" s="108" t="s">
        <v>48</v>
      </c>
      <c r="AX1" s="108" t="s">
        <v>49</v>
      </c>
      <c r="AY1" s="108" t="s">
        <v>50</v>
      </c>
      <c r="AZ1" s="109" t="s">
        <v>51</v>
      </c>
      <c r="BA1" s="109" t="s">
        <v>52</v>
      </c>
      <c r="BB1" s="109" t="s">
        <v>53</v>
      </c>
      <c r="BC1" s="109" t="s">
        <v>54</v>
      </c>
      <c r="BD1" s="215" t="s">
        <v>55</v>
      </c>
      <c r="BE1" s="215" t="s">
        <v>56</v>
      </c>
      <c r="BF1" s="215" t="s">
        <v>57</v>
      </c>
      <c r="BG1" s="116" t="s">
        <v>58</v>
      </c>
      <c r="BH1" s="116" t="s">
        <v>59</v>
      </c>
      <c r="BI1" s="116" t="s">
        <v>60</v>
      </c>
      <c r="BJ1" s="116" t="s">
        <v>61</v>
      </c>
      <c r="BK1" s="116" t="s">
        <v>62</v>
      </c>
      <c r="BL1" s="116" t="s">
        <v>63</v>
      </c>
      <c r="BM1" s="116" t="s">
        <v>64</v>
      </c>
      <c r="BN1" s="116" t="s">
        <v>65</v>
      </c>
      <c r="BO1" s="116" t="s">
        <v>66</v>
      </c>
      <c r="BP1" s="116" t="s">
        <v>67</v>
      </c>
      <c r="BQ1" s="116" t="s">
        <v>68</v>
      </c>
      <c r="BR1" s="116" t="s">
        <v>69</v>
      </c>
      <c r="BS1" s="116" t="s">
        <v>70</v>
      </c>
      <c r="BT1" s="116" t="s">
        <v>71</v>
      </c>
      <c r="BU1" s="116" t="s">
        <v>72</v>
      </c>
      <c r="BV1" s="116" t="s">
        <v>73</v>
      </c>
      <c r="BW1" s="116" t="s">
        <v>74</v>
      </c>
      <c r="BX1" s="116" t="s">
        <v>75</v>
      </c>
      <c r="BY1" s="116" t="s">
        <v>76</v>
      </c>
      <c r="BZ1" s="116" t="s">
        <v>77</v>
      </c>
      <c r="CA1" s="116" t="s">
        <v>78</v>
      </c>
      <c r="CB1" s="116" t="s">
        <v>79</v>
      </c>
      <c r="CC1" s="116" t="s">
        <v>80</v>
      </c>
      <c r="CD1" s="116" t="s">
        <v>81</v>
      </c>
      <c r="CE1" s="116" t="s">
        <v>82</v>
      </c>
      <c r="CF1" s="116" t="s">
        <v>83</v>
      </c>
      <c r="CG1" s="116" t="s">
        <v>84</v>
      </c>
      <c r="CH1" s="116" t="s">
        <v>85</v>
      </c>
      <c r="CI1" s="116" t="s">
        <v>86</v>
      </c>
      <c r="CJ1" s="116" t="s">
        <v>87</v>
      </c>
      <c r="CK1" s="116" t="s">
        <v>88</v>
      </c>
      <c r="CL1" s="116" t="s">
        <v>89</v>
      </c>
      <c r="CM1" s="116" t="s">
        <v>90</v>
      </c>
      <c r="CN1" s="116" t="s">
        <v>91</v>
      </c>
      <c r="CO1" s="116" t="s">
        <v>92</v>
      </c>
      <c r="CP1" s="116" t="s">
        <v>93</v>
      </c>
      <c r="CQ1" s="116" t="s">
        <v>94</v>
      </c>
      <c r="CR1" s="116" t="s">
        <v>95</v>
      </c>
      <c r="CS1" s="116" t="s">
        <v>96</v>
      </c>
      <c r="CT1" s="116" t="s">
        <v>97</v>
      </c>
      <c r="CU1" s="116" t="s">
        <v>98</v>
      </c>
      <c r="CV1" s="116" t="s">
        <v>99</v>
      </c>
      <c r="CW1" s="116" t="s">
        <v>100</v>
      </c>
      <c r="CX1" s="116" t="s">
        <v>101</v>
      </c>
      <c r="CY1" s="116" t="s">
        <v>102</v>
      </c>
      <c r="CZ1" s="116" t="s">
        <v>103</v>
      </c>
      <c r="DA1" s="116" t="s">
        <v>104</v>
      </c>
      <c r="DB1" s="116" t="s">
        <v>105</v>
      </c>
      <c r="DC1" s="116" t="s">
        <v>106</v>
      </c>
      <c r="DD1" s="116" t="s">
        <v>107</v>
      </c>
      <c r="DE1" s="116" t="s">
        <v>108</v>
      </c>
      <c r="DF1" s="116" t="s">
        <v>109</v>
      </c>
      <c r="DG1" s="116" t="s">
        <v>110</v>
      </c>
      <c r="DH1" s="116" t="s">
        <v>111</v>
      </c>
      <c r="DI1" s="116" t="s">
        <v>112</v>
      </c>
      <c r="DJ1" s="116" t="s">
        <v>113</v>
      </c>
      <c r="DK1" s="116" t="s">
        <v>114</v>
      </c>
      <c r="DL1" s="116" t="s">
        <v>115</v>
      </c>
      <c r="DM1" s="116" t="s">
        <v>116</v>
      </c>
      <c r="DN1" s="116" t="s">
        <v>117</v>
      </c>
      <c r="DO1" s="116" t="s">
        <v>118</v>
      </c>
      <c r="DP1" s="116" t="s">
        <v>119</v>
      </c>
      <c r="DQ1" s="116" t="s">
        <v>120</v>
      </c>
      <c r="DR1" s="116" t="s">
        <v>121</v>
      </c>
      <c r="DS1" s="116" t="s">
        <v>122</v>
      </c>
      <c r="DT1" s="116" t="s">
        <v>123</v>
      </c>
      <c r="DU1" s="116" t="s">
        <v>124</v>
      </c>
      <c r="DV1" s="116" t="s">
        <v>125</v>
      </c>
      <c r="DW1" s="116" t="s">
        <v>126</v>
      </c>
      <c r="DX1" s="116" t="s">
        <v>127</v>
      </c>
      <c r="DY1" s="116" t="s">
        <v>128</v>
      </c>
      <c r="DZ1" s="116" t="s">
        <v>129</v>
      </c>
      <c r="EA1" s="116" t="s">
        <v>130</v>
      </c>
      <c r="EB1" s="116" t="s">
        <v>131</v>
      </c>
      <c r="EC1" s="116" t="s">
        <v>132</v>
      </c>
      <c r="ED1" s="108" t="s">
        <v>133</v>
      </c>
      <c r="EE1" s="108" t="s">
        <v>134</v>
      </c>
      <c r="EF1" s="108" t="s">
        <v>135</v>
      </c>
      <c r="EG1" s="108" t="s">
        <v>136</v>
      </c>
      <c r="EH1" s="108" t="s">
        <v>137</v>
      </c>
      <c r="EI1" s="108" t="s">
        <v>138</v>
      </c>
      <c r="EJ1" s="108" t="s">
        <v>139</v>
      </c>
      <c r="EK1" s="108" t="s">
        <v>140</v>
      </c>
      <c r="EL1" s="108" t="s">
        <v>141</v>
      </c>
      <c r="EM1" s="108" t="s">
        <v>142</v>
      </c>
      <c r="EN1" s="108" t="s">
        <v>143</v>
      </c>
      <c r="EO1" s="108" t="s">
        <v>144</v>
      </c>
      <c r="EP1" s="108" t="s">
        <v>145</v>
      </c>
      <c r="EQ1" s="108" t="s">
        <v>146</v>
      </c>
      <c r="ER1" s="108" t="s">
        <v>147</v>
      </c>
      <c r="ES1" s="108" t="s">
        <v>148</v>
      </c>
      <c r="ET1" s="108" t="s">
        <v>149</v>
      </c>
      <c r="EU1" s="108" t="s">
        <v>150</v>
      </c>
      <c r="EV1" s="108" t="s">
        <v>151</v>
      </c>
      <c r="EW1" s="108" t="s">
        <v>152</v>
      </c>
      <c r="EX1" s="108" t="s">
        <v>153</v>
      </c>
      <c r="EY1" s="108" t="s">
        <v>154</v>
      </c>
      <c r="EZ1" s="108" t="s">
        <v>155</v>
      </c>
      <c r="FA1" s="108" t="s">
        <v>156</v>
      </c>
      <c r="FB1" s="108" t="s">
        <v>157</v>
      </c>
      <c r="FC1" s="108" t="s">
        <v>158</v>
      </c>
      <c r="FD1" s="108" t="s">
        <v>159</v>
      </c>
      <c r="FE1" s="108" t="s">
        <v>160</v>
      </c>
      <c r="FF1" s="108" t="s">
        <v>161</v>
      </c>
      <c r="FG1" s="108" t="s">
        <v>162</v>
      </c>
      <c r="FH1" s="108" t="s">
        <v>163</v>
      </c>
      <c r="FI1" s="108" t="s">
        <v>164</v>
      </c>
      <c r="FJ1" s="108" t="s">
        <v>165</v>
      </c>
      <c r="FK1" s="108" t="s">
        <v>166</v>
      </c>
      <c r="FL1" s="108" t="s">
        <v>167</v>
      </c>
      <c r="FM1" s="108" t="s">
        <v>168</v>
      </c>
      <c r="FN1" s="108" t="s">
        <v>169</v>
      </c>
      <c r="FO1" s="108" t="s">
        <v>170</v>
      </c>
      <c r="FP1" s="108" t="s">
        <v>171</v>
      </c>
      <c r="FQ1" s="108" t="s">
        <v>172</v>
      </c>
      <c r="FR1" s="108" t="s">
        <v>173</v>
      </c>
      <c r="FS1" s="108" t="s">
        <v>174</v>
      </c>
      <c r="FT1" s="108" t="s">
        <v>175</v>
      </c>
      <c r="FU1" s="108" t="s">
        <v>176</v>
      </c>
      <c r="FV1" s="108" t="s">
        <v>177</v>
      </c>
      <c r="FW1" s="108" t="s">
        <v>178</v>
      </c>
      <c r="FX1" s="108" t="s">
        <v>179</v>
      </c>
      <c r="FY1" s="108" t="s">
        <v>180</v>
      </c>
      <c r="FZ1" s="108" t="s">
        <v>181</v>
      </c>
      <c r="GA1" s="108" t="s">
        <v>182</v>
      </c>
      <c r="GB1" s="108" t="s">
        <v>183</v>
      </c>
      <c r="GC1" s="108" t="s">
        <v>184</v>
      </c>
      <c r="GD1" s="108" t="s">
        <v>185</v>
      </c>
      <c r="GE1" s="108" t="s">
        <v>186</v>
      </c>
      <c r="GF1" s="108" t="s">
        <v>187</v>
      </c>
      <c r="GG1" s="108" t="s">
        <v>188</v>
      </c>
      <c r="GH1" s="108" t="s">
        <v>189</v>
      </c>
      <c r="GI1" s="108" t="s">
        <v>190</v>
      </c>
      <c r="GJ1" s="108" t="s">
        <v>191</v>
      </c>
      <c r="GK1" s="108" t="s">
        <v>192</v>
      </c>
      <c r="GL1" s="187" t="s">
        <v>193</v>
      </c>
      <c r="GM1" s="187" t="s">
        <v>194</v>
      </c>
      <c r="GN1" s="187" t="s">
        <v>195</v>
      </c>
      <c r="GO1" s="187" t="s">
        <v>196</v>
      </c>
      <c r="GP1" s="187" t="s">
        <v>197</v>
      </c>
      <c r="GQ1" s="187" t="s">
        <v>198</v>
      </c>
      <c r="GR1" s="187" t="s">
        <v>199</v>
      </c>
      <c r="GS1" s="187" t="s">
        <v>200</v>
      </c>
      <c r="GT1" s="187" t="s">
        <v>201</v>
      </c>
      <c r="GU1" s="187" t="s">
        <v>202</v>
      </c>
      <c r="GV1" s="187" t="s">
        <v>203</v>
      </c>
      <c r="GW1" s="187" t="s">
        <v>204</v>
      </c>
      <c r="GX1" s="187" t="s">
        <v>205</v>
      </c>
      <c r="GY1" s="187" t="s">
        <v>206</v>
      </c>
      <c r="GZ1" s="187" t="s">
        <v>207</v>
      </c>
      <c r="HA1" s="187" t="s">
        <v>208</v>
      </c>
      <c r="HB1" s="187" t="s">
        <v>209</v>
      </c>
      <c r="HC1" s="187" t="s">
        <v>210</v>
      </c>
      <c r="HD1" s="187" t="s">
        <v>211</v>
      </c>
      <c r="HE1" s="187" t="s">
        <v>212</v>
      </c>
      <c r="HF1" s="187" t="s">
        <v>213</v>
      </c>
      <c r="HG1" s="187" t="s">
        <v>214</v>
      </c>
      <c r="HH1" s="187" t="s">
        <v>215</v>
      </c>
      <c r="HI1" s="187" t="s">
        <v>216</v>
      </c>
      <c r="HJ1" s="187" t="s">
        <v>217</v>
      </c>
      <c r="HK1" s="111" t="s">
        <v>218</v>
      </c>
      <c r="HL1" s="111" t="s">
        <v>219</v>
      </c>
      <c r="HM1" s="111" t="s">
        <v>220</v>
      </c>
      <c r="HN1" s="111" t="s">
        <v>221</v>
      </c>
      <c r="HO1" s="111" t="s">
        <v>222</v>
      </c>
      <c r="HP1" s="111" t="s">
        <v>223</v>
      </c>
      <c r="HQ1" s="186" t="s">
        <v>224</v>
      </c>
      <c r="HR1" s="186" t="s">
        <v>225</v>
      </c>
      <c r="HS1" s="186" t="s">
        <v>226</v>
      </c>
      <c r="HT1" s="186" t="s">
        <v>227</v>
      </c>
      <c r="HU1" s="186" t="s">
        <v>228</v>
      </c>
      <c r="HV1" s="198" t="s">
        <v>229</v>
      </c>
      <c r="HW1" s="198" t="s">
        <v>230</v>
      </c>
      <c r="HX1" s="198" t="s">
        <v>231</v>
      </c>
      <c r="HY1" s="198" t="s">
        <v>232</v>
      </c>
      <c r="HZ1" s="198" t="s">
        <v>233</v>
      </c>
      <c r="IA1" s="198" t="s">
        <v>234</v>
      </c>
      <c r="IB1" s="184" t="s">
        <v>235</v>
      </c>
      <c r="IC1" s="184" t="s">
        <v>236</v>
      </c>
      <c r="ID1" s="184" t="s">
        <v>237</v>
      </c>
      <c r="IE1" s="184" t="s">
        <v>238</v>
      </c>
      <c r="IF1" s="184" t="s">
        <v>239</v>
      </c>
      <c r="IG1" s="184" t="s">
        <v>240</v>
      </c>
      <c r="IH1" s="185" t="s">
        <v>241</v>
      </c>
      <c r="II1" s="185" t="s">
        <v>242</v>
      </c>
      <c r="IJ1" s="185" t="s">
        <v>243</v>
      </c>
      <c r="IK1" s="185" t="s">
        <v>244</v>
      </c>
      <c r="IL1" s="185" t="s">
        <v>245</v>
      </c>
      <c r="IM1" s="185" t="s">
        <v>246</v>
      </c>
      <c r="IN1" s="185" t="s">
        <v>247</v>
      </c>
      <c r="IO1" s="101" t="s">
        <v>248</v>
      </c>
      <c r="IP1" s="101" t="s">
        <v>249</v>
      </c>
      <c r="IQ1" s="101" t="s">
        <v>250</v>
      </c>
      <c r="IR1" s="101" t="s">
        <v>251</v>
      </c>
      <c r="IS1" s="101" t="s">
        <v>252</v>
      </c>
      <c r="IT1" s="101" t="s">
        <v>253</v>
      </c>
      <c r="IU1" s="101" t="s">
        <v>254</v>
      </c>
      <c r="IV1" s="108" t="s">
        <v>255</v>
      </c>
      <c r="IW1" s="108" t="s">
        <v>256</v>
      </c>
      <c r="IX1" s="108" t="s">
        <v>257</v>
      </c>
      <c r="IY1" s="108" t="s">
        <v>258</v>
      </c>
      <c r="IZ1" s="108" t="s">
        <v>259</v>
      </c>
      <c r="JA1" s="108" t="s">
        <v>260</v>
      </c>
      <c r="JB1" s="108" t="s">
        <v>261</v>
      </c>
      <c r="JC1" s="108" t="s">
        <v>262</v>
      </c>
      <c r="JD1" s="108" t="s">
        <v>263</v>
      </c>
      <c r="JE1" s="108" t="s">
        <v>264</v>
      </c>
      <c r="JF1" s="108" t="s">
        <v>265</v>
      </c>
      <c r="JG1" s="108" t="s">
        <v>266</v>
      </c>
      <c r="JH1" s="108" t="s">
        <v>267</v>
      </c>
      <c r="JI1" s="108" t="s">
        <v>268</v>
      </c>
      <c r="JJ1" s="185" t="s">
        <v>269</v>
      </c>
      <c r="JK1" s="185" t="s">
        <v>270</v>
      </c>
      <c r="JL1" s="185" t="s">
        <v>271</v>
      </c>
      <c r="JM1" s="185" t="s">
        <v>272</v>
      </c>
      <c r="JN1" s="185" t="s">
        <v>273</v>
      </c>
      <c r="JO1" s="185" t="s">
        <v>274</v>
      </c>
      <c r="JP1" s="185" t="s">
        <v>275</v>
      </c>
      <c r="JQ1" s="185" t="s">
        <v>276</v>
      </c>
      <c r="JR1" s="185" t="s">
        <v>277</v>
      </c>
      <c r="JS1" s="185" t="s">
        <v>278</v>
      </c>
      <c r="JT1" s="185" t="s">
        <v>279</v>
      </c>
      <c r="JU1" s="185" t="s">
        <v>280</v>
      </c>
      <c r="JV1" s="111" t="s">
        <v>281</v>
      </c>
      <c r="JW1" s="111" t="s">
        <v>282</v>
      </c>
      <c r="JX1" s="111" t="s">
        <v>283</v>
      </c>
      <c r="JY1" s="111" t="s">
        <v>284</v>
      </c>
      <c r="JZ1" s="111" t="s">
        <v>285</v>
      </c>
      <c r="KA1" s="111" t="s">
        <v>286</v>
      </c>
      <c r="KB1" s="111" t="s">
        <v>287</v>
      </c>
      <c r="KC1" s="111" t="s">
        <v>288</v>
      </c>
      <c r="KD1" s="111" t="s">
        <v>289</v>
      </c>
      <c r="KE1" s="188" t="s">
        <v>290</v>
      </c>
      <c r="KF1" s="188" t="s">
        <v>291</v>
      </c>
      <c r="KG1" s="188" t="s">
        <v>292</v>
      </c>
      <c r="KH1" s="188" t="s">
        <v>293</v>
      </c>
      <c r="KI1" s="101" t="s">
        <v>294</v>
      </c>
      <c r="KJ1" s="101" t="s">
        <v>295</v>
      </c>
      <c r="KK1" s="101" t="s">
        <v>296</v>
      </c>
      <c r="KL1" s="101" t="s">
        <v>297</v>
      </c>
      <c r="KM1" s="101" t="s">
        <v>298</v>
      </c>
      <c r="KN1" s="101" t="s">
        <v>299</v>
      </c>
      <c r="KO1" s="101" t="s">
        <v>300</v>
      </c>
      <c r="KP1" s="101" t="s">
        <v>301</v>
      </c>
      <c r="KQ1" s="101" t="s">
        <v>302</v>
      </c>
      <c r="KR1" s="101" t="s">
        <v>303</v>
      </c>
      <c r="KS1" s="101" t="s">
        <v>304</v>
      </c>
      <c r="KT1" s="101" t="s">
        <v>305</v>
      </c>
      <c r="KU1" s="101" t="s">
        <v>306</v>
      </c>
      <c r="KV1" s="185" t="s">
        <v>307</v>
      </c>
      <c r="KW1" s="185" t="s">
        <v>308</v>
      </c>
      <c r="KX1" s="185" t="s">
        <v>309</v>
      </c>
      <c r="KY1" s="185" t="s">
        <v>310</v>
      </c>
      <c r="KZ1" s="185" t="s">
        <v>311</v>
      </c>
      <c r="LA1" s="185" t="s">
        <v>312</v>
      </c>
      <c r="LB1" s="185" t="s">
        <v>313</v>
      </c>
      <c r="LC1" s="185" t="s">
        <v>314</v>
      </c>
      <c r="LD1" s="185" t="s">
        <v>315</v>
      </c>
      <c r="LE1" s="185" t="s">
        <v>316</v>
      </c>
      <c r="LF1" s="185" t="s">
        <v>317</v>
      </c>
      <c r="LG1" s="185" t="s">
        <v>318</v>
      </c>
      <c r="LH1" s="185" t="s">
        <v>319</v>
      </c>
      <c r="LI1" s="185" t="s">
        <v>320</v>
      </c>
      <c r="LJ1" s="185" t="s">
        <v>321</v>
      </c>
      <c r="LK1" s="185" t="s">
        <v>322</v>
      </c>
      <c r="LL1" s="185" t="s">
        <v>323</v>
      </c>
      <c r="LM1" s="185" t="s">
        <v>324</v>
      </c>
      <c r="LN1" s="185" t="s">
        <v>325</v>
      </c>
      <c r="LO1" s="189" t="s">
        <v>326</v>
      </c>
      <c r="LP1" s="189" t="s">
        <v>327</v>
      </c>
      <c r="LQ1" s="189" t="s">
        <v>328</v>
      </c>
      <c r="LR1" s="189" t="s">
        <v>329</v>
      </c>
      <c r="LS1" s="189" t="s">
        <v>330</v>
      </c>
      <c r="LT1" s="190" t="s">
        <v>331</v>
      </c>
      <c r="LU1" s="190" t="s">
        <v>332</v>
      </c>
      <c r="LV1" s="190" t="s">
        <v>333</v>
      </c>
      <c r="LW1" s="190" t="s">
        <v>334</v>
      </c>
      <c r="LX1" s="190" t="s">
        <v>335</v>
      </c>
      <c r="LY1" s="190" t="s">
        <v>336</v>
      </c>
      <c r="LZ1" s="190" t="s">
        <v>337</v>
      </c>
      <c r="MA1" s="190" t="s">
        <v>338</v>
      </c>
      <c r="MB1" s="191" t="s">
        <v>339</v>
      </c>
      <c r="MC1" s="191" t="s">
        <v>340</v>
      </c>
      <c r="MD1" s="191" t="s">
        <v>341</v>
      </c>
      <c r="ME1" s="191" t="s">
        <v>342</v>
      </c>
      <c r="MF1" s="191" t="s">
        <v>343</v>
      </c>
      <c r="MG1" s="111" t="s">
        <v>344</v>
      </c>
      <c r="MH1" s="111" t="s">
        <v>345</v>
      </c>
      <c r="MI1" s="111" t="s">
        <v>346</v>
      </c>
      <c r="MJ1" s="111" t="s">
        <v>347</v>
      </c>
      <c r="MK1" s="111" t="s">
        <v>348</v>
      </c>
      <c r="ML1" s="117" t="s">
        <v>349</v>
      </c>
      <c r="MM1" s="117" t="s">
        <v>350</v>
      </c>
      <c r="MN1" s="117" t="s">
        <v>351</v>
      </c>
      <c r="MO1" s="117" t="s">
        <v>352</v>
      </c>
      <c r="MP1" s="117" t="s">
        <v>353</v>
      </c>
      <c r="MQ1" s="117" t="s">
        <v>354</v>
      </c>
      <c r="MR1" s="117" t="s">
        <v>355</v>
      </c>
      <c r="MS1" s="117" t="s">
        <v>356</v>
      </c>
      <c r="MT1" s="185" t="s">
        <v>357</v>
      </c>
      <c r="MU1" s="185" t="s">
        <v>358</v>
      </c>
      <c r="MV1" s="185" t="s">
        <v>359</v>
      </c>
      <c r="MW1" s="185" t="s">
        <v>360</v>
      </c>
      <c r="MX1" s="185" t="s">
        <v>361</v>
      </c>
      <c r="MY1" s="192" t="s">
        <v>362</v>
      </c>
      <c r="MZ1" s="192" t="s">
        <v>363</v>
      </c>
      <c r="NA1" s="107" t="s">
        <v>364</v>
      </c>
      <c r="NB1" s="107" t="s">
        <v>365</v>
      </c>
      <c r="NC1" s="107" t="s">
        <v>366</v>
      </c>
      <c r="ND1" s="107" t="s">
        <v>367</v>
      </c>
      <c r="NE1" s="107" t="s">
        <v>368</v>
      </c>
      <c r="NF1" s="107" t="s">
        <v>369</v>
      </c>
      <c r="NG1" s="107" t="s">
        <v>370</v>
      </c>
      <c r="NH1" s="107" t="s">
        <v>371</v>
      </c>
      <c r="NI1" s="107" t="s">
        <v>372</v>
      </c>
      <c r="NJ1" s="116" t="s">
        <v>373</v>
      </c>
      <c r="NK1" s="193" t="s">
        <v>374</v>
      </c>
      <c r="NL1" s="193" t="s">
        <v>375</v>
      </c>
      <c r="NM1" s="193" t="s">
        <v>376</v>
      </c>
      <c r="NN1" s="193" t="s">
        <v>377</v>
      </c>
      <c r="NO1" s="193" t="s">
        <v>378</v>
      </c>
      <c r="NP1" s="193" t="s">
        <v>379</v>
      </c>
      <c r="NQ1" s="193" t="s">
        <v>380</v>
      </c>
      <c r="NR1" s="193" t="s">
        <v>381</v>
      </c>
      <c r="NS1" s="193" t="s">
        <v>382</v>
      </c>
      <c r="NT1" s="193" t="s">
        <v>383</v>
      </c>
      <c r="NU1" s="193" t="s">
        <v>384</v>
      </c>
      <c r="NV1" s="194" t="s">
        <v>385</v>
      </c>
      <c r="NW1" s="194" t="s">
        <v>386</v>
      </c>
      <c r="NX1" s="194" t="s">
        <v>387</v>
      </c>
      <c r="NY1" s="194" t="s">
        <v>388</v>
      </c>
      <c r="NZ1" s="194" t="s">
        <v>389</v>
      </c>
      <c r="OA1" s="194" t="s">
        <v>390</v>
      </c>
      <c r="OB1" s="194" t="s">
        <v>391</v>
      </c>
      <c r="OC1" s="183" t="s">
        <v>392</v>
      </c>
      <c r="OD1" s="183" t="s">
        <v>393</v>
      </c>
      <c r="OE1" s="183" t="s">
        <v>394</v>
      </c>
      <c r="OF1" s="183" t="s">
        <v>395</v>
      </c>
      <c r="OG1" s="183" t="s">
        <v>396</v>
      </c>
      <c r="OH1" s="183" t="s">
        <v>397</v>
      </c>
      <c r="OI1" s="183" t="s">
        <v>398</v>
      </c>
      <c r="OJ1" s="183" t="s">
        <v>399</v>
      </c>
      <c r="OK1" s="183" t="s">
        <v>400</v>
      </c>
      <c r="OL1" s="183" t="s">
        <v>401</v>
      </c>
      <c r="OM1" s="182" t="s">
        <v>402</v>
      </c>
      <c r="ON1" s="182" t="s">
        <v>403</v>
      </c>
      <c r="OO1" s="182" t="s">
        <v>404</v>
      </c>
      <c r="OP1" s="182" t="s">
        <v>405</v>
      </c>
      <c r="OQ1" s="182" t="s">
        <v>406</v>
      </c>
      <c r="OR1" s="182" t="s">
        <v>407</v>
      </c>
      <c r="OS1" s="182" t="s">
        <v>408</v>
      </c>
      <c r="OT1" s="182" t="s">
        <v>409</v>
      </c>
      <c r="OU1" s="194" t="s">
        <v>410</v>
      </c>
      <c r="OV1" s="195" t="s">
        <v>411</v>
      </c>
      <c r="OW1" s="195" t="s">
        <v>412</v>
      </c>
      <c r="OX1" s="195" t="s">
        <v>413</v>
      </c>
      <c r="OY1" s="195" t="s">
        <v>414</v>
      </c>
      <c r="OZ1" s="195" t="s">
        <v>415</v>
      </c>
      <c r="PA1" s="195" t="s">
        <v>416</v>
      </c>
      <c r="PB1" s="112" t="s">
        <v>417</v>
      </c>
      <c r="PC1" s="112" t="s">
        <v>418</v>
      </c>
      <c r="PD1" s="113" t="s">
        <v>419</v>
      </c>
      <c r="PE1" s="113" t="s">
        <v>420</v>
      </c>
      <c r="PF1" s="113" t="s">
        <v>421</v>
      </c>
      <c r="PG1" s="113" t="s">
        <v>422</v>
      </c>
      <c r="PH1" s="114" t="s">
        <v>423</v>
      </c>
    </row>
    <row r="2" spans="1:424" ht="15" thickBot="1">
      <c r="A2" s="47" t="s">
        <v>424</v>
      </c>
      <c r="B2" s="47" t="s">
        <v>424</v>
      </c>
      <c r="C2" s="48" t="s">
        <v>425</v>
      </c>
      <c r="D2" s="48" t="s">
        <v>425</v>
      </c>
      <c r="E2" s="48" t="s">
        <v>425</v>
      </c>
      <c r="F2" s="48" t="s">
        <v>425</v>
      </c>
      <c r="G2" s="48" t="s">
        <v>425</v>
      </c>
      <c r="H2" s="48" t="s">
        <v>425</v>
      </c>
      <c r="I2" s="48" t="s">
        <v>425</v>
      </c>
      <c r="J2" s="48" t="s">
        <v>425</v>
      </c>
      <c r="K2" s="48" t="s">
        <v>425</v>
      </c>
      <c r="L2" s="48" t="s">
        <v>425</v>
      </c>
      <c r="M2" s="48" t="s">
        <v>425</v>
      </c>
      <c r="N2" s="48" t="s">
        <v>425</v>
      </c>
      <c r="O2" s="48" t="s">
        <v>425</v>
      </c>
      <c r="P2" s="48" t="s">
        <v>425</v>
      </c>
      <c r="Q2" s="48" t="s">
        <v>425</v>
      </c>
      <c r="R2" s="48" t="s">
        <v>425</v>
      </c>
      <c r="S2" s="48" t="s">
        <v>425</v>
      </c>
      <c r="T2" s="48" t="s">
        <v>425</v>
      </c>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31" t="s">
        <v>426</v>
      </c>
      <c r="AW2" s="31" t="s">
        <v>426</v>
      </c>
      <c r="AX2" s="31" t="s">
        <v>426</v>
      </c>
      <c r="AY2" s="31" t="s">
        <v>426</v>
      </c>
      <c r="AZ2" s="26" t="s">
        <v>427</v>
      </c>
      <c r="BA2" s="26" t="s">
        <v>427</v>
      </c>
      <c r="BB2" s="26" t="s">
        <v>427</v>
      </c>
      <c r="BC2" s="26" t="s">
        <v>427</v>
      </c>
      <c r="BD2" s="18" t="s">
        <v>428</v>
      </c>
      <c r="BE2" s="18" t="s">
        <v>428</v>
      </c>
      <c r="BF2" s="18" t="s">
        <v>428</v>
      </c>
      <c r="BG2" s="1" t="s">
        <v>429</v>
      </c>
      <c r="BH2" s="1" t="s">
        <v>430</v>
      </c>
      <c r="BI2" s="1" t="s">
        <v>430</v>
      </c>
      <c r="BJ2" s="1" t="s">
        <v>430</v>
      </c>
      <c r="BK2" s="1" t="s">
        <v>430</v>
      </c>
      <c r="BL2" s="1" t="s">
        <v>430</v>
      </c>
      <c r="BM2" s="1" t="s">
        <v>430</v>
      </c>
      <c r="BN2" s="1" t="s">
        <v>430</v>
      </c>
      <c r="BO2" s="1" t="s">
        <v>430</v>
      </c>
      <c r="BP2" s="1" t="s">
        <v>430</v>
      </c>
      <c r="BQ2" s="1" t="s">
        <v>430</v>
      </c>
      <c r="BR2" s="1" t="s">
        <v>430</v>
      </c>
      <c r="BS2" s="1" t="s">
        <v>430</v>
      </c>
      <c r="BT2" s="1" t="s">
        <v>430</v>
      </c>
      <c r="BU2" s="1" t="s">
        <v>430</v>
      </c>
      <c r="BV2" s="58"/>
      <c r="BW2" s="58"/>
      <c r="BX2" s="58"/>
      <c r="BY2" s="58"/>
      <c r="BZ2" s="58"/>
      <c r="CA2" s="58"/>
      <c r="CB2" s="58"/>
      <c r="CC2" s="58"/>
      <c r="CD2" s="58"/>
      <c r="CE2" s="58"/>
      <c r="CF2" s="58"/>
      <c r="CG2" s="58"/>
      <c r="CH2" s="58"/>
      <c r="CI2" s="58"/>
      <c r="CJ2" s="58"/>
      <c r="CK2" s="58"/>
      <c r="CL2" s="58"/>
      <c r="CM2" s="58"/>
      <c r="CN2" s="58"/>
      <c r="CO2" s="58"/>
      <c r="CP2" s="58"/>
      <c r="CQ2" s="58"/>
      <c r="CR2" s="58"/>
      <c r="CS2" s="58"/>
      <c r="CT2" s="58"/>
      <c r="CU2" s="58"/>
      <c r="CV2" s="58"/>
      <c r="CW2" s="58"/>
      <c r="CX2" s="58"/>
      <c r="CY2" s="58"/>
      <c r="CZ2" s="58"/>
      <c r="DA2" s="58"/>
      <c r="DB2" s="58"/>
      <c r="DC2" s="58"/>
      <c r="DD2" s="58"/>
      <c r="DE2" s="58"/>
      <c r="DF2" s="58"/>
      <c r="DG2" s="58"/>
      <c r="DH2" s="58"/>
      <c r="DI2" s="58"/>
      <c r="DJ2" s="58"/>
      <c r="DK2" s="58"/>
      <c r="DL2" s="58"/>
      <c r="DM2" s="58"/>
      <c r="DN2" s="58"/>
      <c r="DO2" s="58"/>
      <c r="DP2" s="58"/>
      <c r="DQ2" s="58"/>
      <c r="DR2" s="58"/>
      <c r="DS2" s="58"/>
      <c r="DT2" s="58"/>
      <c r="DU2" s="58"/>
      <c r="DV2" s="58"/>
      <c r="DW2" s="58"/>
      <c r="DX2" s="58"/>
      <c r="DY2" s="58"/>
      <c r="DZ2" s="58"/>
      <c r="EA2" s="58"/>
      <c r="EB2" s="58"/>
      <c r="EC2" s="58"/>
      <c r="ED2" s="31" t="s">
        <v>431</v>
      </c>
      <c r="EE2" s="31" t="s">
        <v>431</v>
      </c>
      <c r="EF2" s="31" t="s">
        <v>431</v>
      </c>
      <c r="EG2" s="31" t="s">
        <v>431</v>
      </c>
      <c r="EH2" s="31" t="s">
        <v>431</v>
      </c>
      <c r="EI2" s="31" t="s">
        <v>431</v>
      </c>
      <c r="EJ2" s="31" t="s">
        <v>431</v>
      </c>
      <c r="EK2" s="31" t="s">
        <v>431</v>
      </c>
      <c r="EL2" s="31" t="s">
        <v>431</v>
      </c>
      <c r="EM2" s="31" t="s">
        <v>431</v>
      </c>
      <c r="EN2" s="31" t="s">
        <v>431</v>
      </c>
      <c r="EO2" s="31" t="s">
        <v>431</v>
      </c>
      <c r="EP2" s="31" t="s">
        <v>431</v>
      </c>
      <c r="EQ2" s="31" t="s">
        <v>431</v>
      </c>
      <c r="ER2" s="31" t="s">
        <v>431</v>
      </c>
      <c r="ES2" s="31" t="s">
        <v>431</v>
      </c>
      <c r="ET2" s="31" t="s">
        <v>431</v>
      </c>
      <c r="EU2" s="31" t="s">
        <v>431</v>
      </c>
      <c r="EV2" s="31" t="s">
        <v>431</v>
      </c>
      <c r="EW2" s="31" t="s">
        <v>431</v>
      </c>
      <c r="EX2" s="31" t="s">
        <v>431</v>
      </c>
      <c r="EY2" s="31" t="s">
        <v>431</v>
      </c>
      <c r="EZ2" s="31" t="s">
        <v>431</v>
      </c>
      <c r="FA2" s="31" t="s">
        <v>431</v>
      </c>
      <c r="FB2" s="31" t="s">
        <v>431</v>
      </c>
      <c r="FC2" s="31" t="s">
        <v>431</v>
      </c>
      <c r="FD2" s="31" t="s">
        <v>431</v>
      </c>
      <c r="FE2" s="31" t="s">
        <v>431</v>
      </c>
      <c r="FF2" s="31" t="s">
        <v>431</v>
      </c>
      <c r="FG2" s="31" t="s">
        <v>431</v>
      </c>
      <c r="FH2" s="31" t="s">
        <v>431</v>
      </c>
      <c r="FI2" s="31" t="s">
        <v>431</v>
      </c>
      <c r="FJ2" s="31" t="s">
        <v>431</v>
      </c>
      <c r="FK2" s="31" t="s">
        <v>431</v>
      </c>
      <c r="FL2" s="31" t="s">
        <v>431</v>
      </c>
      <c r="FM2" s="31" t="s">
        <v>431</v>
      </c>
      <c r="FN2" s="31" t="s">
        <v>431</v>
      </c>
      <c r="FO2" s="31" t="s">
        <v>431</v>
      </c>
      <c r="FP2" s="31" t="s">
        <v>431</v>
      </c>
      <c r="FQ2" s="31" t="s">
        <v>431</v>
      </c>
      <c r="FR2" s="31" t="s">
        <v>431</v>
      </c>
      <c r="FS2" s="31" t="s">
        <v>431</v>
      </c>
      <c r="FT2" s="31" t="s">
        <v>431</v>
      </c>
      <c r="FU2" s="31" t="s">
        <v>431</v>
      </c>
      <c r="FV2" s="31" t="s">
        <v>431</v>
      </c>
      <c r="FW2" s="31" t="s">
        <v>431</v>
      </c>
      <c r="FX2" s="31" t="s">
        <v>431</v>
      </c>
      <c r="FY2" s="31" t="s">
        <v>431</v>
      </c>
      <c r="FZ2" s="31" t="s">
        <v>431</v>
      </c>
      <c r="GA2" s="31" t="s">
        <v>431</v>
      </c>
      <c r="GB2" s="31" t="s">
        <v>431</v>
      </c>
      <c r="GC2" s="31" t="s">
        <v>431</v>
      </c>
      <c r="GD2" s="31" t="s">
        <v>431</v>
      </c>
      <c r="GE2" s="31" t="s">
        <v>431</v>
      </c>
      <c r="GF2" s="31" t="s">
        <v>431</v>
      </c>
      <c r="GG2" s="31" t="s">
        <v>431</v>
      </c>
      <c r="GH2" s="31" t="s">
        <v>431</v>
      </c>
      <c r="GI2" s="31" t="s">
        <v>431</v>
      </c>
      <c r="GJ2" s="31" t="s">
        <v>431</v>
      </c>
      <c r="GK2" s="31" t="s">
        <v>431</v>
      </c>
      <c r="GL2" s="23" t="s">
        <v>432</v>
      </c>
      <c r="GM2" s="23" t="s">
        <v>432</v>
      </c>
      <c r="GN2" s="23" t="s">
        <v>432</v>
      </c>
      <c r="GO2" s="23" t="s">
        <v>432</v>
      </c>
      <c r="GP2" s="23"/>
      <c r="GQ2" s="23" t="s">
        <v>432</v>
      </c>
      <c r="GR2" s="23" t="s">
        <v>432</v>
      </c>
      <c r="GS2" s="23" t="s">
        <v>432</v>
      </c>
      <c r="GT2" s="23" t="s">
        <v>432</v>
      </c>
      <c r="GU2" s="49"/>
      <c r="GV2" s="49"/>
      <c r="GW2" s="49"/>
      <c r="GX2" s="49"/>
      <c r="GY2" s="49"/>
      <c r="GZ2" s="49"/>
      <c r="HA2" s="49"/>
      <c r="HB2" s="49"/>
      <c r="HC2" s="49"/>
      <c r="HD2" s="49"/>
      <c r="HE2" s="49"/>
      <c r="HF2" s="49"/>
      <c r="HG2" s="49"/>
      <c r="HH2" s="49"/>
      <c r="HI2" s="49"/>
      <c r="HJ2" s="49"/>
      <c r="HK2" s="26" t="s">
        <v>433</v>
      </c>
      <c r="HL2" s="26" t="s">
        <v>433</v>
      </c>
      <c r="HM2" s="26" t="s">
        <v>434</v>
      </c>
      <c r="HN2" s="26" t="s">
        <v>434</v>
      </c>
      <c r="HO2" s="26" t="s">
        <v>434</v>
      </c>
      <c r="HP2" s="26" t="s">
        <v>434</v>
      </c>
      <c r="HQ2" s="31" t="s">
        <v>435</v>
      </c>
      <c r="HR2" s="31" t="s">
        <v>435</v>
      </c>
      <c r="HS2" s="31" t="s">
        <v>436</v>
      </c>
      <c r="HT2" s="31" t="s">
        <v>436</v>
      </c>
      <c r="HU2" s="31" t="s">
        <v>436</v>
      </c>
      <c r="HV2" s="33" t="s">
        <v>437</v>
      </c>
      <c r="HW2" s="33"/>
      <c r="HX2" s="33" t="s">
        <v>437</v>
      </c>
      <c r="HY2" s="33" t="s">
        <v>437</v>
      </c>
      <c r="HZ2" s="33" t="s">
        <v>437</v>
      </c>
      <c r="IA2" s="33" t="s">
        <v>437</v>
      </c>
      <c r="IB2" s="39" t="s">
        <v>438</v>
      </c>
      <c r="IC2" s="39"/>
      <c r="ID2" s="39" t="s">
        <v>438</v>
      </c>
      <c r="IE2" s="39" t="s">
        <v>438</v>
      </c>
      <c r="IF2" s="39" t="s">
        <v>438</v>
      </c>
      <c r="IG2" s="39"/>
      <c r="IH2" s="30" t="s">
        <v>439</v>
      </c>
      <c r="II2" s="30" t="s">
        <v>439</v>
      </c>
      <c r="IJ2" s="30" t="s">
        <v>440</v>
      </c>
      <c r="IK2" s="30" t="s">
        <v>440</v>
      </c>
      <c r="IL2" s="30" t="s">
        <v>440</v>
      </c>
      <c r="IM2" s="30" t="s">
        <v>440</v>
      </c>
      <c r="IN2" s="30" t="s">
        <v>440</v>
      </c>
      <c r="IO2" s="26" t="s">
        <v>441</v>
      </c>
      <c r="IP2" s="26" t="s">
        <v>441</v>
      </c>
      <c r="IQ2" s="26"/>
      <c r="IR2" s="26"/>
      <c r="IS2" s="32" t="s">
        <v>442</v>
      </c>
      <c r="IT2" s="32" t="s">
        <v>442</v>
      </c>
      <c r="IU2" s="32" t="s">
        <v>442</v>
      </c>
      <c r="IV2" s="31" t="s">
        <v>443</v>
      </c>
      <c r="IW2" s="31" t="s">
        <v>443</v>
      </c>
      <c r="IX2" s="31" t="s">
        <v>443</v>
      </c>
      <c r="IY2" s="31" t="s">
        <v>443</v>
      </c>
      <c r="IZ2" s="31"/>
      <c r="JA2" s="31" t="s">
        <v>444</v>
      </c>
      <c r="JB2" s="31" t="s">
        <v>444</v>
      </c>
      <c r="JC2" s="31" t="s">
        <v>444</v>
      </c>
      <c r="JD2" s="31" t="s">
        <v>444</v>
      </c>
      <c r="JE2" s="31" t="s">
        <v>444</v>
      </c>
      <c r="JF2" s="31" t="s">
        <v>444</v>
      </c>
      <c r="JG2" s="31" t="s">
        <v>444</v>
      </c>
      <c r="JH2" s="31" t="s">
        <v>444</v>
      </c>
      <c r="JI2" s="31" t="s">
        <v>444</v>
      </c>
      <c r="JJ2" s="30" t="s">
        <v>445</v>
      </c>
      <c r="JK2" s="30" t="s">
        <v>445</v>
      </c>
      <c r="JL2" s="30" t="s">
        <v>446</v>
      </c>
      <c r="JM2" s="30" t="s">
        <v>446</v>
      </c>
      <c r="JN2" s="30" t="s">
        <v>446</v>
      </c>
      <c r="JO2" s="30" t="s">
        <v>446</v>
      </c>
      <c r="JP2" s="30" t="s">
        <v>446</v>
      </c>
      <c r="JQ2" s="30" t="s">
        <v>446</v>
      </c>
      <c r="JR2" s="30" t="s">
        <v>446</v>
      </c>
      <c r="JS2" s="30" t="s">
        <v>446</v>
      </c>
      <c r="JT2" s="30" t="s">
        <v>446</v>
      </c>
      <c r="JU2" s="30" t="s">
        <v>446</v>
      </c>
      <c r="JV2" s="26" t="s">
        <v>446</v>
      </c>
      <c r="JW2" s="26" t="s">
        <v>446</v>
      </c>
      <c r="JX2" s="26" t="s">
        <v>446</v>
      </c>
      <c r="JY2" s="26" t="s">
        <v>446</v>
      </c>
      <c r="JZ2" s="26" t="s">
        <v>446</v>
      </c>
      <c r="KA2" s="26" t="s">
        <v>446</v>
      </c>
      <c r="KB2" s="26" t="s">
        <v>446</v>
      </c>
      <c r="KC2" s="26" t="s">
        <v>446</v>
      </c>
      <c r="KD2" s="26" t="s">
        <v>446</v>
      </c>
      <c r="KE2" s="30" t="s">
        <v>447</v>
      </c>
      <c r="KF2" s="30" t="s">
        <v>447</v>
      </c>
      <c r="KG2" s="30" t="s">
        <v>448</v>
      </c>
      <c r="KH2" s="30" t="s">
        <v>448</v>
      </c>
      <c r="KI2" s="26" t="s">
        <v>449</v>
      </c>
      <c r="KJ2" s="26" t="s">
        <v>449</v>
      </c>
      <c r="KK2" s="26" t="s">
        <v>450</v>
      </c>
      <c r="KL2" s="26" t="s">
        <v>450</v>
      </c>
      <c r="KM2" s="26" t="s">
        <v>450</v>
      </c>
      <c r="KN2" s="26" t="s">
        <v>449</v>
      </c>
      <c r="KO2" s="26" t="s">
        <v>450</v>
      </c>
      <c r="KP2" s="26" t="s">
        <v>450</v>
      </c>
      <c r="KQ2" s="26" t="s">
        <v>450</v>
      </c>
      <c r="KR2" s="26"/>
      <c r="KS2" s="26"/>
      <c r="KT2" s="26"/>
      <c r="KU2" s="26"/>
      <c r="KV2" s="30" t="s">
        <v>451</v>
      </c>
      <c r="KW2" s="30" t="s">
        <v>451</v>
      </c>
      <c r="KX2" s="30" t="s">
        <v>451</v>
      </c>
      <c r="KY2" s="30" t="s">
        <v>451</v>
      </c>
      <c r="KZ2" s="30" t="s">
        <v>451</v>
      </c>
      <c r="LA2" s="30"/>
      <c r="LB2" s="30"/>
      <c r="LC2" s="30" t="s">
        <v>452</v>
      </c>
      <c r="LD2" s="30" t="s">
        <v>452</v>
      </c>
      <c r="LE2" s="30"/>
      <c r="LF2" s="30" t="s">
        <v>452</v>
      </c>
      <c r="LG2" s="30"/>
      <c r="LH2" s="30" t="s">
        <v>452</v>
      </c>
      <c r="LI2" s="30" t="s">
        <v>452</v>
      </c>
      <c r="LJ2" s="30" t="s">
        <v>452</v>
      </c>
      <c r="LK2" s="30" t="s">
        <v>452</v>
      </c>
      <c r="LL2" s="30" t="s">
        <v>452</v>
      </c>
      <c r="LM2" s="30" t="s">
        <v>452</v>
      </c>
      <c r="LN2" s="30" t="s">
        <v>452</v>
      </c>
      <c r="LO2" s="29" t="s">
        <v>453</v>
      </c>
      <c r="LP2" s="29" t="s">
        <v>453</v>
      </c>
      <c r="LQ2" s="29" t="s">
        <v>453</v>
      </c>
      <c r="LR2" s="29" t="s">
        <v>454</v>
      </c>
      <c r="LS2" s="29" t="s">
        <v>454</v>
      </c>
      <c r="LT2" s="28" t="s">
        <v>455</v>
      </c>
      <c r="LU2" s="28" t="s">
        <v>455</v>
      </c>
      <c r="LV2" s="28"/>
      <c r="LW2" s="28" t="s">
        <v>456</v>
      </c>
      <c r="LX2" s="28" t="s">
        <v>456</v>
      </c>
      <c r="LY2" s="28" t="s">
        <v>456</v>
      </c>
      <c r="LZ2" s="28" t="s">
        <v>456</v>
      </c>
      <c r="MA2" s="28" t="s">
        <v>456</v>
      </c>
      <c r="MB2" s="27" t="s">
        <v>457</v>
      </c>
      <c r="MC2" s="27" t="s">
        <v>457</v>
      </c>
      <c r="MD2" s="27" t="s">
        <v>457</v>
      </c>
      <c r="ME2" s="27" t="s">
        <v>457</v>
      </c>
      <c r="MF2" s="27" t="s">
        <v>457</v>
      </c>
      <c r="MG2" s="26" t="s">
        <v>458</v>
      </c>
      <c r="MH2" s="26" t="s">
        <v>458</v>
      </c>
      <c r="MI2" s="26" t="s">
        <v>459</v>
      </c>
      <c r="MJ2" s="26" t="s">
        <v>459</v>
      </c>
      <c r="MK2" s="26" t="s">
        <v>459</v>
      </c>
      <c r="ML2" s="25" t="s">
        <v>460</v>
      </c>
      <c r="MM2" s="25" t="s">
        <v>460</v>
      </c>
      <c r="MN2" s="25"/>
      <c r="MO2" s="25"/>
      <c r="MP2" s="25"/>
      <c r="MQ2" s="25" t="s">
        <v>461</v>
      </c>
      <c r="MR2" s="25" t="s">
        <v>461</v>
      </c>
      <c r="MS2" s="25" t="s">
        <v>461</v>
      </c>
      <c r="MT2" s="30" t="s">
        <v>462</v>
      </c>
      <c r="MU2" s="30" t="s">
        <v>462</v>
      </c>
      <c r="MV2" s="30" t="s">
        <v>462</v>
      </c>
      <c r="MW2" s="30" t="s">
        <v>462</v>
      </c>
      <c r="MX2" s="30" t="s">
        <v>462</v>
      </c>
      <c r="MY2" s="24" t="s">
        <v>463</v>
      </c>
      <c r="MZ2" s="24" t="s">
        <v>463</v>
      </c>
      <c r="NA2" s="23" t="s">
        <v>464</v>
      </c>
      <c r="NB2" s="23" t="s">
        <v>464</v>
      </c>
      <c r="NC2" s="23"/>
      <c r="ND2" s="23"/>
      <c r="NE2" s="23"/>
      <c r="NF2" s="23"/>
      <c r="NG2" s="23" t="s">
        <v>464</v>
      </c>
      <c r="NH2" s="23" t="s">
        <v>464</v>
      </c>
      <c r="NI2" s="23" t="s">
        <v>465</v>
      </c>
      <c r="NJ2" s="1" t="s">
        <v>466</v>
      </c>
      <c r="NK2" s="1" t="s">
        <v>466</v>
      </c>
      <c r="NL2" s="1" t="s">
        <v>466</v>
      </c>
      <c r="NM2" s="1" t="s">
        <v>466</v>
      </c>
      <c r="NN2" s="1" t="s">
        <v>466</v>
      </c>
      <c r="NO2" s="1" t="s">
        <v>466</v>
      </c>
      <c r="NP2" s="1" t="s">
        <v>466</v>
      </c>
      <c r="NQ2" s="1" t="s">
        <v>466</v>
      </c>
      <c r="NR2" s="1" t="s">
        <v>466</v>
      </c>
      <c r="NS2" s="1" t="s">
        <v>466</v>
      </c>
      <c r="NT2" s="1" t="s">
        <v>466</v>
      </c>
      <c r="NU2" s="1" t="s">
        <v>466</v>
      </c>
      <c r="NV2" s="22" t="s">
        <v>467</v>
      </c>
      <c r="NW2" s="22" t="s">
        <v>467</v>
      </c>
      <c r="NX2" s="22" t="s">
        <v>467</v>
      </c>
      <c r="NY2" s="22" t="s">
        <v>467</v>
      </c>
      <c r="NZ2" s="22" t="s">
        <v>467</v>
      </c>
      <c r="OA2" s="22" t="s">
        <v>467</v>
      </c>
      <c r="OB2" s="22" t="s">
        <v>467</v>
      </c>
      <c r="OC2" s="22"/>
      <c r="OD2" s="22"/>
      <c r="OE2" s="22"/>
      <c r="OF2" s="22"/>
      <c r="OG2" s="22"/>
      <c r="OH2" s="22"/>
      <c r="OI2" s="22"/>
      <c r="OJ2" s="22"/>
      <c r="OK2" s="22"/>
      <c r="OL2" s="22"/>
      <c r="OM2" s="22"/>
      <c r="ON2" s="22"/>
      <c r="OO2" s="22"/>
      <c r="OP2" s="22"/>
      <c r="OQ2" s="22"/>
      <c r="OR2" s="22"/>
      <c r="OS2" s="22"/>
      <c r="OT2" s="22"/>
      <c r="OU2" s="22" t="s">
        <v>467</v>
      </c>
      <c r="OV2" s="22" t="s">
        <v>467</v>
      </c>
      <c r="OW2" s="21" t="s">
        <v>468</v>
      </c>
      <c r="OX2" s="21" t="s">
        <v>468</v>
      </c>
      <c r="OY2" s="21" t="s">
        <v>468</v>
      </c>
      <c r="OZ2" s="21" t="s">
        <v>468</v>
      </c>
      <c r="PA2" s="21" t="s">
        <v>468</v>
      </c>
    </row>
    <row r="3" spans="1:424" ht="15" thickBot="1">
      <c r="A3" s="11" t="s">
        <v>663</v>
      </c>
      <c r="B3" t="s">
        <v>664</v>
      </c>
      <c r="C3" t="s">
        <v>665</v>
      </c>
      <c r="D3" s="4" t="s">
        <v>666</v>
      </c>
      <c r="E3" t="s">
        <v>667</v>
      </c>
      <c r="F3" s="82" t="s">
        <v>668</v>
      </c>
      <c r="G3" t="s">
        <v>475</v>
      </c>
      <c r="H3" t="s">
        <v>476</v>
      </c>
      <c r="I3" s="10">
        <v>0.1</v>
      </c>
      <c r="J3" s="10">
        <v>34.566667000000002</v>
      </c>
      <c r="K3">
        <v>150</v>
      </c>
      <c r="AV3" t="s">
        <v>669</v>
      </c>
      <c r="AW3">
        <v>100</v>
      </c>
      <c r="AX3" t="s">
        <v>480</v>
      </c>
      <c r="AY3">
        <v>4</v>
      </c>
      <c r="AZ3" t="s">
        <v>670</v>
      </c>
      <c r="BA3">
        <v>1994</v>
      </c>
      <c r="BB3">
        <v>1998</v>
      </c>
      <c r="BC3" t="s">
        <v>671</v>
      </c>
      <c r="BD3" s="10" t="s">
        <v>672</v>
      </c>
      <c r="BE3" t="s">
        <v>536</v>
      </c>
      <c r="BF3" s="3" t="s">
        <v>484</v>
      </c>
      <c r="BG3" t="s">
        <v>485</v>
      </c>
      <c r="BH3" t="s">
        <v>673</v>
      </c>
      <c r="BI3" s="4" t="s">
        <v>486</v>
      </c>
      <c r="BJ3" s="9">
        <v>53000</v>
      </c>
      <c r="ED3" t="s">
        <v>674</v>
      </c>
      <c r="EE3" s="4" t="s">
        <v>486</v>
      </c>
      <c r="EF3" s="9">
        <v>53000</v>
      </c>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Q3" t="s">
        <v>675</v>
      </c>
      <c r="HS3" s="4" t="s">
        <v>490</v>
      </c>
      <c r="HT3" s="50">
        <v>34335</v>
      </c>
      <c r="HU3" s="50">
        <v>36160</v>
      </c>
      <c r="HV3" s="50"/>
      <c r="HW3" s="50"/>
      <c r="IN3" s="4"/>
      <c r="IO3" t="s">
        <v>676</v>
      </c>
      <c r="IP3" s="12" t="s">
        <v>677</v>
      </c>
      <c r="IS3">
        <v>1995</v>
      </c>
      <c r="IT3">
        <v>1995.2</v>
      </c>
      <c r="IU3" s="4" t="s">
        <v>544</v>
      </c>
      <c r="IV3" t="s">
        <v>678</v>
      </c>
      <c r="IW3" s="12" t="s">
        <v>679</v>
      </c>
      <c r="IZ3">
        <v>0.5</v>
      </c>
      <c r="JA3" t="s">
        <v>480</v>
      </c>
      <c r="JB3" t="s">
        <v>480</v>
      </c>
      <c r="JC3" t="s">
        <v>480</v>
      </c>
      <c r="JD3" t="s">
        <v>480</v>
      </c>
      <c r="JE3" t="s">
        <v>480</v>
      </c>
      <c r="JF3" t="s">
        <v>480</v>
      </c>
      <c r="JG3" t="s">
        <v>480</v>
      </c>
      <c r="JH3" t="s">
        <v>480</v>
      </c>
      <c r="JI3" t="s">
        <v>480</v>
      </c>
      <c r="JK3" s="12" t="s">
        <v>680</v>
      </c>
      <c r="JP3" s="4"/>
      <c r="JV3" s="4"/>
      <c r="JW3" s="4"/>
      <c r="JX3" s="4"/>
      <c r="JY3" s="4"/>
      <c r="JZ3" s="4"/>
      <c r="KA3" s="4"/>
      <c r="KF3" s="7" t="s">
        <v>500</v>
      </c>
      <c r="KJ3" s="45" t="s">
        <v>681</v>
      </c>
      <c r="KK3" s="8" t="s">
        <v>561</v>
      </c>
      <c r="KL3" t="s">
        <v>480</v>
      </c>
      <c r="KM3" t="s">
        <v>480</v>
      </c>
      <c r="MY3" t="s">
        <v>682</v>
      </c>
      <c r="MZ3">
        <v>42</v>
      </c>
      <c r="NB3" t="s">
        <v>683</v>
      </c>
      <c r="NG3" t="s">
        <v>684</v>
      </c>
      <c r="NH3" t="s">
        <v>685</v>
      </c>
      <c r="NJ3" t="s">
        <v>686</v>
      </c>
      <c r="NL3" s="4" t="s">
        <v>687</v>
      </c>
      <c r="NM3" t="s">
        <v>688</v>
      </c>
      <c r="NV3" t="s">
        <v>518</v>
      </c>
      <c r="NW3">
        <v>54</v>
      </c>
      <c r="NX3" s="4" t="s">
        <v>520</v>
      </c>
      <c r="NY3">
        <v>6</v>
      </c>
      <c r="OB3">
        <v>4</v>
      </c>
      <c r="OU3" t="s">
        <v>689</v>
      </c>
      <c r="OW3">
        <v>1997</v>
      </c>
      <c r="OZ3" s="2" t="s">
        <v>690</v>
      </c>
      <c r="PB3" t="s">
        <v>522</v>
      </c>
      <c r="PC3" s="50">
        <v>46094</v>
      </c>
    </row>
    <row r="4" spans="1:424" ht="15" thickBot="1">
      <c r="A4" s="11" t="s">
        <v>663</v>
      </c>
      <c r="B4" t="s">
        <v>664</v>
      </c>
      <c r="C4" t="s">
        <v>665</v>
      </c>
      <c r="D4" s="4" t="s">
        <v>666</v>
      </c>
      <c r="E4" t="s">
        <v>667</v>
      </c>
      <c r="F4" s="82" t="s">
        <v>668</v>
      </c>
      <c r="G4" t="s">
        <v>475</v>
      </c>
      <c r="H4" t="s">
        <v>476</v>
      </c>
      <c r="I4" s="10">
        <v>0.1</v>
      </c>
      <c r="J4" s="10">
        <v>34.566667000000002</v>
      </c>
      <c r="K4">
        <v>150</v>
      </c>
      <c r="AV4" t="s">
        <v>669</v>
      </c>
      <c r="AW4">
        <v>100</v>
      </c>
      <c r="AX4" t="s">
        <v>480</v>
      </c>
      <c r="AY4">
        <v>4</v>
      </c>
      <c r="AZ4" t="s">
        <v>670</v>
      </c>
      <c r="BA4">
        <v>1994</v>
      </c>
      <c r="BB4">
        <v>1998</v>
      </c>
      <c r="BC4" t="s">
        <v>671</v>
      </c>
      <c r="BD4" s="10" t="s">
        <v>691</v>
      </c>
      <c r="BE4" t="s">
        <v>565</v>
      </c>
      <c r="BF4" s="3" t="s">
        <v>484</v>
      </c>
      <c r="BG4" t="s">
        <v>485</v>
      </c>
      <c r="BH4" t="s">
        <v>673</v>
      </c>
      <c r="BI4" s="4" t="s">
        <v>486</v>
      </c>
      <c r="BJ4" s="9">
        <v>53000</v>
      </c>
      <c r="ED4" t="s">
        <v>674</v>
      </c>
      <c r="EE4" s="4" t="s">
        <v>486</v>
      </c>
      <c r="EF4" s="9">
        <v>53000</v>
      </c>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Q4" t="s">
        <v>675</v>
      </c>
      <c r="HS4" s="4" t="s">
        <v>490</v>
      </c>
      <c r="HT4" s="50">
        <v>34335</v>
      </c>
      <c r="HU4" s="50">
        <v>36160</v>
      </c>
      <c r="HV4" s="50"/>
      <c r="HW4" s="50"/>
      <c r="IN4" s="4"/>
      <c r="IO4" t="s">
        <v>692</v>
      </c>
      <c r="IP4" s="12" t="s">
        <v>693</v>
      </c>
      <c r="IS4">
        <v>1994</v>
      </c>
      <c r="IT4">
        <v>1994.2</v>
      </c>
      <c r="IU4" s="4" t="s">
        <v>544</v>
      </c>
      <c r="IV4" t="s">
        <v>694</v>
      </c>
      <c r="IW4" s="12" t="s">
        <v>679</v>
      </c>
      <c r="IZ4">
        <v>0.5</v>
      </c>
      <c r="JA4" t="s">
        <v>480</v>
      </c>
      <c r="JB4" t="s">
        <v>480</v>
      </c>
      <c r="JC4" t="s">
        <v>480</v>
      </c>
      <c r="JD4" t="s">
        <v>480</v>
      </c>
      <c r="JE4" t="s">
        <v>480</v>
      </c>
      <c r="JF4" t="s">
        <v>480</v>
      </c>
      <c r="JG4" t="s">
        <v>480</v>
      </c>
      <c r="JH4" t="s">
        <v>480</v>
      </c>
      <c r="JI4" t="s">
        <v>480</v>
      </c>
      <c r="JK4" s="12" t="s">
        <v>680</v>
      </c>
      <c r="JP4" s="4"/>
      <c r="JV4" s="4"/>
      <c r="JW4" s="4"/>
      <c r="JX4" s="4"/>
      <c r="JY4" s="4"/>
      <c r="JZ4" s="4"/>
      <c r="KA4" s="4"/>
      <c r="KF4" s="7" t="s">
        <v>500</v>
      </c>
      <c r="KJ4" s="45" t="s">
        <v>681</v>
      </c>
      <c r="KK4" s="8" t="s">
        <v>561</v>
      </c>
      <c r="KL4" t="s">
        <v>480</v>
      </c>
      <c r="KM4" t="s">
        <v>480</v>
      </c>
      <c r="MY4" t="s">
        <v>682</v>
      </c>
      <c r="MZ4">
        <v>42</v>
      </c>
      <c r="NB4" t="s">
        <v>683</v>
      </c>
      <c r="NG4" t="s">
        <v>684</v>
      </c>
      <c r="NH4" t="s">
        <v>685</v>
      </c>
      <c r="NJ4" t="s">
        <v>686</v>
      </c>
      <c r="NL4" s="4" t="s">
        <v>687</v>
      </c>
      <c r="NM4" t="s">
        <v>688</v>
      </c>
      <c r="NV4" t="s">
        <v>518</v>
      </c>
      <c r="NW4">
        <v>41</v>
      </c>
      <c r="NX4" s="4" t="s">
        <v>520</v>
      </c>
      <c r="NY4">
        <v>12</v>
      </c>
      <c r="OB4">
        <v>4</v>
      </c>
      <c r="OU4" t="s">
        <v>689</v>
      </c>
      <c r="OW4">
        <v>1997</v>
      </c>
      <c r="OZ4" s="2" t="s">
        <v>690</v>
      </c>
      <c r="PB4" t="s">
        <v>522</v>
      </c>
      <c r="PC4" s="50">
        <v>46094</v>
      </c>
    </row>
    <row r="5" spans="1:424" ht="15" thickBot="1">
      <c r="A5" s="11" t="s">
        <v>663</v>
      </c>
      <c r="B5" t="s">
        <v>664</v>
      </c>
      <c r="C5" t="s">
        <v>665</v>
      </c>
      <c r="D5" s="4" t="s">
        <v>666</v>
      </c>
      <c r="E5" t="s">
        <v>667</v>
      </c>
      <c r="F5" s="82" t="s">
        <v>668</v>
      </c>
      <c r="G5" t="s">
        <v>475</v>
      </c>
      <c r="H5" t="s">
        <v>476</v>
      </c>
      <c r="I5" s="10">
        <v>0.1</v>
      </c>
      <c r="J5" s="10">
        <v>34.566667000000002</v>
      </c>
      <c r="K5">
        <v>150</v>
      </c>
      <c r="AV5" t="s">
        <v>669</v>
      </c>
      <c r="AW5">
        <v>100</v>
      </c>
      <c r="AX5" t="s">
        <v>480</v>
      </c>
      <c r="AY5">
        <v>4</v>
      </c>
      <c r="AZ5" t="s">
        <v>670</v>
      </c>
      <c r="BA5">
        <v>1994</v>
      </c>
      <c r="BB5">
        <v>1998</v>
      </c>
      <c r="BC5" t="s">
        <v>671</v>
      </c>
      <c r="BD5" s="10" t="s">
        <v>695</v>
      </c>
      <c r="BE5" t="s">
        <v>570</v>
      </c>
      <c r="BF5" s="3" t="s">
        <v>484</v>
      </c>
      <c r="BG5" t="s">
        <v>485</v>
      </c>
      <c r="BH5" t="s">
        <v>673</v>
      </c>
      <c r="BI5" s="4" t="s">
        <v>486</v>
      </c>
      <c r="BJ5" s="9">
        <v>53000</v>
      </c>
      <c r="EE5" s="4"/>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Q5" t="s">
        <v>675</v>
      </c>
      <c r="HS5" s="4" t="s">
        <v>490</v>
      </c>
      <c r="HT5" s="50">
        <v>34335</v>
      </c>
      <c r="HU5" s="50">
        <v>36160</v>
      </c>
      <c r="HV5" s="50"/>
      <c r="HW5" s="50"/>
      <c r="IO5" t="s">
        <v>696</v>
      </c>
      <c r="IP5" s="46" t="s">
        <v>697</v>
      </c>
      <c r="IS5">
        <v>1995</v>
      </c>
      <c r="IT5">
        <v>1995.2</v>
      </c>
      <c r="IU5" s="4" t="s">
        <v>544</v>
      </c>
      <c r="IV5" t="s">
        <v>698</v>
      </c>
      <c r="IW5" t="s">
        <v>492</v>
      </c>
      <c r="JA5">
        <v>0</v>
      </c>
      <c r="JB5">
        <v>0</v>
      </c>
      <c r="JC5">
        <v>0</v>
      </c>
      <c r="JD5">
        <v>0</v>
      </c>
      <c r="JE5">
        <v>0</v>
      </c>
      <c r="JF5">
        <v>0</v>
      </c>
      <c r="JG5">
        <v>0</v>
      </c>
      <c r="JH5">
        <v>0</v>
      </c>
      <c r="JI5">
        <v>0</v>
      </c>
      <c r="JK5" s="12" t="s">
        <v>680</v>
      </c>
      <c r="JP5" s="4"/>
      <c r="JV5" s="4"/>
      <c r="JW5" s="4"/>
      <c r="JX5" s="4"/>
      <c r="JY5" s="4"/>
      <c r="JZ5" s="4"/>
      <c r="KA5" s="4"/>
      <c r="KF5" s="7" t="s">
        <v>500</v>
      </c>
      <c r="KJ5" s="7" t="s">
        <v>647</v>
      </c>
      <c r="MY5" t="s">
        <v>682</v>
      </c>
      <c r="MZ5">
        <v>42</v>
      </c>
      <c r="NB5" t="s">
        <v>683</v>
      </c>
      <c r="NG5" t="s">
        <v>684</v>
      </c>
      <c r="NH5" t="s">
        <v>685</v>
      </c>
      <c r="NJ5" t="s">
        <v>686</v>
      </c>
      <c r="NL5" s="4" t="s">
        <v>687</v>
      </c>
      <c r="NM5" t="s">
        <v>688</v>
      </c>
      <c r="NV5" t="s">
        <v>518</v>
      </c>
      <c r="NW5">
        <v>30</v>
      </c>
      <c r="NX5" s="4" t="s">
        <v>520</v>
      </c>
      <c r="NY5">
        <v>3</v>
      </c>
      <c r="OB5">
        <v>4</v>
      </c>
      <c r="OU5" t="s">
        <v>689</v>
      </c>
      <c r="OW5">
        <v>1997</v>
      </c>
      <c r="OZ5" s="2" t="s">
        <v>690</v>
      </c>
      <c r="PB5" t="s">
        <v>522</v>
      </c>
      <c r="PC5" s="50">
        <v>46094</v>
      </c>
    </row>
    <row r="6" spans="1:424" ht="15" thickBot="1">
      <c r="A6" s="11" t="s">
        <v>663</v>
      </c>
      <c r="B6" t="s">
        <v>664</v>
      </c>
      <c r="C6" t="s">
        <v>665</v>
      </c>
      <c r="D6" s="4" t="s">
        <v>666</v>
      </c>
      <c r="E6" t="s">
        <v>667</v>
      </c>
      <c r="F6" s="82" t="s">
        <v>668</v>
      </c>
      <c r="G6" t="s">
        <v>475</v>
      </c>
      <c r="H6" t="s">
        <v>476</v>
      </c>
      <c r="I6" s="10">
        <v>0.1</v>
      </c>
      <c r="J6" s="10">
        <v>34.566667000000002</v>
      </c>
      <c r="K6">
        <v>150</v>
      </c>
      <c r="AV6" t="s">
        <v>669</v>
      </c>
      <c r="AW6">
        <v>100</v>
      </c>
      <c r="AX6" t="s">
        <v>480</v>
      </c>
      <c r="AY6">
        <v>4</v>
      </c>
      <c r="AZ6" t="s">
        <v>670</v>
      </c>
      <c r="BA6">
        <v>1994</v>
      </c>
      <c r="BB6">
        <v>1998</v>
      </c>
      <c r="BC6" t="s">
        <v>671</v>
      </c>
      <c r="BD6" s="10" t="s">
        <v>699</v>
      </c>
      <c r="BE6" t="s">
        <v>553</v>
      </c>
      <c r="BF6" s="3" t="s">
        <v>484</v>
      </c>
      <c r="BG6" t="s">
        <v>485</v>
      </c>
      <c r="BH6" t="s">
        <v>673</v>
      </c>
      <c r="BI6" s="4" t="s">
        <v>486</v>
      </c>
      <c r="BJ6" s="9">
        <v>53000</v>
      </c>
      <c r="EE6" s="4"/>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Q6" t="s">
        <v>675</v>
      </c>
      <c r="HS6" s="4" t="s">
        <v>490</v>
      </c>
      <c r="HT6" s="50">
        <v>34335</v>
      </c>
      <c r="HU6" s="50">
        <v>36160</v>
      </c>
      <c r="HV6" s="50"/>
      <c r="HW6" s="50"/>
      <c r="IO6" t="s">
        <v>700</v>
      </c>
      <c r="IP6" s="13" t="s">
        <v>701</v>
      </c>
      <c r="IS6">
        <v>1994</v>
      </c>
      <c r="IT6">
        <v>1994.2</v>
      </c>
      <c r="IU6" s="4" t="s">
        <v>544</v>
      </c>
      <c r="IV6" t="s">
        <v>698</v>
      </c>
      <c r="IW6" t="s">
        <v>492</v>
      </c>
      <c r="JA6">
        <v>0</v>
      </c>
      <c r="JB6">
        <v>0</v>
      </c>
      <c r="JC6">
        <v>0</v>
      </c>
      <c r="JD6">
        <v>0</v>
      </c>
      <c r="JE6">
        <v>0</v>
      </c>
      <c r="JF6">
        <v>0</v>
      </c>
      <c r="JG6">
        <v>0</v>
      </c>
      <c r="JH6">
        <v>0</v>
      </c>
      <c r="JI6">
        <v>0</v>
      </c>
      <c r="JK6" s="12" t="s">
        <v>680</v>
      </c>
      <c r="JP6" s="4"/>
      <c r="JV6" s="4"/>
      <c r="JW6" s="4"/>
      <c r="JX6" s="4"/>
      <c r="JY6" s="4"/>
      <c r="JZ6" s="4"/>
      <c r="KA6" s="4"/>
      <c r="KF6" s="7" t="s">
        <v>500</v>
      </c>
      <c r="KJ6" s="7" t="s">
        <v>647</v>
      </c>
      <c r="MY6" t="s">
        <v>682</v>
      </c>
      <c r="MZ6">
        <v>42</v>
      </c>
      <c r="NB6" t="s">
        <v>683</v>
      </c>
      <c r="NG6" t="s">
        <v>684</v>
      </c>
      <c r="NH6" t="s">
        <v>685</v>
      </c>
      <c r="NJ6" t="s">
        <v>686</v>
      </c>
      <c r="NL6" s="4" t="s">
        <v>687</v>
      </c>
      <c r="NM6" t="s">
        <v>688</v>
      </c>
      <c r="NV6" t="s">
        <v>518</v>
      </c>
      <c r="NW6">
        <v>32</v>
      </c>
      <c r="NX6" s="4" t="s">
        <v>520</v>
      </c>
      <c r="NY6">
        <v>4</v>
      </c>
      <c r="OB6">
        <v>4</v>
      </c>
      <c r="OU6" t="s">
        <v>689</v>
      </c>
      <c r="OW6">
        <v>1997</v>
      </c>
      <c r="OZ6" s="2" t="s">
        <v>690</v>
      </c>
      <c r="PB6" t="s">
        <v>522</v>
      </c>
      <c r="PC6" s="50">
        <v>46094</v>
      </c>
    </row>
    <row r="7" spans="1:424" ht="15" thickBot="1">
      <c r="A7" s="11" t="s">
        <v>663</v>
      </c>
      <c r="B7" t="s">
        <v>664</v>
      </c>
      <c r="C7" t="s">
        <v>665</v>
      </c>
      <c r="D7" s="4" t="s">
        <v>666</v>
      </c>
      <c r="E7" t="s">
        <v>667</v>
      </c>
      <c r="F7" s="82" t="s">
        <v>668</v>
      </c>
      <c r="G7" t="s">
        <v>475</v>
      </c>
      <c r="H7" t="s">
        <v>476</v>
      </c>
      <c r="I7" s="10">
        <v>0.1</v>
      </c>
      <c r="J7" s="10">
        <v>34.566667000000002</v>
      </c>
      <c r="K7">
        <v>150</v>
      </c>
      <c r="AV7" t="s">
        <v>669</v>
      </c>
      <c r="AW7">
        <v>100</v>
      </c>
      <c r="AX7" t="s">
        <v>480</v>
      </c>
      <c r="AY7">
        <v>4</v>
      </c>
      <c r="AZ7" t="s">
        <v>670</v>
      </c>
      <c r="BA7">
        <v>1994</v>
      </c>
      <c r="BB7">
        <v>1998</v>
      </c>
      <c r="BC7" t="s">
        <v>671</v>
      </c>
      <c r="BD7" s="10" t="s">
        <v>702</v>
      </c>
      <c r="BE7" t="s">
        <v>524</v>
      </c>
      <c r="BF7" s="3" t="s">
        <v>484</v>
      </c>
      <c r="BG7" t="s">
        <v>485</v>
      </c>
      <c r="BH7" t="s">
        <v>673</v>
      </c>
      <c r="BI7" s="4" t="s">
        <v>486</v>
      </c>
      <c r="BJ7" s="9">
        <v>53000</v>
      </c>
      <c r="HQ7" t="s">
        <v>675</v>
      </c>
      <c r="HS7" s="4" t="s">
        <v>490</v>
      </c>
      <c r="HT7" s="50">
        <v>34335</v>
      </c>
      <c r="HU7" s="50">
        <v>36160</v>
      </c>
      <c r="HV7" s="50"/>
      <c r="HW7" s="50"/>
      <c r="IO7" t="s">
        <v>698</v>
      </c>
      <c r="IP7" s="46" t="s">
        <v>492</v>
      </c>
      <c r="IU7" s="4" t="s">
        <v>544</v>
      </c>
      <c r="IV7" t="s">
        <v>698</v>
      </c>
      <c r="IW7" s="46" t="s">
        <v>492</v>
      </c>
      <c r="JA7">
        <v>0</v>
      </c>
      <c r="JB7">
        <v>0</v>
      </c>
      <c r="JC7">
        <v>0</v>
      </c>
      <c r="JD7">
        <v>0</v>
      </c>
      <c r="JE7">
        <v>0</v>
      </c>
      <c r="JF7">
        <v>0</v>
      </c>
      <c r="JG7">
        <v>0</v>
      </c>
      <c r="JH7">
        <v>0</v>
      </c>
      <c r="JI7">
        <v>0</v>
      </c>
      <c r="JK7" s="12" t="s">
        <v>680</v>
      </c>
      <c r="JP7" s="4"/>
      <c r="JV7" s="4"/>
      <c r="JW7" s="4"/>
      <c r="JX7" s="4"/>
      <c r="JY7" s="4"/>
      <c r="JZ7" s="4"/>
      <c r="KA7" s="4"/>
      <c r="KF7" s="7" t="s">
        <v>500</v>
      </c>
      <c r="KJ7" s="7" t="s">
        <v>647</v>
      </c>
      <c r="MY7" t="s">
        <v>682</v>
      </c>
      <c r="MZ7">
        <v>42</v>
      </c>
      <c r="NB7" t="s">
        <v>683</v>
      </c>
      <c r="NG7" t="s">
        <v>684</v>
      </c>
      <c r="NH7" t="s">
        <v>685</v>
      </c>
      <c r="NJ7" t="s">
        <v>686</v>
      </c>
      <c r="NL7" s="4" t="s">
        <v>687</v>
      </c>
      <c r="NM7" t="s">
        <v>688</v>
      </c>
      <c r="NU7" t="s">
        <v>517</v>
      </c>
      <c r="NV7" t="s">
        <v>518</v>
      </c>
      <c r="NW7">
        <v>39</v>
      </c>
      <c r="NX7" s="4" t="s">
        <v>520</v>
      </c>
      <c r="NY7">
        <v>9</v>
      </c>
      <c r="OB7">
        <v>4</v>
      </c>
      <c r="OU7" t="s">
        <v>689</v>
      </c>
      <c r="OW7">
        <v>1997</v>
      </c>
      <c r="OZ7" s="2" t="s">
        <v>690</v>
      </c>
      <c r="PB7" t="s">
        <v>522</v>
      </c>
      <c r="PC7" s="50">
        <v>46094</v>
      </c>
    </row>
    <row r="8" spans="1:424" ht="15" thickBot="1">
      <c r="A8" s="11" t="s">
        <v>663</v>
      </c>
      <c r="B8" t="s">
        <v>664</v>
      </c>
      <c r="C8" t="s">
        <v>665</v>
      </c>
      <c r="D8" s="4" t="s">
        <v>666</v>
      </c>
      <c r="E8" t="s">
        <v>667</v>
      </c>
      <c r="F8" s="82" t="s">
        <v>668</v>
      </c>
      <c r="G8" t="s">
        <v>475</v>
      </c>
      <c r="H8" t="s">
        <v>476</v>
      </c>
      <c r="I8" s="10">
        <v>0.1</v>
      </c>
      <c r="J8" s="10">
        <v>34.566667000000002</v>
      </c>
      <c r="K8">
        <v>150</v>
      </c>
      <c r="AV8" t="s">
        <v>669</v>
      </c>
      <c r="AW8">
        <v>100</v>
      </c>
      <c r="AX8" t="s">
        <v>480</v>
      </c>
      <c r="AY8">
        <v>4</v>
      </c>
      <c r="AZ8" t="s">
        <v>670</v>
      </c>
      <c r="BA8">
        <v>1994</v>
      </c>
      <c r="BB8">
        <v>1998</v>
      </c>
      <c r="BC8" t="s">
        <v>671</v>
      </c>
      <c r="BD8" s="10" t="s">
        <v>703</v>
      </c>
      <c r="BE8" t="s">
        <v>483</v>
      </c>
      <c r="BF8" s="3" t="s">
        <v>484</v>
      </c>
      <c r="BG8" t="s">
        <v>485</v>
      </c>
      <c r="BH8" t="s">
        <v>673</v>
      </c>
      <c r="BI8" s="4" t="s">
        <v>486</v>
      </c>
      <c r="BJ8" s="9">
        <v>53000</v>
      </c>
      <c r="HQ8" t="s">
        <v>675</v>
      </c>
      <c r="HS8" s="4" t="s">
        <v>490</v>
      </c>
      <c r="HT8" s="50">
        <v>34335</v>
      </c>
      <c r="HU8" s="50">
        <v>36160</v>
      </c>
      <c r="HV8" s="50"/>
      <c r="HW8" s="50"/>
      <c r="IO8" t="s">
        <v>704</v>
      </c>
      <c r="IP8" s="46" t="s">
        <v>492</v>
      </c>
      <c r="IU8" s="4" t="s">
        <v>544</v>
      </c>
      <c r="IV8" t="s">
        <v>705</v>
      </c>
      <c r="IW8" s="46" t="s">
        <v>492</v>
      </c>
      <c r="JA8">
        <v>0</v>
      </c>
      <c r="JB8">
        <v>0</v>
      </c>
      <c r="JC8">
        <v>0</v>
      </c>
      <c r="JD8">
        <v>0</v>
      </c>
      <c r="JE8">
        <v>0</v>
      </c>
      <c r="JF8">
        <v>0</v>
      </c>
      <c r="JG8">
        <v>0</v>
      </c>
      <c r="JH8">
        <v>0</v>
      </c>
      <c r="JI8">
        <v>0</v>
      </c>
      <c r="JJ8" t="s">
        <v>704</v>
      </c>
      <c r="JK8" t="s">
        <v>494</v>
      </c>
      <c r="JL8" s="8" t="s">
        <v>495</v>
      </c>
      <c r="JP8" s="4" t="s">
        <v>508</v>
      </c>
      <c r="JQ8">
        <v>60</v>
      </c>
      <c r="JT8">
        <v>60</v>
      </c>
      <c r="JV8" s="4"/>
      <c r="JW8" s="4"/>
      <c r="JX8" s="4"/>
      <c r="JY8" s="4"/>
      <c r="JZ8" s="4"/>
      <c r="KA8" s="4"/>
      <c r="KF8" s="7" t="s">
        <v>500</v>
      </c>
      <c r="KJ8" s="7" t="s">
        <v>647</v>
      </c>
      <c r="MY8" t="s">
        <v>682</v>
      </c>
      <c r="MZ8">
        <v>42</v>
      </c>
      <c r="NB8" t="s">
        <v>683</v>
      </c>
      <c r="NG8" t="s">
        <v>684</v>
      </c>
      <c r="NH8" t="s">
        <v>685</v>
      </c>
      <c r="NJ8" t="s">
        <v>686</v>
      </c>
      <c r="NL8" s="4" t="s">
        <v>687</v>
      </c>
      <c r="NM8" t="s">
        <v>688</v>
      </c>
      <c r="NU8" t="s">
        <v>706</v>
      </c>
      <c r="NV8" t="s">
        <v>518</v>
      </c>
      <c r="NW8">
        <v>14</v>
      </c>
      <c r="NX8" s="4" t="s">
        <v>520</v>
      </c>
      <c r="NY8">
        <v>5</v>
      </c>
      <c r="OB8">
        <v>4</v>
      </c>
      <c r="OU8" t="s">
        <v>689</v>
      </c>
      <c r="OW8">
        <v>1997</v>
      </c>
      <c r="OZ8" s="2" t="s">
        <v>690</v>
      </c>
      <c r="PB8" t="s">
        <v>522</v>
      </c>
      <c r="PC8" s="50">
        <v>46094</v>
      </c>
    </row>
    <row r="9" spans="1:424" ht="15" thickBot="1">
      <c r="A9" s="11" t="s">
        <v>663</v>
      </c>
      <c r="B9" t="s">
        <v>664</v>
      </c>
      <c r="C9" t="s">
        <v>665</v>
      </c>
      <c r="D9" s="4" t="s">
        <v>666</v>
      </c>
      <c r="E9" t="s">
        <v>667</v>
      </c>
      <c r="F9" s="82" t="s">
        <v>668</v>
      </c>
      <c r="G9" t="s">
        <v>475</v>
      </c>
      <c r="H9" t="s">
        <v>476</v>
      </c>
      <c r="I9" s="10">
        <v>0.1</v>
      </c>
      <c r="J9" s="10">
        <v>34.566667000000002</v>
      </c>
      <c r="K9">
        <v>150</v>
      </c>
      <c r="AV9" t="s">
        <v>669</v>
      </c>
      <c r="AW9">
        <v>100</v>
      </c>
      <c r="AX9" t="s">
        <v>480</v>
      </c>
      <c r="AY9">
        <v>4</v>
      </c>
      <c r="AZ9" t="s">
        <v>670</v>
      </c>
      <c r="BA9">
        <v>1994</v>
      </c>
      <c r="BB9">
        <v>1998</v>
      </c>
      <c r="BC9" t="s">
        <v>671</v>
      </c>
      <c r="BD9" s="10" t="s">
        <v>672</v>
      </c>
      <c r="BE9" t="s">
        <v>536</v>
      </c>
      <c r="BF9" s="3" t="s">
        <v>484</v>
      </c>
      <c r="BG9" t="s">
        <v>485</v>
      </c>
      <c r="BH9" t="s">
        <v>673</v>
      </c>
      <c r="BI9" s="4" t="s">
        <v>486</v>
      </c>
      <c r="BJ9" s="9">
        <v>53000</v>
      </c>
      <c r="ED9" t="s">
        <v>674</v>
      </c>
      <c r="EE9" s="4" t="s">
        <v>486</v>
      </c>
      <c r="EF9" s="9">
        <v>53000</v>
      </c>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Q9" t="s">
        <v>675</v>
      </c>
      <c r="HS9" s="4" t="s">
        <v>490</v>
      </c>
      <c r="HT9" s="50">
        <v>34335</v>
      </c>
      <c r="HU9" s="50">
        <v>36160</v>
      </c>
      <c r="HV9" s="50"/>
      <c r="HW9" s="50"/>
      <c r="IN9" s="4"/>
      <c r="IO9" t="s">
        <v>676</v>
      </c>
      <c r="IP9" s="12" t="s">
        <v>677</v>
      </c>
      <c r="IS9">
        <v>1995</v>
      </c>
      <c r="IT9">
        <v>1995.2</v>
      </c>
      <c r="IU9" s="4" t="s">
        <v>544</v>
      </c>
      <c r="IV9" t="s">
        <v>678</v>
      </c>
      <c r="IW9" s="12" t="s">
        <v>679</v>
      </c>
      <c r="IZ9">
        <v>0.5</v>
      </c>
      <c r="JA9" t="s">
        <v>480</v>
      </c>
      <c r="JB9" t="s">
        <v>480</v>
      </c>
      <c r="JC9" t="s">
        <v>480</v>
      </c>
      <c r="JD9" t="s">
        <v>480</v>
      </c>
      <c r="JE9" t="s">
        <v>480</v>
      </c>
      <c r="JF9" t="s">
        <v>480</v>
      </c>
      <c r="JG9" t="s">
        <v>480</v>
      </c>
      <c r="JH9" t="s">
        <v>480</v>
      </c>
      <c r="JI9" t="s">
        <v>480</v>
      </c>
      <c r="JK9" s="12" t="s">
        <v>680</v>
      </c>
      <c r="JP9" s="4"/>
      <c r="JV9" s="4"/>
      <c r="JW9" s="4"/>
      <c r="JX9" s="4"/>
      <c r="JY9" s="4"/>
      <c r="JZ9" s="4"/>
      <c r="KA9" s="4"/>
      <c r="KF9" s="7" t="s">
        <v>500</v>
      </c>
      <c r="KJ9" s="45" t="s">
        <v>681</v>
      </c>
      <c r="KK9" s="8" t="s">
        <v>561</v>
      </c>
      <c r="KL9" t="s">
        <v>480</v>
      </c>
      <c r="KM9" t="s">
        <v>480</v>
      </c>
      <c r="MY9" t="s">
        <v>682</v>
      </c>
      <c r="MZ9">
        <v>42</v>
      </c>
      <c r="NB9" t="s">
        <v>683</v>
      </c>
      <c r="NG9" t="s">
        <v>684</v>
      </c>
      <c r="NH9" t="s">
        <v>685</v>
      </c>
      <c r="NJ9" t="s">
        <v>686</v>
      </c>
      <c r="NL9" s="4" t="s">
        <v>687</v>
      </c>
      <c r="NM9" t="s">
        <v>688</v>
      </c>
      <c r="NV9" t="s">
        <v>518</v>
      </c>
      <c r="NW9">
        <v>18</v>
      </c>
      <c r="NX9" s="4" t="s">
        <v>520</v>
      </c>
      <c r="NY9">
        <v>5</v>
      </c>
      <c r="OB9">
        <v>4</v>
      </c>
      <c r="OU9" t="s">
        <v>689</v>
      </c>
      <c r="OW9">
        <v>1997</v>
      </c>
      <c r="OZ9" t="s">
        <v>707</v>
      </c>
      <c r="PB9" t="s">
        <v>522</v>
      </c>
      <c r="PC9" s="50">
        <v>46094</v>
      </c>
    </row>
    <row r="10" spans="1:424" ht="15" thickBot="1">
      <c r="A10" s="11" t="s">
        <v>663</v>
      </c>
      <c r="B10" t="s">
        <v>664</v>
      </c>
      <c r="C10" t="s">
        <v>665</v>
      </c>
      <c r="D10" s="4" t="s">
        <v>666</v>
      </c>
      <c r="E10" t="s">
        <v>667</v>
      </c>
      <c r="F10" s="82" t="s">
        <v>668</v>
      </c>
      <c r="G10" t="s">
        <v>475</v>
      </c>
      <c r="H10" t="s">
        <v>476</v>
      </c>
      <c r="I10" s="10">
        <v>0.1</v>
      </c>
      <c r="J10" s="10">
        <v>34.566667000000002</v>
      </c>
      <c r="K10">
        <v>150</v>
      </c>
      <c r="AV10" t="s">
        <v>669</v>
      </c>
      <c r="AW10">
        <v>100</v>
      </c>
      <c r="AX10" t="s">
        <v>480</v>
      </c>
      <c r="AY10">
        <v>4</v>
      </c>
      <c r="AZ10" t="s">
        <v>670</v>
      </c>
      <c r="BA10">
        <v>1994</v>
      </c>
      <c r="BB10">
        <v>1998</v>
      </c>
      <c r="BC10" t="s">
        <v>671</v>
      </c>
      <c r="BD10" s="10" t="s">
        <v>691</v>
      </c>
      <c r="BE10" t="s">
        <v>565</v>
      </c>
      <c r="BF10" s="3" t="s">
        <v>484</v>
      </c>
      <c r="BG10" t="s">
        <v>485</v>
      </c>
      <c r="BH10" t="s">
        <v>673</v>
      </c>
      <c r="BI10" s="4" t="s">
        <v>486</v>
      </c>
      <c r="BJ10" s="9">
        <v>53000</v>
      </c>
      <c r="ED10" t="s">
        <v>674</v>
      </c>
      <c r="EE10" s="4" t="s">
        <v>486</v>
      </c>
      <c r="EF10" s="9">
        <v>53000</v>
      </c>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Q10" t="s">
        <v>675</v>
      </c>
      <c r="HS10" s="4" t="s">
        <v>490</v>
      </c>
      <c r="HT10" s="50">
        <v>34335</v>
      </c>
      <c r="HU10" s="50">
        <v>36160</v>
      </c>
      <c r="HV10" s="50"/>
      <c r="HW10" s="50"/>
      <c r="IN10" s="4"/>
      <c r="IO10" t="s">
        <v>692</v>
      </c>
      <c r="IP10" s="12" t="s">
        <v>693</v>
      </c>
      <c r="IS10">
        <v>1994</v>
      </c>
      <c r="IT10">
        <v>1994.2</v>
      </c>
      <c r="IU10" s="4" t="s">
        <v>544</v>
      </c>
      <c r="IV10" t="s">
        <v>694</v>
      </c>
      <c r="IW10" s="12" t="s">
        <v>679</v>
      </c>
      <c r="IZ10">
        <v>0.5</v>
      </c>
      <c r="JA10" t="s">
        <v>480</v>
      </c>
      <c r="JB10" t="s">
        <v>480</v>
      </c>
      <c r="JC10" t="s">
        <v>480</v>
      </c>
      <c r="JD10" t="s">
        <v>480</v>
      </c>
      <c r="JE10" t="s">
        <v>480</v>
      </c>
      <c r="JF10" t="s">
        <v>480</v>
      </c>
      <c r="JG10" t="s">
        <v>480</v>
      </c>
      <c r="JH10" t="s">
        <v>480</v>
      </c>
      <c r="JI10" t="s">
        <v>480</v>
      </c>
      <c r="JK10" s="12" t="s">
        <v>680</v>
      </c>
      <c r="JP10" s="4"/>
      <c r="JV10" s="4"/>
      <c r="JW10" s="4"/>
      <c r="JX10" s="4"/>
      <c r="JY10" s="4"/>
      <c r="JZ10" s="4"/>
      <c r="KA10" s="4"/>
      <c r="KF10" s="7" t="s">
        <v>500</v>
      </c>
      <c r="KJ10" s="45" t="s">
        <v>681</v>
      </c>
      <c r="KK10" s="8" t="s">
        <v>561</v>
      </c>
      <c r="KL10" t="s">
        <v>480</v>
      </c>
      <c r="KM10" t="s">
        <v>480</v>
      </c>
      <c r="MY10" t="s">
        <v>682</v>
      </c>
      <c r="MZ10">
        <v>42</v>
      </c>
      <c r="NB10" t="s">
        <v>683</v>
      </c>
      <c r="NG10" t="s">
        <v>684</v>
      </c>
      <c r="NH10" t="s">
        <v>685</v>
      </c>
      <c r="NJ10" t="s">
        <v>686</v>
      </c>
      <c r="NL10" s="4" t="s">
        <v>687</v>
      </c>
      <c r="NM10" t="s">
        <v>688</v>
      </c>
      <c r="NV10" t="s">
        <v>518</v>
      </c>
      <c r="NW10">
        <v>12</v>
      </c>
      <c r="NX10" s="4" t="s">
        <v>520</v>
      </c>
      <c r="NY10">
        <v>2</v>
      </c>
      <c r="OB10">
        <v>4</v>
      </c>
      <c r="OU10" t="s">
        <v>689</v>
      </c>
      <c r="OW10">
        <v>1997</v>
      </c>
      <c r="OZ10" t="s">
        <v>707</v>
      </c>
      <c r="PB10" t="s">
        <v>522</v>
      </c>
      <c r="PC10" s="50">
        <v>46094</v>
      </c>
    </row>
    <row r="11" spans="1:424" ht="15" thickBot="1">
      <c r="A11" s="11" t="s">
        <v>663</v>
      </c>
      <c r="B11" t="s">
        <v>664</v>
      </c>
      <c r="C11" t="s">
        <v>665</v>
      </c>
      <c r="D11" s="4" t="s">
        <v>666</v>
      </c>
      <c r="E11" t="s">
        <v>667</v>
      </c>
      <c r="F11" s="82" t="s">
        <v>668</v>
      </c>
      <c r="G11" t="s">
        <v>475</v>
      </c>
      <c r="H11" t="s">
        <v>476</v>
      </c>
      <c r="I11" s="10">
        <v>0.1</v>
      </c>
      <c r="J11" s="10">
        <v>34.566667000000002</v>
      </c>
      <c r="K11">
        <v>150</v>
      </c>
      <c r="AV11" t="s">
        <v>669</v>
      </c>
      <c r="AW11">
        <v>100</v>
      </c>
      <c r="AX11" t="s">
        <v>480</v>
      </c>
      <c r="AY11">
        <v>4</v>
      </c>
      <c r="AZ11" t="s">
        <v>670</v>
      </c>
      <c r="BA11">
        <v>1994</v>
      </c>
      <c r="BB11">
        <v>1998</v>
      </c>
      <c r="BC11" t="s">
        <v>671</v>
      </c>
      <c r="BD11" s="10" t="s">
        <v>695</v>
      </c>
      <c r="BE11" t="s">
        <v>570</v>
      </c>
      <c r="BF11" s="3" t="s">
        <v>484</v>
      </c>
      <c r="BG11" t="s">
        <v>485</v>
      </c>
      <c r="BH11" t="s">
        <v>673</v>
      </c>
      <c r="BI11" s="4" t="s">
        <v>486</v>
      </c>
      <c r="BJ11" s="9">
        <v>53000</v>
      </c>
      <c r="EE11" s="4"/>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Q11" t="s">
        <v>675</v>
      </c>
      <c r="HS11" s="4" t="s">
        <v>490</v>
      </c>
      <c r="HT11" s="50">
        <v>34335</v>
      </c>
      <c r="HU11" s="50">
        <v>36160</v>
      </c>
      <c r="HV11" s="50"/>
      <c r="HW11" s="50"/>
      <c r="IO11" t="s">
        <v>696</v>
      </c>
      <c r="IP11" s="46" t="s">
        <v>697</v>
      </c>
      <c r="IS11">
        <v>1995</v>
      </c>
      <c r="IT11">
        <v>1995.2</v>
      </c>
      <c r="IU11" s="4" t="s">
        <v>544</v>
      </c>
      <c r="IV11" t="s">
        <v>698</v>
      </c>
      <c r="IW11" t="s">
        <v>492</v>
      </c>
      <c r="JA11">
        <v>0</v>
      </c>
      <c r="JB11">
        <v>0</v>
      </c>
      <c r="JC11">
        <v>0</v>
      </c>
      <c r="JD11">
        <v>0</v>
      </c>
      <c r="JE11">
        <v>0</v>
      </c>
      <c r="JF11">
        <v>0</v>
      </c>
      <c r="JG11">
        <v>0</v>
      </c>
      <c r="JH11">
        <v>0</v>
      </c>
      <c r="JI11">
        <v>0</v>
      </c>
      <c r="JK11" s="12" t="s">
        <v>680</v>
      </c>
      <c r="JP11" s="4"/>
      <c r="JV11" s="4"/>
      <c r="JW11" s="4"/>
      <c r="JX11" s="4"/>
      <c r="JY11" s="4"/>
      <c r="JZ11" s="4"/>
      <c r="KA11" s="4"/>
      <c r="KF11" s="7" t="s">
        <v>500</v>
      </c>
      <c r="KJ11" s="7" t="s">
        <v>647</v>
      </c>
      <c r="MY11" t="s">
        <v>682</v>
      </c>
      <c r="MZ11">
        <v>42</v>
      </c>
      <c r="NB11" t="s">
        <v>683</v>
      </c>
      <c r="NG11" t="s">
        <v>684</v>
      </c>
      <c r="NH11" t="s">
        <v>685</v>
      </c>
      <c r="NJ11" t="s">
        <v>686</v>
      </c>
      <c r="NL11" s="4" t="s">
        <v>687</v>
      </c>
      <c r="NM11" t="s">
        <v>688</v>
      </c>
      <c r="NV11" t="s">
        <v>518</v>
      </c>
      <c r="NW11">
        <v>14</v>
      </c>
      <c r="NX11" s="4" t="s">
        <v>520</v>
      </c>
      <c r="NY11">
        <v>5</v>
      </c>
      <c r="OB11">
        <v>4</v>
      </c>
      <c r="OU11" t="s">
        <v>689</v>
      </c>
      <c r="OW11">
        <v>1997</v>
      </c>
      <c r="OZ11" t="s">
        <v>707</v>
      </c>
      <c r="PB11" t="s">
        <v>522</v>
      </c>
      <c r="PC11" s="50">
        <v>46094</v>
      </c>
    </row>
    <row r="12" spans="1:424" ht="15" thickBot="1">
      <c r="A12" s="11" t="s">
        <v>663</v>
      </c>
      <c r="B12" t="s">
        <v>664</v>
      </c>
      <c r="C12" t="s">
        <v>665</v>
      </c>
      <c r="D12" s="4" t="s">
        <v>666</v>
      </c>
      <c r="E12" t="s">
        <v>667</v>
      </c>
      <c r="F12" s="82" t="s">
        <v>668</v>
      </c>
      <c r="G12" t="s">
        <v>475</v>
      </c>
      <c r="H12" t="s">
        <v>476</v>
      </c>
      <c r="I12" s="10">
        <v>0.1</v>
      </c>
      <c r="J12" s="10">
        <v>34.566667000000002</v>
      </c>
      <c r="K12">
        <v>150</v>
      </c>
      <c r="AV12" t="s">
        <v>669</v>
      </c>
      <c r="AW12">
        <v>100</v>
      </c>
      <c r="AX12" t="s">
        <v>480</v>
      </c>
      <c r="AY12">
        <v>4</v>
      </c>
      <c r="AZ12" t="s">
        <v>670</v>
      </c>
      <c r="BA12">
        <v>1994</v>
      </c>
      <c r="BB12">
        <v>1998</v>
      </c>
      <c r="BC12" t="s">
        <v>671</v>
      </c>
      <c r="BD12" s="10" t="s">
        <v>699</v>
      </c>
      <c r="BE12" t="s">
        <v>553</v>
      </c>
      <c r="BF12" s="3" t="s">
        <v>484</v>
      </c>
      <c r="BG12" t="s">
        <v>485</v>
      </c>
      <c r="BH12" t="s">
        <v>673</v>
      </c>
      <c r="BI12" s="4" t="s">
        <v>486</v>
      </c>
      <c r="BJ12" s="9">
        <v>53000</v>
      </c>
      <c r="EE12" s="4"/>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Q12" t="s">
        <v>675</v>
      </c>
      <c r="HS12" s="4" t="s">
        <v>490</v>
      </c>
      <c r="HT12" s="50">
        <v>34335</v>
      </c>
      <c r="HU12" s="50">
        <v>36160</v>
      </c>
      <c r="HV12" s="50"/>
      <c r="HW12" s="50"/>
      <c r="IO12" t="s">
        <v>700</v>
      </c>
      <c r="IP12" s="13" t="s">
        <v>701</v>
      </c>
      <c r="IS12">
        <v>1994</v>
      </c>
      <c r="IT12">
        <v>1994.2</v>
      </c>
      <c r="IU12" s="4" t="s">
        <v>544</v>
      </c>
      <c r="IV12" t="s">
        <v>698</v>
      </c>
      <c r="IW12" t="s">
        <v>492</v>
      </c>
      <c r="JA12">
        <v>0</v>
      </c>
      <c r="JB12">
        <v>0</v>
      </c>
      <c r="JC12">
        <v>0</v>
      </c>
      <c r="JD12">
        <v>0</v>
      </c>
      <c r="JE12">
        <v>0</v>
      </c>
      <c r="JF12">
        <v>0</v>
      </c>
      <c r="JG12">
        <v>0</v>
      </c>
      <c r="JH12">
        <v>0</v>
      </c>
      <c r="JI12">
        <v>0</v>
      </c>
      <c r="JK12" s="12" t="s">
        <v>680</v>
      </c>
      <c r="JP12" s="4"/>
      <c r="JV12" s="4"/>
      <c r="JW12" s="4"/>
      <c r="JX12" s="4"/>
      <c r="JY12" s="4"/>
      <c r="JZ12" s="4"/>
      <c r="KA12" s="4"/>
      <c r="KF12" s="7" t="s">
        <v>500</v>
      </c>
      <c r="KJ12" s="7" t="s">
        <v>647</v>
      </c>
      <c r="MY12" t="s">
        <v>682</v>
      </c>
      <c r="MZ12">
        <v>42</v>
      </c>
      <c r="NB12" t="s">
        <v>683</v>
      </c>
      <c r="NG12" t="s">
        <v>684</v>
      </c>
      <c r="NH12" t="s">
        <v>685</v>
      </c>
      <c r="NJ12" t="s">
        <v>686</v>
      </c>
      <c r="NL12" s="4" t="s">
        <v>687</v>
      </c>
      <c r="NM12" t="s">
        <v>688</v>
      </c>
      <c r="NV12" t="s">
        <v>518</v>
      </c>
      <c r="NW12">
        <v>10</v>
      </c>
      <c r="NX12" s="4" t="s">
        <v>520</v>
      </c>
      <c r="NY12">
        <v>3</v>
      </c>
      <c r="OB12">
        <v>4</v>
      </c>
      <c r="OU12" t="s">
        <v>689</v>
      </c>
      <c r="OW12">
        <v>1997</v>
      </c>
      <c r="OZ12" t="s">
        <v>707</v>
      </c>
      <c r="PB12" t="s">
        <v>522</v>
      </c>
      <c r="PC12" s="50">
        <v>46094</v>
      </c>
    </row>
    <row r="13" spans="1:424" ht="15" thickBot="1">
      <c r="A13" s="11" t="s">
        <v>663</v>
      </c>
      <c r="B13" t="s">
        <v>664</v>
      </c>
      <c r="C13" t="s">
        <v>665</v>
      </c>
      <c r="D13" s="4" t="s">
        <v>666</v>
      </c>
      <c r="E13" t="s">
        <v>667</v>
      </c>
      <c r="F13" s="82" t="s">
        <v>668</v>
      </c>
      <c r="G13" t="s">
        <v>475</v>
      </c>
      <c r="H13" t="s">
        <v>476</v>
      </c>
      <c r="I13" s="10">
        <v>0.1</v>
      </c>
      <c r="J13" s="10">
        <v>34.566667000000002</v>
      </c>
      <c r="K13">
        <v>150</v>
      </c>
      <c r="AV13" t="s">
        <v>669</v>
      </c>
      <c r="AW13">
        <v>100</v>
      </c>
      <c r="AX13" t="s">
        <v>480</v>
      </c>
      <c r="AY13">
        <v>4</v>
      </c>
      <c r="AZ13" t="s">
        <v>670</v>
      </c>
      <c r="BA13">
        <v>1994</v>
      </c>
      <c r="BB13">
        <v>1998</v>
      </c>
      <c r="BC13" t="s">
        <v>671</v>
      </c>
      <c r="BD13" s="10" t="s">
        <v>702</v>
      </c>
      <c r="BE13" t="s">
        <v>524</v>
      </c>
      <c r="BF13" s="3" t="s">
        <v>484</v>
      </c>
      <c r="BG13" t="s">
        <v>485</v>
      </c>
      <c r="BH13" t="s">
        <v>673</v>
      </c>
      <c r="BI13" s="4" t="s">
        <v>486</v>
      </c>
      <c r="BJ13" s="9">
        <v>53000</v>
      </c>
      <c r="HQ13" t="s">
        <v>675</v>
      </c>
      <c r="HS13" s="4" t="s">
        <v>490</v>
      </c>
      <c r="HT13" s="50">
        <v>34335</v>
      </c>
      <c r="HU13" s="50">
        <v>36160</v>
      </c>
      <c r="HV13" s="50"/>
      <c r="HW13" s="50"/>
      <c r="IO13" t="s">
        <v>698</v>
      </c>
      <c r="IP13" s="46" t="s">
        <v>492</v>
      </c>
      <c r="IU13" s="4" t="s">
        <v>544</v>
      </c>
      <c r="IV13" t="s">
        <v>698</v>
      </c>
      <c r="IW13" s="46" t="s">
        <v>492</v>
      </c>
      <c r="JA13">
        <v>0</v>
      </c>
      <c r="JB13">
        <v>0</v>
      </c>
      <c r="JC13">
        <v>0</v>
      </c>
      <c r="JD13">
        <v>0</v>
      </c>
      <c r="JE13">
        <v>0</v>
      </c>
      <c r="JF13">
        <v>0</v>
      </c>
      <c r="JG13">
        <v>0</v>
      </c>
      <c r="JH13">
        <v>0</v>
      </c>
      <c r="JI13">
        <v>0</v>
      </c>
      <c r="JK13" s="12" t="s">
        <v>680</v>
      </c>
      <c r="JP13" s="4"/>
      <c r="JV13" s="4"/>
      <c r="JW13" s="4"/>
      <c r="JX13" s="4"/>
      <c r="JY13" s="4"/>
      <c r="JZ13" s="4"/>
      <c r="KA13" s="4"/>
      <c r="KF13" s="7" t="s">
        <v>500</v>
      </c>
      <c r="KJ13" s="7" t="s">
        <v>647</v>
      </c>
      <c r="MY13" t="s">
        <v>682</v>
      </c>
      <c r="MZ13">
        <v>42</v>
      </c>
      <c r="NB13" t="s">
        <v>683</v>
      </c>
      <c r="NG13" t="s">
        <v>684</v>
      </c>
      <c r="NH13" t="s">
        <v>685</v>
      </c>
      <c r="NJ13" t="s">
        <v>686</v>
      </c>
      <c r="NL13" s="4" t="s">
        <v>687</v>
      </c>
      <c r="NM13" t="s">
        <v>688</v>
      </c>
      <c r="NU13" t="s">
        <v>517</v>
      </c>
      <c r="NV13" t="s">
        <v>518</v>
      </c>
      <c r="NW13">
        <v>12</v>
      </c>
      <c r="NX13" s="4" t="s">
        <v>520</v>
      </c>
      <c r="NY13">
        <v>4</v>
      </c>
      <c r="OB13">
        <v>4</v>
      </c>
      <c r="OU13" t="s">
        <v>689</v>
      </c>
      <c r="OW13">
        <v>1997</v>
      </c>
      <c r="OZ13" t="s">
        <v>707</v>
      </c>
      <c r="PB13" t="s">
        <v>522</v>
      </c>
      <c r="PC13" s="50">
        <v>46094</v>
      </c>
    </row>
    <row r="14" spans="1:424" ht="15" thickBot="1">
      <c r="A14" s="11" t="s">
        <v>663</v>
      </c>
      <c r="B14" t="s">
        <v>664</v>
      </c>
      <c r="C14" t="s">
        <v>665</v>
      </c>
      <c r="D14" s="4" t="s">
        <v>666</v>
      </c>
      <c r="E14" t="s">
        <v>667</v>
      </c>
      <c r="F14" s="82" t="s">
        <v>668</v>
      </c>
      <c r="G14" t="s">
        <v>475</v>
      </c>
      <c r="H14" t="s">
        <v>476</v>
      </c>
      <c r="I14" s="10">
        <v>0.1</v>
      </c>
      <c r="J14" s="10">
        <v>34.566667000000002</v>
      </c>
      <c r="K14">
        <v>150</v>
      </c>
      <c r="AV14" t="s">
        <v>669</v>
      </c>
      <c r="AW14">
        <v>100</v>
      </c>
      <c r="AX14" t="s">
        <v>480</v>
      </c>
      <c r="AY14">
        <v>4</v>
      </c>
      <c r="AZ14" t="s">
        <v>670</v>
      </c>
      <c r="BA14">
        <v>1994</v>
      </c>
      <c r="BB14">
        <v>1998</v>
      </c>
      <c r="BC14" t="s">
        <v>671</v>
      </c>
      <c r="BD14" s="10" t="s">
        <v>703</v>
      </c>
      <c r="BE14" t="s">
        <v>483</v>
      </c>
      <c r="BF14" s="3" t="s">
        <v>484</v>
      </c>
      <c r="BG14" t="s">
        <v>485</v>
      </c>
      <c r="BH14" t="s">
        <v>673</v>
      </c>
      <c r="BI14" s="4" t="s">
        <v>486</v>
      </c>
      <c r="BJ14" s="9">
        <v>53000</v>
      </c>
      <c r="HQ14" t="s">
        <v>675</v>
      </c>
      <c r="HS14" s="4" t="s">
        <v>490</v>
      </c>
      <c r="HT14" s="50">
        <v>34335</v>
      </c>
      <c r="HU14" s="50">
        <v>36160</v>
      </c>
      <c r="HV14" s="50"/>
      <c r="HW14" s="50"/>
      <c r="IO14" t="s">
        <v>704</v>
      </c>
      <c r="IP14" s="46" t="s">
        <v>492</v>
      </c>
      <c r="IU14" s="4" t="s">
        <v>544</v>
      </c>
      <c r="IV14" t="s">
        <v>705</v>
      </c>
      <c r="IW14" s="46" t="s">
        <v>492</v>
      </c>
      <c r="JA14">
        <v>0</v>
      </c>
      <c r="JB14">
        <v>0</v>
      </c>
      <c r="JC14">
        <v>0</v>
      </c>
      <c r="JD14">
        <v>0</v>
      </c>
      <c r="JE14">
        <v>0</v>
      </c>
      <c r="JF14">
        <v>0</v>
      </c>
      <c r="JG14">
        <v>0</v>
      </c>
      <c r="JH14">
        <v>0</v>
      </c>
      <c r="JI14">
        <v>0</v>
      </c>
      <c r="JJ14" t="s">
        <v>704</v>
      </c>
      <c r="JK14" t="s">
        <v>494</v>
      </c>
      <c r="JL14" s="8" t="s">
        <v>495</v>
      </c>
      <c r="JP14" s="4" t="s">
        <v>508</v>
      </c>
      <c r="JQ14">
        <v>60</v>
      </c>
      <c r="JT14">
        <v>60</v>
      </c>
      <c r="JV14" s="4"/>
      <c r="JW14" s="4"/>
      <c r="JX14" s="4"/>
      <c r="JY14" s="4"/>
      <c r="JZ14" s="4"/>
      <c r="KA14" s="4"/>
      <c r="KF14" s="7" t="s">
        <v>500</v>
      </c>
      <c r="KJ14" s="7" t="s">
        <v>647</v>
      </c>
      <c r="MY14" t="s">
        <v>682</v>
      </c>
      <c r="MZ14">
        <v>42</v>
      </c>
      <c r="NB14" t="s">
        <v>683</v>
      </c>
      <c r="NG14" t="s">
        <v>684</v>
      </c>
      <c r="NH14" t="s">
        <v>685</v>
      </c>
      <c r="NJ14" t="s">
        <v>686</v>
      </c>
      <c r="NL14" s="4" t="s">
        <v>687</v>
      </c>
      <c r="NM14" t="s">
        <v>688</v>
      </c>
      <c r="NU14" t="s">
        <v>706</v>
      </c>
      <c r="NV14" t="s">
        <v>518</v>
      </c>
      <c r="NW14">
        <v>5</v>
      </c>
      <c r="NX14" s="4" t="s">
        <v>520</v>
      </c>
      <c r="NY14">
        <v>3</v>
      </c>
      <c r="OB14">
        <v>4</v>
      </c>
      <c r="OU14" t="s">
        <v>689</v>
      </c>
      <c r="OW14">
        <v>1997</v>
      </c>
      <c r="OZ14" t="s">
        <v>707</v>
      </c>
      <c r="PB14" t="s">
        <v>522</v>
      </c>
      <c r="PC14" s="50">
        <v>46094</v>
      </c>
    </row>
    <row r="15" spans="1:424" ht="15" thickBot="1">
      <c r="A15" s="11" t="s">
        <v>663</v>
      </c>
      <c r="B15" t="s">
        <v>664</v>
      </c>
      <c r="C15" t="s">
        <v>665</v>
      </c>
      <c r="D15" s="4" t="s">
        <v>666</v>
      </c>
      <c r="E15" t="s">
        <v>667</v>
      </c>
      <c r="F15" s="82" t="s">
        <v>668</v>
      </c>
      <c r="G15" t="s">
        <v>475</v>
      </c>
      <c r="H15" t="s">
        <v>476</v>
      </c>
      <c r="I15" s="10">
        <v>0.1</v>
      </c>
      <c r="J15" s="10">
        <v>34.566667000000002</v>
      </c>
      <c r="K15">
        <v>150</v>
      </c>
      <c r="AV15" t="s">
        <v>669</v>
      </c>
      <c r="AW15">
        <v>100</v>
      </c>
      <c r="AX15" t="s">
        <v>480</v>
      </c>
      <c r="AY15">
        <v>4</v>
      </c>
      <c r="AZ15" t="s">
        <v>670</v>
      </c>
      <c r="BA15">
        <v>1994</v>
      </c>
      <c r="BB15">
        <v>1998</v>
      </c>
      <c r="BC15" t="s">
        <v>671</v>
      </c>
      <c r="BD15" s="10" t="s">
        <v>672</v>
      </c>
      <c r="BE15" t="s">
        <v>536</v>
      </c>
      <c r="BF15" s="3" t="s">
        <v>484</v>
      </c>
      <c r="BG15" t="s">
        <v>485</v>
      </c>
      <c r="BH15" t="s">
        <v>673</v>
      </c>
      <c r="BI15" s="4" t="s">
        <v>486</v>
      </c>
      <c r="BJ15" s="9">
        <v>53000</v>
      </c>
      <c r="ED15" t="s">
        <v>674</v>
      </c>
      <c r="EE15" s="4" t="s">
        <v>486</v>
      </c>
      <c r="EF15" s="9">
        <v>53000</v>
      </c>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Q15" t="s">
        <v>675</v>
      </c>
      <c r="HS15" s="4" t="s">
        <v>490</v>
      </c>
      <c r="HT15" s="50">
        <v>34335</v>
      </c>
      <c r="HU15" s="50">
        <v>36160</v>
      </c>
      <c r="HV15" s="50"/>
      <c r="HW15" s="50"/>
      <c r="IN15" s="4"/>
      <c r="IO15" t="s">
        <v>676</v>
      </c>
      <c r="IP15" s="12" t="s">
        <v>677</v>
      </c>
      <c r="IS15">
        <v>1995</v>
      </c>
      <c r="IT15">
        <v>1995.2</v>
      </c>
      <c r="IU15" s="4" t="s">
        <v>544</v>
      </c>
      <c r="IV15" t="s">
        <v>678</v>
      </c>
      <c r="IW15" s="12" t="s">
        <v>679</v>
      </c>
      <c r="IZ15">
        <v>0.5</v>
      </c>
      <c r="JA15" t="s">
        <v>480</v>
      </c>
      <c r="JB15" t="s">
        <v>480</v>
      </c>
      <c r="JC15" t="s">
        <v>480</v>
      </c>
      <c r="JD15" t="s">
        <v>480</v>
      </c>
      <c r="JE15" t="s">
        <v>480</v>
      </c>
      <c r="JF15" t="s">
        <v>480</v>
      </c>
      <c r="JG15" t="s">
        <v>480</v>
      </c>
      <c r="JH15" t="s">
        <v>480</v>
      </c>
      <c r="JI15" t="s">
        <v>480</v>
      </c>
      <c r="JK15" s="12" t="s">
        <v>680</v>
      </c>
      <c r="JP15" s="4"/>
      <c r="JV15" s="4"/>
      <c r="JW15" s="4"/>
      <c r="JX15" s="4"/>
      <c r="JY15" s="4"/>
      <c r="JZ15" s="4"/>
      <c r="KA15" s="4"/>
      <c r="KF15" s="7" t="s">
        <v>500</v>
      </c>
      <c r="KJ15" s="45" t="s">
        <v>681</v>
      </c>
      <c r="KK15" s="8" t="s">
        <v>561</v>
      </c>
      <c r="KL15" t="s">
        <v>480</v>
      </c>
      <c r="KM15" t="s">
        <v>480</v>
      </c>
      <c r="MY15" t="s">
        <v>682</v>
      </c>
      <c r="MZ15">
        <v>42</v>
      </c>
      <c r="NB15" t="s">
        <v>708</v>
      </c>
      <c r="NG15" t="s">
        <v>684</v>
      </c>
      <c r="NH15" t="s">
        <v>709</v>
      </c>
      <c r="NJ15" t="s">
        <v>710</v>
      </c>
      <c r="NL15" s="4" t="s">
        <v>687</v>
      </c>
      <c r="NM15" t="s">
        <v>711</v>
      </c>
      <c r="NN15">
        <v>0</v>
      </c>
      <c r="NO15">
        <v>15</v>
      </c>
      <c r="NV15" t="s">
        <v>518</v>
      </c>
      <c r="NW15">
        <v>48</v>
      </c>
      <c r="NX15" s="4" t="s">
        <v>520</v>
      </c>
      <c r="NY15" s="3">
        <v>24</v>
      </c>
      <c r="OB15">
        <v>4</v>
      </c>
      <c r="OU15" t="s">
        <v>712</v>
      </c>
      <c r="OW15">
        <v>1996</v>
      </c>
      <c r="OZ15" s="2" t="s">
        <v>690</v>
      </c>
      <c r="PB15" t="s">
        <v>522</v>
      </c>
      <c r="PC15" s="50">
        <v>46094</v>
      </c>
    </row>
    <row r="16" spans="1:424" ht="15" thickBot="1">
      <c r="A16" s="11" t="s">
        <v>663</v>
      </c>
      <c r="B16" t="s">
        <v>664</v>
      </c>
      <c r="C16" t="s">
        <v>665</v>
      </c>
      <c r="D16" s="4" t="s">
        <v>666</v>
      </c>
      <c r="E16" t="s">
        <v>667</v>
      </c>
      <c r="F16" s="82" t="s">
        <v>668</v>
      </c>
      <c r="G16" t="s">
        <v>475</v>
      </c>
      <c r="H16" t="s">
        <v>476</v>
      </c>
      <c r="I16" s="10">
        <v>0.1</v>
      </c>
      <c r="J16" s="10">
        <v>34.566667000000002</v>
      </c>
      <c r="K16">
        <v>150</v>
      </c>
      <c r="AV16" t="s">
        <v>669</v>
      </c>
      <c r="AW16">
        <v>100</v>
      </c>
      <c r="AX16" t="s">
        <v>480</v>
      </c>
      <c r="AY16">
        <v>4</v>
      </c>
      <c r="AZ16" t="s">
        <v>670</v>
      </c>
      <c r="BA16">
        <v>1994</v>
      </c>
      <c r="BB16">
        <v>1998</v>
      </c>
      <c r="BC16" t="s">
        <v>671</v>
      </c>
      <c r="BD16" s="10" t="s">
        <v>691</v>
      </c>
      <c r="BE16" t="s">
        <v>565</v>
      </c>
      <c r="BF16" s="3" t="s">
        <v>484</v>
      </c>
      <c r="BG16" t="s">
        <v>485</v>
      </c>
      <c r="BH16" t="s">
        <v>673</v>
      </c>
      <c r="BI16" s="4" t="s">
        <v>486</v>
      </c>
      <c r="BJ16" s="9">
        <v>53000</v>
      </c>
      <c r="ED16" t="s">
        <v>674</v>
      </c>
      <c r="EE16" s="4" t="s">
        <v>486</v>
      </c>
      <c r="EF16" s="9">
        <v>53000</v>
      </c>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Q16" t="s">
        <v>675</v>
      </c>
      <c r="HS16" s="4" t="s">
        <v>490</v>
      </c>
      <c r="HT16" s="50">
        <v>34335</v>
      </c>
      <c r="HU16" s="50">
        <v>36160</v>
      </c>
      <c r="HV16" s="50"/>
      <c r="HW16" s="50"/>
      <c r="IN16" s="4"/>
      <c r="IO16" t="s">
        <v>692</v>
      </c>
      <c r="IP16" s="12" t="s">
        <v>693</v>
      </c>
      <c r="IS16">
        <v>1994</v>
      </c>
      <c r="IT16">
        <v>1994.2</v>
      </c>
      <c r="IU16" s="4" t="s">
        <v>544</v>
      </c>
      <c r="IV16" t="s">
        <v>694</v>
      </c>
      <c r="IW16" s="12" t="s">
        <v>679</v>
      </c>
      <c r="IZ16">
        <v>0.5</v>
      </c>
      <c r="JA16" t="s">
        <v>480</v>
      </c>
      <c r="JB16" t="s">
        <v>480</v>
      </c>
      <c r="JC16" t="s">
        <v>480</v>
      </c>
      <c r="JD16" t="s">
        <v>480</v>
      </c>
      <c r="JE16" t="s">
        <v>480</v>
      </c>
      <c r="JF16" t="s">
        <v>480</v>
      </c>
      <c r="JG16" t="s">
        <v>480</v>
      </c>
      <c r="JH16" t="s">
        <v>480</v>
      </c>
      <c r="JI16" t="s">
        <v>480</v>
      </c>
      <c r="JK16" s="12" t="s">
        <v>680</v>
      </c>
      <c r="JP16" s="4"/>
      <c r="JV16" s="4"/>
      <c r="JW16" s="4"/>
      <c r="JX16" s="4"/>
      <c r="JY16" s="4"/>
      <c r="JZ16" s="4"/>
      <c r="KA16" s="4"/>
      <c r="KF16" s="7" t="s">
        <v>500</v>
      </c>
      <c r="KJ16" s="45" t="s">
        <v>681</v>
      </c>
      <c r="KK16" s="8" t="s">
        <v>561</v>
      </c>
      <c r="KL16" t="s">
        <v>480</v>
      </c>
      <c r="KM16" t="s">
        <v>480</v>
      </c>
      <c r="MY16" t="s">
        <v>682</v>
      </c>
      <c r="MZ16">
        <v>42</v>
      </c>
      <c r="NB16" t="s">
        <v>708</v>
      </c>
      <c r="NG16" t="s">
        <v>684</v>
      </c>
      <c r="NH16" t="s">
        <v>709</v>
      </c>
      <c r="NJ16" t="s">
        <v>710</v>
      </c>
      <c r="NL16" s="4" t="s">
        <v>687</v>
      </c>
      <c r="NM16" t="s">
        <v>711</v>
      </c>
      <c r="NN16">
        <v>0</v>
      </c>
      <c r="NO16">
        <v>15</v>
      </c>
      <c r="NV16" t="s">
        <v>518</v>
      </c>
      <c r="NW16">
        <v>63</v>
      </c>
      <c r="NX16" s="4" t="s">
        <v>520</v>
      </c>
      <c r="NY16" s="3">
        <v>16</v>
      </c>
      <c r="OB16">
        <v>4</v>
      </c>
      <c r="OU16" t="s">
        <v>712</v>
      </c>
      <c r="OW16">
        <v>1996</v>
      </c>
      <c r="OZ16" s="2" t="s">
        <v>690</v>
      </c>
      <c r="PB16" t="s">
        <v>522</v>
      </c>
      <c r="PC16" s="50">
        <v>46094</v>
      </c>
    </row>
    <row r="17" spans="1:419" ht="15" thickBot="1">
      <c r="A17" s="11" t="s">
        <v>663</v>
      </c>
      <c r="B17" t="s">
        <v>664</v>
      </c>
      <c r="C17" t="s">
        <v>665</v>
      </c>
      <c r="D17" s="4" t="s">
        <v>666</v>
      </c>
      <c r="E17" t="s">
        <v>667</v>
      </c>
      <c r="F17" s="82" t="s">
        <v>668</v>
      </c>
      <c r="G17" t="s">
        <v>475</v>
      </c>
      <c r="H17" t="s">
        <v>476</v>
      </c>
      <c r="I17" s="10">
        <v>0.1</v>
      </c>
      <c r="J17" s="10">
        <v>34.566667000000002</v>
      </c>
      <c r="K17">
        <v>150</v>
      </c>
      <c r="AV17" t="s">
        <v>669</v>
      </c>
      <c r="AW17">
        <v>100</v>
      </c>
      <c r="AX17" t="s">
        <v>480</v>
      </c>
      <c r="AY17">
        <v>4</v>
      </c>
      <c r="AZ17" t="s">
        <v>670</v>
      </c>
      <c r="BA17">
        <v>1994</v>
      </c>
      <c r="BB17">
        <v>1998</v>
      </c>
      <c r="BC17" t="s">
        <v>671</v>
      </c>
      <c r="BD17" s="10" t="s">
        <v>695</v>
      </c>
      <c r="BE17" t="s">
        <v>570</v>
      </c>
      <c r="BF17" s="3" t="s">
        <v>484</v>
      </c>
      <c r="BG17" t="s">
        <v>485</v>
      </c>
      <c r="BH17" t="s">
        <v>673</v>
      </c>
      <c r="BI17" s="4" t="s">
        <v>486</v>
      </c>
      <c r="BJ17" s="9">
        <v>53000</v>
      </c>
      <c r="EE17" s="4"/>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Q17" t="s">
        <v>675</v>
      </c>
      <c r="HS17" s="4" t="s">
        <v>490</v>
      </c>
      <c r="HT17" s="50">
        <v>34335</v>
      </c>
      <c r="HU17" s="50">
        <v>36160</v>
      </c>
      <c r="HV17" s="50"/>
      <c r="HW17" s="50"/>
      <c r="IO17" t="s">
        <v>696</v>
      </c>
      <c r="IP17" s="46" t="s">
        <v>697</v>
      </c>
      <c r="IS17">
        <v>1995</v>
      </c>
      <c r="IT17">
        <v>1995.2</v>
      </c>
      <c r="IU17" s="4" t="s">
        <v>544</v>
      </c>
      <c r="IV17" t="s">
        <v>698</v>
      </c>
      <c r="IW17" t="s">
        <v>492</v>
      </c>
      <c r="JA17">
        <v>0</v>
      </c>
      <c r="JB17">
        <v>0</v>
      </c>
      <c r="JC17">
        <v>0</v>
      </c>
      <c r="JD17">
        <v>0</v>
      </c>
      <c r="JE17">
        <v>0</v>
      </c>
      <c r="JF17">
        <v>0</v>
      </c>
      <c r="JG17">
        <v>0</v>
      </c>
      <c r="JH17">
        <v>0</v>
      </c>
      <c r="JI17">
        <v>0</v>
      </c>
      <c r="JK17" s="12" t="s">
        <v>680</v>
      </c>
      <c r="JP17" s="4"/>
      <c r="JV17" s="4"/>
      <c r="JW17" s="4"/>
      <c r="JX17" s="4"/>
      <c r="JY17" s="4"/>
      <c r="JZ17" s="4"/>
      <c r="KA17" s="4"/>
      <c r="KF17" s="7" t="s">
        <v>500</v>
      </c>
      <c r="KJ17" s="7" t="s">
        <v>647</v>
      </c>
      <c r="MY17" t="s">
        <v>682</v>
      </c>
      <c r="MZ17">
        <v>42</v>
      </c>
      <c r="NB17" t="s">
        <v>708</v>
      </c>
      <c r="NG17" t="s">
        <v>684</v>
      </c>
      <c r="NH17" t="s">
        <v>709</v>
      </c>
      <c r="NJ17" t="s">
        <v>710</v>
      </c>
      <c r="NL17" s="4" t="s">
        <v>687</v>
      </c>
      <c r="NM17" t="s">
        <v>711</v>
      </c>
      <c r="NN17">
        <v>0</v>
      </c>
      <c r="NO17">
        <v>15</v>
      </c>
      <c r="NV17" t="s">
        <v>518</v>
      </c>
      <c r="NW17" s="3">
        <v>34</v>
      </c>
      <c r="NX17" s="4" t="s">
        <v>520</v>
      </c>
      <c r="NY17" s="3">
        <v>7</v>
      </c>
      <c r="OB17">
        <v>4</v>
      </c>
      <c r="OU17" t="s">
        <v>712</v>
      </c>
      <c r="OW17">
        <v>1996</v>
      </c>
      <c r="OZ17" s="2" t="s">
        <v>690</v>
      </c>
      <c r="PB17" t="s">
        <v>522</v>
      </c>
      <c r="PC17" s="50">
        <v>46094</v>
      </c>
    </row>
    <row r="18" spans="1:419" ht="15" thickBot="1">
      <c r="A18" s="11" t="s">
        <v>663</v>
      </c>
      <c r="B18" t="s">
        <v>664</v>
      </c>
      <c r="C18" t="s">
        <v>665</v>
      </c>
      <c r="D18" s="4" t="s">
        <v>666</v>
      </c>
      <c r="E18" t="s">
        <v>667</v>
      </c>
      <c r="F18" s="82" t="s">
        <v>668</v>
      </c>
      <c r="G18" t="s">
        <v>475</v>
      </c>
      <c r="H18" t="s">
        <v>476</v>
      </c>
      <c r="I18" s="10">
        <v>0.1</v>
      </c>
      <c r="J18" s="10">
        <v>34.566667000000002</v>
      </c>
      <c r="K18">
        <v>150</v>
      </c>
      <c r="AV18" t="s">
        <v>669</v>
      </c>
      <c r="AW18">
        <v>100</v>
      </c>
      <c r="AX18" t="s">
        <v>480</v>
      </c>
      <c r="AY18">
        <v>4</v>
      </c>
      <c r="AZ18" t="s">
        <v>670</v>
      </c>
      <c r="BA18">
        <v>1994</v>
      </c>
      <c r="BB18">
        <v>1998</v>
      </c>
      <c r="BC18" t="s">
        <v>671</v>
      </c>
      <c r="BD18" s="10" t="s">
        <v>699</v>
      </c>
      <c r="BE18" t="s">
        <v>553</v>
      </c>
      <c r="BF18" s="3" t="s">
        <v>484</v>
      </c>
      <c r="BG18" t="s">
        <v>485</v>
      </c>
      <c r="BH18" t="s">
        <v>673</v>
      </c>
      <c r="BI18" s="4" t="s">
        <v>486</v>
      </c>
      <c r="BJ18" s="9">
        <v>53000</v>
      </c>
      <c r="EE18" s="4"/>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Q18" t="s">
        <v>675</v>
      </c>
      <c r="HS18" s="4" t="s">
        <v>490</v>
      </c>
      <c r="HT18" s="50">
        <v>34335</v>
      </c>
      <c r="HU18" s="50">
        <v>36160</v>
      </c>
      <c r="HV18" s="50"/>
      <c r="HW18" s="50"/>
      <c r="IO18" t="s">
        <v>700</v>
      </c>
      <c r="IP18" s="13" t="s">
        <v>701</v>
      </c>
      <c r="IS18">
        <v>1994</v>
      </c>
      <c r="IT18">
        <v>1994.2</v>
      </c>
      <c r="IU18" s="4" t="s">
        <v>544</v>
      </c>
      <c r="IV18" t="s">
        <v>698</v>
      </c>
      <c r="IW18" t="s">
        <v>492</v>
      </c>
      <c r="JA18">
        <v>0</v>
      </c>
      <c r="JB18">
        <v>0</v>
      </c>
      <c r="JC18">
        <v>0</v>
      </c>
      <c r="JD18">
        <v>0</v>
      </c>
      <c r="JE18">
        <v>0</v>
      </c>
      <c r="JF18">
        <v>0</v>
      </c>
      <c r="JG18">
        <v>0</v>
      </c>
      <c r="JH18">
        <v>0</v>
      </c>
      <c r="JI18">
        <v>0</v>
      </c>
      <c r="JK18" s="12" t="s">
        <v>680</v>
      </c>
      <c r="JP18" s="4"/>
      <c r="JV18" s="4"/>
      <c r="JW18" s="4"/>
      <c r="JX18" s="4"/>
      <c r="JY18" s="4"/>
      <c r="JZ18" s="4"/>
      <c r="KA18" s="4"/>
      <c r="KF18" s="7" t="s">
        <v>500</v>
      </c>
      <c r="KJ18" s="7" t="s">
        <v>647</v>
      </c>
      <c r="MY18" t="s">
        <v>682</v>
      </c>
      <c r="MZ18">
        <v>42</v>
      </c>
      <c r="NB18" t="s">
        <v>708</v>
      </c>
      <c r="NG18" t="s">
        <v>684</v>
      </c>
      <c r="NH18" t="s">
        <v>709</v>
      </c>
      <c r="NJ18" t="s">
        <v>710</v>
      </c>
      <c r="NL18" s="4" t="s">
        <v>687</v>
      </c>
      <c r="NM18" t="s">
        <v>711</v>
      </c>
      <c r="NN18">
        <v>0</v>
      </c>
      <c r="NO18">
        <v>15</v>
      </c>
      <c r="NV18" t="s">
        <v>518</v>
      </c>
      <c r="NW18" s="3">
        <v>146</v>
      </c>
      <c r="NX18" s="4" t="s">
        <v>520</v>
      </c>
      <c r="NY18" s="3">
        <v>80</v>
      </c>
      <c r="OB18">
        <v>4</v>
      </c>
      <c r="OU18" t="s">
        <v>712</v>
      </c>
      <c r="OW18">
        <v>1996</v>
      </c>
      <c r="OZ18" s="2" t="s">
        <v>690</v>
      </c>
      <c r="PB18" t="s">
        <v>522</v>
      </c>
      <c r="PC18" s="50">
        <v>46094</v>
      </c>
    </row>
    <row r="19" spans="1:419" ht="15" thickBot="1">
      <c r="A19" s="11" t="s">
        <v>663</v>
      </c>
      <c r="B19" t="s">
        <v>664</v>
      </c>
      <c r="C19" t="s">
        <v>665</v>
      </c>
      <c r="D19" s="4" t="s">
        <v>666</v>
      </c>
      <c r="E19" t="s">
        <v>667</v>
      </c>
      <c r="F19" s="82" t="s">
        <v>668</v>
      </c>
      <c r="G19" t="s">
        <v>475</v>
      </c>
      <c r="H19" t="s">
        <v>476</v>
      </c>
      <c r="I19" s="10">
        <v>0.1</v>
      </c>
      <c r="J19" s="10">
        <v>34.566667000000002</v>
      </c>
      <c r="K19">
        <v>150</v>
      </c>
      <c r="AV19" t="s">
        <v>669</v>
      </c>
      <c r="AW19">
        <v>100</v>
      </c>
      <c r="AX19" t="s">
        <v>480</v>
      </c>
      <c r="AY19">
        <v>4</v>
      </c>
      <c r="AZ19" t="s">
        <v>670</v>
      </c>
      <c r="BA19">
        <v>1994</v>
      </c>
      <c r="BB19">
        <v>1998</v>
      </c>
      <c r="BC19" t="s">
        <v>671</v>
      </c>
      <c r="BD19" s="10" t="s">
        <v>702</v>
      </c>
      <c r="BE19" t="s">
        <v>524</v>
      </c>
      <c r="BF19" s="3" t="s">
        <v>484</v>
      </c>
      <c r="BG19" t="s">
        <v>485</v>
      </c>
      <c r="BH19" t="s">
        <v>673</v>
      </c>
      <c r="BI19" s="4" t="s">
        <v>486</v>
      </c>
      <c r="BJ19" s="9">
        <v>53000</v>
      </c>
      <c r="HQ19" t="s">
        <v>675</v>
      </c>
      <c r="HS19" s="4" t="s">
        <v>490</v>
      </c>
      <c r="HT19" s="50">
        <v>34335</v>
      </c>
      <c r="HU19" s="50">
        <v>36160</v>
      </c>
      <c r="HV19" s="50"/>
      <c r="HW19" s="50"/>
      <c r="IO19" t="s">
        <v>698</v>
      </c>
      <c r="IP19" s="46" t="s">
        <v>492</v>
      </c>
      <c r="IU19" s="4" t="s">
        <v>544</v>
      </c>
      <c r="IV19" t="s">
        <v>698</v>
      </c>
      <c r="IW19" s="46" t="s">
        <v>492</v>
      </c>
      <c r="JA19">
        <v>0</v>
      </c>
      <c r="JB19">
        <v>0</v>
      </c>
      <c r="JC19">
        <v>0</v>
      </c>
      <c r="JD19">
        <v>0</v>
      </c>
      <c r="JE19">
        <v>0</v>
      </c>
      <c r="JF19">
        <v>0</v>
      </c>
      <c r="JG19">
        <v>0</v>
      </c>
      <c r="JH19">
        <v>0</v>
      </c>
      <c r="JI19">
        <v>0</v>
      </c>
      <c r="JK19" s="12" t="s">
        <v>680</v>
      </c>
      <c r="JP19" s="4"/>
      <c r="JV19" s="4"/>
      <c r="JW19" s="4"/>
      <c r="JX19" s="4"/>
      <c r="JY19" s="4"/>
      <c r="JZ19" s="4"/>
      <c r="KA19" s="4"/>
      <c r="KF19" s="7" t="s">
        <v>500</v>
      </c>
      <c r="KJ19" s="7" t="s">
        <v>647</v>
      </c>
      <c r="MY19" t="s">
        <v>682</v>
      </c>
      <c r="MZ19">
        <v>42</v>
      </c>
      <c r="NB19" t="s">
        <v>708</v>
      </c>
      <c r="NG19" t="s">
        <v>684</v>
      </c>
      <c r="NH19" t="s">
        <v>709</v>
      </c>
      <c r="NJ19" t="s">
        <v>710</v>
      </c>
      <c r="NL19" s="4" t="s">
        <v>687</v>
      </c>
      <c r="NM19" t="s">
        <v>711</v>
      </c>
      <c r="NN19">
        <v>0</v>
      </c>
      <c r="NO19">
        <v>15</v>
      </c>
      <c r="NU19" t="s">
        <v>517</v>
      </c>
      <c r="NV19" t="s">
        <v>518</v>
      </c>
      <c r="NW19" s="3">
        <v>50</v>
      </c>
      <c r="NX19" s="4" t="s">
        <v>520</v>
      </c>
      <c r="NY19" s="3">
        <v>20</v>
      </c>
      <c r="OB19">
        <v>4</v>
      </c>
      <c r="OU19" t="s">
        <v>712</v>
      </c>
      <c r="OW19">
        <v>1996</v>
      </c>
      <c r="OZ19" s="2" t="s">
        <v>690</v>
      </c>
      <c r="PB19" t="s">
        <v>522</v>
      </c>
      <c r="PC19" s="50">
        <v>46094</v>
      </c>
    </row>
    <row r="20" spans="1:419" ht="15" thickBot="1">
      <c r="A20" s="11" t="s">
        <v>663</v>
      </c>
      <c r="B20" t="s">
        <v>664</v>
      </c>
      <c r="C20" t="s">
        <v>665</v>
      </c>
      <c r="D20" s="4" t="s">
        <v>666</v>
      </c>
      <c r="E20" t="s">
        <v>667</v>
      </c>
      <c r="F20" s="82" t="s">
        <v>668</v>
      </c>
      <c r="G20" t="s">
        <v>475</v>
      </c>
      <c r="H20" t="s">
        <v>476</v>
      </c>
      <c r="I20" s="10">
        <v>0.1</v>
      </c>
      <c r="J20" s="10">
        <v>34.566667000000002</v>
      </c>
      <c r="K20">
        <v>150</v>
      </c>
      <c r="AV20" t="s">
        <v>669</v>
      </c>
      <c r="AW20">
        <v>100</v>
      </c>
      <c r="AX20" t="s">
        <v>480</v>
      </c>
      <c r="AY20">
        <v>4</v>
      </c>
      <c r="AZ20" t="s">
        <v>670</v>
      </c>
      <c r="BA20">
        <v>1994</v>
      </c>
      <c r="BB20">
        <v>1998</v>
      </c>
      <c r="BC20" t="s">
        <v>671</v>
      </c>
      <c r="BD20" s="10" t="s">
        <v>703</v>
      </c>
      <c r="BE20" t="s">
        <v>483</v>
      </c>
      <c r="BF20" s="3" t="s">
        <v>484</v>
      </c>
      <c r="BG20" t="s">
        <v>485</v>
      </c>
      <c r="BH20" t="s">
        <v>673</v>
      </c>
      <c r="BI20" s="4" t="s">
        <v>486</v>
      </c>
      <c r="BJ20" s="9">
        <v>53000</v>
      </c>
      <c r="HQ20" t="s">
        <v>675</v>
      </c>
      <c r="HS20" s="4" t="s">
        <v>490</v>
      </c>
      <c r="HT20" s="50">
        <v>34335</v>
      </c>
      <c r="HU20" s="50">
        <v>36160</v>
      </c>
      <c r="HV20" s="50"/>
      <c r="HW20" s="50"/>
      <c r="IO20" t="s">
        <v>704</v>
      </c>
      <c r="IP20" s="46" t="s">
        <v>492</v>
      </c>
      <c r="IU20" s="4" t="s">
        <v>544</v>
      </c>
      <c r="IV20" t="s">
        <v>705</v>
      </c>
      <c r="IW20" s="46" t="s">
        <v>492</v>
      </c>
      <c r="JA20">
        <v>0</v>
      </c>
      <c r="JB20">
        <v>0</v>
      </c>
      <c r="JC20">
        <v>0</v>
      </c>
      <c r="JD20">
        <v>0</v>
      </c>
      <c r="JE20">
        <v>0</v>
      </c>
      <c r="JF20">
        <v>0</v>
      </c>
      <c r="JG20">
        <v>0</v>
      </c>
      <c r="JH20">
        <v>0</v>
      </c>
      <c r="JI20">
        <v>0</v>
      </c>
      <c r="JJ20" t="s">
        <v>704</v>
      </c>
      <c r="JK20" t="s">
        <v>494</v>
      </c>
      <c r="JL20" s="8" t="s">
        <v>495</v>
      </c>
      <c r="JP20" s="4" t="s">
        <v>508</v>
      </c>
      <c r="JQ20">
        <v>60</v>
      </c>
      <c r="JT20">
        <v>60</v>
      </c>
      <c r="JV20" s="4"/>
      <c r="JW20" s="4"/>
      <c r="JX20" s="4"/>
      <c r="JY20" s="4"/>
      <c r="JZ20" s="4"/>
      <c r="KA20" s="4"/>
      <c r="KF20" s="7" t="s">
        <v>500</v>
      </c>
      <c r="KJ20" s="7" t="s">
        <v>647</v>
      </c>
      <c r="MY20" t="s">
        <v>682</v>
      </c>
      <c r="MZ20">
        <v>42</v>
      </c>
      <c r="NB20" t="s">
        <v>708</v>
      </c>
      <c r="NG20" t="s">
        <v>684</v>
      </c>
      <c r="NH20" t="s">
        <v>709</v>
      </c>
      <c r="NJ20" t="s">
        <v>710</v>
      </c>
      <c r="NL20" s="4" t="s">
        <v>687</v>
      </c>
      <c r="NM20" t="s">
        <v>711</v>
      </c>
      <c r="NN20">
        <v>0</v>
      </c>
      <c r="NO20">
        <v>15</v>
      </c>
      <c r="NU20" t="s">
        <v>706</v>
      </c>
      <c r="NV20" t="s">
        <v>518</v>
      </c>
      <c r="NW20" s="3">
        <v>94</v>
      </c>
      <c r="NX20" s="4" t="s">
        <v>520</v>
      </c>
      <c r="NY20" s="3">
        <v>69</v>
      </c>
      <c r="OB20">
        <v>4</v>
      </c>
      <c r="OU20" t="s">
        <v>712</v>
      </c>
      <c r="OW20">
        <v>1996</v>
      </c>
      <c r="OZ20" s="2" t="s">
        <v>690</v>
      </c>
      <c r="PB20" t="s">
        <v>522</v>
      </c>
      <c r="PC20" s="50">
        <v>46094</v>
      </c>
    </row>
    <row r="21" spans="1:419" ht="15" thickBot="1">
      <c r="A21" s="11" t="s">
        <v>663</v>
      </c>
      <c r="B21" t="s">
        <v>664</v>
      </c>
      <c r="C21" t="s">
        <v>665</v>
      </c>
      <c r="D21" s="4" t="s">
        <v>666</v>
      </c>
      <c r="E21" t="s">
        <v>667</v>
      </c>
      <c r="F21" s="82" t="s">
        <v>668</v>
      </c>
      <c r="G21" t="s">
        <v>475</v>
      </c>
      <c r="H21" t="s">
        <v>476</v>
      </c>
      <c r="I21" s="10">
        <v>0.1</v>
      </c>
      <c r="J21" s="10">
        <v>34.566667000000002</v>
      </c>
      <c r="K21">
        <v>150</v>
      </c>
      <c r="AV21" t="s">
        <v>669</v>
      </c>
      <c r="AW21">
        <v>100</v>
      </c>
      <c r="AX21" t="s">
        <v>480</v>
      </c>
      <c r="AY21">
        <v>4</v>
      </c>
      <c r="AZ21" t="s">
        <v>670</v>
      </c>
      <c r="BA21">
        <v>1994</v>
      </c>
      <c r="BB21">
        <v>1998</v>
      </c>
      <c r="BC21" t="s">
        <v>671</v>
      </c>
      <c r="BD21" s="10" t="s">
        <v>672</v>
      </c>
      <c r="BE21" t="s">
        <v>536</v>
      </c>
      <c r="BF21" s="3" t="s">
        <v>484</v>
      </c>
      <c r="BG21" t="s">
        <v>485</v>
      </c>
      <c r="BH21" t="s">
        <v>673</v>
      </c>
      <c r="BI21" s="4" t="s">
        <v>486</v>
      </c>
      <c r="BJ21" s="9">
        <v>53000</v>
      </c>
      <c r="ED21" t="s">
        <v>674</v>
      </c>
      <c r="EE21" s="4" t="s">
        <v>486</v>
      </c>
      <c r="EF21" s="9">
        <v>53000</v>
      </c>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Q21" t="s">
        <v>675</v>
      </c>
      <c r="HS21" s="4" t="s">
        <v>490</v>
      </c>
      <c r="HT21" s="50">
        <v>34335</v>
      </c>
      <c r="HU21" s="50">
        <v>36160</v>
      </c>
      <c r="HV21" s="50"/>
      <c r="HW21" s="50"/>
      <c r="IN21" s="4"/>
      <c r="IO21" t="s">
        <v>676</v>
      </c>
      <c r="IP21" s="12" t="s">
        <v>677</v>
      </c>
      <c r="IS21">
        <v>1995</v>
      </c>
      <c r="IT21">
        <v>1995.2</v>
      </c>
      <c r="IU21" s="4" t="s">
        <v>544</v>
      </c>
      <c r="IV21" t="s">
        <v>678</v>
      </c>
      <c r="IW21" s="12" t="s">
        <v>679</v>
      </c>
      <c r="IZ21">
        <v>0.5</v>
      </c>
      <c r="JA21" t="s">
        <v>480</v>
      </c>
      <c r="JB21" t="s">
        <v>480</v>
      </c>
      <c r="JC21" t="s">
        <v>480</v>
      </c>
      <c r="JD21" t="s">
        <v>480</v>
      </c>
      <c r="JE21" t="s">
        <v>480</v>
      </c>
      <c r="JF21" t="s">
        <v>480</v>
      </c>
      <c r="JG21" t="s">
        <v>480</v>
      </c>
      <c r="JH21" t="s">
        <v>480</v>
      </c>
      <c r="JI21" t="s">
        <v>480</v>
      </c>
      <c r="JK21" s="12" t="s">
        <v>680</v>
      </c>
      <c r="JP21" s="4"/>
      <c r="JV21" s="4"/>
      <c r="JW21" s="4"/>
      <c r="JX21" s="4"/>
      <c r="JY21" s="4"/>
      <c r="JZ21" s="4"/>
      <c r="KA21" s="4"/>
      <c r="KF21" s="7" t="s">
        <v>500</v>
      </c>
      <c r="KJ21" s="45" t="s">
        <v>681</v>
      </c>
      <c r="KK21" s="8" t="s">
        <v>561</v>
      </c>
      <c r="KL21" t="s">
        <v>480</v>
      </c>
      <c r="KM21" t="s">
        <v>480</v>
      </c>
      <c r="MY21" t="s">
        <v>682</v>
      </c>
      <c r="MZ21">
        <v>42</v>
      </c>
      <c r="NB21" t="s">
        <v>708</v>
      </c>
      <c r="NG21" t="s">
        <v>684</v>
      </c>
      <c r="NH21" t="s">
        <v>709</v>
      </c>
      <c r="NJ21" t="s">
        <v>710</v>
      </c>
      <c r="NL21" s="4" t="s">
        <v>687</v>
      </c>
      <c r="NM21" t="s">
        <v>711</v>
      </c>
      <c r="NN21">
        <v>0</v>
      </c>
      <c r="NO21">
        <v>15</v>
      </c>
      <c r="NV21" t="s">
        <v>518</v>
      </c>
      <c r="NW21" s="3">
        <v>55</v>
      </c>
      <c r="NX21" s="4" t="s">
        <v>520</v>
      </c>
      <c r="NY21" s="44">
        <v>21</v>
      </c>
      <c r="OB21">
        <v>4</v>
      </c>
      <c r="OU21" t="s">
        <v>713</v>
      </c>
      <c r="OW21">
        <v>1996</v>
      </c>
      <c r="OZ21" s="2" t="s">
        <v>707</v>
      </c>
      <c r="PB21" t="s">
        <v>522</v>
      </c>
      <c r="PC21" s="50">
        <v>46094</v>
      </c>
    </row>
    <row r="22" spans="1:419" ht="15" thickBot="1">
      <c r="A22" s="11" t="s">
        <v>663</v>
      </c>
      <c r="B22" t="s">
        <v>664</v>
      </c>
      <c r="C22" t="s">
        <v>665</v>
      </c>
      <c r="D22" s="4" t="s">
        <v>666</v>
      </c>
      <c r="E22" t="s">
        <v>667</v>
      </c>
      <c r="F22" s="82" t="s">
        <v>668</v>
      </c>
      <c r="G22" t="s">
        <v>475</v>
      </c>
      <c r="H22" t="s">
        <v>476</v>
      </c>
      <c r="I22" s="10">
        <v>0.1</v>
      </c>
      <c r="J22" s="10">
        <v>34.566667000000002</v>
      </c>
      <c r="K22">
        <v>150</v>
      </c>
      <c r="AV22" t="s">
        <v>669</v>
      </c>
      <c r="AW22">
        <v>100</v>
      </c>
      <c r="AX22" t="s">
        <v>480</v>
      </c>
      <c r="AY22">
        <v>4</v>
      </c>
      <c r="AZ22" t="s">
        <v>670</v>
      </c>
      <c r="BA22">
        <v>1994</v>
      </c>
      <c r="BB22">
        <v>1998</v>
      </c>
      <c r="BC22" t="s">
        <v>671</v>
      </c>
      <c r="BD22" s="10" t="s">
        <v>691</v>
      </c>
      <c r="BE22" t="s">
        <v>565</v>
      </c>
      <c r="BF22" s="3" t="s">
        <v>484</v>
      </c>
      <c r="BG22" t="s">
        <v>485</v>
      </c>
      <c r="BH22" t="s">
        <v>673</v>
      </c>
      <c r="BI22" s="4" t="s">
        <v>486</v>
      </c>
      <c r="BJ22" s="9">
        <v>53000</v>
      </c>
      <c r="ED22" t="s">
        <v>674</v>
      </c>
      <c r="EE22" s="4" t="s">
        <v>486</v>
      </c>
      <c r="EF22" s="9">
        <v>53000</v>
      </c>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Q22" t="s">
        <v>675</v>
      </c>
      <c r="HS22" s="4" t="s">
        <v>490</v>
      </c>
      <c r="HT22" s="50">
        <v>34335</v>
      </c>
      <c r="HU22" s="50">
        <v>36160</v>
      </c>
      <c r="HV22" s="50"/>
      <c r="HW22" s="50"/>
      <c r="IN22" s="4"/>
      <c r="IO22" t="s">
        <v>692</v>
      </c>
      <c r="IP22" s="12" t="s">
        <v>693</v>
      </c>
      <c r="IS22">
        <v>1994</v>
      </c>
      <c r="IT22">
        <v>1994.2</v>
      </c>
      <c r="IU22" s="4" t="s">
        <v>544</v>
      </c>
      <c r="IV22" t="s">
        <v>694</v>
      </c>
      <c r="IW22" s="12" t="s">
        <v>679</v>
      </c>
      <c r="IZ22">
        <v>0.5</v>
      </c>
      <c r="JA22" t="s">
        <v>480</v>
      </c>
      <c r="JB22" t="s">
        <v>480</v>
      </c>
      <c r="JC22" t="s">
        <v>480</v>
      </c>
      <c r="JD22" t="s">
        <v>480</v>
      </c>
      <c r="JE22" t="s">
        <v>480</v>
      </c>
      <c r="JF22" t="s">
        <v>480</v>
      </c>
      <c r="JG22" t="s">
        <v>480</v>
      </c>
      <c r="JH22" t="s">
        <v>480</v>
      </c>
      <c r="JI22" t="s">
        <v>480</v>
      </c>
      <c r="JK22" s="12" t="s">
        <v>680</v>
      </c>
      <c r="JP22" s="4"/>
      <c r="JV22" s="4"/>
      <c r="JW22" s="4"/>
      <c r="JX22" s="4"/>
      <c r="JY22" s="4"/>
      <c r="JZ22" s="4"/>
      <c r="KA22" s="4"/>
      <c r="KF22" s="7" t="s">
        <v>500</v>
      </c>
      <c r="KJ22" s="45" t="s">
        <v>681</v>
      </c>
      <c r="KK22" s="8" t="s">
        <v>561</v>
      </c>
      <c r="KL22" t="s">
        <v>480</v>
      </c>
      <c r="KM22" t="s">
        <v>480</v>
      </c>
      <c r="MY22" t="s">
        <v>682</v>
      </c>
      <c r="MZ22">
        <v>42</v>
      </c>
      <c r="NB22" t="s">
        <v>708</v>
      </c>
      <c r="NG22" t="s">
        <v>684</v>
      </c>
      <c r="NH22" t="s">
        <v>709</v>
      </c>
      <c r="NJ22" t="s">
        <v>710</v>
      </c>
      <c r="NL22" s="4" t="s">
        <v>687</v>
      </c>
      <c r="NM22" t="s">
        <v>711</v>
      </c>
      <c r="NN22">
        <v>0</v>
      </c>
      <c r="NO22">
        <v>15</v>
      </c>
      <c r="NV22" t="s">
        <v>518</v>
      </c>
      <c r="NW22" s="3">
        <v>111</v>
      </c>
      <c r="NX22" s="4" t="s">
        <v>520</v>
      </c>
      <c r="NY22" s="3">
        <v>59</v>
      </c>
      <c r="OB22">
        <v>4</v>
      </c>
      <c r="OU22" t="s">
        <v>713</v>
      </c>
      <c r="OW22">
        <v>1996</v>
      </c>
      <c r="OZ22" s="2" t="s">
        <v>707</v>
      </c>
      <c r="PB22" t="s">
        <v>522</v>
      </c>
      <c r="PC22" s="50">
        <v>46094</v>
      </c>
    </row>
    <row r="23" spans="1:419" ht="15" thickBot="1">
      <c r="A23" s="11" t="s">
        <v>663</v>
      </c>
      <c r="B23" t="s">
        <v>664</v>
      </c>
      <c r="C23" t="s">
        <v>665</v>
      </c>
      <c r="D23" s="4" t="s">
        <v>666</v>
      </c>
      <c r="E23" t="s">
        <v>667</v>
      </c>
      <c r="F23" s="82" t="s">
        <v>668</v>
      </c>
      <c r="G23" t="s">
        <v>475</v>
      </c>
      <c r="H23" t="s">
        <v>476</v>
      </c>
      <c r="I23" s="10">
        <v>0.1</v>
      </c>
      <c r="J23" s="10">
        <v>34.566667000000002</v>
      </c>
      <c r="K23">
        <v>150</v>
      </c>
      <c r="AV23" t="s">
        <v>669</v>
      </c>
      <c r="AW23">
        <v>100</v>
      </c>
      <c r="AX23" t="s">
        <v>480</v>
      </c>
      <c r="AY23">
        <v>4</v>
      </c>
      <c r="AZ23" t="s">
        <v>670</v>
      </c>
      <c r="BA23">
        <v>1994</v>
      </c>
      <c r="BB23">
        <v>1998</v>
      </c>
      <c r="BC23" t="s">
        <v>671</v>
      </c>
      <c r="BD23" s="10" t="s">
        <v>695</v>
      </c>
      <c r="BE23" t="s">
        <v>570</v>
      </c>
      <c r="BF23" s="3" t="s">
        <v>484</v>
      </c>
      <c r="BG23" t="s">
        <v>485</v>
      </c>
      <c r="BH23" t="s">
        <v>673</v>
      </c>
      <c r="BI23" s="4" t="s">
        <v>486</v>
      </c>
      <c r="BJ23" s="9">
        <v>53000</v>
      </c>
      <c r="EE23" s="4"/>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Q23" t="s">
        <v>675</v>
      </c>
      <c r="HS23" s="4" t="s">
        <v>490</v>
      </c>
      <c r="HT23" s="50">
        <v>34335</v>
      </c>
      <c r="HU23" s="50">
        <v>36160</v>
      </c>
      <c r="HV23" s="50"/>
      <c r="HW23" s="50"/>
      <c r="IO23" t="s">
        <v>696</v>
      </c>
      <c r="IP23" s="46" t="s">
        <v>697</v>
      </c>
      <c r="IS23">
        <v>1995</v>
      </c>
      <c r="IT23">
        <v>1995.2</v>
      </c>
      <c r="IU23" s="4" t="s">
        <v>544</v>
      </c>
      <c r="IV23" t="s">
        <v>698</v>
      </c>
      <c r="IW23" t="s">
        <v>492</v>
      </c>
      <c r="JA23">
        <v>0</v>
      </c>
      <c r="JB23">
        <v>0</v>
      </c>
      <c r="JC23">
        <v>0</v>
      </c>
      <c r="JD23">
        <v>0</v>
      </c>
      <c r="JE23">
        <v>0</v>
      </c>
      <c r="JF23">
        <v>0</v>
      </c>
      <c r="JG23">
        <v>0</v>
      </c>
      <c r="JH23">
        <v>0</v>
      </c>
      <c r="JI23">
        <v>0</v>
      </c>
      <c r="JK23" s="12" t="s">
        <v>680</v>
      </c>
      <c r="JP23" s="4"/>
      <c r="JV23" s="4"/>
      <c r="JW23" s="4"/>
      <c r="JX23" s="4"/>
      <c r="JY23" s="4"/>
      <c r="JZ23" s="4"/>
      <c r="KA23" s="4"/>
      <c r="KF23" s="7" t="s">
        <v>500</v>
      </c>
      <c r="KJ23" s="7" t="s">
        <v>647</v>
      </c>
      <c r="MY23" t="s">
        <v>682</v>
      </c>
      <c r="MZ23">
        <v>42</v>
      </c>
      <c r="NB23" t="s">
        <v>708</v>
      </c>
      <c r="NG23" t="s">
        <v>684</v>
      </c>
      <c r="NH23" t="s">
        <v>709</v>
      </c>
      <c r="NJ23" t="s">
        <v>710</v>
      </c>
      <c r="NL23" s="4" t="s">
        <v>687</v>
      </c>
      <c r="NM23" t="s">
        <v>711</v>
      </c>
      <c r="NN23">
        <v>0</v>
      </c>
      <c r="NO23">
        <v>15</v>
      </c>
      <c r="NV23" t="s">
        <v>518</v>
      </c>
      <c r="NW23" s="3">
        <v>99</v>
      </c>
      <c r="NX23" s="4" t="s">
        <v>520</v>
      </c>
      <c r="NY23" s="3">
        <v>34</v>
      </c>
      <c r="OB23">
        <v>4</v>
      </c>
      <c r="OU23" t="s">
        <v>713</v>
      </c>
      <c r="OW23">
        <v>1996</v>
      </c>
      <c r="OZ23" s="2" t="s">
        <v>707</v>
      </c>
      <c r="PB23" t="s">
        <v>522</v>
      </c>
      <c r="PC23" s="50">
        <v>46094</v>
      </c>
    </row>
    <row r="24" spans="1:419" ht="15" thickBot="1">
      <c r="A24" s="11" t="s">
        <v>663</v>
      </c>
      <c r="B24" t="s">
        <v>664</v>
      </c>
      <c r="C24" t="s">
        <v>665</v>
      </c>
      <c r="D24" s="4" t="s">
        <v>666</v>
      </c>
      <c r="E24" t="s">
        <v>667</v>
      </c>
      <c r="F24" s="82" t="s">
        <v>668</v>
      </c>
      <c r="G24" t="s">
        <v>475</v>
      </c>
      <c r="H24" t="s">
        <v>476</v>
      </c>
      <c r="I24" s="10">
        <v>0.1</v>
      </c>
      <c r="J24" s="10">
        <v>34.566667000000002</v>
      </c>
      <c r="K24">
        <v>150</v>
      </c>
      <c r="AV24" t="s">
        <v>669</v>
      </c>
      <c r="AW24">
        <v>100</v>
      </c>
      <c r="AX24" t="s">
        <v>480</v>
      </c>
      <c r="AY24">
        <v>4</v>
      </c>
      <c r="AZ24" t="s">
        <v>670</v>
      </c>
      <c r="BA24">
        <v>1994</v>
      </c>
      <c r="BB24">
        <v>1998</v>
      </c>
      <c r="BC24" t="s">
        <v>671</v>
      </c>
      <c r="BD24" s="10" t="s">
        <v>699</v>
      </c>
      <c r="BE24" t="s">
        <v>553</v>
      </c>
      <c r="BF24" s="3" t="s">
        <v>484</v>
      </c>
      <c r="BG24" t="s">
        <v>485</v>
      </c>
      <c r="BH24" t="s">
        <v>673</v>
      </c>
      <c r="BI24" s="4" t="s">
        <v>486</v>
      </c>
      <c r="BJ24" s="9">
        <v>53000</v>
      </c>
      <c r="EE24" s="4"/>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Q24" t="s">
        <v>675</v>
      </c>
      <c r="HS24" s="4" t="s">
        <v>490</v>
      </c>
      <c r="HT24" s="50">
        <v>34335</v>
      </c>
      <c r="HU24" s="50">
        <v>36160</v>
      </c>
      <c r="HV24" s="50"/>
      <c r="HW24" s="50"/>
      <c r="IO24" t="s">
        <v>700</v>
      </c>
      <c r="IP24" s="13" t="s">
        <v>701</v>
      </c>
      <c r="IS24">
        <v>1994</v>
      </c>
      <c r="IT24">
        <v>1994.2</v>
      </c>
      <c r="IU24" s="4" t="s">
        <v>544</v>
      </c>
      <c r="IV24" t="s">
        <v>698</v>
      </c>
      <c r="IW24" t="s">
        <v>492</v>
      </c>
      <c r="JA24">
        <v>0</v>
      </c>
      <c r="JB24">
        <v>0</v>
      </c>
      <c r="JC24">
        <v>0</v>
      </c>
      <c r="JD24">
        <v>0</v>
      </c>
      <c r="JE24">
        <v>0</v>
      </c>
      <c r="JF24">
        <v>0</v>
      </c>
      <c r="JG24">
        <v>0</v>
      </c>
      <c r="JH24">
        <v>0</v>
      </c>
      <c r="JI24">
        <v>0</v>
      </c>
      <c r="JK24" s="12" t="s">
        <v>680</v>
      </c>
      <c r="JP24" s="4"/>
      <c r="JV24" s="4"/>
      <c r="JW24" s="4"/>
      <c r="JX24" s="4"/>
      <c r="JY24" s="4"/>
      <c r="JZ24" s="4"/>
      <c r="KA24" s="4"/>
      <c r="KF24" s="7" t="s">
        <v>500</v>
      </c>
      <c r="KJ24" s="7" t="s">
        <v>647</v>
      </c>
      <c r="MY24" t="s">
        <v>682</v>
      </c>
      <c r="MZ24">
        <v>42</v>
      </c>
      <c r="NB24" t="s">
        <v>708</v>
      </c>
      <c r="NG24" t="s">
        <v>684</v>
      </c>
      <c r="NH24" t="s">
        <v>709</v>
      </c>
      <c r="NJ24" t="s">
        <v>710</v>
      </c>
      <c r="NL24" s="4" t="s">
        <v>687</v>
      </c>
      <c r="NM24" t="s">
        <v>711</v>
      </c>
      <c r="NN24">
        <v>0</v>
      </c>
      <c r="NO24">
        <v>15</v>
      </c>
      <c r="NV24" t="s">
        <v>518</v>
      </c>
      <c r="NW24" s="3">
        <v>125</v>
      </c>
      <c r="NX24" s="4" t="s">
        <v>520</v>
      </c>
      <c r="NY24" s="3">
        <v>26</v>
      </c>
      <c r="OB24">
        <v>4</v>
      </c>
      <c r="OU24" t="s">
        <v>713</v>
      </c>
      <c r="OW24">
        <v>1996</v>
      </c>
      <c r="OZ24" s="2" t="s">
        <v>707</v>
      </c>
      <c r="PB24" t="s">
        <v>522</v>
      </c>
      <c r="PC24" s="50">
        <v>46094</v>
      </c>
    </row>
    <row r="25" spans="1:419" ht="15" thickBot="1">
      <c r="A25" s="11" t="s">
        <v>663</v>
      </c>
      <c r="B25" t="s">
        <v>664</v>
      </c>
      <c r="C25" t="s">
        <v>665</v>
      </c>
      <c r="D25" s="4" t="s">
        <v>666</v>
      </c>
      <c r="E25" t="s">
        <v>667</v>
      </c>
      <c r="F25" s="82" t="s">
        <v>668</v>
      </c>
      <c r="G25" t="s">
        <v>475</v>
      </c>
      <c r="H25" t="s">
        <v>476</v>
      </c>
      <c r="I25" s="10">
        <v>0.1</v>
      </c>
      <c r="J25" s="10">
        <v>34.566667000000002</v>
      </c>
      <c r="K25">
        <v>150</v>
      </c>
      <c r="AV25" t="s">
        <v>669</v>
      </c>
      <c r="AW25">
        <v>100</v>
      </c>
      <c r="AX25" t="s">
        <v>480</v>
      </c>
      <c r="AY25">
        <v>4</v>
      </c>
      <c r="AZ25" t="s">
        <v>670</v>
      </c>
      <c r="BA25">
        <v>1994</v>
      </c>
      <c r="BB25">
        <v>1998</v>
      </c>
      <c r="BC25" t="s">
        <v>671</v>
      </c>
      <c r="BD25" s="10" t="s">
        <v>702</v>
      </c>
      <c r="BE25" t="s">
        <v>524</v>
      </c>
      <c r="BF25" s="3" t="s">
        <v>484</v>
      </c>
      <c r="BG25" t="s">
        <v>485</v>
      </c>
      <c r="BH25" t="s">
        <v>673</v>
      </c>
      <c r="BI25" s="4" t="s">
        <v>486</v>
      </c>
      <c r="BJ25" s="9">
        <v>53000</v>
      </c>
      <c r="HQ25" t="s">
        <v>675</v>
      </c>
      <c r="HS25" s="4" t="s">
        <v>490</v>
      </c>
      <c r="HT25" s="50">
        <v>34335</v>
      </c>
      <c r="HU25" s="50">
        <v>36160</v>
      </c>
      <c r="HV25" s="50"/>
      <c r="HW25" s="50"/>
      <c r="IO25" t="s">
        <v>698</v>
      </c>
      <c r="IP25" s="46" t="s">
        <v>492</v>
      </c>
      <c r="IU25" s="4" t="s">
        <v>544</v>
      </c>
      <c r="IV25" t="s">
        <v>698</v>
      </c>
      <c r="IW25" s="46" t="s">
        <v>492</v>
      </c>
      <c r="JA25">
        <v>0</v>
      </c>
      <c r="JB25">
        <v>0</v>
      </c>
      <c r="JC25">
        <v>0</v>
      </c>
      <c r="JD25">
        <v>0</v>
      </c>
      <c r="JE25">
        <v>0</v>
      </c>
      <c r="JF25">
        <v>0</v>
      </c>
      <c r="JG25">
        <v>0</v>
      </c>
      <c r="JH25">
        <v>0</v>
      </c>
      <c r="JI25">
        <v>0</v>
      </c>
      <c r="JK25" s="12" t="s">
        <v>680</v>
      </c>
      <c r="JP25" s="4"/>
      <c r="JV25" s="4"/>
      <c r="JW25" s="4"/>
      <c r="JX25" s="4"/>
      <c r="JY25" s="4"/>
      <c r="JZ25" s="4"/>
      <c r="KA25" s="4"/>
      <c r="KF25" s="7" t="s">
        <v>500</v>
      </c>
      <c r="KJ25" s="7" t="s">
        <v>647</v>
      </c>
      <c r="MY25" t="s">
        <v>682</v>
      </c>
      <c r="MZ25">
        <v>42</v>
      </c>
      <c r="NB25" t="s">
        <v>708</v>
      </c>
      <c r="NG25" t="s">
        <v>684</v>
      </c>
      <c r="NH25" t="s">
        <v>709</v>
      </c>
      <c r="NJ25" t="s">
        <v>710</v>
      </c>
      <c r="NL25" s="4" t="s">
        <v>687</v>
      </c>
      <c r="NM25" t="s">
        <v>711</v>
      </c>
      <c r="NN25">
        <v>0</v>
      </c>
      <c r="NO25">
        <v>15</v>
      </c>
      <c r="NU25" t="s">
        <v>517</v>
      </c>
      <c r="NV25" t="s">
        <v>518</v>
      </c>
      <c r="NW25" s="3">
        <v>57</v>
      </c>
      <c r="NX25" s="4" t="s">
        <v>520</v>
      </c>
      <c r="NY25" s="3">
        <v>7</v>
      </c>
      <c r="OB25">
        <v>4</v>
      </c>
      <c r="OU25" t="s">
        <v>713</v>
      </c>
      <c r="OW25">
        <v>1996</v>
      </c>
      <c r="OZ25" s="2" t="s">
        <v>707</v>
      </c>
      <c r="PB25" t="s">
        <v>522</v>
      </c>
      <c r="PC25" s="50">
        <v>46094</v>
      </c>
    </row>
    <row r="26" spans="1:419" ht="15" thickBot="1">
      <c r="A26" s="11" t="s">
        <v>663</v>
      </c>
      <c r="B26" t="s">
        <v>664</v>
      </c>
      <c r="C26" t="s">
        <v>665</v>
      </c>
      <c r="D26" s="4" t="s">
        <v>666</v>
      </c>
      <c r="E26" t="s">
        <v>667</v>
      </c>
      <c r="F26" s="82" t="s">
        <v>668</v>
      </c>
      <c r="G26" t="s">
        <v>475</v>
      </c>
      <c r="H26" t="s">
        <v>476</v>
      </c>
      <c r="I26" s="10">
        <v>0.1</v>
      </c>
      <c r="J26" s="10">
        <v>34.566667000000002</v>
      </c>
      <c r="K26">
        <v>150</v>
      </c>
      <c r="AV26" t="s">
        <v>669</v>
      </c>
      <c r="AW26">
        <v>100</v>
      </c>
      <c r="AX26" t="s">
        <v>480</v>
      </c>
      <c r="AY26">
        <v>4</v>
      </c>
      <c r="AZ26" t="s">
        <v>670</v>
      </c>
      <c r="BA26">
        <v>1994</v>
      </c>
      <c r="BB26">
        <v>1998</v>
      </c>
      <c r="BC26" t="s">
        <v>671</v>
      </c>
      <c r="BD26" s="10" t="s">
        <v>703</v>
      </c>
      <c r="BE26" t="s">
        <v>483</v>
      </c>
      <c r="BF26" s="3" t="s">
        <v>484</v>
      </c>
      <c r="BG26" t="s">
        <v>485</v>
      </c>
      <c r="BH26" t="s">
        <v>673</v>
      </c>
      <c r="BI26" s="4" t="s">
        <v>486</v>
      </c>
      <c r="BJ26" s="9">
        <v>53000</v>
      </c>
      <c r="HQ26" t="s">
        <v>675</v>
      </c>
      <c r="HS26" s="4" t="s">
        <v>490</v>
      </c>
      <c r="HT26" s="50">
        <v>34335</v>
      </c>
      <c r="HU26" s="50">
        <v>36160</v>
      </c>
      <c r="HV26" s="50"/>
      <c r="HW26" s="50"/>
      <c r="IO26" t="s">
        <v>704</v>
      </c>
      <c r="IP26" s="46" t="s">
        <v>492</v>
      </c>
      <c r="IU26" s="4" t="s">
        <v>544</v>
      </c>
      <c r="IV26" t="s">
        <v>705</v>
      </c>
      <c r="IW26" s="46" t="s">
        <v>492</v>
      </c>
      <c r="JA26">
        <v>0</v>
      </c>
      <c r="JB26">
        <v>0</v>
      </c>
      <c r="JC26">
        <v>0</v>
      </c>
      <c r="JD26">
        <v>0</v>
      </c>
      <c r="JE26">
        <v>0</v>
      </c>
      <c r="JF26">
        <v>0</v>
      </c>
      <c r="JG26">
        <v>0</v>
      </c>
      <c r="JH26">
        <v>0</v>
      </c>
      <c r="JI26">
        <v>0</v>
      </c>
      <c r="JJ26" t="s">
        <v>704</v>
      </c>
      <c r="JK26" t="s">
        <v>494</v>
      </c>
      <c r="JL26" s="8" t="s">
        <v>495</v>
      </c>
      <c r="JP26" s="4" t="s">
        <v>508</v>
      </c>
      <c r="JQ26">
        <v>60</v>
      </c>
      <c r="JT26">
        <v>60</v>
      </c>
      <c r="JV26" s="4"/>
      <c r="JW26" s="4"/>
      <c r="JX26" s="4"/>
      <c r="JY26" s="4"/>
      <c r="JZ26" s="4"/>
      <c r="KA26" s="4"/>
      <c r="KF26" s="7" t="s">
        <v>500</v>
      </c>
      <c r="KJ26" s="7" t="s">
        <v>647</v>
      </c>
      <c r="MY26" t="s">
        <v>682</v>
      </c>
      <c r="MZ26">
        <v>42</v>
      </c>
      <c r="NB26" t="s">
        <v>708</v>
      </c>
      <c r="NG26" t="s">
        <v>684</v>
      </c>
      <c r="NH26" t="s">
        <v>709</v>
      </c>
      <c r="NJ26" t="s">
        <v>710</v>
      </c>
      <c r="NL26" s="4" t="s">
        <v>687</v>
      </c>
      <c r="NM26" t="s">
        <v>711</v>
      </c>
      <c r="NN26">
        <v>0</v>
      </c>
      <c r="NO26">
        <v>15</v>
      </c>
      <c r="NU26" t="s">
        <v>706</v>
      </c>
      <c r="NV26" t="s">
        <v>518</v>
      </c>
      <c r="NW26" s="3">
        <v>37</v>
      </c>
      <c r="NX26" s="4" t="s">
        <v>520</v>
      </c>
      <c r="NY26" s="3">
        <v>10</v>
      </c>
      <c r="OB26">
        <v>4</v>
      </c>
      <c r="OU26" t="s">
        <v>713</v>
      </c>
      <c r="OW26">
        <v>1996</v>
      </c>
      <c r="OZ26" s="2" t="s">
        <v>707</v>
      </c>
      <c r="PB26" t="s">
        <v>522</v>
      </c>
      <c r="PC26" s="50">
        <v>46094</v>
      </c>
    </row>
    <row r="27" spans="1:419" ht="15" thickBot="1">
      <c r="A27" s="11" t="s">
        <v>663</v>
      </c>
      <c r="B27" t="s">
        <v>664</v>
      </c>
      <c r="C27" t="s">
        <v>665</v>
      </c>
      <c r="D27" s="4" t="s">
        <v>666</v>
      </c>
      <c r="E27" t="s">
        <v>667</v>
      </c>
      <c r="F27" s="82" t="s">
        <v>668</v>
      </c>
      <c r="G27" t="s">
        <v>475</v>
      </c>
      <c r="H27" t="s">
        <v>476</v>
      </c>
      <c r="I27" s="10">
        <v>0.1</v>
      </c>
      <c r="J27" s="10">
        <v>34.566667000000002</v>
      </c>
      <c r="K27">
        <v>150</v>
      </c>
      <c r="AV27" t="s">
        <v>669</v>
      </c>
      <c r="AW27">
        <v>100</v>
      </c>
      <c r="AX27" t="s">
        <v>480</v>
      </c>
      <c r="AY27">
        <v>4</v>
      </c>
      <c r="AZ27" t="s">
        <v>670</v>
      </c>
      <c r="BA27">
        <v>1994</v>
      </c>
      <c r="BB27">
        <v>1998</v>
      </c>
      <c r="BC27" t="s">
        <v>671</v>
      </c>
      <c r="BD27" s="10" t="s">
        <v>672</v>
      </c>
      <c r="BE27" t="s">
        <v>536</v>
      </c>
      <c r="BF27" s="3" t="s">
        <v>484</v>
      </c>
      <c r="BG27" t="s">
        <v>485</v>
      </c>
      <c r="BH27" t="s">
        <v>673</v>
      </c>
      <c r="BI27" s="4" t="s">
        <v>486</v>
      </c>
      <c r="BJ27" s="9">
        <v>53000</v>
      </c>
      <c r="ED27" t="s">
        <v>674</v>
      </c>
      <c r="EE27" s="4" t="s">
        <v>486</v>
      </c>
      <c r="EF27" s="9">
        <v>53000</v>
      </c>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Q27" t="s">
        <v>675</v>
      </c>
      <c r="HS27" s="4" t="s">
        <v>490</v>
      </c>
      <c r="HT27" s="50">
        <v>34335</v>
      </c>
      <c r="HU27" s="50">
        <v>36160</v>
      </c>
      <c r="HV27" s="50"/>
      <c r="HW27" s="50"/>
      <c r="IN27" s="4"/>
      <c r="IO27" t="s">
        <v>676</v>
      </c>
      <c r="IP27" s="12" t="s">
        <v>677</v>
      </c>
      <c r="IS27">
        <v>1995</v>
      </c>
      <c r="IT27">
        <v>1995.2</v>
      </c>
      <c r="IU27" s="4" t="s">
        <v>544</v>
      </c>
      <c r="IV27" t="s">
        <v>678</v>
      </c>
      <c r="IW27" s="12" t="s">
        <v>679</v>
      </c>
      <c r="IZ27">
        <v>0.5</v>
      </c>
      <c r="JA27" t="s">
        <v>480</v>
      </c>
      <c r="JB27" t="s">
        <v>480</v>
      </c>
      <c r="JC27" t="s">
        <v>480</v>
      </c>
      <c r="JD27" t="s">
        <v>480</v>
      </c>
      <c r="JE27" t="s">
        <v>480</v>
      </c>
      <c r="JF27" t="s">
        <v>480</v>
      </c>
      <c r="JG27" t="s">
        <v>480</v>
      </c>
      <c r="JH27" t="s">
        <v>480</v>
      </c>
      <c r="JI27" t="s">
        <v>480</v>
      </c>
      <c r="JK27" s="12" t="s">
        <v>680</v>
      </c>
      <c r="JP27" s="4"/>
      <c r="JV27" s="4"/>
      <c r="JW27" s="4"/>
      <c r="JX27" s="4"/>
      <c r="JY27" s="4"/>
      <c r="JZ27" s="4"/>
      <c r="KA27" s="4"/>
      <c r="KF27" s="7" t="s">
        <v>500</v>
      </c>
      <c r="KJ27" s="45" t="s">
        <v>681</v>
      </c>
      <c r="KK27" s="8" t="s">
        <v>561</v>
      </c>
      <c r="KL27" t="s">
        <v>480</v>
      </c>
      <c r="KM27" t="s">
        <v>480</v>
      </c>
      <c r="MY27" t="s">
        <v>682</v>
      </c>
      <c r="MZ27">
        <v>42</v>
      </c>
      <c r="NB27" t="s">
        <v>708</v>
      </c>
      <c r="NG27" t="s">
        <v>684</v>
      </c>
      <c r="NH27" t="s">
        <v>709</v>
      </c>
      <c r="NJ27" t="s">
        <v>710</v>
      </c>
      <c r="NL27" s="4" t="s">
        <v>687</v>
      </c>
      <c r="NM27" t="s">
        <v>711</v>
      </c>
      <c r="NN27">
        <v>15</v>
      </c>
      <c r="NO27">
        <v>30</v>
      </c>
      <c r="NV27" t="s">
        <v>518</v>
      </c>
      <c r="NW27" s="3">
        <v>41</v>
      </c>
      <c r="NX27" s="4" t="s">
        <v>520</v>
      </c>
      <c r="NY27" s="3">
        <v>6</v>
      </c>
      <c r="OB27">
        <v>4</v>
      </c>
      <c r="OU27" t="s">
        <v>714</v>
      </c>
      <c r="OW27">
        <v>1996</v>
      </c>
      <c r="OZ27" s="2" t="s">
        <v>690</v>
      </c>
      <c r="PB27" t="s">
        <v>522</v>
      </c>
      <c r="PC27" s="50">
        <v>46094</v>
      </c>
    </row>
    <row r="28" spans="1:419" ht="15" thickBot="1">
      <c r="A28" s="11" t="s">
        <v>663</v>
      </c>
      <c r="B28" t="s">
        <v>664</v>
      </c>
      <c r="C28" t="s">
        <v>665</v>
      </c>
      <c r="D28" s="4" t="s">
        <v>666</v>
      </c>
      <c r="E28" t="s">
        <v>667</v>
      </c>
      <c r="F28" s="82" t="s">
        <v>668</v>
      </c>
      <c r="G28" t="s">
        <v>475</v>
      </c>
      <c r="H28" t="s">
        <v>476</v>
      </c>
      <c r="I28" s="10">
        <v>0.1</v>
      </c>
      <c r="J28" s="10">
        <v>34.566667000000002</v>
      </c>
      <c r="K28">
        <v>150</v>
      </c>
      <c r="AV28" t="s">
        <v>669</v>
      </c>
      <c r="AW28">
        <v>100</v>
      </c>
      <c r="AX28" t="s">
        <v>480</v>
      </c>
      <c r="AY28">
        <v>4</v>
      </c>
      <c r="AZ28" t="s">
        <v>670</v>
      </c>
      <c r="BA28">
        <v>1994</v>
      </c>
      <c r="BB28">
        <v>1998</v>
      </c>
      <c r="BC28" t="s">
        <v>671</v>
      </c>
      <c r="BD28" s="10" t="s">
        <v>691</v>
      </c>
      <c r="BE28" t="s">
        <v>565</v>
      </c>
      <c r="BF28" s="3" t="s">
        <v>484</v>
      </c>
      <c r="BG28" t="s">
        <v>485</v>
      </c>
      <c r="BH28" t="s">
        <v>673</v>
      </c>
      <c r="BI28" s="4" t="s">
        <v>486</v>
      </c>
      <c r="BJ28" s="9">
        <v>53000</v>
      </c>
      <c r="ED28" t="s">
        <v>674</v>
      </c>
      <c r="EE28" s="4" t="s">
        <v>486</v>
      </c>
      <c r="EF28" s="9">
        <v>53000</v>
      </c>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Q28" t="s">
        <v>675</v>
      </c>
      <c r="HS28" s="4" t="s">
        <v>490</v>
      </c>
      <c r="HT28" s="50">
        <v>34335</v>
      </c>
      <c r="HU28" s="50">
        <v>36160</v>
      </c>
      <c r="HV28" s="50"/>
      <c r="HW28" s="50"/>
      <c r="IN28" s="4"/>
      <c r="IO28" t="s">
        <v>692</v>
      </c>
      <c r="IP28" s="12" t="s">
        <v>693</v>
      </c>
      <c r="IS28">
        <v>1994</v>
      </c>
      <c r="IT28">
        <v>1994.2</v>
      </c>
      <c r="IU28" s="4" t="s">
        <v>544</v>
      </c>
      <c r="IV28" t="s">
        <v>694</v>
      </c>
      <c r="IW28" s="12" t="s">
        <v>679</v>
      </c>
      <c r="IZ28">
        <v>0.5</v>
      </c>
      <c r="JA28" t="s">
        <v>480</v>
      </c>
      <c r="JB28" t="s">
        <v>480</v>
      </c>
      <c r="JC28" t="s">
        <v>480</v>
      </c>
      <c r="JD28" t="s">
        <v>480</v>
      </c>
      <c r="JE28" t="s">
        <v>480</v>
      </c>
      <c r="JF28" t="s">
        <v>480</v>
      </c>
      <c r="JG28" t="s">
        <v>480</v>
      </c>
      <c r="JH28" t="s">
        <v>480</v>
      </c>
      <c r="JI28" t="s">
        <v>480</v>
      </c>
      <c r="JK28" s="12" t="s">
        <v>680</v>
      </c>
      <c r="JP28" s="4"/>
      <c r="JV28" s="4"/>
      <c r="JW28" s="4"/>
      <c r="JX28" s="4"/>
      <c r="JY28" s="4"/>
      <c r="JZ28" s="4"/>
      <c r="KA28" s="4"/>
      <c r="KF28" s="7" t="s">
        <v>500</v>
      </c>
      <c r="KJ28" s="45" t="s">
        <v>681</v>
      </c>
      <c r="KK28" s="8" t="s">
        <v>561</v>
      </c>
      <c r="KL28" t="s">
        <v>480</v>
      </c>
      <c r="KM28" t="s">
        <v>480</v>
      </c>
      <c r="MY28" t="s">
        <v>682</v>
      </c>
      <c r="MZ28">
        <v>42</v>
      </c>
      <c r="NB28" t="s">
        <v>708</v>
      </c>
      <c r="NG28" t="s">
        <v>684</v>
      </c>
      <c r="NH28" t="s">
        <v>709</v>
      </c>
      <c r="NJ28" t="s">
        <v>710</v>
      </c>
      <c r="NL28" s="4" t="s">
        <v>687</v>
      </c>
      <c r="NM28" t="s">
        <v>711</v>
      </c>
      <c r="NN28">
        <v>15</v>
      </c>
      <c r="NO28">
        <v>30</v>
      </c>
      <c r="NV28" t="s">
        <v>518</v>
      </c>
      <c r="NW28" s="3">
        <v>16</v>
      </c>
      <c r="NX28" s="4" t="s">
        <v>520</v>
      </c>
      <c r="NY28" s="3">
        <v>4</v>
      </c>
      <c r="OB28">
        <v>4</v>
      </c>
      <c r="OU28" t="s">
        <v>714</v>
      </c>
      <c r="OW28">
        <v>1996</v>
      </c>
      <c r="OZ28" s="2" t="s">
        <v>690</v>
      </c>
      <c r="PB28" t="s">
        <v>522</v>
      </c>
      <c r="PC28" s="50">
        <v>46094</v>
      </c>
    </row>
    <row r="29" spans="1:419" ht="15" thickBot="1">
      <c r="A29" s="11" t="s">
        <v>663</v>
      </c>
      <c r="B29" t="s">
        <v>664</v>
      </c>
      <c r="C29" t="s">
        <v>665</v>
      </c>
      <c r="D29" s="4" t="s">
        <v>666</v>
      </c>
      <c r="E29" t="s">
        <v>667</v>
      </c>
      <c r="F29" s="82" t="s">
        <v>668</v>
      </c>
      <c r="G29" t="s">
        <v>475</v>
      </c>
      <c r="H29" t="s">
        <v>476</v>
      </c>
      <c r="I29" s="10">
        <v>0.1</v>
      </c>
      <c r="J29" s="10">
        <v>34.566667000000002</v>
      </c>
      <c r="K29">
        <v>150</v>
      </c>
      <c r="AV29" t="s">
        <v>669</v>
      </c>
      <c r="AW29">
        <v>100</v>
      </c>
      <c r="AX29" t="s">
        <v>480</v>
      </c>
      <c r="AY29">
        <v>4</v>
      </c>
      <c r="AZ29" t="s">
        <v>670</v>
      </c>
      <c r="BA29">
        <v>1994</v>
      </c>
      <c r="BB29">
        <v>1998</v>
      </c>
      <c r="BC29" t="s">
        <v>671</v>
      </c>
      <c r="BD29" s="10" t="s">
        <v>695</v>
      </c>
      <c r="BE29" t="s">
        <v>570</v>
      </c>
      <c r="BF29" s="3" t="s">
        <v>484</v>
      </c>
      <c r="BG29" t="s">
        <v>485</v>
      </c>
      <c r="BH29" t="s">
        <v>673</v>
      </c>
      <c r="BI29" s="4" t="s">
        <v>486</v>
      </c>
      <c r="BJ29" s="9">
        <v>53000</v>
      </c>
      <c r="EE29" s="4"/>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Q29" t="s">
        <v>675</v>
      </c>
      <c r="HS29" s="4" t="s">
        <v>490</v>
      </c>
      <c r="HT29" s="50">
        <v>34335</v>
      </c>
      <c r="HU29" s="50">
        <v>36160</v>
      </c>
      <c r="HV29" s="50"/>
      <c r="HW29" s="50"/>
      <c r="IO29" t="s">
        <v>696</v>
      </c>
      <c r="IP29" s="46" t="s">
        <v>697</v>
      </c>
      <c r="IS29">
        <v>1995</v>
      </c>
      <c r="IT29">
        <v>1995.2</v>
      </c>
      <c r="IU29" s="4" t="s">
        <v>544</v>
      </c>
      <c r="IV29" t="s">
        <v>698</v>
      </c>
      <c r="IW29" t="s">
        <v>492</v>
      </c>
      <c r="JA29">
        <v>0</v>
      </c>
      <c r="JB29">
        <v>0</v>
      </c>
      <c r="JC29">
        <v>0</v>
      </c>
      <c r="JD29">
        <v>0</v>
      </c>
      <c r="JE29">
        <v>0</v>
      </c>
      <c r="JF29">
        <v>0</v>
      </c>
      <c r="JG29">
        <v>0</v>
      </c>
      <c r="JH29">
        <v>0</v>
      </c>
      <c r="JI29">
        <v>0</v>
      </c>
      <c r="JK29" s="12" t="s">
        <v>680</v>
      </c>
      <c r="JP29" s="4"/>
      <c r="JV29" s="4"/>
      <c r="JW29" s="4"/>
      <c r="JX29" s="4"/>
      <c r="JY29" s="4"/>
      <c r="JZ29" s="4"/>
      <c r="KA29" s="4"/>
      <c r="KF29" s="7" t="s">
        <v>500</v>
      </c>
      <c r="KJ29" s="7" t="s">
        <v>647</v>
      </c>
      <c r="MY29" t="s">
        <v>682</v>
      </c>
      <c r="MZ29">
        <v>42</v>
      </c>
      <c r="NB29" t="s">
        <v>708</v>
      </c>
      <c r="NG29" t="s">
        <v>684</v>
      </c>
      <c r="NH29" t="s">
        <v>709</v>
      </c>
      <c r="NJ29" t="s">
        <v>710</v>
      </c>
      <c r="NL29" s="4" t="s">
        <v>687</v>
      </c>
      <c r="NM29" t="s">
        <v>711</v>
      </c>
      <c r="NN29">
        <v>15</v>
      </c>
      <c r="NO29">
        <v>30</v>
      </c>
      <c r="NV29" t="s">
        <v>518</v>
      </c>
      <c r="NW29" s="3">
        <v>31</v>
      </c>
      <c r="NX29" s="4" t="s">
        <v>520</v>
      </c>
      <c r="NY29" s="3">
        <v>15</v>
      </c>
      <c r="OB29">
        <v>4</v>
      </c>
      <c r="OU29" t="s">
        <v>714</v>
      </c>
      <c r="OW29">
        <v>1996</v>
      </c>
      <c r="OZ29" s="2" t="s">
        <v>690</v>
      </c>
      <c r="PB29" t="s">
        <v>522</v>
      </c>
      <c r="PC29" s="50">
        <v>46094</v>
      </c>
    </row>
    <row r="30" spans="1:419" ht="15" thickBot="1">
      <c r="A30" s="11" t="s">
        <v>663</v>
      </c>
      <c r="B30" t="s">
        <v>664</v>
      </c>
      <c r="C30" t="s">
        <v>665</v>
      </c>
      <c r="D30" s="4" t="s">
        <v>666</v>
      </c>
      <c r="E30" t="s">
        <v>667</v>
      </c>
      <c r="F30" s="82" t="s">
        <v>668</v>
      </c>
      <c r="G30" t="s">
        <v>475</v>
      </c>
      <c r="H30" t="s">
        <v>476</v>
      </c>
      <c r="I30" s="10">
        <v>0.1</v>
      </c>
      <c r="J30" s="10">
        <v>34.566667000000002</v>
      </c>
      <c r="K30">
        <v>150</v>
      </c>
      <c r="AV30" t="s">
        <v>669</v>
      </c>
      <c r="AW30">
        <v>100</v>
      </c>
      <c r="AX30" t="s">
        <v>480</v>
      </c>
      <c r="AY30">
        <v>4</v>
      </c>
      <c r="AZ30" t="s">
        <v>670</v>
      </c>
      <c r="BA30">
        <v>1994</v>
      </c>
      <c r="BB30">
        <v>1998</v>
      </c>
      <c r="BC30" t="s">
        <v>671</v>
      </c>
      <c r="BD30" s="10" t="s">
        <v>699</v>
      </c>
      <c r="BE30" t="s">
        <v>553</v>
      </c>
      <c r="BF30" s="3" t="s">
        <v>484</v>
      </c>
      <c r="BG30" t="s">
        <v>485</v>
      </c>
      <c r="BH30" t="s">
        <v>673</v>
      </c>
      <c r="BI30" s="4" t="s">
        <v>486</v>
      </c>
      <c r="BJ30" s="9">
        <v>53000</v>
      </c>
      <c r="EE30" s="4"/>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Q30" t="s">
        <v>675</v>
      </c>
      <c r="HS30" s="4" t="s">
        <v>490</v>
      </c>
      <c r="HT30" s="50">
        <v>34335</v>
      </c>
      <c r="HU30" s="50">
        <v>36160</v>
      </c>
      <c r="HV30" s="50"/>
      <c r="HW30" s="50"/>
      <c r="IO30" t="s">
        <v>700</v>
      </c>
      <c r="IP30" s="13" t="s">
        <v>701</v>
      </c>
      <c r="IS30">
        <v>1994</v>
      </c>
      <c r="IT30">
        <v>1994.2</v>
      </c>
      <c r="IU30" s="4" t="s">
        <v>544</v>
      </c>
      <c r="IV30" t="s">
        <v>698</v>
      </c>
      <c r="IW30" t="s">
        <v>492</v>
      </c>
      <c r="JA30">
        <v>0</v>
      </c>
      <c r="JB30">
        <v>0</v>
      </c>
      <c r="JC30">
        <v>0</v>
      </c>
      <c r="JD30">
        <v>0</v>
      </c>
      <c r="JE30">
        <v>0</v>
      </c>
      <c r="JF30">
        <v>0</v>
      </c>
      <c r="JG30">
        <v>0</v>
      </c>
      <c r="JH30">
        <v>0</v>
      </c>
      <c r="JI30">
        <v>0</v>
      </c>
      <c r="JK30" s="12" t="s">
        <v>680</v>
      </c>
      <c r="JP30" s="4"/>
      <c r="JV30" s="4"/>
      <c r="JW30" s="4"/>
      <c r="JX30" s="4"/>
      <c r="JY30" s="4"/>
      <c r="JZ30" s="4"/>
      <c r="KA30" s="4"/>
      <c r="KF30" s="7" t="s">
        <v>500</v>
      </c>
      <c r="KJ30" s="7" t="s">
        <v>647</v>
      </c>
      <c r="MY30" t="s">
        <v>682</v>
      </c>
      <c r="MZ30">
        <v>42</v>
      </c>
      <c r="NB30" t="s">
        <v>708</v>
      </c>
      <c r="NG30" t="s">
        <v>684</v>
      </c>
      <c r="NH30" t="s">
        <v>709</v>
      </c>
      <c r="NJ30" t="s">
        <v>710</v>
      </c>
      <c r="NL30" s="4" t="s">
        <v>687</v>
      </c>
      <c r="NM30" t="s">
        <v>711</v>
      </c>
      <c r="NN30">
        <v>15</v>
      </c>
      <c r="NO30">
        <v>30</v>
      </c>
      <c r="NV30" t="s">
        <v>518</v>
      </c>
      <c r="NW30" s="3">
        <v>58</v>
      </c>
      <c r="NX30" s="4" t="s">
        <v>520</v>
      </c>
      <c r="NY30" s="3">
        <v>17</v>
      </c>
      <c r="OB30">
        <v>4</v>
      </c>
      <c r="OU30" t="s">
        <v>714</v>
      </c>
      <c r="OW30">
        <v>1996</v>
      </c>
      <c r="OZ30" s="2" t="s">
        <v>690</v>
      </c>
      <c r="PB30" t="s">
        <v>522</v>
      </c>
      <c r="PC30" s="50">
        <v>46094</v>
      </c>
    </row>
    <row r="31" spans="1:419" ht="15" thickBot="1">
      <c r="A31" s="11" t="s">
        <v>663</v>
      </c>
      <c r="B31" t="s">
        <v>664</v>
      </c>
      <c r="C31" t="s">
        <v>665</v>
      </c>
      <c r="D31" s="4" t="s">
        <v>666</v>
      </c>
      <c r="E31" t="s">
        <v>667</v>
      </c>
      <c r="F31" s="82" t="s">
        <v>668</v>
      </c>
      <c r="G31" t="s">
        <v>475</v>
      </c>
      <c r="H31" t="s">
        <v>476</v>
      </c>
      <c r="I31" s="10">
        <v>0.1</v>
      </c>
      <c r="J31" s="10">
        <v>34.566667000000002</v>
      </c>
      <c r="K31">
        <v>150</v>
      </c>
      <c r="AV31" t="s">
        <v>669</v>
      </c>
      <c r="AW31">
        <v>100</v>
      </c>
      <c r="AX31" t="s">
        <v>480</v>
      </c>
      <c r="AY31">
        <v>4</v>
      </c>
      <c r="AZ31" t="s">
        <v>670</v>
      </c>
      <c r="BA31">
        <v>1994</v>
      </c>
      <c r="BB31">
        <v>1998</v>
      </c>
      <c r="BC31" t="s">
        <v>671</v>
      </c>
      <c r="BD31" s="10" t="s">
        <v>702</v>
      </c>
      <c r="BE31" t="s">
        <v>524</v>
      </c>
      <c r="BF31" s="3" t="s">
        <v>484</v>
      </c>
      <c r="BG31" t="s">
        <v>485</v>
      </c>
      <c r="BH31" t="s">
        <v>673</v>
      </c>
      <c r="BI31" s="4" t="s">
        <v>486</v>
      </c>
      <c r="BJ31" s="9">
        <v>53000</v>
      </c>
      <c r="HQ31" t="s">
        <v>675</v>
      </c>
      <c r="HS31" s="4" t="s">
        <v>490</v>
      </c>
      <c r="HT31" s="50">
        <v>34335</v>
      </c>
      <c r="HU31" s="50">
        <v>36160</v>
      </c>
      <c r="HV31" s="50"/>
      <c r="HW31" s="50"/>
      <c r="IO31" t="s">
        <v>698</v>
      </c>
      <c r="IP31" s="46" t="s">
        <v>492</v>
      </c>
      <c r="IU31" s="4" t="s">
        <v>544</v>
      </c>
      <c r="IV31" t="s">
        <v>698</v>
      </c>
      <c r="IW31" s="46" t="s">
        <v>492</v>
      </c>
      <c r="JA31">
        <v>0</v>
      </c>
      <c r="JB31">
        <v>0</v>
      </c>
      <c r="JC31">
        <v>0</v>
      </c>
      <c r="JD31">
        <v>0</v>
      </c>
      <c r="JE31">
        <v>0</v>
      </c>
      <c r="JF31">
        <v>0</v>
      </c>
      <c r="JG31">
        <v>0</v>
      </c>
      <c r="JH31">
        <v>0</v>
      </c>
      <c r="JI31">
        <v>0</v>
      </c>
      <c r="JK31" s="12" t="s">
        <v>680</v>
      </c>
      <c r="JP31" s="4"/>
      <c r="JV31" s="4"/>
      <c r="JW31" s="4"/>
      <c r="JX31" s="4"/>
      <c r="JY31" s="4"/>
      <c r="JZ31" s="4"/>
      <c r="KA31" s="4"/>
      <c r="KF31" s="7" t="s">
        <v>500</v>
      </c>
      <c r="KJ31" s="7" t="s">
        <v>647</v>
      </c>
      <c r="MY31" t="s">
        <v>682</v>
      </c>
      <c r="MZ31">
        <v>42</v>
      </c>
      <c r="NB31" t="s">
        <v>708</v>
      </c>
      <c r="NG31" t="s">
        <v>684</v>
      </c>
      <c r="NH31" t="s">
        <v>709</v>
      </c>
      <c r="NJ31" t="s">
        <v>710</v>
      </c>
      <c r="NL31" s="4" t="s">
        <v>687</v>
      </c>
      <c r="NM31" t="s">
        <v>711</v>
      </c>
      <c r="NN31">
        <v>15</v>
      </c>
      <c r="NO31">
        <v>30</v>
      </c>
      <c r="NU31" t="s">
        <v>517</v>
      </c>
      <c r="NV31" t="s">
        <v>518</v>
      </c>
      <c r="NW31" s="3">
        <v>38</v>
      </c>
      <c r="NX31" s="4" t="s">
        <v>520</v>
      </c>
      <c r="NY31" s="3">
        <v>2</v>
      </c>
      <c r="OB31">
        <v>4</v>
      </c>
      <c r="OU31" t="s">
        <v>714</v>
      </c>
      <c r="OW31">
        <v>1996</v>
      </c>
      <c r="OZ31" s="2" t="s">
        <v>690</v>
      </c>
      <c r="PB31" t="s">
        <v>522</v>
      </c>
      <c r="PC31" s="50">
        <v>46094</v>
      </c>
    </row>
    <row r="32" spans="1:419" ht="15" thickBot="1">
      <c r="A32" s="11" t="s">
        <v>663</v>
      </c>
      <c r="B32" t="s">
        <v>664</v>
      </c>
      <c r="C32" t="s">
        <v>665</v>
      </c>
      <c r="D32" s="4" t="s">
        <v>666</v>
      </c>
      <c r="E32" t="s">
        <v>667</v>
      </c>
      <c r="F32" s="82" t="s">
        <v>668</v>
      </c>
      <c r="G32" t="s">
        <v>475</v>
      </c>
      <c r="H32" t="s">
        <v>476</v>
      </c>
      <c r="I32" s="10">
        <v>0.1</v>
      </c>
      <c r="J32" s="10">
        <v>34.566667000000002</v>
      </c>
      <c r="K32">
        <v>150</v>
      </c>
      <c r="AV32" t="s">
        <v>669</v>
      </c>
      <c r="AW32">
        <v>100</v>
      </c>
      <c r="AX32" t="s">
        <v>480</v>
      </c>
      <c r="AY32">
        <v>4</v>
      </c>
      <c r="AZ32" t="s">
        <v>670</v>
      </c>
      <c r="BA32">
        <v>1994</v>
      </c>
      <c r="BB32">
        <v>1998</v>
      </c>
      <c r="BC32" t="s">
        <v>671</v>
      </c>
      <c r="BD32" s="10" t="s">
        <v>703</v>
      </c>
      <c r="BE32" t="s">
        <v>483</v>
      </c>
      <c r="BF32" s="3" t="s">
        <v>484</v>
      </c>
      <c r="BG32" t="s">
        <v>485</v>
      </c>
      <c r="BH32" t="s">
        <v>673</v>
      </c>
      <c r="BI32" s="4" t="s">
        <v>486</v>
      </c>
      <c r="BJ32" s="9">
        <v>53000</v>
      </c>
      <c r="HQ32" t="s">
        <v>675</v>
      </c>
      <c r="HS32" s="4" t="s">
        <v>490</v>
      </c>
      <c r="HT32" s="50">
        <v>34335</v>
      </c>
      <c r="HU32" s="50">
        <v>36160</v>
      </c>
      <c r="HV32" s="50"/>
      <c r="HW32" s="50"/>
      <c r="IO32" t="s">
        <v>704</v>
      </c>
      <c r="IP32" s="46" t="s">
        <v>492</v>
      </c>
      <c r="IU32" s="4" t="s">
        <v>544</v>
      </c>
      <c r="IV32" t="s">
        <v>705</v>
      </c>
      <c r="IW32" s="46" t="s">
        <v>492</v>
      </c>
      <c r="JA32">
        <v>0</v>
      </c>
      <c r="JB32">
        <v>0</v>
      </c>
      <c r="JC32">
        <v>0</v>
      </c>
      <c r="JD32">
        <v>0</v>
      </c>
      <c r="JE32">
        <v>0</v>
      </c>
      <c r="JF32">
        <v>0</v>
      </c>
      <c r="JG32">
        <v>0</v>
      </c>
      <c r="JH32">
        <v>0</v>
      </c>
      <c r="JI32">
        <v>0</v>
      </c>
      <c r="JJ32" t="s">
        <v>704</v>
      </c>
      <c r="JK32" t="s">
        <v>494</v>
      </c>
      <c r="JL32" s="8" t="s">
        <v>495</v>
      </c>
      <c r="JP32" s="4" t="s">
        <v>508</v>
      </c>
      <c r="JQ32">
        <v>60</v>
      </c>
      <c r="JT32">
        <v>60</v>
      </c>
      <c r="JV32" s="4"/>
      <c r="JW32" s="4"/>
      <c r="JX32" s="4"/>
      <c r="JY32" s="4"/>
      <c r="JZ32" s="4"/>
      <c r="KA32" s="4"/>
      <c r="KF32" s="7" t="s">
        <v>500</v>
      </c>
      <c r="KJ32" s="7" t="s">
        <v>647</v>
      </c>
      <c r="MY32" t="s">
        <v>682</v>
      </c>
      <c r="MZ32">
        <v>42</v>
      </c>
      <c r="NB32" t="s">
        <v>708</v>
      </c>
      <c r="NG32" t="s">
        <v>684</v>
      </c>
      <c r="NH32" t="s">
        <v>709</v>
      </c>
      <c r="NJ32" t="s">
        <v>710</v>
      </c>
      <c r="NL32" s="4" t="s">
        <v>687</v>
      </c>
      <c r="NM32" t="s">
        <v>711</v>
      </c>
      <c r="NN32">
        <v>15</v>
      </c>
      <c r="NO32">
        <v>30</v>
      </c>
      <c r="NU32" t="s">
        <v>706</v>
      </c>
      <c r="NV32" t="s">
        <v>518</v>
      </c>
      <c r="NW32" s="3">
        <v>26</v>
      </c>
      <c r="NX32" s="4" t="s">
        <v>520</v>
      </c>
      <c r="NY32" s="3">
        <v>6</v>
      </c>
      <c r="OB32">
        <v>4</v>
      </c>
      <c r="OU32" t="s">
        <v>714</v>
      </c>
      <c r="OW32">
        <v>1996</v>
      </c>
      <c r="OZ32" s="2" t="s">
        <v>690</v>
      </c>
      <c r="PB32" t="s">
        <v>522</v>
      </c>
      <c r="PC32" s="50">
        <v>46094</v>
      </c>
    </row>
    <row r="33" spans="1:419" ht="15" thickBot="1">
      <c r="A33" s="11" t="s">
        <v>663</v>
      </c>
      <c r="B33" t="s">
        <v>664</v>
      </c>
      <c r="C33" t="s">
        <v>665</v>
      </c>
      <c r="D33" s="4" t="s">
        <v>666</v>
      </c>
      <c r="E33" t="s">
        <v>667</v>
      </c>
      <c r="F33" s="82" t="s">
        <v>668</v>
      </c>
      <c r="G33" t="s">
        <v>475</v>
      </c>
      <c r="H33" t="s">
        <v>476</v>
      </c>
      <c r="I33" s="10">
        <v>0.1</v>
      </c>
      <c r="J33" s="10">
        <v>34.566667000000002</v>
      </c>
      <c r="K33">
        <v>150</v>
      </c>
      <c r="AV33" t="s">
        <v>669</v>
      </c>
      <c r="AW33">
        <v>100</v>
      </c>
      <c r="AX33" t="s">
        <v>480</v>
      </c>
      <c r="AY33">
        <v>4</v>
      </c>
      <c r="AZ33" t="s">
        <v>670</v>
      </c>
      <c r="BA33">
        <v>1994</v>
      </c>
      <c r="BB33">
        <v>1998</v>
      </c>
      <c r="BC33" t="s">
        <v>671</v>
      </c>
      <c r="BD33" s="10" t="s">
        <v>672</v>
      </c>
      <c r="BE33" t="s">
        <v>536</v>
      </c>
      <c r="BF33" s="3" t="s">
        <v>484</v>
      </c>
      <c r="BG33" t="s">
        <v>485</v>
      </c>
      <c r="BH33" t="s">
        <v>673</v>
      </c>
      <c r="BI33" s="4" t="s">
        <v>486</v>
      </c>
      <c r="BJ33" s="9">
        <v>53000</v>
      </c>
      <c r="ED33" t="s">
        <v>674</v>
      </c>
      <c r="EE33" s="4" t="s">
        <v>486</v>
      </c>
      <c r="EF33" s="9">
        <v>53000</v>
      </c>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Q33" t="s">
        <v>675</v>
      </c>
      <c r="HS33" s="4" t="s">
        <v>490</v>
      </c>
      <c r="HT33" s="50">
        <v>34335</v>
      </c>
      <c r="HU33" s="50">
        <v>36160</v>
      </c>
      <c r="HV33" s="50"/>
      <c r="HW33" s="50"/>
      <c r="IN33" s="4"/>
      <c r="IO33" t="s">
        <v>676</v>
      </c>
      <c r="IP33" s="12" t="s">
        <v>677</v>
      </c>
      <c r="IS33">
        <v>1995</v>
      </c>
      <c r="IT33">
        <v>1995.2</v>
      </c>
      <c r="IU33" s="4" t="s">
        <v>544</v>
      </c>
      <c r="IV33" t="s">
        <v>678</v>
      </c>
      <c r="IW33" s="12" t="s">
        <v>679</v>
      </c>
      <c r="IZ33">
        <v>0.5</v>
      </c>
      <c r="JA33" t="s">
        <v>480</v>
      </c>
      <c r="JB33" t="s">
        <v>480</v>
      </c>
      <c r="JC33" t="s">
        <v>480</v>
      </c>
      <c r="JD33" t="s">
        <v>480</v>
      </c>
      <c r="JE33" t="s">
        <v>480</v>
      </c>
      <c r="JF33" t="s">
        <v>480</v>
      </c>
      <c r="JG33" t="s">
        <v>480</v>
      </c>
      <c r="JH33" t="s">
        <v>480</v>
      </c>
      <c r="JI33" t="s">
        <v>480</v>
      </c>
      <c r="JK33" s="12" t="s">
        <v>680</v>
      </c>
      <c r="JP33" s="4"/>
      <c r="JV33" s="4"/>
      <c r="JW33" s="4"/>
      <c r="JX33" s="4"/>
      <c r="JY33" s="4"/>
      <c r="JZ33" s="4"/>
      <c r="KA33" s="4"/>
      <c r="KF33" s="7" t="s">
        <v>500</v>
      </c>
      <c r="KJ33" s="45" t="s">
        <v>681</v>
      </c>
      <c r="KK33" s="8" t="s">
        <v>561</v>
      </c>
      <c r="KL33" t="s">
        <v>480</v>
      </c>
      <c r="KM33" t="s">
        <v>480</v>
      </c>
      <c r="MY33" t="s">
        <v>682</v>
      </c>
      <c r="MZ33">
        <v>42</v>
      </c>
      <c r="NB33" t="s">
        <v>708</v>
      </c>
      <c r="NG33" t="s">
        <v>684</v>
      </c>
      <c r="NH33" t="s">
        <v>709</v>
      </c>
      <c r="NJ33" t="s">
        <v>710</v>
      </c>
      <c r="NL33" s="4" t="s">
        <v>687</v>
      </c>
      <c r="NM33" t="s">
        <v>711</v>
      </c>
      <c r="NN33">
        <v>15</v>
      </c>
      <c r="NO33">
        <v>30</v>
      </c>
      <c r="NV33" t="s">
        <v>518</v>
      </c>
      <c r="NW33" s="3">
        <v>64</v>
      </c>
      <c r="NX33" s="4" t="s">
        <v>520</v>
      </c>
      <c r="NY33" s="3">
        <v>16</v>
      </c>
      <c r="OB33">
        <v>4</v>
      </c>
      <c r="OU33" t="s">
        <v>715</v>
      </c>
      <c r="OW33">
        <v>1996</v>
      </c>
      <c r="OZ33" s="2" t="s">
        <v>707</v>
      </c>
      <c r="PB33" t="s">
        <v>522</v>
      </c>
      <c r="PC33" s="50">
        <v>46094</v>
      </c>
    </row>
    <row r="34" spans="1:419" ht="15" thickBot="1">
      <c r="A34" s="11" t="s">
        <v>663</v>
      </c>
      <c r="B34" t="s">
        <v>664</v>
      </c>
      <c r="C34" t="s">
        <v>665</v>
      </c>
      <c r="D34" s="4" t="s">
        <v>666</v>
      </c>
      <c r="E34" t="s">
        <v>667</v>
      </c>
      <c r="F34" s="82" t="s">
        <v>668</v>
      </c>
      <c r="G34" t="s">
        <v>475</v>
      </c>
      <c r="H34" t="s">
        <v>476</v>
      </c>
      <c r="I34" s="10">
        <v>0.1</v>
      </c>
      <c r="J34" s="10">
        <v>34.566667000000002</v>
      </c>
      <c r="K34">
        <v>150</v>
      </c>
      <c r="AV34" t="s">
        <v>669</v>
      </c>
      <c r="AW34">
        <v>100</v>
      </c>
      <c r="AX34" t="s">
        <v>480</v>
      </c>
      <c r="AY34">
        <v>4</v>
      </c>
      <c r="AZ34" t="s">
        <v>670</v>
      </c>
      <c r="BA34">
        <v>1994</v>
      </c>
      <c r="BB34">
        <v>1998</v>
      </c>
      <c r="BC34" t="s">
        <v>671</v>
      </c>
      <c r="BD34" s="10" t="s">
        <v>691</v>
      </c>
      <c r="BE34" t="s">
        <v>565</v>
      </c>
      <c r="BF34" s="3" t="s">
        <v>484</v>
      </c>
      <c r="BG34" t="s">
        <v>485</v>
      </c>
      <c r="BH34" t="s">
        <v>673</v>
      </c>
      <c r="BI34" s="4" t="s">
        <v>486</v>
      </c>
      <c r="BJ34" s="9">
        <v>53000</v>
      </c>
      <c r="ED34" t="s">
        <v>674</v>
      </c>
      <c r="EE34" s="4" t="s">
        <v>486</v>
      </c>
      <c r="EF34" s="9">
        <v>53000</v>
      </c>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Q34" t="s">
        <v>675</v>
      </c>
      <c r="HS34" s="4" t="s">
        <v>490</v>
      </c>
      <c r="HT34" s="50">
        <v>34335</v>
      </c>
      <c r="HU34" s="50">
        <v>36160</v>
      </c>
      <c r="HV34" s="50"/>
      <c r="HW34" s="50"/>
      <c r="IN34" s="4"/>
      <c r="IO34" t="s">
        <v>692</v>
      </c>
      <c r="IP34" s="12" t="s">
        <v>693</v>
      </c>
      <c r="IS34">
        <v>1994</v>
      </c>
      <c r="IT34">
        <v>1994.2</v>
      </c>
      <c r="IU34" s="4" t="s">
        <v>544</v>
      </c>
      <c r="IV34" t="s">
        <v>694</v>
      </c>
      <c r="IW34" s="12" t="s">
        <v>679</v>
      </c>
      <c r="IZ34">
        <v>0.5</v>
      </c>
      <c r="JA34" t="s">
        <v>480</v>
      </c>
      <c r="JB34" t="s">
        <v>480</v>
      </c>
      <c r="JC34" t="s">
        <v>480</v>
      </c>
      <c r="JD34" t="s">
        <v>480</v>
      </c>
      <c r="JE34" t="s">
        <v>480</v>
      </c>
      <c r="JF34" t="s">
        <v>480</v>
      </c>
      <c r="JG34" t="s">
        <v>480</v>
      </c>
      <c r="JH34" t="s">
        <v>480</v>
      </c>
      <c r="JI34" t="s">
        <v>480</v>
      </c>
      <c r="JK34" s="12" t="s">
        <v>680</v>
      </c>
      <c r="JP34" s="4"/>
      <c r="JV34" s="4"/>
      <c r="JW34" s="4"/>
      <c r="JX34" s="4"/>
      <c r="JY34" s="4"/>
      <c r="JZ34" s="4"/>
      <c r="KA34" s="4"/>
      <c r="KF34" s="7" t="s">
        <v>500</v>
      </c>
      <c r="KJ34" s="45" t="s">
        <v>681</v>
      </c>
      <c r="KK34" s="8" t="s">
        <v>561</v>
      </c>
      <c r="KL34" t="s">
        <v>480</v>
      </c>
      <c r="KM34" t="s">
        <v>480</v>
      </c>
      <c r="MY34" t="s">
        <v>682</v>
      </c>
      <c r="MZ34">
        <v>42</v>
      </c>
      <c r="NB34" t="s">
        <v>708</v>
      </c>
      <c r="NG34" t="s">
        <v>684</v>
      </c>
      <c r="NH34" t="s">
        <v>709</v>
      </c>
      <c r="NJ34" t="s">
        <v>710</v>
      </c>
      <c r="NL34" s="4" t="s">
        <v>687</v>
      </c>
      <c r="NM34" t="s">
        <v>711</v>
      </c>
      <c r="NN34">
        <v>15</v>
      </c>
      <c r="NO34">
        <v>30</v>
      </c>
      <c r="NV34" t="s">
        <v>518</v>
      </c>
      <c r="NW34" s="3">
        <v>67</v>
      </c>
      <c r="NX34" s="4" t="s">
        <v>520</v>
      </c>
      <c r="NY34" s="3">
        <v>29</v>
      </c>
      <c r="OB34">
        <v>4</v>
      </c>
      <c r="OU34" t="s">
        <v>715</v>
      </c>
      <c r="OW34">
        <v>1996</v>
      </c>
      <c r="OZ34" s="2" t="s">
        <v>707</v>
      </c>
      <c r="PB34" t="s">
        <v>522</v>
      </c>
      <c r="PC34" s="50">
        <v>46094</v>
      </c>
    </row>
    <row r="35" spans="1:419" ht="15" thickBot="1">
      <c r="A35" s="11" t="s">
        <v>663</v>
      </c>
      <c r="B35" t="s">
        <v>664</v>
      </c>
      <c r="C35" t="s">
        <v>665</v>
      </c>
      <c r="D35" s="4" t="s">
        <v>666</v>
      </c>
      <c r="E35" t="s">
        <v>667</v>
      </c>
      <c r="F35" s="82" t="s">
        <v>668</v>
      </c>
      <c r="G35" t="s">
        <v>475</v>
      </c>
      <c r="H35" t="s">
        <v>476</v>
      </c>
      <c r="I35" s="10">
        <v>0.1</v>
      </c>
      <c r="J35" s="10">
        <v>34.566667000000002</v>
      </c>
      <c r="K35">
        <v>150</v>
      </c>
      <c r="AV35" t="s">
        <v>669</v>
      </c>
      <c r="AW35">
        <v>100</v>
      </c>
      <c r="AX35" t="s">
        <v>480</v>
      </c>
      <c r="AY35">
        <v>4</v>
      </c>
      <c r="AZ35" t="s">
        <v>670</v>
      </c>
      <c r="BA35">
        <v>1994</v>
      </c>
      <c r="BB35">
        <v>1998</v>
      </c>
      <c r="BC35" t="s">
        <v>671</v>
      </c>
      <c r="BD35" s="10" t="s">
        <v>695</v>
      </c>
      <c r="BE35" t="s">
        <v>570</v>
      </c>
      <c r="BF35" s="3" t="s">
        <v>484</v>
      </c>
      <c r="BG35" t="s">
        <v>485</v>
      </c>
      <c r="BH35" t="s">
        <v>673</v>
      </c>
      <c r="BI35" s="4" t="s">
        <v>486</v>
      </c>
      <c r="BJ35" s="9">
        <v>53000</v>
      </c>
      <c r="EE35" s="4"/>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Q35" t="s">
        <v>675</v>
      </c>
      <c r="HS35" s="4" t="s">
        <v>490</v>
      </c>
      <c r="HT35" s="50">
        <v>34335</v>
      </c>
      <c r="HU35" s="50">
        <v>36160</v>
      </c>
      <c r="HV35" s="50"/>
      <c r="HW35" s="50"/>
      <c r="IO35" t="s">
        <v>696</v>
      </c>
      <c r="IP35" s="46" t="s">
        <v>697</v>
      </c>
      <c r="IS35">
        <v>1995</v>
      </c>
      <c r="IT35">
        <v>1995.2</v>
      </c>
      <c r="IU35" s="4" t="s">
        <v>544</v>
      </c>
      <c r="IV35" t="s">
        <v>698</v>
      </c>
      <c r="IW35" t="s">
        <v>492</v>
      </c>
      <c r="JA35">
        <v>0</v>
      </c>
      <c r="JB35">
        <v>0</v>
      </c>
      <c r="JC35">
        <v>0</v>
      </c>
      <c r="JD35">
        <v>0</v>
      </c>
      <c r="JE35">
        <v>0</v>
      </c>
      <c r="JF35">
        <v>0</v>
      </c>
      <c r="JG35">
        <v>0</v>
      </c>
      <c r="JH35">
        <v>0</v>
      </c>
      <c r="JI35">
        <v>0</v>
      </c>
      <c r="JK35" s="12" t="s">
        <v>680</v>
      </c>
      <c r="JP35" s="4"/>
      <c r="JV35" s="4"/>
      <c r="JW35" s="4"/>
      <c r="JX35" s="4"/>
      <c r="JY35" s="4"/>
      <c r="JZ35" s="4"/>
      <c r="KA35" s="4"/>
      <c r="KF35" s="7" t="s">
        <v>500</v>
      </c>
      <c r="KJ35" s="7" t="s">
        <v>647</v>
      </c>
      <c r="MY35" t="s">
        <v>682</v>
      </c>
      <c r="MZ35">
        <v>42</v>
      </c>
      <c r="NB35" t="s">
        <v>708</v>
      </c>
      <c r="NG35" t="s">
        <v>684</v>
      </c>
      <c r="NH35" t="s">
        <v>709</v>
      </c>
      <c r="NJ35" t="s">
        <v>710</v>
      </c>
      <c r="NL35" s="4" t="s">
        <v>687</v>
      </c>
      <c r="NM35" t="s">
        <v>711</v>
      </c>
      <c r="NN35">
        <v>15</v>
      </c>
      <c r="NO35">
        <v>30</v>
      </c>
      <c r="NV35" t="s">
        <v>518</v>
      </c>
      <c r="NW35" s="3">
        <v>61</v>
      </c>
      <c r="NX35" s="4" t="s">
        <v>520</v>
      </c>
      <c r="NY35" s="3">
        <v>19</v>
      </c>
      <c r="OB35">
        <v>4</v>
      </c>
      <c r="OU35" t="s">
        <v>715</v>
      </c>
      <c r="OW35">
        <v>1996</v>
      </c>
      <c r="OZ35" s="2" t="s">
        <v>707</v>
      </c>
      <c r="PB35" t="s">
        <v>522</v>
      </c>
      <c r="PC35" s="50">
        <v>46094</v>
      </c>
    </row>
    <row r="36" spans="1:419" ht="15" thickBot="1">
      <c r="A36" s="11" t="s">
        <v>663</v>
      </c>
      <c r="B36" t="s">
        <v>664</v>
      </c>
      <c r="C36" t="s">
        <v>665</v>
      </c>
      <c r="D36" s="4" t="s">
        <v>666</v>
      </c>
      <c r="E36" t="s">
        <v>667</v>
      </c>
      <c r="F36" s="82" t="s">
        <v>668</v>
      </c>
      <c r="G36" t="s">
        <v>475</v>
      </c>
      <c r="H36" t="s">
        <v>476</v>
      </c>
      <c r="I36" s="10">
        <v>0.1</v>
      </c>
      <c r="J36" s="10">
        <v>34.566667000000002</v>
      </c>
      <c r="K36">
        <v>150</v>
      </c>
      <c r="AV36" t="s">
        <v>669</v>
      </c>
      <c r="AW36">
        <v>100</v>
      </c>
      <c r="AX36" t="s">
        <v>480</v>
      </c>
      <c r="AY36">
        <v>4</v>
      </c>
      <c r="AZ36" t="s">
        <v>670</v>
      </c>
      <c r="BA36">
        <v>1994</v>
      </c>
      <c r="BB36">
        <v>1998</v>
      </c>
      <c r="BC36" t="s">
        <v>671</v>
      </c>
      <c r="BD36" s="10" t="s">
        <v>699</v>
      </c>
      <c r="BE36" t="s">
        <v>553</v>
      </c>
      <c r="BF36" s="3" t="s">
        <v>484</v>
      </c>
      <c r="BG36" t="s">
        <v>485</v>
      </c>
      <c r="BH36" t="s">
        <v>673</v>
      </c>
      <c r="BI36" s="4" t="s">
        <v>486</v>
      </c>
      <c r="BJ36" s="9">
        <v>53000</v>
      </c>
      <c r="EE36" s="4"/>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Q36" t="s">
        <v>675</v>
      </c>
      <c r="HS36" s="4" t="s">
        <v>490</v>
      </c>
      <c r="HT36" s="50">
        <v>34335</v>
      </c>
      <c r="HU36" s="50">
        <v>36160</v>
      </c>
      <c r="HV36" s="50"/>
      <c r="HW36" s="50"/>
      <c r="IO36" t="s">
        <v>700</v>
      </c>
      <c r="IP36" s="13" t="s">
        <v>701</v>
      </c>
      <c r="IS36">
        <v>1994</v>
      </c>
      <c r="IT36">
        <v>1994.2</v>
      </c>
      <c r="IU36" s="4" t="s">
        <v>544</v>
      </c>
      <c r="IV36" t="s">
        <v>698</v>
      </c>
      <c r="IW36" t="s">
        <v>492</v>
      </c>
      <c r="JA36">
        <v>0</v>
      </c>
      <c r="JB36">
        <v>0</v>
      </c>
      <c r="JC36">
        <v>0</v>
      </c>
      <c r="JD36">
        <v>0</v>
      </c>
      <c r="JE36">
        <v>0</v>
      </c>
      <c r="JF36">
        <v>0</v>
      </c>
      <c r="JG36">
        <v>0</v>
      </c>
      <c r="JH36">
        <v>0</v>
      </c>
      <c r="JI36">
        <v>0</v>
      </c>
      <c r="JK36" s="12" t="s">
        <v>680</v>
      </c>
      <c r="JP36" s="4"/>
      <c r="JV36" s="4"/>
      <c r="JW36" s="4"/>
      <c r="JX36" s="4"/>
      <c r="JY36" s="4"/>
      <c r="JZ36" s="4"/>
      <c r="KA36" s="4"/>
      <c r="KF36" s="7" t="s">
        <v>500</v>
      </c>
      <c r="KJ36" s="7" t="s">
        <v>647</v>
      </c>
      <c r="MY36" t="s">
        <v>682</v>
      </c>
      <c r="MZ36">
        <v>42</v>
      </c>
      <c r="NB36" t="s">
        <v>708</v>
      </c>
      <c r="NG36" t="s">
        <v>684</v>
      </c>
      <c r="NH36" t="s">
        <v>709</v>
      </c>
      <c r="NJ36" t="s">
        <v>710</v>
      </c>
      <c r="NL36" s="4" t="s">
        <v>687</v>
      </c>
      <c r="NM36" t="s">
        <v>711</v>
      </c>
      <c r="NN36">
        <v>15</v>
      </c>
      <c r="NO36">
        <v>30</v>
      </c>
      <c r="NV36" t="s">
        <v>518</v>
      </c>
      <c r="NW36" s="3">
        <v>119</v>
      </c>
      <c r="NX36" s="4" t="s">
        <v>520</v>
      </c>
      <c r="NY36" s="3">
        <v>61</v>
      </c>
      <c r="OB36">
        <v>4</v>
      </c>
      <c r="OU36" t="s">
        <v>715</v>
      </c>
      <c r="OW36">
        <v>1996</v>
      </c>
      <c r="OZ36" s="2" t="s">
        <v>707</v>
      </c>
      <c r="PB36" t="s">
        <v>522</v>
      </c>
      <c r="PC36" s="50">
        <v>46094</v>
      </c>
    </row>
    <row r="37" spans="1:419" ht="15" thickBot="1">
      <c r="A37" s="11" t="s">
        <v>663</v>
      </c>
      <c r="B37" t="s">
        <v>664</v>
      </c>
      <c r="C37" t="s">
        <v>665</v>
      </c>
      <c r="D37" s="4" t="s">
        <v>666</v>
      </c>
      <c r="E37" t="s">
        <v>667</v>
      </c>
      <c r="F37" s="82" t="s">
        <v>668</v>
      </c>
      <c r="G37" t="s">
        <v>475</v>
      </c>
      <c r="H37" t="s">
        <v>476</v>
      </c>
      <c r="I37" s="10">
        <v>0.1</v>
      </c>
      <c r="J37" s="10">
        <v>34.566667000000002</v>
      </c>
      <c r="K37">
        <v>150</v>
      </c>
      <c r="AV37" t="s">
        <v>669</v>
      </c>
      <c r="AW37">
        <v>100</v>
      </c>
      <c r="AX37" t="s">
        <v>480</v>
      </c>
      <c r="AY37">
        <v>4</v>
      </c>
      <c r="AZ37" t="s">
        <v>670</v>
      </c>
      <c r="BA37">
        <v>1994</v>
      </c>
      <c r="BB37">
        <v>1998</v>
      </c>
      <c r="BC37" t="s">
        <v>671</v>
      </c>
      <c r="BD37" s="10" t="s">
        <v>702</v>
      </c>
      <c r="BE37" t="s">
        <v>524</v>
      </c>
      <c r="BF37" s="3" t="s">
        <v>484</v>
      </c>
      <c r="BG37" t="s">
        <v>485</v>
      </c>
      <c r="BH37" t="s">
        <v>673</v>
      </c>
      <c r="BI37" s="4" t="s">
        <v>486</v>
      </c>
      <c r="BJ37" s="9">
        <v>53000</v>
      </c>
      <c r="HQ37" t="s">
        <v>675</v>
      </c>
      <c r="HS37" s="4" t="s">
        <v>490</v>
      </c>
      <c r="HT37" s="50">
        <v>34335</v>
      </c>
      <c r="HU37" s="50">
        <v>36160</v>
      </c>
      <c r="HV37" s="50"/>
      <c r="HW37" s="50"/>
      <c r="IO37" t="s">
        <v>698</v>
      </c>
      <c r="IP37" s="46" t="s">
        <v>492</v>
      </c>
      <c r="IU37" s="4" t="s">
        <v>544</v>
      </c>
      <c r="IV37" t="s">
        <v>698</v>
      </c>
      <c r="IW37" s="46" t="s">
        <v>492</v>
      </c>
      <c r="JA37">
        <v>0</v>
      </c>
      <c r="JB37">
        <v>0</v>
      </c>
      <c r="JC37">
        <v>0</v>
      </c>
      <c r="JD37">
        <v>0</v>
      </c>
      <c r="JE37">
        <v>0</v>
      </c>
      <c r="JF37">
        <v>0</v>
      </c>
      <c r="JG37">
        <v>0</v>
      </c>
      <c r="JH37">
        <v>0</v>
      </c>
      <c r="JI37">
        <v>0</v>
      </c>
      <c r="JK37" s="12" t="s">
        <v>680</v>
      </c>
      <c r="JP37" s="4"/>
      <c r="JV37" s="4"/>
      <c r="JW37" s="4"/>
      <c r="JX37" s="4"/>
      <c r="JY37" s="4"/>
      <c r="JZ37" s="4"/>
      <c r="KA37" s="4"/>
      <c r="KF37" s="7" t="s">
        <v>500</v>
      </c>
      <c r="KJ37" s="7" t="s">
        <v>647</v>
      </c>
      <c r="MY37" t="s">
        <v>682</v>
      </c>
      <c r="MZ37">
        <v>42</v>
      </c>
      <c r="NB37" t="s">
        <v>708</v>
      </c>
      <c r="NG37" t="s">
        <v>684</v>
      </c>
      <c r="NH37" t="s">
        <v>709</v>
      </c>
      <c r="NJ37" t="s">
        <v>710</v>
      </c>
      <c r="NL37" s="4" t="s">
        <v>687</v>
      </c>
      <c r="NM37" t="s">
        <v>711</v>
      </c>
      <c r="NN37">
        <v>15</v>
      </c>
      <c r="NO37">
        <v>30</v>
      </c>
      <c r="NU37" t="s">
        <v>517</v>
      </c>
      <c r="NV37" t="s">
        <v>518</v>
      </c>
      <c r="NW37" s="3">
        <v>70</v>
      </c>
      <c r="NX37" s="4" t="s">
        <v>520</v>
      </c>
      <c r="NY37" s="3">
        <v>21</v>
      </c>
      <c r="OB37">
        <v>4</v>
      </c>
      <c r="OU37" t="s">
        <v>715</v>
      </c>
      <c r="OW37">
        <v>1996</v>
      </c>
      <c r="OZ37" s="2" t="s">
        <v>707</v>
      </c>
      <c r="PB37" t="s">
        <v>522</v>
      </c>
      <c r="PC37" s="50">
        <v>46094</v>
      </c>
    </row>
    <row r="38" spans="1:419" ht="15" thickBot="1">
      <c r="A38" s="11" t="s">
        <v>663</v>
      </c>
      <c r="B38" t="s">
        <v>664</v>
      </c>
      <c r="C38" t="s">
        <v>665</v>
      </c>
      <c r="D38" s="4" t="s">
        <v>666</v>
      </c>
      <c r="E38" t="s">
        <v>667</v>
      </c>
      <c r="F38" s="82" t="s">
        <v>668</v>
      </c>
      <c r="G38" t="s">
        <v>475</v>
      </c>
      <c r="H38" t="s">
        <v>476</v>
      </c>
      <c r="I38" s="10">
        <v>0.1</v>
      </c>
      <c r="J38" s="10">
        <v>34.566667000000002</v>
      </c>
      <c r="K38">
        <v>150</v>
      </c>
      <c r="AV38" t="s">
        <v>669</v>
      </c>
      <c r="AW38">
        <v>100</v>
      </c>
      <c r="AX38" t="s">
        <v>480</v>
      </c>
      <c r="AY38">
        <v>4</v>
      </c>
      <c r="AZ38" t="s">
        <v>670</v>
      </c>
      <c r="BA38">
        <v>1994</v>
      </c>
      <c r="BB38">
        <v>1998</v>
      </c>
      <c r="BC38" t="s">
        <v>671</v>
      </c>
      <c r="BD38" s="10" t="s">
        <v>703</v>
      </c>
      <c r="BE38" t="s">
        <v>483</v>
      </c>
      <c r="BF38" s="3" t="s">
        <v>484</v>
      </c>
      <c r="BG38" t="s">
        <v>485</v>
      </c>
      <c r="BH38" t="s">
        <v>673</v>
      </c>
      <c r="BI38" s="4" t="s">
        <v>486</v>
      </c>
      <c r="BJ38" s="9">
        <v>53000</v>
      </c>
      <c r="HQ38" t="s">
        <v>675</v>
      </c>
      <c r="HS38" s="4" t="s">
        <v>490</v>
      </c>
      <c r="HT38" s="50">
        <v>34335</v>
      </c>
      <c r="HU38" s="50">
        <v>36160</v>
      </c>
      <c r="HV38" s="50"/>
      <c r="HW38" s="50"/>
      <c r="IO38" t="s">
        <v>704</v>
      </c>
      <c r="IP38" s="46" t="s">
        <v>492</v>
      </c>
      <c r="IU38" s="4" t="s">
        <v>544</v>
      </c>
      <c r="IV38" t="s">
        <v>705</v>
      </c>
      <c r="IW38" s="46" t="s">
        <v>492</v>
      </c>
      <c r="JA38">
        <v>0</v>
      </c>
      <c r="JB38">
        <v>0</v>
      </c>
      <c r="JC38">
        <v>0</v>
      </c>
      <c r="JD38">
        <v>0</v>
      </c>
      <c r="JE38">
        <v>0</v>
      </c>
      <c r="JF38">
        <v>0</v>
      </c>
      <c r="JG38">
        <v>0</v>
      </c>
      <c r="JH38">
        <v>0</v>
      </c>
      <c r="JI38">
        <v>0</v>
      </c>
      <c r="JJ38" t="s">
        <v>704</v>
      </c>
      <c r="JK38" t="s">
        <v>494</v>
      </c>
      <c r="JL38" s="8" t="s">
        <v>495</v>
      </c>
      <c r="JP38" s="4" t="s">
        <v>508</v>
      </c>
      <c r="JQ38">
        <v>60</v>
      </c>
      <c r="JT38">
        <v>60</v>
      </c>
      <c r="JV38" s="4"/>
      <c r="JW38" s="4"/>
      <c r="JX38" s="4"/>
      <c r="JY38" s="4"/>
      <c r="JZ38" s="4"/>
      <c r="KA38" s="4"/>
      <c r="KF38" s="7" t="s">
        <v>500</v>
      </c>
      <c r="KJ38" s="7" t="s">
        <v>647</v>
      </c>
      <c r="MY38" t="s">
        <v>682</v>
      </c>
      <c r="MZ38">
        <v>42</v>
      </c>
      <c r="NB38" t="s">
        <v>708</v>
      </c>
      <c r="NG38" t="s">
        <v>684</v>
      </c>
      <c r="NH38" t="s">
        <v>709</v>
      </c>
      <c r="NJ38" t="s">
        <v>710</v>
      </c>
      <c r="NL38" s="4" t="s">
        <v>687</v>
      </c>
      <c r="NM38" t="s">
        <v>711</v>
      </c>
      <c r="NN38">
        <v>15</v>
      </c>
      <c r="NO38">
        <v>30</v>
      </c>
      <c r="NU38" t="s">
        <v>706</v>
      </c>
      <c r="NV38" t="s">
        <v>518</v>
      </c>
      <c r="NW38" s="3">
        <v>57</v>
      </c>
      <c r="NX38" s="4" t="s">
        <v>520</v>
      </c>
      <c r="NY38" s="3">
        <v>26</v>
      </c>
      <c r="OB38">
        <v>4</v>
      </c>
      <c r="OU38" t="s">
        <v>715</v>
      </c>
      <c r="OW38">
        <v>1996</v>
      </c>
      <c r="OZ38" s="2" t="s">
        <v>707</v>
      </c>
      <c r="PB38" t="s">
        <v>522</v>
      </c>
      <c r="PC38" s="50">
        <v>46094</v>
      </c>
    </row>
    <row r="39" spans="1:419" ht="15" thickBot="1">
      <c r="A39" s="11" t="s">
        <v>663</v>
      </c>
      <c r="B39" t="s">
        <v>664</v>
      </c>
      <c r="C39" t="s">
        <v>665</v>
      </c>
      <c r="D39" s="4" t="s">
        <v>666</v>
      </c>
      <c r="E39" t="s">
        <v>667</v>
      </c>
      <c r="F39" s="82" t="s">
        <v>668</v>
      </c>
      <c r="G39" t="s">
        <v>475</v>
      </c>
      <c r="H39" t="s">
        <v>476</v>
      </c>
      <c r="I39" s="10">
        <v>0.1</v>
      </c>
      <c r="J39" s="10">
        <v>34.566667000000002</v>
      </c>
      <c r="K39">
        <v>150</v>
      </c>
      <c r="AV39" t="s">
        <v>669</v>
      </c>
      <c r="AW39">
        <v>100</v>
      </c>
      <c r="AX39" t="s">
        <v>480</v>
      </c>
      <c r="AY39">
        <v>4</v>
      </c>
      <c r="AZ39" t="s">
        <v>670</v>
      </c>
      <c r="BA39">
        <v>1994</v>
      </c>
      <c r="BB39">
        <v>1998</v>
      </c>
      <c r="BC39" t="s">
        <v>671</v>
      </c>
      <c r="BD39" s="10" t="s">
        <v>672</v>
      </c>
      <c r="BE39" t="s">
        <v>536</v>
      </c>
      <c r="BF39" s="3" t="s">
        <v>484</v>
      </c>
      <c r="BG39" t="s">
        <v>485</v>
      </c>
      <c r="BH39" t="s">
        <v>673</v>
      </c>
      <c r="BI39" s="4" t="s">
        <v>486</v>
      </c>
      <c r="BJ39" s="9">
        <v>53000</v>
      </c>
      <c r="ED39" t="s">
        <v>674</v>
      </c>
      <c r="EE39" s="4" t="s">
        <v>486</v>
      </c>
      <c r="EF39" s="9">
        <v>53000</v>
      </c>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Q39" t="s">
        <v>675</v>
      </c>
      <c r="HS39" s="4" t="s">
        <v>490</v>
      </c>
      <c r="HT39" s="50">
        <v>34335</v>
      </c>
      <c r="HU39" s="50">
        <v>36160</v>
      </c>
      <c r="HV39" s="50"/>
      <c r="HW39" s="50"/>
      <c r="IN39" s="4"/>
      <c r="IO39" t="s">
        <v>676</v>
      </c>
      <c r="IP39" s="12" t="s">
        <v>677</v>
      </c>
      <c r="IS39">
        <v>1995</v>
      </c>
      <c r="IT39">
        <v>1995.2</v>
      </c>
      <c r="IU39" s="4" t="s">
        <v>544</v>
      </c>
      <c r="IV39" t="s">
        <v>678</v>
      </c>
      <c r="IW39" s="12" t="s">
        <v>679</v>
      </c>
      <c r="IZ39">
        <v>0.5</v>
      </c>
      <c r="JA39" t="s">
        <v>480</v>
      </c>
      <c r="JB39" t="s">
        <v>480</v>
      </c>
      <c r="JC39" t="s">
        <v>480</v>
      </c>
      <c r="JD39" t="s">
        <v>480</v>
      </c>
      <c r="JE39" t="s">
        <v>480</v>
      </c>
      <c r="JF39" t="s">
        <v>480</v>
      </c>
      <c r="JG39" t="s">
        <v>480</v>
      </c>
      <c r="JH39" t="s">
        <v>480</v>
      </c>
      <c r="JI39" t="s">
        <v>480</v>
      </c>
      <c r="JK39" s="12" t="s">
        <v>680</v>
      </c>
      <c r="JP39" s="4"/>
      <c r="JV39" s="4"/>
      <c r="JW39" s="4"/>
      <c r="JX39" s="4"/>
      <c r="JY39" s="4"/>
      <c r="JZ39" s="4"/>
      <c r="KA39" s="4"/>
      <c r="KF39" s="7" t="s">
        <v>500</v>
      </c>
      <c r="KJ39" s="45" t="s">
        <v>681</v>
      </c>
      <c r="KK39" s="8" t="s">
        <v>561</v>
      </c>
      <c r="KL39" t="s">
        <v>480</v>
      </c>
      <c r="KM39" t="s">
        <v>480</v>
      </c>
      <c r="MY39" t="s">
        <v>682</v>
      </c>
      <c r="MZ39">
        <v>42</v>
      </c>
      <c r="NB39" s="4" t="s">
        <v>548</v>
      </c>
      <c r="NJ39" t="s">
        <v>716</v>
      </c>
      <c r="NL39" s="4" t="s">
        <v>658</v>
      </c>
      <c r="NM39" s="6" t="s">
        <v>717</v>
      </c>
      <c r="NV39" t="s">
        <v>518</v>
      </c>
      <c r="NW39" s="5" t="s">
        <v>718</v>
      </c>
      <c r="NX39" s="4" t="s">
        <v>520</v>
      </c>
      <c r="NY39" s="3">
        <v>0.27362216468398071</v>
      </c>
      <c r="OB39">
        <v>4</v>
      </c>
      <c r="OU39" t="s">
        <v>719</v>
      </c>
      <c r="OW39">
        <v>1996</v>
      </c>
      <c r="OZ39" s="2" t="s">
        <v>690</v>
      </c>
      <c r="PB39" t="s">
        <v>522</v>
      </c>
      <c r="PC39" s="50">
        <v>46094</v>
      </c>
    </row>
    <row r="40" spans="1:419" ht="15" thickBot="1">
      <c r="A40" s="11" t="s">
        <v>663</v>
      </c>
      <c r="B40" t="s">
        <v>664</v>
      </c>
      <c r="C40" t="s">
        <v>665</v>
      </c>
      <c r="D40" s="4" t="s">
        <v>666</v>
      </c>
      <c r="E40" t="s">
        <v>667</v>
      </c>
      <c r="F40" s="82" t="s">
        <v>668</v>
      </c>
      <c r="G40" t="s">
        <v>475</v>
      </c>
      <c r="H40" t="s">
        <v>476</v>
      </c>
      <c r="I40" s="10">
        <v>0.1</v>
      </c>
      <c r="J40" s="10">
        <v>34.566667000000002</v>
      </c>
      <c r="K40">
        <v>150</v>
      </c>
      <c r="AV40" t="s">
        <v>669</v>
      </c>
      <c r="AW40">
        <v>100</v>
      </c>
      <c r="AX40" t="s">
        <v>480</v>
      </c>
      <c r="AY40">
        <v>4</v>
      </c>
      <c r="AZ40" t="s">
        <v>670</v>
      </c>
      <c r="BA40">
        <v>1994</v>
      </c>
      <c r="BB40">
        <v>1998</v>
      </c>
      <c r="BC40" t="s">
        <v>671</v>
      </c>
      <c r="BD40" s="10" t="s">
        <v>691</v>
      </c>
      <c r="BE40" t="s">
        <v>565</v>
      </c>
      <c r="BF40" s="3" t="s">
        <v>484</v>
      </c>
      <c r="BG40" t="s">
        <v>485</v>
      </c>
      <c r="BH40" t="s">
        <v>673</v>
      </c>
      <c r="BI40" s="4" t="s">
        <v>486</v>
      </c>
      <c r="BJ40" s="9">
        <v>53000</v>
      </c>
      <c r="ED40" t="s">
        <v>674</v>
      </c>
      <c r="EE40" s="4" t="s">
        <v>486</v>
      </c>
      <c r="EF40" s="9">
        <v>53000</v>
      </c>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Q40" t="s">
        <v>675</v>
      </c>
      <c r="HS40" s="4" t="s">
        <v>490</v>
      </c>
      <c r="HT40" s="50">
        <v>34335</v>
      </c>
      <c r="HU40" s="50">
        <v>36160</v>
      </c>
      <c r="HV40" s="50"/>
      <c r="HW40" s="50"/>
      <c r="IN40" s="4"/>
      <c r="IO40" t="s">
        <v>692</v>
      </c>
      <c r="IP40" s="12" t="s">
        <v>693</v>
      </c>
      <c r="IS40">
        <v>1994</v>
      </c>
      <c r="IT40">
        <v>1994.2</v>
      </c>
      <c r="IU40" s="4" t="s">
        <v>544</v>
      </c>
      <c r="IV40" t="s">
        <v>694</v>
      </c>
      <c r="IW40" s="12" t="s">
        <v>679</v>
      </c>
      <c r="IZ40">
        <v>0.5</v>
      </c>
      <c r="JA40" t="s">
        <v>480</v>
      </c>
      <c r="JB40" t="s">
        <v>480</v>
      </c>
      <c r="JC40" t="s">
        <v>480</v>
      </c>
      <c r="JD40" t="s">
        <v>480</v>
      </c>
      <c r="JE40" t="s">
        <v>480</v>
      </c>
      <c r="JF40" t="s">
        <v>480</v>
      </c>
      <c r="JG40" t="s">
        <v>480</v>
      </c>
      <c r="JH40" t="s">
        <v>480</v>
      </c>
      <c r="JI40" t="s">
        <v>480</v>
      </c>
      <c r="JK40" s="12" t="s">
        <v>680</v>
      </c>
      <c r="JP40" s="4"/>
      <c r="JV40" s="4"/>
      <c r="JW40" s="4"/>
      <c r="JX40" s="4"/>
      <c r="JY40" s="4"/>
      <c r="JZ40" s="4"/>
      <c r="KA40" s="4"/>
      <c r="KF40" s="7" t="s">
        <v>500</v>
      </c>
      <c r="KJ40" s="45" t="s">
        <v>681</v>
      </c>
      <c r="KK40" s="8" t="s">
        <v>561</v>
      </c>
      <c r="KL40" t="s">
        <v>480</v>
      </c>
      <c r="KM40" t="s">
        <v>480</v>
      </c>
      <c r="MY40" t="s">
        <v>682</v>
      </c>
      <c r="MZ40">
        <v>42</v>
      </c>
      <c r="NB40" s="4" t="s">
        <v>548</v>
      </c>
      <c r="NJ40" t="s">
        <v>716</v>
      </c>
      <c r="NL40" s="4" t="s">
        <v>658</v>
      </c>
      <c r="NM40" s="6" t="s">
        <v>717</v>
      </c>
      <c r="NV40" t="s">
        <v>518</v>
      </c>
      <c r="NW40" s="5" t="s">
        <v>720</v>
      </c>
      <c r="NX40" s="4" t="s">
        <v>520</v>
      </c>
      <c r="NY40" s="3">
        <v>0.27362216468397982</v>
      </c>
      <c r="OB40">
        <v>4</v>
      </c>
      <c r="OU40" t="s">
        <v>719</v>
      </c>
      <c r="OW40">
        <v>1996</v>
      </c>
      <c r="OZ40" s="2" t="s">
        <v>690</v>
      </c>
      <c r="PB40" t="s">
        <v>522</v>
      </c>
      <c r="PC40" s="50">
        <v>46094</v>
      </c>
    </row>
    <row r="41" spans="1:419" ht="15" thickBot="1">
      <c r="A41" s="11" t="s">
        <v>663</v>
      </c>
      <c r="B41" t="s">
        <v>664</v>
      </c>
      <c r="C41" t="s">
        <v>665</v>
      </c>
      <c r="D41" s="4" t="s">
        <v>666</v>
      </c>
      <c r="E41" t="s">
        <v>667</v>
      </c>
      <c r="F41" s="82" t="s">
        <v>668</v>
      </c>
      <c r="G41" t="s">
        <v>475</v>
      </c>
      <c r="H41" t="s">
        <v>476</v>
      </c>
      <c r="I41" s="10">
        <v>0.1</v>
      </c>
      <c r="J41" s="10">
        <v>34.566667000000002</v>
      </c>
      <c r="K41">
        <v>150</v>
      </c>
      <c r="AV41" t="s">
        <v>669</v>
      </c>
      <c r="AW41">
        <v>100</v>
      </c>
      <c r="AX41" t="s">
        <v>480</v>
      </c>
      <c r="AY41">
        <v>4</v>
      </c>
      <c r="AZ41" t="s">
        <v>670</v>
      </c>
      <c r="BA41">
        <v>1994</v>
      </c>
      <c r="BB41">
        <v>1998</v>
      </c>
      <c r="BC41" t="s">
        <v>671</v>
      </c>
      <c r="BD41" s="10" t="s">
        <v>695</v>
      </c>
      <c r="BE41" t="s">
        <v>570</v>
      </c>
      <c r="BF41" s="3" t="s">
        <v>484</v>
      </c>
      <c r="BG41" t="s">
        <v>485</v>
      </c>
      <c r="BH41" t="s">
        <v>673</v>
      </c>
      <c r="BI41" s="4" t="s">
        <v>486</v>
      </c>
      <c r="BJ41" s="9">
        <v>53000</v>
      </c>
      <c r="EE41" s="4"/>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Q41" t="s">
        <v>675</v>
      </c>
      <c r="HS41" s="4" t="s">
        <v>490</v>
      </c>
      <c r="HT41" s="50">
        <v>34335</v>
      </c>
      <c r="HU41" s="50">
        <v>36160</v>
      </c>
      <c r="HV41" s="50"/>
      <c r="HW41" s="50"/>
      <c r="IO41" t="s">
        <v>696</v>
      </c>
      <c r="IP41" s="46" t="s">
        <v>697</v>
      </c>
      <c r="IS41">
        <v>1995</v>
      </c>
      <c r="IT41">
        <v>1995.2</v>
      </c>
      <c r="IU41" s="4" t="s">
        <v>544</v>
      </c>
      <c r="IV41" t="s">
        <v>698</v>
      </c>
      <c r="IW41" t="s">
        <v>492</v>
      </c>
      <c r="JA41">
        <v>0</v>
      </c>
      <c r="JB41">
        <v>0</v>
      </c>
      <c r="JC41">
        <v>0</v>
      </c>
      <c r="JD41">
        <v>0</v>
      </c>
      <c r="JE41">
        <v>0</v>
      </c>
      <c r="JF41">
        <v>0</v>
      </c>
      <c r="JG41">
        <v>0</v>
      </c>
      <c r="JH41">
        <v>0</v>
      </c>
      <c r="JI41">
        <v>0</v>
      </c>
      <c r="JK41" s="12" t="s">
        <v>680</v>
      </c>
      <c r="JP41" s="4"/>
      <c r="JV41" s="4"/>
      <c r="JW41" s="4"/>
      <c r="JX41" s="4"/>
      <c r="JY41" s="4"/>
      <c r="JZ41" s="4"/>
      <c r="KA41" s="4"/>
      <c r="KF41" s="7" t="s">
        <v>500</v>
      </c>
      <c r="KJ41" s="7" t="s">
        <v>647</v>
      </c>
      <c r="MY41" t="s">
        <v>682</v>
      </c>
      <c r="MZ41">
        <v>42</v>
      </c>
      <c r="NB41" s="4" t="s">
        <v>548</v>
      </c>
      <c r="NJ41" t="s">
        <v>716</v>
      </c>
      <c r="NL41" s="4" t="s">
        <v>658</v>
      </c>
      <c r="NM41" s="6" t="s">
        <v>717</v>
      </c>
      <c r="NV41" t="s">
        <v>518</v>
      </c>
      <c r="NW41" s="5" t="s">
        <v>721</v>
      </c>
      <c r="NX41" s="4" t="s">
        <v>520</v>
      </c>
      <c r="NY41" s="3">
        <v>0.25400613299288022</v>
      </c>
      <c r="OB41">
        <v>4</v>
      </c>
      <c r="OU41" t="s">
        <v>719</v>
      </c>
      <c r="OW41">
        <v>1996</v>
      </c>
      <c r="OZ41" s="2" t="s">
        <v>690</v>
      </c>
      <c r="PB41" t="s">
        <v>522</v>
      </c>
      <c r="PC41" s="50">
        <v>46094</v>
      </c>
    </row>
    <row r="42" spans="1:419" ht="15.65" customHeight="1" thickBot="1">
      <c r="A42" s="11" t="s">
        <v>663</v>
      </c>
      <c r="B42" t="s">
        <v>664</v>
      </c>
      <c r="C42" t="s">
        <v>665</v>
      </c>
      <c r="D42" s="4" t="s">
        <v>666</v>
      </c>
      <c r="E42" t="s">
        <v>667</v>
      </c>
      <c r="F42" s="82" t="s">
        <v>668</v>
      </c>
      <c r="G42" t="s">
        <v>475</v>
      </c>
      <c r="H42" t="s">
        <v>476</v>
      </c>
      <c r="I42" s="10">
        <v>0.1</v>
      </c>
      <c r="J42" s="10">
        <v>34.566667000000002</v>
      </c>
      <c r="K42">
        <v>150</v>
      </c>
      <c r="AV42" t="s">
        <v>669</v>
      </c>
      <c r="AW42">
        <v>100</v>
      </c>
      <c r="AX42" t="s">
        <v>480</v>
      </c>
      <c r="AY42">
        <v>4</v>
      </c>
      <c r="AZ42" t="s">
        <v>670</v>
      </c>
      <c r="BA42">
        <v>1994</v>
      </c>
      <c r="BB42">
        <v>1998</v>
      </c>
      <c r="BC42" t="s">
        <v>671</v>
      </c>
      <c r="BD42" s="10" t="s">
        <v>699</v>
      </c>
      <c r="BE42" t="s">
        <v>553</v>
      </c>
      <c r="BF42" s="3" t="s">
        <v>484</v>
      </c>
      <c r="BG42" t="s">
        <v>485</v>
      </c>
      <c r="BH42" t="s">
        <v>673</v>
      </c>
      <c r="BI42" s="4" t="s">
        <v>486</v>
      </c>
      <c r="BJ42" s="9">
        <v>53000</v>
      </c>
      <c r="EE42" s="4"/>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Q42" t="s">
        <v>675</v>
      </c>
      <c r="HS42" s="4" t="s">
        <v>490</v>
      </c>
      <c r="HT42" s="50">
        <v>34335</v>
      </c>
      <c r="HU42" s="50">
        <v>36160</v>
      </c>
      <c r="HV42" s="50"/>
      <c r="HW42" s="50"/>
      <c r="IO42" t="s">
        <v>700</v>
      </c>
      <c r="IP42" s="13" t="s">
        <v>701</v>
      </c>
      <c r="IS42">
        <v>1994</v>
      </c>
      <c r="IT42">
        <v>1994.2</v>
      </c>
      <c r="IU42" s="4" t="s">
        <v>544</v>
      </c>
      <c r="IV42" t="s">
        <v>698</v>
      </c>
      <c r="IW42" t="s">
        <v>492</v>
      </c>
      <c r="JA42">
        <v>0</v>
      </c>
      <c r="JB42">
        <v>0</v>
      </c>
      <c r="JC42">
        <v>0</v>
      </c>
      <c r="JD42">
        <v>0</v>
      </c>
      <c r="JE42">
        <v>0</v>
      </c>
      <c r="JF42">
        <v>0</v>
      </c>
      <c r="JG42">
        <v>0</v>
      </c>
      <c r="JH42">
        <v>0</v>
      </c>
      <c r="JI42">
        <v>0</v>
      </c>
      <c r="JK42" s="12" t="s">
        <v>680</v>
      </c>
      <c r="JP42" s="4"/>
      <c r="JV42" s="4"/>
      <c r="JW42" s="4"/>
      <c r="JX42" s="4"/>
      <c r="JY42" s="4"/>
      <c r="JZ42" s="4"/>
      <c r="KA42" s="4"/>
      <c r="KF42" s="7" t="s">
        <v>500</v>
      </c>
      <c r="KJ42" s="7" t="s">
        <v>647</v>
      </c>
      <c r="MY42" t="s">
        <v>682</v>
      </c>
      <c r="MZ42">
        <v>42</v>
      </c>
      <c r="NB42" s="4" t="s">
        <v>548</v>
      </c>
      <c r="NJ42" t="s">
        <v>716</v>
      </c>
      <c r="NL42" s="4" t="s">
        <v>658</v>
      </c>
      <c r="NM42" s="6" t="s">
        <v>717</v>
      </c>
      <c r="NV42" t="s">
        <v>518</v>
      </c>
      <c r="NW42" s="5" t="s">
        <v>722</v>
      </c>
      <c r="NX42" s="4" t="s">
        <v>520</v>
      </c>
      <c r="NY42" s="3">
        <v>0.29316660501855019</v>
      </c>
      <c r="OB42">
        <v>4</v>
      </c>
      <c r="OU42" t="s">
        <v>719</v>
      </c>
      <c r="OW42">
        <v>1996</v>
      </c>
      <c r="OZ42" s="2" t="s">
        <v>690</v>
      </c>
      <c r="PB42" t="s">
        <v>522</v>
      </c>
      <c r="PC42" s="50">
        <v>46094</v>
      </c>
    </row>
    <row r="43" spans="1:419" ht="15" thickBot="1">
      <c r="A43" s="11" t="s">
        <v>663</v>
      </c>
      <c r="B43" t="s">
        <v>664</v>
      </c>
      <c r="C43" t="s">
        <v>665</v>
      </c>
      <c r="D43" s="4" t="s">
        <v>666</v>
      </c>
      <c r="E43" t="s">
        <v>667</v>
      </c>
      <c r="F43" s="82" t="s">
        <v>668</v>
      </c>
      <c r="G43" t="s">
        <v>475</v>
      </c>
      <c r="H43" t="s">
        <v>476</v>
      </c>
      <c r="I43" s="10">
        <v>0.1</v>
      </c>
      <c r="J43" s="10">
        <v>34.566667000000002</v>
      </c>
      <c r="K43">
        <v>150</v>
      </c>
      <c r="AV43" t="s">
        <v>669</v>
      </c>
      <c r="AW43">
        <v>100</v>
      </c>
      <c r="AX43" t="s">
        <v>480</v>
      </c>
      <c r="AY43">
        <v>4</v>
      </c>
      <c r="AZ43" t="s">
        <v>670</v>
      </c>
      <c r="BA43">
        <v>1994</v>
      </c>
      <c r="BB43">
        <v>1998</v>
      </c>
      <c r="BC43" t="s">
        <v>671</v>
      </c>
      <c r="BD43" s="10" t="s">
        <v>702</v>
      </c>
      <c r="BE43" t="s">
        <v>524</v>
      </c>
      <c r="BF43" s="3" t="s">
        <v>484</v>
      </c>
      <c r="BG43" t="s">
        <v>485</v>
      </c>
      <c r="BH43" t="s">
        <v>673</v>
      </c>
      <c r="BI43" s="4" t="s">
        <v>486</v>
      </c>
      <c r="BJ43" s="9">
        <v>53000</v>
      </c>
      <c r="HQ43" t="s">
        <v>675</v>
      </c>
      <c r="HS43" s="4" t="s">
        <v>490</v>
      </c>
      <c r="HT43" s="50">
        <v>34335</v>
      </c>
      <c r="HU43" s="50">
        <v>36160</v>
      </c>
      <c r="HV43" s="50"/>
      <c r="HW43" s="50"/>
      <c r="IO43" t="s">
        <v>698</v>
      </c>
      <c r="IP43" s="46" t="s">
        <v>492</v>
      </c>
      <c r="IU43" s="4" t="s">
        <v>544</v>
      </c>
      <c r="IV43" t="s">
        <v>698</v>
      </c>
      <c r="IW43" s="46" t="s">
        <v>492</v>
      </c>
      <c r="JA43">
        <v>0</v>
      </c>
      <c r="JB43">
        <v>0</v>
      </c>
      <c r="JC43">
        <v>0</v>
      </c>
      <c r="JD43">
        <v>0</v>
      </c>
      <c r="JE43">
        <v>0</v>
      </c>
      <c r="JF43">
        <v>0</v>
      </c>
      <c r="JG43">
        <v>0</v>
      </c>
      <c r="JH43">
        <v>0</v>
      </c>
      <c r="JI43">
        <v>0</v>
      </c>
      <c r="JK43" s="12" t="s">
        <v>680</v>
      </c>
      <c r="JP43" s="4"/>
      <c r="JV43" s="4"/>
      <c r="JW43" s="4"/>
      <c r="JX43" s="4"/>
      <c r="JY43" s="4"/>
      <c r="JZ43" s="4"/>
      <c r="KA43" s="4"/>
      <c r="KF43" s="7" t="s">
        <v>500</v>
      </c>
      <c r="KJ43" s="7" t="s">
        <v>647</v>
      </c>
      <c r="MY43" t="s">
        <v>682</v>
      </c>
      <c r="MZ43">
        <v>42</v>
      </c>
      <c r="NB43" s="4" t="s">
        <v>548</v>
      </c>
      <c r="NJ43" t="s">
        <v>716</v>
      </c>
      <c r="NL43" s="4" t="s">
        <v>658</v>
      </c>
      <c r="NM43" s="6" t="s">
        <v>717</v>
      </c>
      <c r="NU43" t="s">
        <v>517</v>
      </c>
      <c r="NV43" t="s">
        <v>518</v>
      </c>
      <c r="NW43" s="5" t="s">
        <v>723</v>
      </c>
      <c r="NX43" s="4" t="s">
        <v>520</v>
      </c>
      <c r="NY43" s="3">
        <v>0.23439010130176996</v>
      </c>
      <c r="OB43">
        <v>4</v>
      </c>
      <c r="OU43" t="s">
        <v>719</v>
      </c>
      <c r="OW43">
        <v>1996</v>
      </c>
      <c r="OZ43" s="2" t="s">
        <v>690</v>
      </c>
      <c r="PB43" t="s">
        <v>522</v>
      </c>
      <c r="PC43" s="50">
        <v>46094</v>
      </c>
    </row>
    <row r="44" spans="1:419" ht="15" thickBot="1">
      <c r="A44" s="11" t="s">
        <v>663</v>
      </c>
      <c r="B44" t="s">
        <v>664</v>
      </c>
      <c r="C44" t="s">
        <v>665</v>
      </c>
      <c r="D44" s="4" t="s">
        <v>666</v>
      </c>
      <c r="E44" t="s">
        <v>667</v>
      </c>
      <c r="F44" s="82" t="s">
        <v>668</v>
      </c>
      <c r="G44" t="s">
        <v>475</v>
      </c>
      <c r="H44" t="s">
        <v>476</v>
      </c>
      <c r="I44" s="10">
        <v>0.1</v>
      </c>
      <c r="J44" s="10">
        <v>34.566667000000002</v>
      </c>
      <c r="K44">
        <v>150</v>
      </c>
      <c r="AV44" t="s">
        <v>669</v>
      </c>
      <c r="AW44">
        <v>100</v>
      </c>
      <c r="AX44" t="s">
        <v>480</v>
      </c>
      <c r="AY44">
        <v>4</v>
      </c>
      <c r="AZ44" t="s">
        <v>670</v>
      </c>
      <c r="BA44">
        <v>1994</v>
      </c>
      <c r="BB44">
        <v>1998</v>
      </c>
      <c r="BC44" t="s">
        <v>671</v>
      </c>
      <c r="BD44" s="10" t="s">
        <v>703</v>
      </c>
      <c r="BE44" t="s">
        <v>483</v>
      </c>
      <c r="BF44" s="3" t="s">
        <v>484</v>
      </c>
      <c r="BG44" t="s">
        <v>485</v>
      </c>
      <c r="BH44" t="s">
        <v>673</v>
      </c>
      <c r="BI44" s="4" t="s">
        <v>486</v>
      </c>
      <c r="BJ44" s="9">
        <v>53000</v>
      </c>
      <c r="HQ44" t="s">
        <v>675</v>
      </c>
      <c r="HS44" s="4" t="s">
        <v>490</v>
      </c>
      <c r="HT44" s="50">
        <v>34335</v>
      </c>
      <c r="HU44" s="50">
        <v>36160</v>
      </c>
      <c r="HV44" s="50"/>
      <c r="HW44" s="50"/>
      <c r="IO44" t="s">
        <v>704</v>
      </c>
      <c r="IP44" s="46" t="s">
        <v>492</v>
      </c>
      <c r="IU44" s="4" t="s">
        <v>544</v>
      </c>
      <c r="IV44" t="s">
        <v>705</v>
      </c>
      <c r="IW44" s="46" t="s">
        <v>492</v>
      </c>
      <c r="JA44">
        <v>0</v>
      </c>
      <c r="JB44">
        <v>0</v>
      </c>
      <c r="JC44">
        <v>0</v>
      </c>
      <c r="JD44">
        <v>0</v>
      </c>
      <c r="JE44">
        <v>0</v>
      </c>
      <c r="JF44">
        <v>0</v>
      </c>
      <c r="JG44">
        <v>0</v>
      </c>
      <c r="JH44">
        <v>0</v>
      </c>
      <c r="JI44">
        <v>0</v>
      </c>
      <c r="JJ44" t="s">
        <v>704</v>
      </c>
      <c r="JK44" t="s">
        <v>494</v>
      </c>
      <c r="JL44" s="8" t="s">
        <v>495</v>
      </c>
      <c r="JP44" s="4" t="s">
        <v>508</v>
      </c>
      <c r="JQ44">
        <v>60</v>
      </c>
      <c r="JT44">
        <v>60</v>
      </c>
      <c r="JV44" s="4"/>
      <c r="JW44" s="4"/>
      <c r="JX44" s="4"/>
      <c r="JY44" s="4"/>
      <c r="JZ44" s="4"/>
      <c r="KA44" s="4"/>
      <c r="KF44" s="7" t="s">
        <v>500</v>
      </c>
      <c r="KJ44" s="7" t="s">
        <v>647</v>
      </c>
      <c r="MY44" t="s">
        <v>682</v>
      </c>
      <c r="MZ44">
        <v>42</v>
      </c>
      <c r="NB44" s="4" t="s">
        <v>548</v>
      </c>
      <c r="NJ44" t="s">
        <v>716</v>
      </c>
      <c r="NL44" s="4" t="s">
        <v>658</v>
      </c>
      <c r="NM44" s="6" t="s">
        <v>717</v>
      </c>
      <c r="NU44" t="s">
        <v>706</v>
      </c>
      <c r="NV44" t="s">
        <v>518</v>
      </c>
      <c r="NW44" s="5" t="s">
        <v>724</v>
      </c>
      <c r="NX44" s="4" t="s">
        <v>520</v>
      </c>
      <c r="NY44" s="3">
        <v>0.15628393132001994</v>
      </c>
      <c r="OB44">
        <v>4</v>
      </c>
      <c r="OU44" t="s">
        <v>719</v>
      </c>
      <c r="OW44">
        <v>1996</v>
      </c>
      <c r="OZ44" s="2" t="s">
        <v>690</v>
      </c>
      <c r="PB44" t="s">
        <v>522</v>
      </c>
      <c r="PC44" s="50">
        <v>46094</v>
      </c>
    </row>
    <row r="45" spans="1:419" ht="15" thickBot="1">
      <c r="A45" s="11" t="s">
        <v>663</v>
      </c>
      <c r="B45" t="s">
        <v>664</v>
      </c>
      <c r="C45" t="s">
        <v>665</v>
      </c>
      <c r="D45" s="4" t="s">
        <v>666</v>
      </c>
      <c r="E45" t="s">
        <v>667</v>
      </c>
      <c r="F45" s="82" t="s">
        <v>668</v>
      </c>
      <c r="G45" t="s">
        <v>475</v>
      </c>
      <c r="H45" t="s">
        <v>476</v>
      </c>
      <c r="I45" s="10">
        <v>0.1</v>
      </c>
      <c r="J45" s="10">
        <v>34.566667000000002</v>
      </c>
      <c r="K45">
        <v>150</v>
      </c>
      <c r="AV45" t="s">
        <v>669</v>
      </c>
      <c r="AW45">
        <v>100</v>
      </c>
      <c r="AX45" t="s">
        <v>480</v>
      </c>
      <c r="AY45">
        <v>4</v>
      </c>
      <c r="AZ45" t="s">
        <v>670</v>
      </c>
      <c r="BA45">
        <v>1994</v>
      </c>
      <c r="BB45">
        <v>1998</v>
      </c>
      <c r="BC45" t="s">
        <v>671</v>
      </c>
      <c r="BD45" s="10" t="s">
        <v>672</v>
      </c>
      <c r="BE45" t="s">
        <v>536</v>
      </c>
      <c r="BF45" s="3" t="s">
        <v>484</v>
      </c>
      <c r="BG45" t="s">
        <v>485</v>
      </c>
      <c r="BH45" t="s">
        <v>673</v>
      </c>
      <c r="BI45" s="4" t="s">
        <v>486</v>
      </c>
      <c r="BJ45" s="9">
        <v>53000</v>
      </c>
      <c r="ED45" t="s">
        <v>674</v>
      </c>
      <c r="EE45" s="4" t="s">
        <v>486</v>
      </c>
      <c r="EF45" s="9">
        <v>53000</v>
      </c>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Q45" t="s">
        <v>675</v>
      </c>
      <c r="HS45" s="4" t="s">
        <v>490</v>
      </c>
      <c r="HT45" s="50">
        <v>34335</v>
      </c>
      <c r="HU45" s="50">
        <v>36160</v>
      </c>
      <c r="HV45" s="50"/>
      <c r="HW45" s="50"/>
      <c r="IN45" s="4"/>
      <c r="IO45" t="s">
        <v>676</v>
      </c>
      <c r="IP45" s="12" t="s">
        <v>677</v>
      </c>
      <c r="IS45">
        <v>1995</v>
      </c>
      <c r="IT45">
        <v>1995.2</v>
      </c>
      <c r="IU45" s="4" t="s">
        <v>544</v>
      </c>
      <c r="IV45" t="s">
        <v>678</v>
      </c>
      <c r="IW45" s="12" t="s">
        <v>679</v>
      </c>
      <c r="IZ45">
        <v>0.5</v>
      </c>
      <c r="JA45" t="s">
        <v>480</v>
      </c>
      <c r="JB45" t="s">
        <v>480</v>
      </c>
      <c r="JC45" t="s">
        <v>480</v>
      </c>
      <c r="JD45" t="s">
        <v>480</v>
      </c>
      <c r="JE45" t="s">
        <v>480</v>
      </c>
      <c r="JF45" t="s">
        <v>480</v>
      </c>
      <c r="JG45" t="s">
        <v>480</v>
      </c>
      <c r="JH45" t="s">
        <v>480</v>
      </c>
      <c r="JI45" t="s">
        <v>480</v>
      </c>
      <c r="JK45" s="12" t="s">
        <v>680</v>
      </c>
      <c r="JP45" s="4"/>
      <c r="JV45" s="4"/>
      <c r="JW45" s="4"/>
      <c r="JX45" s="4"/>
      <c r="JY45" s="4"/>
      <c r="JZ45" s="4"/>
      <c r="KA45" s="4"/>
      <c r="KF45" s="7" t="s">
        <v>500</v>
      </c>
      <c r="KJ45" s="45" t="s">
        <v>681</v>
      </c>
      <c r="KK45" s="8" t="s">
        <v>561</v>
      </c>
      <c r="KL45" t="s">
        <v>480</v>
      </c>
      <c r="KM45" t="s">
        <v>480</v>
      </c>
      <c r="MY45" t="s">
        <v>682</v>
      </c>
      <c r="MZ45">
        <v>42</v>
      </c>
      <c r="NB45" s="4" t="s">
        <v>548</v>
      </c>
      <c r="NJ45" t="s">
        <v>716</v>
      </c>
      <c r="NL45" s="4" t="s">
        <v>658</v>
      </c>
      <c r="NM45" s="6" t="s">
        <v>717</v>
      </c>
      <c r="NV45" t="s">
        <v>518</v>
      </c>
      <c r="NW45" s="5" t="s">
        <v>725</v>
      </c>
      <c r="NX45" s="4" t="s">
        <v>520</v>
      </c>
      <c r="NY45" s="3">
        <v>0.48868259972078976</v>
      </c>
      <c r="OB45">
        <v>4</v>
      </c>
      <c r="OU45" t="s">
        <v>726</v>
      </c>
      <c r="OW45">
        <v>1997</v>
      </c>
      <c r="OZ45" s="2" t="s">
        <v>690</v>
      </c>
      <c r="PB45" t="s">
        <v>522</v>
      </c>
      <c r="PC45" s="50">
        <v>46094</v>
      </c>
    </row>
    <row r="46" spans="1:419" ht="15" thickBot="1">
      <c r="A46" s="11" t="s">
        <v>663</v>
      </c>
      <c r="B46" t="s">
        <v>664</v>
      </c>
      <c r="C46" t="s">
        <v>665</v>
      </c>
      <c r="D46" s="4" t="s">
        <v>666</v>
      </c>
      <c r="E46" t="s">
        <v>667</v>
      </c>
      <c r="F46" s="82" t="s">
        <v>668</v>
      </c>
      <c r="G46" t="s">
        <v>475</v>
      </c>
      <c r="H46" t="s">
        <v>476</v>
      </c>
      <c r="I46" s="10">
        <v>0.1</v>
      </c>
      <c r="J46" s="10">
        <v>34.566667000000002</v>
      </c>
      <c r="K46">
        <v>150</v>
      </c>
      <c r="AV46" t="s">
        <v>669</v>
      </c>
      <c r="AW46">
        <v>100</v>
      </c>
      <c r="AX46" t="s">
        <v>480</v>
      </c>
      <c r="AY46">
        <v>4</v>
      </c>
      <c r="AZ46" t="s">
        <v>670</v>
      </c>
      <c r="BA46">
        <v>1994</v>
      </c>
      <c r="BB46">
        <v>1998</v>
      </c>
      <c r="BC46" t="s">
        <v>671</v>
      </c>
      <c r="BD46" s="10" t="s">
        <v>691</v>
      </c>
      <c r="BE46" t="s">
        <v>565</v>
      </c>
      <c r="BF46" s="3" t="s">
        <v>484</v>
      </c>
      <c r="BG46" t="s">
        <v>485</v>
      </c>
      <c r="BH46" t="s">
        <v>673</v>
      </c>
      <c r="BI46" s="4" t="s">
        <v>486</v>
      </c>
      <c r="BJ46" s="9">
        <v>53000</v>
      </c>
      <c r="ED46" t="s">
        <v>674</v>
      </c>
      <c r="EE46" s="4" t="s">
        <v>486</v>
      </c>
      <c r="EF46" s="9">
        <v>53000</v>
      </c>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Q46" t="s">
        <v>675</v>
      </c>
      <c r="HS46" s="4" t="s">
        <v>490</v>
      </c>
      <c r="HT46" s="50">
        <v>34335</v>
      </c>
      <c r="HU46" s="50">
        <v>36160</v>
      </c>
      <c r="HV46" s="50"/>
      <c r="HW46" s="50"/>
      <c r="IN46" s="4"/>
      <c r="IO46" t="s">
        <v>692</v>
      </c>
      <c r="IP46" s="12" t="s">
        <v>693</v>
      </c>
      <c r="IS46">
        <v>1994</v>
      </c>
      <c r="IT46">
        <v>1994.2</v>
      </c>
      <c r="IU46" s="4" t="s">
        <v>544</v>
      </c>
      <c r="IV46" t="s">
        <v>694</v>
      </c>
      <c r="IW46" s="12" t="s">
        <v>679</v>
      </c>
      <c r="IZ46">
        <v>0.5</v>
      </c>
      <c r="JA46" t="s">
        <v>480</v>
      </c>
      <c r="JB46" t="s">
        <v>480</v>
      </c>
      <c r="JC46" t="s">
        <v>480</v>
      </c>
      <c r="JD46" t="s">
        <v>480</v>
      </c>
      <c r="JE46" t="s">
        <v>480</v>
      </c>
      <c r="JF46" t="s">
        <v>480</v>
      </c>
      <c r="JG46" t="s">
        <v>480</v>
      </c>
      <c r="JH46" t="s">
        <v>480</v>
      </c>
      <c r="JI46" t="s">
        <v>480</v>
      </c>
      <c r="JK46" s="12" t="s">
        <v>680</v>
      </c>
      <c r="JP46" s="4"/>
      <c r="JV46" s="4"/>
      <c r="JW46" s="4"/>
      <c r="JX46" s="4"/>
      <c r="JY46" s="4"/>
      <c r="JZ46" s="4"/>
      <c r="KA46" s="4"/>
      <c r="KF46" s="7" t="s">
        <v>500</v>
      </c>
      <c r="KJ46" s="45" t="s">
        <v>681</v>
      </c>
      <c r="KK46" s="8" t="s">
        <v>561</v>
      </c>
      <c r="KL46" t="s">
        <v>480</v>
      </c>
      <c r="KM46" t="s">
        <v>480</v>
      </c>
      <c r="MY46" t="s">
        <v>682</v>
      </c>
      <c r="MZ46">
        <v>42</v>
      </c>
      <c r="NB46" s="4" t="s">
        <v>548</v>
      </c>
      <c r="NJ46" t="s">
        <v>716</v>
      </c>
      <c r="NL46" s="4" t="s">
        <v>658</v>
      </c>
      <c r="NM46" s="6" t="s">
        <v>717</v>
      </c>
      <c r="NV46" t="s">
        <v>518</v>
      </c>
      <c r="NW46" s="5" t="s">
        <v>727</v>
      </c>
      <c r="NX46" s="4" t="s">
        <v>520</v>
      </c>
      <c r="NY46" s="3">
        <v>0.25393454163634033</v>
      </c>
      <c r="OB46">
        <v>4</v>
      </c>
      <c r="OU46" t="s">
        <v>726</v>
      </c>
      <c r="OW46">
        <v>1997</v>
      </c>
      <c r="OZ46" s="2" t="s">
        <v>690</v>
      </c>
      <c r="PB46" t="s">
        <v>522</v>
      </c>
      <c r="PC46" s="50">
        <v>46094</v>
      </c>
    </row>
    <row r="47" spans="1:419" ht="15" thickBot="1">
      <c r="A47" s="11" t="s">
        <v>663</v>
      </c>
      <c r="B47" t="s">
        <v>664</v>
      </c>
      <c r="C47" t="s">
        <v>665</v>
      </c>
      <c r="D47" s="4" t="s">
        <v>666</v>
      </c>
      <c r="E47" t="s">
        <v>667</v>
      </c>
      <c r="F47" s="82" t="s">
        <v>668</v>
      </c>
      <c r="G47" t="s">
        <v>475</v>
      </c>
      <c r="H47" t="s">
        <v>476</v>
      </c>
      <c r="I47" s="10">
        <v>0.1</v>
      </c>
      <c r="J47" s="10">
        <v>34.566667000000002</v>
      </c>
      <c r="K47">
        <v>150</v>
      </c>
      <c r="AV47" t="s">
        <v>669</v>
      </c>
      <c r="AW47">
        <v>100</v>
      </c>
      <c r="AX47" t="s">
        <v>480</v>
      </c>
      <c r="AY47">
        <v>4</v>
      </c>
      <c r="AZ47" t="s">
        <v>670</v>
      </c>
      <c r="BA47">
        <v>1994</v>
      </c>
      <c r="BB47">
        <v>1998</v>
      </c>
      <c r="BC47" t="s">
        <v>671</v>
      </c>
      <c r="BD47" s="10" t="s">
        <v>695</v>
      </c>
      <c r="BE47" t="s">
        <v>570</v>
      </c>
      <c r="BF47" s="3" t="s">
        <v>484</v>
      </c>
      <c r="BG47" t="s">
        <v>485</v>
      </c>
      <c r="BH47" t="s">
        <v>673</v>
      </c>
      <c r="BI47" s="4" t="s">
        <v>486</v>
      </c>
      <c r="BJ47" s="9">
        <v>53000</v>
      </c>
      <c r="EE47" s="4"/>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Q47" t="s">
        <v>675</v>
      </c>
      <c r="HS47" s="4" t="s">
        <v>490</v>
      </c>
      <c r="HT47" s="50">
        <v>34335</v>
      </c>
      <c r="HU47" s="50">
        <v>36160</v>
      </c>
      <c r="HV47" s="50"/>
      <c r="HW47" s="50"/>
      <c r="IO47" t="s">
        <v>696</v>
      </c>
      <c r="IP47" s="46" t="s">
        <v>697</v>
      </c>
      <c r="IS47">
        <v>1995</v>
      </c>
      <c r="IT47">
        <v>1995.2</v>
      </c>
      <c r="IU47" s="4" t="s">
        <v>544</v>
      </c>
      <c r="IV47" t="s">
        <v>698</v>
      </c>
      <c r="IW47" t="s">
        <v>492</v>
      </c>
      <c r="JA47">
        <v>0</v>
      </c>
      <c r="JB47">
        <v>0</v>
      </c>
      <c r="JC47">
        <v>0</v>
      </c>
      <c r="JD47">
        <v>0</v>
      </c>
      <c r="JE47">
        <v>0</v>
      </c>
      <c r="JF47">
        <v>0</v>
      </c>
      <c r="JG47">
        <v>0</v>
      </c>
      <c r="JH47">
        <v>0</v>
      </c>
      <c r="JI47">
        <v>0</v>
      </c>
      <c r="JK47" s="12" t="s">
        <v>680</v>
      </c>
      <c r="JP47" s="4"/>
      <c r="JV47" s="4"/>
      <c r="JW47" s="4"/>
      <c r="JX47" s="4"/>
      <c r="JY47" s="4"/>
      <c r="JZ47" s="4"/>
      <c r="KA47" s="4"/>
      <c r="KF47" s="7" t="s">
        <v>500</v>
      </c>
      <c r="KJ47" s="7" t="s">
        <v>647</v>
      </c>
      <c r="MY47" t="s">
        <v>682</v>
      </c>
      <c r="MZ47">
        <v>42</v>
      </c>
      <c r="NB47" s="4" t="s">
        <v>548</v>
      </c>
      <c r="NJ47" t="s">
        <v>716</v>
      </c>
      <c r="NL47" s="4" t="s">
        <v>658</v>
      </c>
      <c r="NM47" s="6" t="s">
        <v>717</v>
      </c>
      <c r="NV47" t="s">
        <v>518</v>
      </c>
      <c r="NW47" s="5" t="s">
        <v>728</v>
      </c>
      <c r="NX47" s="4" t="s">
        <v>520</v>
      </c>
      <c r="NY47" s="3">
        <v>0.29323819637508963</v>
      </c>
      <c r="OB47">
        <v>4</v>
      </c>
      <c r="OU47" t="s">
        <v>726</v>
      </c>
      <c r="OW47">
        <v>1997</v>
      </c>
      <c r="OZ47" s="2" t="s">
        <v>690</v>
      </c>
      <c r="PB47" t="s">
        <v>522</v>
      </c>
      <c r="PC47" s="50">
        <v>46094</v>
      </c>
    </row>
    <row r="48" spans="1:419" ht="15" thickBot="1">
      <c r="A48" s="11" t="s">
        <v>663</v>
      </c>
      <c r="B48" t="s">
        <v>664</v>
      </c>
      <c r="C48" t="s">
        <v>665</v>
      </c>
      <c r="D48" s="4" t="s">
        <v>666</v>
      </c>
      <c r="E48" t="s">
        <v>667</v>
      </c>
      <c r="F48" s="82" t="s">
        <v>668</v>
      </c>
      <c r="G48" t="s">
        <v>475</v>
      </c>
      <c r="H48" t="s">
        <v>476</v>
      </c>
      <c r="I48" s="10">
        <v>0.1</v>
      </c>
      <c r="J48" s="10">
        <v>34.566667000000002</v>
      </c>
      <c r="K48">
        <v>150</v>
      </c>
      <c r="AV48" t="s">
        <v>669</v>
      </c>
      <c r="AW48">
        <v>100</v>
      </c>
      <c r="AX48" t="s">
        <v>480</v>
      </c>
      <c r="AY48">
        <v>4</v>
      </c>
      <c r="AZ48" t="s">
        <v>670</v>
      </c>
      <c r="BA48">
        <v>1994</v>
      </c>
      <c r="BB48">
        <v>1998</v>
      </c>
      <c r="BC48" t="s">
        <v>671</v>
      </c>
      <c r="BD48" s="10" t="s">
        <v>699</v>
      </c>
      <c r="BE48" t="s">
        <v>553</v>
      </c>
      <c r="BF48" s="3" t="s">
        <v>484</v>
      </c>
      <c r="BG48" t="s">
        <v>485</v>
      </c>
      <c r="BH48" t="s">
        <v>673</v>
      </c>
      <c r="BI48" s="4" t="s">
        <v>486</v>
      </c>
      <c r="BJ48" s="9">
        <v>53000</v>
      </c>
      <c r="EE48" s="4"/>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Q48" t="s">
        <v>675</v>
      </c>
      <c r="HS48" s="4" t="s">
        <v>490</v>
      </c>
      <c r="HT48" s="50">
        <v>34335</v>
      </c>
      <c r="HU48" s="50">
        <v>36160</v>
      </c>
      <c r="HV48" s="50"/>
      <c r="HW48" s="50"/>
      <c r="IO48" t="s">
        <v>700</v>
      </c>
      <c r="IP48" s="13" t="s">
        <v>701</v>
      </c>
      <c r="IS48">
        <v>1994</v>
      </c>
      <c r="IT48">
        <v>1994.2</v>
      </c>
      <c r="IU48" s="4" t="s">
        <v>544</v>
      </c>
      <c r="IV48" t="s">
        <v>698</v>
      </c>
      <c r="IW48" t="s">
        <v>492</v>
      </c>
      <c r="JA48">
        <v>0</v>
      </c>
      <c r="JB48">
        <v>0</v>
      </c>
      <c r="JC48">
        <v>0</v>
      </c>
      <c r="JD48">
        <v>0</v>
      </c>
      <c r="JE48">
        <v>0</v>
      </c>
      <c r="JF48">
        <v>0</v>
      </c>
      <c r="JG48">
        <v>0</v>
      </c>
      <c r="JH48">
        <v>0</v>
      </c>
      <c r="JI48">
        <v>0</v>
      </c>
      <c r="JK48" s="12" t="s">
        <v>680</v>
      </c>
      <c r="JP48" s="4"/>
      <c r="JV48" s="4"/>
      <c r="JW48" s="4"/>
      <c r="JX48" s="4"/>
      <c r="JY48" s="4"/>
      <c r="JZ48" s="4"/>
      <c r="KA48" s="4"/>
      <c r="KF48" s="7" t="s">
        <v>500</v>
      </c>
      <c r="KJ48" s="7" t="s">
        <v>647</v>
      </c>
      <c r="MY48" t="s">
        <v>682</v>
      </c>
      <c r="MZ48">
        <v>42</v>
      </c>
      <c r="NB48" s="4" t="s">
        <v>548</v>
      </c>
      <c r="NJ48" t="s">
        <v>716</v>
      </c>
      <c r="NL48" s="4" t="s">
        <v>658</v>
      </c>
      <c r="NM48" s="6" t="s">
        <v>717</v>
      </c>
      <c r="NV48" t="s">
        <v>518</v>
      </c>
      <c r="NW48" s="5" t="s">
        <v>729</v>
      </c>
      <c r="NX48" s="4" t="s">
        <v>520</v>
      </c>
      <c r="NY48" s="3">
        <v>0.44973690176473013</v>
      </c>
      <c r="OB48">
        <v>4</v>
      </c>
      <c r="OU48" t="s">
        <v>726</v>
      </c>
      <c r="OW48">
        <v>1997</v>
      </c>
      <c r="OZ48" s="2" t="s">
        <v>690</v>
      </c>
      <c r="PB48" t="s">
        <v>522</v>
      </c>
      <c r="PC48" s="50">
        <v>46094</v>
      </c>
    </row>
    <row r="49" spans="1:419" ht="15" thickBot="1">
      <c r="A49" s="11" t="s">
        <v>663</v>
      </c>
      <c r="B49" t="s">
        <v>664</v>
      </c>
      <c r="C49" t="s">
        <v>665</v>
      </c>
      <c r="D49" s="4" t="s">
        <v>666</v>
      </c>
      <c r="E49" t="s">
        <v>667</v>
      </c>
      <c r="F49" s="82" t="s">
        <v>668</v>
      </c>
      <c r="G49" t="s">
        <v>475</v>
      </c>
      <c r="H49" t="s">
        <v>476</v>
      </c>
      <c r="I49" s="10">
        <v>0.1</v>
      </c>
      <c r="J49" s="10">
        <v>34.566667000000002</v>
      </c>
      <c r="K49">
        <v>150</v>
      </c>
      <c r="AV49" t="s">
        <v>669</v>
      </c>
      <c r="AW49">
        <v>100</v>
      </c>
      <c r="AX49" t="s">
        <v>480</v>
      </c>
      <c r="AY49">
        <v>4</v>
      </c>
      <c r="AZ49" t="s">
        <v>670</v>
      </c>
      <c r="BA49">
        <v>1994</v>
      </c>
      <c r="BB49">
        <v>1998</v>
      </c>
      <c r="BC49" t="s">
        <v>671</v>
      </c>
      <c r="BD49" s="10" t="s">
        <v>702</v>
      </c>
      <c r="BE49" t="s">
        <v>524</v>
      </c>
      <c r="BF49" s="3" t="s">
        <v>484</v>
      </c>
      <c r="BG49" t="s">
        <v>485</v>
      </c>
      <c r="BH49" t="s">
        <v>673</v>
      </c>
      <c r="BI49" s="4" t="s">
        <v>486</v>
      </c>
      <c r="BJ49" s="9">
        <v>53000</v>
      </c>
      <c r="HQ49" t="s">
        <v>675</v>
      </c>
      <c r="HS49" s="4" t="s">
        <v>490</v>
      </c>
      <c r="HT49" s="50">
        <v>34335</v>
      </c>
      <c r="HU49" s="50">
        <v>36160</v>
      </c>
      <c r="HV49" s="50"/>
      <c r="HW49" s="50"/>
      <c r="IO49" t="s">
        <v>698</v>
      </c>
      <c r="IP49" s="46" t="s">
        <v>492</v>
      </c>
      <c r="IU49" s="4" t="s">
        <v>544</v>
      </c>
      <c r="IV49" t="s">
        <v>698</v>
      </c>
      <c r="IW49" s="46" t="s">
        <v>492</v>
      </c>
      <c r="JA49">
        <v>0</v>
      </c>
      <c r="JB49">
        <v>0</v>
      </c>
      <c r="JC49">
        <v>0</v>
      </c>
      <c r="JD49">
        <v>0</v>
      </c>
      <c r="JE49">
        <v>0</v>
      </c>
      <c r="JF49">
        <v>0</v>
      </c>
      <c r="JG49">
        <v>0</v>
      </c>
      <c r="JH49">
        <v>0</v>
      </c>
      <c r="JI49">
        <v>0</v>
      </c>
      <c r="JK49" s="12" t="s">
        <v>680</v>
      </c>
      <c r="JP49" s="4"/>
      <c r="JV49" s="4"/>
      <c r="JW49" s="4"/>
      <c r="JX49" s="4"/>
      <c r="JY49" s="4"/>
      <c r="JZ49" s="4"/>
      <c r="KA49" s="4"/>
      <c r="KF49" s="7" t="s">
        <v>500</v>
      </c>
      <c r="KJ49" s="7" t="s">
        <v>647</v>
      </c>
      <c r="MY49" t="s">
        <v>682</v>
      </c>
      <c r="MZ49">
        <v>42</v>
      </c>
      <c r="NB49" s="4" t="s">
        <v>548</v>
      </c>
      <c r="NJ49" t="s">
        <v>716</v>
      </c>
      <c r="NL49" s="4" t="s">
        <v>658</v>
      </c>
      <c r="NM49" s="6" t="s">
        <v>717</v>
      </c>
      <c r="NU49" t="s">
        <v>517</v>
      </c>
      <c r="NV49" t="s">
        <v>518</v>
      </c>
      <c r="NW49" s="5" t="s">
        <v>730</v>
      </c>
      <c r="NX49" s="4" t="s">
        <v>520</v>
      </c>
      <c r="NY49" s="3">
        <v>0.15621233996348982</v>
      </c>
      <c r="OB49">
        <v>4</v>
      </c>
      <c r="OU49" t="s">
        <v>726</v>
      </c>
      <c r="OW49">
        <v>1997</v>
      </c>
      <c r="OZ49" s="2" t="s">
        <v>690</v>
      </c>
      <c r="PB49" t="s">
        <v>522</v>
      </c>
      <c r="PC49" s="50">
        <v>46094</v>
      </c>
    </row>
    <row r="50" spans="1:419" ht="15" thickBot="1">
      <c r="A50" s="11" t="s">
        <v>663</v>
      </c>
      <c r="B50" t="s">
        <v>664</v>
      </c>
      <c r="C50" t="s">
        <v>665</v>
      </c>
      <c r="D50" s="4" t="s">
        <v>666</v>
      </c>
      <c r="E50" t="s">
        <v>667</v>
      </c>
      <c r="F50" s="82" t="s">
        <v>668</v>
      </c>
      <c r="G50" t="s">
        <v>475</v>
      </c>
      <c r="H50" t="s">
        <v>476</v>
      </c>
      <c r="I50" s="10">
        <v>0.1</v>
      </c>
      <c r="J50" s="10">
        <v>34.566667000000002</v>
      </c>
      <c r="K50">
        <v>150</v>
      </c>
      <c r="AV50" t="s">
        <v>669</v>
      </c>
      <c r="AW50">
        <v>100</v>
      </c>
      <c r="AX50" t="s">
        <v>480</v>
      </c>
      <c r="AY50">
        <v>4</v>
      </c>
      <c r="AZ50" t="s">
        <v>670</v>
      </c>
      <c r="BA50">
        <v>1994</v>
      </c>
      <c r="BB50">
        <v>1998</v>
      </c>
      <c r="BC50" t="s">
        <v>671</v>
      </c>
      <c r="BD50" s="10" t="s">
        <v>703</v>
      </c>
      <c r="BE50" t="s">
        <v>483</v>
      </c>
      <c r="BF50" s="3" t="s">
        <v>484</v>
      </c>
      <c r="BG50" t="s">
        <v>485</v>
      </c>
      <c r="BH50" t="s">
        <v>673</v>
      </c>
      <c r="BI50" s="4" t="s">
        <v>486</v>
      </c>
      <c r="BJ50" s="9">
        <v>53000</v>
      </c>
      <c r="HQ50" t="s">
        <v>675</v>
      </c>
      <c r="HS50" s="4" t="s">
        <v>490</v>
      </c>
      <c r="HT50" s="50">
        <v>34335</v>
      </c>
      <c r="HU50" s="50">
        <v>36160</v>
      </c>
      <c r="HV50" s="50"/>
      <c r="HW50" s="50"/>
      <c r="IO50" t="s">
        <v>704</v>
      </c>
      <c r="IP50" s="46" t="s">
        <v>492</v>
      </c>
      <c r="IU50" s="4" t="s">
        <v>544</v>
      </c>
      <c r="IV50" t="s">
        <v>705</v>
      </c>
      <c r="IW50" s="46" t="s">
        <v>492</v>
      </c>
      <c r="JA50">
        <v>0</v>
      </c>
      <c r="JB50">
        <v>0</v>
      </c>
      <c r="JC50">
        <v>0</v>
      </c>
      <c r="JD50">
        <v>0</v>
      </c>
      <c r="JE50">
        <v>0</v>
      </c>
      <c r="JF50">
        <v>0</v>
      </c>
      <c r="JG50">
        <v>0</v>
      </c>
      <c r="JH50">
        <v>0</v>
      </c>
      <c r="JI50">
        <v>0</v>
      </c>
      <c r="JJ50" t="s">
        <v>704</v>
      </c>
      <c r="JK50" t="s">
        <v>494</v>
      </c>
      <c r="JL50" s="8" t="s">
        <v>495</v>
      </c>
      <c r="JP50" s="4" t="s">
        <v>508</v>
      </c>
      <c r="JQ50">
        <v>60</v>
      </c>
      <c r="JT50">
        <v>60</v>
      </c>
      <c r="JV50" s="4"/>
      <c r="JW50" s="4"/>
      <c r="JX50" s="4"/>
      <c r="JY50" s="4"/>
      <c r="JZ50" s="4"/>
      <c r="KA50" s="4"/>
      <c r="KF50" s="7" t="s">
        <v>500</v>
      </c>
      <c r="KJ50" s="7" t="s">
        <v>647</v>
      </c>
      <c r="MY50" t="s">
        <v>682</v>
      </c>
      <c r="MZ50">
        <v>42</v>
      </c>
      <c r="NB50" s="4" t="s">
        <v>548</v>
      </c>
      <c r="NJ50" t="s">
        <v>716</v>
      </c>
      <c r="NL50" s="4" t="s">
        <v>658</v>
      </c>
      <c r="NM50" s="6" t="s">
        <v>717</v>
      </c>
      <c r="NU50" t="s">
        <v>706</v>
      </c>
      <c r="NV50" t="s">
        <v>518</v>
      </c>
      <c r="NW50" s="5" t="s">
        <v>731</v>
      </c>
      <c r="NX50" s="4" t="s">
        <v>520</v>
      </c>
      <c r="NY50" s="3">
        <v>0.19544440334570012</v>
      </c>
      <c r="OB50">
        <v>4</v>
      </c>
      <c r="OU50" t="s">
        <v>726</v>
      </c>
      <c r="OW50">
        <v>1997</v>
      </c>
      <c r="OZ50" s="2" t="s">
        <v>690</v>
      </c>
      <c r="PB50" t="s">
        <v>522</v>
      </c>
      <c r="PC50" s="50">
        <v>46094</v>
      </c>
    </row>
    <row r="51" spans="1:419" ht="15" thickBot="1">
      <c r="A51" s="11" t="s">
        <v>663</v>
      </c>
      <c r="B51" t="s">
        <v>664</v>
      </c>
      <c r="C51" t="s">
        <v>665</v>
      </c>
      <c r="D51" s="4" t="s">
        <v>666</v>
      </c>
      <c r="E51" t="s">
        <v>667</v>
      </c>
      <c r="F51" s="82" t="s">
        <v>668</v>
      </c>
      <c r="G51" t="s">
        <v>475</v>
      </c>
      <c r="H51" t="s">
        <v>476</v>
      </c>
      <c r="I51" s="10">
        <v>0.1</v>
      </c>
      <c r="J51" s="10">
        <v>34.566667000000002</v>
      </c>
      <c r="K51">
        <v>150</v>
      </c>
      <c r="AV51" t="s">
        <v>669</v>
      </c>
      <c r="AW51">
        <v>100</v>
      </c>
      <c r="AX51" t="s">
        <v>480</v>
      </c>
      <c r="AY51">
        <v>4</v>
      </c>
      <c r="AZ51" t="s">
        <v>670</v>
      </c>
      <c r="BA51">
        <v>1994</v>
      </c>
      <c r="BB51">
        <v>1998</v>
      </c>
      <c r="BC51" t="s">
        <v>671</v>
      </c>
      <c r="BD51" s="10" t="s">
        <v>672</v>
      </c>
      <c r="BE51" t="s">
        <v>536</v>
      </c>
      <c r="BF51" s="3" t="s">
        <v>484</v>
      </c>
      <c r="BG51" t="s">
        <v>485</v>
      </c>
      <c r="BH51" t="s">
        <v>673</v>
      </c>
      <c r="BI51" s="4" t="s">
        <v>486</v>
      </c>
      <c r="BJ51" s="9">
        <v>53000</v>
      </c>
      <c r="ED51" t="s">
        <v>674</v>
      </c>
      <c r="EE51" s="4" t="s">
        <v>486</v>
      </c>
      <c r="EF51" s="9">
        <v>53000</v>
      </c>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Q51" t="s">
        <v>675</v>
      </c>
      <c r="HS51" s="4" t="s">
        <v>490</v>
      </c>
      <c r="HT51" s="50">
        <v>34335</v>
      </c>
      <c r="HU51" s="50">
        <v>36160</v>
      </c>
      <c r="HV51" s="50"/>
      <c r="HW51" s="50"/>
      <c r="IN51" s="4"/>
      <c r="IO51" t="s">
        <v>676</v>
      </c>
      <c r="IP51" s="12" t="s">
        <v>677</v>
      </c>
      <c r="IS51">
        <v>1995</v>
      </c>
      <c r="IT51">
        <v>1995.2</v>
      </c>
      <c r="IU51" s="4" t="s">
        <v>544</v>
      </c>
      <c r="IV51" t="s">
        <v>678</v>
      </c>
      <c r="IW51" s="12" t="s">
        <v>679</v>
      </c>
      <c r="IZ51">
        <v>0.5</v>
      </c>
      <c r="JA51" t="s">
        <v>480</v>
      </c>
      <c r="JB51" t="s">
        <v>480</v>
      </c>
      <c r="JC51" t="s">
        <v>480</v>
      </c>
      <c r="JD51" t="s">
        <v>480</v>
      </c>
      <c r="JE51" t="s">
        <v>480</v>
      </c>
      <c r="JF51" t="s">
        <v>480</v>
      </c>
      <c r="JG51" t="s">
        <v>480</v>
      </c>
      <c r="JH51" t="s">
        <v>480</v>
      </c>
      <c r="JI51" t="s">
        <v>480</v>
      </c>
      <c r="JK51" s="12" t="s">
        <v>680</v>
      </c>
      <c r="JP51" s="4"/>
      <c r="JV51" s="4"/>
      <c r="JW51" s="4"/>
      <c r="JX51" s="4"/>
      <c r="JY51" s="4"/>
      <c r="JZ51" s="4"/>
      <c r="KA51" s="4"/>
      <c r="KF51" s="7" t="s">
        <v>500</v>
      </c>
      <c r="KJ51" s="45" t="s">
        <v>681</v>
      </c>
      <c r="KK51" s="8" t="s">
        <v>561</v>
      </c>
      <c r="KL51" t="s">
        <v>480</v>
      </c>
      <c r="KM51" t="s">
        <v>480</v>
      </c>
      <c r="MY51" t="s">
        <v>682</v>
      </c>
      <c r="MZ51">
        <v>42</v>
      </c>
      <c r="NB51" s="4" t="s">
        <v>548</v>
      </c>
      <c r="NJ51" t="s">
        <v>716</v>
      </c>
      <c r="NL51" s="4" t="s">
        <v>658</v>
      </c>
      <c r="NM51" s="6" t="s">
        <v>717</v>
      </c>
      <c r="NV51" t="s">
        <v>518</v>
      </c>
      <c r="NW51" s="5" t="s">
        <v>732</v>
      </c>
      <c r="NX51" s="4" t="s">
        <v>520</v>
      </c>
      <c r="NY51" s="3">
        <v>0.17582837165459986</v>
      </c>
      <c r="OB51">
        <v>4</v>
      </c>
      <c r="OU51" t="s">
        <v>733</v>
      </c>
      <c r="OW51">
        <v>1998</v>
      </c>
      <c r="OZ51" s="2" t="s">
        <v>690</v>
      </c>
      <c r="PB51" t="s">
        <v>522</v>
      </c>
      <c r="PC51" s="50">
        <v>46094</v>
      </c>
    </row>
    <row r="52" spans="1:419" ht="15" thickBot="1">
      <c r="A52" s="11" t="s">
        <v>663</v>
      </c>
      <c r="B52" t="s">
        <v>664</v>
      </c>
      <c r="C52" t="s">
        <v>665</v>
      </c>
      <c r="D52" s="4" t="s">
        <v>666</v>
      </c>
      <c r="E52" t="s">
        <v>667</v>
      </c>
      <c r="F52" s="82" t="s">
        <v>668</v>
      </c>
      <c r="G52" t="s">
        <v>475</v>
      </c>
      <c r="H52" t="s">
        <v>476</v>
      </c>
      <c r="I52" s="10">
        <v>0.1</v>
      </c>
      <c r="J52" s="10">
        <v>34.566667000000002</v>
      </c>
      <c r="K52">
        <v>150</v>
      </c>
      <c r="AV52" t="s">
        <v>669</v>
      </c>
      <c r="AW52">
        <v>100</v>
      </c>
      <c r="AX52" t="s">
        <v>480</v>
      </c>
      <c r="AY52">
        <v>4</v>
      </c>
      <c r="AZ52" t="s">
        <v>670</v>
      </c>
      <c r="BA52">
        <v>1994</v>
      </c>
      <c r="BB52">
        <v>1998</v>
      </c>
      <c r="BC52" t="s">
        <v>671</v>
      </c>
      <c r="BD52" s="10" t="s">
        <v>691</v>
      </c>
      <c r="BE52" t="s">
        <v>565</v>
      </c>
      <c r="BF52" s="3" t="s">
        <v>484</v>
      </c>
      <c r="BG52" t="s">
        <v>485</v>
      </c>
      <c r="BH52" t="s">
        <v>673</v>
      </c>
      <c r="BI52" s="4" t="s">
        <v>486</v>
      </c>
      <c r="BJ52" s="9">
        <v>53000</v>
      </c>
      <c r="ED52" t="s">
        <v>674</v>
      </c>
      <c r="EE52" s="4" t="s">
        <v>486</v>
      </c>
      <c r="EF52" s="9">
        <v>53000</v>
      </c>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Q52" t="s">
        <v>675</v>
      </c>
      <c r="HS52" s="4" t="s">
        <v>490</v>
      </c>
      <c r="HT52" s="50">
        <v>34335</v>
      </c>
      <c r="HU52" s="50">
        <v>36160</v>
      </c>
      <c r="HV52" s="50"/>
      <c r="HW52" s="50"/>
      <c r="IN52" s="4"/>
      <c r="IO52" t="s">
        <v>692</v>
      </c>
      <c r="IP52" s="12" t="s">
        <v>693</v>
      </c>
      <c r="IS52">
        <v>1994</v>
      </c>
      <c r="IT52">
        <v>1994.2</v>
      </c>
      <c r="IU52" s="4" t="s">
        <v>544</v>
      </c>
      <c r="IV52" t="s">
        <v>694</v>
      </c>
      <c r="IW52" s="12" t="s">
        <v>679</v>
      </c>
      <c r="IZ52">
        <v>0.5</v>
      </c>
      <c r="JA52" t="s">
        <v>480</v>
      </c>
      <c r="JB52" t="s">
        <v>480</v>
      </c>
      <c r="JC52" t="s">
        <v>480</v>
      </c>
      <c r="JD52" t="s">
        <v>480</v>
      </c>
      <c r="JE52" t="s">
        <v>480</v>
      </c>
      <c r="JF52" t="s">
        <v>480</v>
      </c>
      <c r="JG52" t="s">
        <v>480</v>
      </c>
      <c r="JH52" t="s">
        <v>480</v>
      </c>
      <c r="JI52" t="s">
        <v>480</v>
      </c>
      <c r="JK52" s="12" t="s">
        <v>680</v>
      </c>
      <c r="JP52" s="4"/>
      <c r="JV52" s="4"/>
      <c r="JW52" s="4"/>
      <c r="JX52" s="4"/>
      <c r="JY52" s="4"/>
      <c r="JZ52" s="4"/>
      <c r="KA52" s="4"/>
      <c r="KF52" s="7" t="s">
        <v>500</v>
      </c>
      <c r="KJ52" s="45" t="s">
        <v>681</v>
      </c>
      <c r="KK52" s="8" t="s">
        <v>561</v>
      </c>
      <c r="KL52" t="s">
        <v>480</v>
      </c>
      <c r="KM52" t="s">
        <v>480</v>
      </c>
      <c r="MY52" t="s">
        <v>682</v>
      </c>
      <c r="MZ52">
        <v>42</v>
      </c>
      <c r="NB52" s="4" t="s">
        <v>548</v>
      </c>
      <c r="NJ52" t="s">
        <v>716</v>
      </c>
      <c r="NL52" s="4" t="s">
        <v>658</v>
      </c>
      <c r="NM52" s="6" t="s">
        <v>717</v>
      </c>
      <c r="NV52" t="s">
        <v>518</v>
      </c>
      <c r="NW52" s="5" t="s">
        <v>734</v>
      </c>
      <c r="NX52" s="4" t="s">
        <v>520</v>
      </c>
      <c r="NY52" s="3">
        <v>0.11733823336394988</v>
      </c>
      <c r="OB52">
        <v>4</v>
      </c>
      <c r="OU52" t="s">
        <v>733</v>
      </c>
      <c r="OW52">
        <v>1998</v>
      </c>
      <c r="OZ52" s="2" t="s">
        <v>690</v>
      </c>
      <c r="PB52" t="s">
        <v>522</v>
      </c>
      <c r="PC52" s="50">
        <v>46094</v>
      </c>
    </row>
    <row r="53" spans="1:419" ht="15" thickBot="1">
      <c r="A53" s="11" t="s">
        <v>663</v>
      </c>
      <c r="B53" t="s">
        <v>664</v>
      </c>
      <c r="C53" t="s">
        <v>665</v>
      </c>
      <c r="D53" s="4" t="s">
        <v>666</v>
      </c>
      <c r="E53" t="s">
        <v>667</v>
      </c>
      <c r="F53" s="82" t="s">
        <v>668</v>
      </c>
      <c r="G53" t="s">
        <v>475</v>
      </c>
      <c r="H53" t="s">
        <v>476</v>
      </c>
      <c r="I53" s="10">
        <v>0.1</v>
      </c>
      <c r="J53" s="10">
        <v>34.566667000000002</v>
      </c>
      <c r="K53">
        <v>150</v>
      </c>
      <c r="AV53" t="s">
        <v>669</v>
      </c>
      <c r="AW53">
        <v>100</v>
      </c>
      <c r="AX53" t="s">
        <v>480</v>
      </c>
      <c r="AY53">
        <v>4</v>
      </c>
      <c r="AZ53" t="s">
        <v>670</v>
      </c>
      <c r="BA53">
        <v>1994</v>
      </c>
      <c r="BB53">
        <v>1998</v>
      </c>
      <c r="BC53" t="s">
        <v>671</v>
      </c>
      <c r="BD53" s="10" t="s">
        <v>695</v>
      </c>
      <c r="BE53" t="s">
        <v>570</v>
      </c>
      <c r="BF53" s="3" t="s">
        <v>484</v>
      </c>
      <c r="BG53" t="s">
        <v>485</v>
      </c>
      <c r="BH53" t="s">
        <v>673</v>
      </c>
      <c r="BI53" s="4" t="s">
        <v>486</v>
      </c>
      <c r="BJ53" s="9">
        <v>53000</v>
      </c>
      <c r="EE53" s="4"/>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Q53" t="s">
        <v>675</v>
      </c>
      <c r="HS53" s="4" t="s">
        <v>490</v>
      </c>
      <c r="HT53" s="50">
        <v>34335</v>
      </c>
      <c r="HU53" s="50">
        <v>36160</v>
      </c>
      <c r="HV53" s="50"/>
      <c r="HW53" s="50"/>
      <c r="IO53" t="s">
        <v>696</v>
      </c>
      <c r="IP53" s="46" t="s">
        <v>697</v>
      </c>
      <c r="IS53">
        <v>1995</v>
      </c>
      <c r="IT53">
        <v>1995.2</v>
      </c>
      <c r="IU53" s="4" t="s">
        <v>544</v>
      </c>
      <c r="IV53" t="s">
        <v>698</v>
      </c>
      <c r="IW53" t="s">
        <v>492</v>
      </c>
      <c r="JA53">
        <v>0</v>
      </c>
      <c r="JB53">
        <v>0</v>
      </c>
      <c r="JC53">
        <v>0</v>
      </c>
      <c r="JD53">
        <v>0</v>
      </c>
      <c r="JE53">
        <v>0</v>
      </c>
      <c r="JF53">
        <v>0</v>
      </c>
      <c r="JG53">
        <v>0</v>
      </c>
      <c r="JH53">
        <v>0</v>
      </c>
      <c r="JI53">
        <v>0</v>
      </c>
      <c r="JK53" s="12" t="s">
        <v>680</v>
      </c>
      <c r="JP53" s="4"/>
      <c r="JV53" s="4"/>
      <c r="JW53" s="4"/>
      <c r="JX53" s="4"/>
      <c r="JY53" s="4"/>
      <c r="JZ53" s="4"/>
      <c r="KA53" s="4"/>
      <c r="KF53" s="7" t="s">
        <v>500</v>
      </c>
      <c r="KJ53" s="7" t="s">
        <v>647</v>
      </c>
      <c r="MY53" t="s">
        <v>682</v>
      </c>
      <c r="MZ53">
        <v>42</v>
      </c>
      <c r="NB53" s="4" t="s">
        <v>548</v>
      </c>
      <c r="NJ53" t="s">
        <v>716</v>
      </c>
      <c r="NL53" s="4" t="s">
        <v>658</v>
      </c>
      <c r="NM53" s="6" t="s">
        <v>717</v>
      </c>
      <c r="NV53" t="s">
        <v>518</v>
      </c>
      <c r="NW53" s="5" t="s">
        <v>735</v>
      </c>
      <c r="NX53" s="4" t="s">
        <v>520</v>
      </c>
      <c r="NY53" s="3">
        <v>0.25414931570594979</v>
      </c>
      <c r="OB53">
        <v>4</v>
      </c>
      <c r="OU53" t="s">
        <v>733</v>
      </c>
      <c r="OW53">
        <v>1998</v>
      </c>
      <c r="OZ53" s="2" t="s">
        <v>690</v>
      </c>
      <c r="PB53" t="s">
        <v>522</v>
      </c>
      <c r="PC53" s="50">
        <v>46094</v>
      </c>
    </row>
    <row r="54" spans="1:419" ht="15" thickBot="1">
      <c r="A54" s="11" t="s">
        <v>663</v>
      </c>
      <c r="B54" t="s">
        <v>664</v>
      </c>
      <c r="C54" t="s">
        <v>665</v>
      </c>
      <c r="D54" s="4" t="s">
        <v>666</v>
      </c>
      <c r="E54" t="s">
        <v>667</v>
      </c>
      <c r="F54" s="82" t="s">
        <v>668</v>
      </c>
      <c r="G54" t="s">
        <v>475</v>
      </c>
      <c r="H54" t="s">
        <v>476</v>
      </c>
      <c r="I54" s="10">
        <v>0.1</v>
      </c>
      <c r="J54" s="10">
        <v>34.566667000000002</v>
      </c>
      <c r="K54">
        <v>150</v>
      </c>
      <c r="AV54" t="s">
        <v>669</v>
      </c>
      <c r="AW54">
        <v>100</v>
      </c>
      <c r="AX54" t="s">
        <v>480</v>
      </c>
      <c r="AY54">
        <v>4</v>
      </c>
      <c r="AZ54" t="s">
        <v>670</v>
      </c>
      <c r="BA54">
        <v>1994</v>
      </c>
      <c r="BB54">
        <v>1998</v>
      </c>
      <c r="BC54" t="s">
        <v>671</v>
      </c>
      <c r="BD54" s="10" t="s">
        <v>699</v>
      </c>
      <c r="BE54" t="s">
        <v>553</v>
      </c>
      <c r="BF54" s="3" t="s">
        <v>484</v>
      </c>
      <c r="BG54" t="s">
        <v>485</v>
      </c>
      <c r="BH54" t="s">
        <v>673</v>
      </c>
      <c r="BI54" s="4" t="s">
        <v>486</v>
      </c>
      <c r="BJ54" s="9">
        <v>53000</v>
      </c>
      <c r="EE54" s="4"/>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Q54" t="s">
        <v>675</v>
      </c>
      <c r="HS54" s="4" t="s">
        <v>490</v>
      </c>
      <c r="HT54" s="50">
        <v>34335</v>
      </c>
      <c r="HU54" s="50">
        <v>36160</v>
      </c>
      <c r="HV54" s="50"/>
      <c r="HW54" s="50"/>
      <c r="IO54" t="s">
        <v>700</v>
      </c>
      <c r="IP54" s="13" t="s">
        <v>701</v>
      </c>
      <c r="IS54">
        <v>1994</v>
      </c>
      <c r="IT54">
        <v>1994.2</v>
      </c>
      <c r="IU54" s="4" t="s">
        <v>544</v>
      </c>
      <c r="IV54" t="s">
        <v>698</v>
      </c>
      <c r="IW54" t="s">
        <v>492</v>
      </c>
      <c r="JA54">
        <v>0</v>
      </c>
      <c r="JB54">
        <v>0</v>
      </c>
      <c r="JC54">
        <v>0</v>
      </c>
      <c r="JD54">
        <v>0</v>
      </c>
      <c r="JE54">
        <v>0</v>
      </c>
      <c r="JF54">
        <v>0</v>
      </c>
      <c r="JG54">
        <v>0</v>
      </c>
      <c r="JH54">
        <v>0</v>
      </c>
      <c r="JI54">
        <v>0</v>
      </c>
      <c r="JK54" s="12" t="s">
        <v>680</v>
      </c>
      <c r="JP54" s="4"/>
      <c r="JV54" s="4"/>
      <c r="JW54" s="4"/>
      <c r="JX54" s="4"/>
      <c r="JY54" s="4"/>
      <c r="JZ54" s="4"/>
      <c r="KA54" s="4"/>
      <c r="KF54" s="7" t="s">
        <v>500</v>
      </c>
      <c r="KJ54" s="7" t="s">
        <v>647</v>
      </c>
      <c r="MY54" t="s">
        <v>682</v>
      </c>
      <c r="MZ54">
        <v>42</v>
      </c>
      <c r="NB54" s="4" t="s">
        <v>548</v>
      </c>
      <c r="NJ54" t="s">
        <v>716</v>
      </c>
      <c r="NL54" s="4" t="s">
        <v>658</v>
      </c>
      <c r="NM54" s="6" t="s">
        <v>717</v>
      </c>
      <c r="NV54" t="s">
        <v>518</v>
      </c>
      <c r="NW54" s="5" t="s">
        <v>736</v>
      </c>
      <c r="NX54" s="4" t="s">
        <v>520</v>
      </c>
      <c r="NY54" s="3">
        <v>0.3320407116180899</v>
      </c>
      <c r="OB54">
        <v>4</v>
      </c>
      <c r="OU54" t="s">
        <v>733</v>
      </c>
      <c r="OW54">
        <v>1998</v>
      </c>
      <c r="OZ54" s="2" t="s">
        <v>690</v>
      </c>
      <c r="PB54" t="s">
        <v>522</v>
      </c>
      <c r="PC54" s="50">
        <v>46094</v>
      </c>
    </row>
    <row r="55" spans="1:419" ht="15" thickBot="1">
      <c r="A55" s="11" t="s">
        <v>663</v>
      </c>
      <c r="B55" t="s">
        <v>664</v>
      </c>
      <c r="C55" t="s">
        <v>665</v>
      </c>
      <c r="D55" s="4" t="s">
        <v>666</v>
      </c>
      <c r="E55" t="s">
        <v>667</v>
      </c>
      <c r="F55" s="82" t="s">
        <v>668</v>
      </c>
      <c r="G55" t="s">
        <v>475</v>
      </c>
      <c r="H55" t="s">
        <v>476</v>
      </c>
      <c r="I55" s="10">
        <v>0.1</v>
      </c>
      <c r="J55" s="10">
        <v>34.566667000000002</v>
      </c>
      <c r="K55">
        <v>150</v>
      </c>
      <c r="AV55" t="s">
        <v>669</v>
      </c>
      <c r="AW55">
        <v>100</v>
      </c>
      <c r="AX55" t="s">
        <v>480</v>
      </c>
      <c r="AY55">
        <v>4</v>
      </c>
      <c r="AZ55" t="s">
        <v>670</v>
      </c>
      <c r="BA55">
        <v>1994</v>
      </c>
      <c r="BB55">
        <v>1998</v>
      </c>
      <c r="BC55" t="s">
        <v>671</v>
      </c>
      <c r="BD55" s="10" t="s">
        <v>702</v>
      </c>
      <c r="BE55" t="s">
        <v>524</v>
      </c>
      <c r="BF55" s="3" t="s">
        <v>484</v>
      </c>
      <c r="BG55" t="s">
        <v>485</v>
      </c>
      <c r="BH55" t="s">
        <v>673</v>
      </c>
      <c r="BI55" s="4" t="s">
        <v>486</v>
      </c>
      <c r="BJ55" s="9">
        <v>53000</v>
      </c>
      <c r="HQ55" t="s">
        <v>675</v>
      </c>
      <c r="HS55" s="4" t="s">
        <v>490</v>
      </c>
      <c r="HT55" s="50">
        <v>34335</v>
      </c>
      <c r="HU55" s="50">
        <v>36160</v>
      </c>
      <c r="HV55" s="50"/>
      <c r="HW55" s="50"/>
      <c r="IO55" t="s">
        <v>698</v>
      </c>
      <c r="IP55" s="46" t="s">
        <v>492</v>
      </c>
      <c r="IU55" s="4" t="s">
        <v>544</v>
      </c>
      <c r="IV55" t="s">
        <v>698</v>
      </c>
      <c r="IW55" s="46" t="s">
        <v>492</v>
      </c>
      <c r="JA55">
        <v>0</v>
      </c>
      <c r="JB55">
        <v>0</v>
      </c>
      <c r="JC55">
        <v>0</v>
      </c>
      <c r="JD55">
        <v>0</v>
      </c>
      <c r="JE55">
        <v>0</v>
      </c>
      <c r="JF55">
        <v>0</v>
      </c>
      <c r="JG55">
        <v>0</v>
      </c>
      <c r="JH55">
        <v>0</v>
      </c>
      <c r="JI55">
        <v>0</v>
      </c>
      <c r="JK55" s="12" t="s">
        <v>680</v>
      </c>
      <c r="JP55" s="4"/>
      <c r="JV55" s="4"/>
      <c r="JW55" s="4"/>
      <c r="JX55" s="4"/>
      <c r="JY55" s="4"/>
      <c r="JZ55" s="4"/>
      <c r="KA55" s="4"/>
      <c r="KF55" s="7" t="s">
        <v>500</v>
      </c>
      <c r="KJ55" s="7" t="s">
        <v>647</v>
      </c>
      <c r="MY55" t="s">
        <v>682</v>
      </c>
      <c r="MZ55">
        <v>42</v>
      </c>
      <c r="NB55" s="4" t="s">
        <v>548</v>
      </c>
      <c r="NJ55" t="s">
        <v>716</v>
      </c>
      <c r="NL55" s="4" t="s">
        <v>658</v>
      </c>
      <c r="NM55" s="6" t="s">
        <v>717</v>
      </c>
      <c r="NU55" t="s">
        <v>517</v>
      </c>
      <c r="NV55" t="s">
        <v>518</v>
      </c>
      <c r="NW55" s="5" t="s">
        <v>737</v>
      </c>
      <c r="NX55" s="4" t="s">
        <v>520</v>
      </c>
      <c r="NY55" s="3">
        <v>0.19558758605877991</v>
      </c>
      <c r="OB55">
        <v>4</v>
      </c>
      <c r="OU55" t="s">
        <v>733</v>
      </c>
      <c r="OW55">
        <v>1998</v>
      </c>
      <c r="OZ55" s="2" t="s">
        <v>690</v>
      </c>
      <c r="PB55" t="s">
        <v>522</v>
      </c>
      <c r="PC55" s="50">
        <v>46094</v>
      </c>
    </row>
    <row r="56" spans="1:419" ht="15" thickBot="1">
      <c r="A56" s="11" t="s">
        <v>663</v>
      </c>
      <c r="B56" t="s">
        <v>664</v>
      </c>
      <c r="C56" t="s">
        <v>665</v>
      </c>
      <c r="D56" s="4" t="s">
        <v>666</v>
      </c>
      <c r="E56" t="s">
        <v>667</v>
      </c>
      <c r="F56" s="82" t="s">
        <v>668</v>
      </c>
      <c r="G56" t="s">
        <v>475</v>
      </c>
      <c r="H56" t="s">
        <v>476</v>
      </c>
      <c r="I56" s="10">
        <v>0.1</v>
      </c>
      <c r="J56" s="10">
        <v>34.566667000000002</v>
      </c>
      <c r="K56">
        <v>150</v>
      </c>
      <c r="AV56" t="s">
        <v>669</v>
      </c>
      <c r="AW56">
        <v>100</v>
      </c>
      <c r="AX56" t="s">
        <v>480</v>
      </c>
      <c r="AY56">
        <v>4</v>
      </c>
      <c r="AZ56" t="s">
        <v>670</v>
      </c>
      <c r="BA56">
        <v>1994</v>
      </c>
      <c r="BB56">
        <v>1998</v>
      </c>
      <c r="BC56" t="s">
        <v>671</v>
      </c>
      <c r="BD56" s="10" t="s">
        <v>703</v>
      </c>
      <c r="BE56" t="s">
        <v>483</v>
      </c>
      <c r="BF56" s="3" t="s">
        <v>484</v>
      </c>
      <c r="BG56" t="s">
        <v>485</v>
      </c>
      <c r="BH56" t="s">
        <v>673</v>
      </c>
      <c r="BI56" s="4" t="s">
        <v>486</v>
      </c>
      <c r="BJ56" s="9">
        <v>53000</v>
      </c>
      <c r="HQ56" t="s">
        <v>675</v>
      </c>
      <c r="HS56" s="4" t="s">
        <v>490</v>
      </c>
      <c r="HT56" s="50">
        <v>34335</v>
      </c>
      <c r="HU56" s="50">
        <v>36160</v>
      </c>
      <c r="HV56" s="50"/>
      <c r="HW56" s="50"/>
      <c r="IO56" t="s">
        <v>704</v>
      </c>
      <c r="IP56" s="46" t="s">
        <v>492</v>
      </c>
      <c r="IU56" s="4" t="s">
        <v>544</v>
      </c>
      <c r="IV56" t="s">
        <v>705</v>
      </c>
      <c r="IW56" s="46" t="s">
        <v>492</v>
      </c>
      <c r="JA56">
        <v>0</v>
      </c>
      <c r="JB56">
        <v>0</v>
      </c>
      <c r="JC56">
        <v>0</v>
      </c>
      <c r="JD56">
        <v>0</v>
      </c>
      <c r="JE56">
        <v>0</v>
      </c>
      <c r="JF56">
        <v>0</v>
      </c>
      <c r="JG56">
        <v>0</v>
      </c>
      <c r="JH56">
        <v>0</v>
      </c>
      <c r="JI56">
        <v>0</v>
      </c>
      <c r="JJ56" t="s">
        <v>704</v>
      </c>
      <c r="JK56" t="s">
        <v>494</v>
      </c>
      <c r="JL56" s="8" t="s">
        <v>495</v>
      </c>
      <c r="JP56" s="4" t="s">
        <v>508</v>
      </c>
      <c r="JQ56">
        <v>60</v>
      </c>
      <c r="JT56">
        <v>60</v>
      </c>
      <c r="JV56" s="4"/>
      <c r="JW56" s="4"/>
      <c r="JX56" s="4"/>
      <c r="JY56" s="4"/>
      <c r="JZ56" s="4"/>
      <c r="KA56" s="4"/>
      <c r="KF56" s="7" t="s">
        <v>500</v>
      </c>
      <c r="KJ56" s="7" t="s">
        <v>647</v>
      </c>
      <c r="MY56" t="s">
        <v>682</v>
      </c>
      <c r="MZ56">
        <v>42</v>
      </c>
      <c r="NB56" s="4" t="s">
        <v>548</v>
      </c>
      <c r="NJ56" t="s">
        <v>716</v>
      </c>
      <c r="NL56" s="4" t="s">
        <v>658</v>
      </c>
      <c r="NM56" s="6" t="s">
        <v>717</v>
      </c>
      <c r="NU56" t="s">
        <v>706</v>
      </c>
      <c r="NV56" t="s">
        <v>518</v>
      </c>
      <c r="NW56" s="5" t="s">
        <v>738</v>
      </c>
      <c r="NX56" s="4" t="s">
        <v>520</v>
      </c>
      <c r="NY56" s="3">
        <v>9.7793793029389953E-2</v>
      </c>
      <c r="OB56">
        <v>4</v>
      </c>
      <c r="OU56" t="s">
        <v>733</v>
      </c>
      <c r="OW56">
        <v>1998</v>
      </c>
      <c r="OZ56" s="2" t="s">
        <v>690</v>
      </c>
      <c r="PB56" t="s">
        <v>522</v>
      </c>
      <c r="PC56" s="50">
        <v>46094</v>
      </c>
    </row>
    <row r="57" spans="1:419" ht="15" thickBot="1">
      <c r="A57" s="11" t="s">
        <v>663</v>
      </c>
      <c r="B57" t="s">
        <v>664</v>
      </c>
      <c r="C57" t="s">
        <v>665</v>
      </c>
      <c r="D57" s="4" t="s">
        <v>666</v>
      </c>
      <c r="E57" t="s">
        <v>667</v>
      </c>
      <c r="F57" s="82" t="s">
        <v>668</v>
      </c>
      <c r="G57" t="s">
        <v>475</v>
      </c>
      <c r="H57" t="s">
        <v>476</v>
      </c>
      <c r="I57" s="10">
        <v>0.1</v>
      </c>
      <c r="J57" s="10">
        <v>34.566667000000002</v>
      </c>
      <c r="K57">
        <v>150</v>
      </c>
      <c r="AV57" t="s">
        <v>669</v>
      </c>
      <c r="AW57">
        <v>100</v>
      </c>
      <c r="AX57" t="s">
        <v>480</v>
      </c>
      <c r="AY57">
        <v>4</v>
      </c>
      <c r="AZ57" t="s">
        <v>670</v>
      </c>
      <c r="BA57">
        <v>1994</v>
      </c>
      <c r="BB57">
        <v>1998</v>
      </c>
      <c r="BC57" t="s">
        <v>671</v>
      </c>
      <c r="BD57" s="10" t="s">
        <v>672</v>
      </c>
      <c r="BE57" t="s">
        <v>536</v>
      </c>
      <c r="BF57" s="3" t="s">
        <v>484</v>
      </c>
      <c r="BG57" t="s">
        <v>485</v>
      </c>
      <c r="BH57" t="s">
        <v>673</v>
      </c>
      <c r="BI57" s="4" t="s">
        <v>486</v>
      </c>
      <c r="BJ57" s="9">
        <v>53000</v>
      </c>
      <c r="ED57" t="s">
        <v>674</v>
      </c>
      <c r="EE57" s="4" t="s">
        <v>486</v>
      </c>
      <c r="EF57" s="9">
        <v>53000</v>
      </c>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Q57" t="s">
        <v>675</v>
      </c>
      <c r="HS57" s="4" t="s">
        <v>490</v>
      </c>
      <c r="HT57" s="50">
        <v>34335</v>
      </c>
      <c r="HU57" s="50">
        <v>36160</v>
      </c>
      <c r="HV57" s="50"/>
      <c r="HW57" s="50"/>
      <c r="IN57" s="4"/>
      <c r="IO57" t="s">
        <v>676</v>
      </c>
      <c r="IP57" s="12" t="s">
        <v>677</v>
      </c>
      <c r="IS57">
        <v>1995</v>
      </c>
      <c r="IT57">
        <v>1995.2</v>
      </c>
      <c r="IU57" s="4" t="s">
        <v>544</v>
      </c>
      <c r="IV57" t="s">
        <v>678</v>
      </c>
      <c r="IW57" s="12" t="s">
        <v>679</v>
      </c>
      <c r="IZ57">
        <v>0.5</v>
      </c>
      <c r="JA57" t="s">
        <v>480</v>
      </c>
      <c r="JB57" t="s">
        <v>480</v>
      </c>
      <c r="JC57" t="s">
        <v>480</v>
      </c>
      <c r="JD57" t="s">
        <v>480</v>
      </c>
      <c r="JE57" t="s">
        <v>480</v>
      </c>
      <c r="JF57" t="s">
        <v>480</v>
      </c>
      <c r="JG57" t="s">
        <v>480</v>
      </c>
      <c r="JH57" t="s">
        <v>480</v>
      </c>
      <c r="JI57" t="s">
        <v>480</v>
      </c>
      <c r="JK57" s="12" t="s">
        <v>680</v>
      </c>
      <c r="JP57" s="4"/>
      <c r="JV57" s="4"/>
      <c r="JW57" s="4"/>
      <c r="JX57" s="4"/>
      <c r="JY57" s="4"/>
      <c r="JZ57" s="4"/>
      <c r="KA57" s="4"/>
      <c r="KF57" s="7" t="s">
        <v>500</v>
      </c>
      <c r="KJ57" s="45" t="s">
        <v>681</v>
      </c>
      <c r="KK57" s="8" t="s">
        <v>561</v>
      </c>
      <c r="KL57" t="s">
        <v>480</v>
      </c>
      <c r="KM57" t="s">
        <v>480</v>
      </c>
      <c r="MY57" t="s">
        <v>682</v>
      </c>
      <c r="MZ57">
        <v>42</v>
      </c>
      <c r="NB57" s="4" t="s">
        <v>548</v>
      </c>
      <c r="NJ57" t="s">
        <v>716</v>
      </c>
      <c r="NL57" s="4" t="s">
        <v>658</v>
      </c>
      <c r="NM57" s="6" t="s">
        <v>717</v>
      </c>
      <c r="NV57" t="s">
        <v>518</v>
      </c>
      <c r="NW57" s="5" t="s">
        <v>739</v>
      </c>
      <c r="NX57" s="4" t="s">
        <v>520</v>
      </c>
      <c r="NY57" s="3">
        <v>0.4952380952380997</v>
      </c>
      <c r="OB57">
        <v>4</v>
      </c>
      <c r="OU57" t="s">
        <v>740</v>
      </c>
      <c r="OW57">
        <v>1996</v>
      </c>
      <c r="OZ57" s="2" t="s">
        <v>707</v>
      </c>
      <c r="PB57" t="s">
        <v>522</v>
      </c>
      <c r="PC57" s="50">
        <v>46094</v>
      </c>
    </row>
    <row r="58" spans="1:419" ht="15" thickBot="1">
      <c r="A58" s="11" t="s">
        <v>663</v>
      </c>
      <c r="B58" t="s">
        <v>664</v>
      </c>
      <c r="C58" t="s">
        <v>665</v>
      </c>
      <c r="D58" s="4" t="s">
        <v>666</v>
      </c>
      <c r="E58" t="s">
        <v>667</v>
      </c>
      <c r="F58" s="82" t="s">
        <v>668</v>
      </c>
      <c r="G58" t="s">
        <v>475</v>
      </c>
      <c r="H58" t="s">
        <v>476</v>
      </c>
      <c r="I58" s="10">
        <v>0.1</v>
      </c>
      <c r="J58" s="10">
        <v>34.566667000000002</v>
      </c>
      <c r="K58">
        <v>150</v>
      </c>
      <c r="AV58" t="s">
        <v>669</v>
      </c>
      <c r="AW58">
        <v>100</v>
      </c>
      <c r="AX58" t="s">
        <v>480</v>
      </c>
      <c r="AY58">
        <v>4</v>
      </c>
      <c r="AZ58" t="s">
        <v>670</v>
      </c>
      <c r="BA58">
        <v>1994</v>
      </c>
      <c r="BB58">
        <v>1998</v>
      </c>
      <c r="BC58" t="s">
        <v>671</v>
      </c>
      <c r="BD58" s="10" t="s">
        <v>691</v>
      </c>
      <c r="BE58" t="s">
        <v>565</v>
      </c>
      <c r="BF58" s="3" t="s">
        <v>484</v>
      </c>
      <c r="BG58" t="s">
        <v>485</v>
      </c>
      <c r="BH58" t="s">
        <v>673</v>
      </c>
      <c r="BI58" s="4" t="s">
        <v>486</v>
      </c>
      <c r="BJ58" s="9">
        <v>53000</v>
      </c>
      <c r="ED58" t="s">
        <v>674</v>
      </c>
      <c r="EE58" s="4" t="s">
        <v>486</v>
      </c>
      <c r="EF58" s="9">
        <v>53000</v>
      </c>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Q58" t="s">
        <v>675</v>
      </c>
      <c r="HS58" s="4" t="s">
        <v>490</v>
      </c>
      <c r="HT58" s="50">
        <v>34335</v>
      </c>
      <c r="HU58" s="50">
        <v>36160</v>
      </c>
      <c r="HV58" s="50"/>
      <c r="HW58" s="50"/>
      <c r="IN58" s="4"/>
      <c r="IO58" t="s">
        <v>692</v>
      </c>
      <c r="IP58" s="12" t="s">
        <v>693</v>
      </c>
      <c r="IS58">
        <v>1994</v>
      </c>
      <c r="IT58">
        <v>1994.2</v>
      </c>
      <c r="IU58" s="4" t="s">
        <v>544</v>
      </c>
      <c r="IV58" t="s">
        <v>694</v>
      </c>
      <c r="IW58" s="12" t="s">
        <v>679</v>
      </c>
      <c r="IZ58">
        <v>0.5</v>
      </c>
      <c r="JA58" t="s">
        <v>480</v>
      </c>
      <c r="JB58" t="s">
        <v>480</v>
      </c>
      <c r="JC58" t="s">
        <v>480</v>
      </c>
      <c r="JD58" t="s">
        <v>480</v>
      </c>
      <c r="JE58" t="s">
        <v>480</v>
      </c>
      <c r="JF58" t="s">
        <v>480</v>
      </c>
      <c r="JG58" t="s">
        <v>480</v>
      </c>
      <c r="JH58" t="s">
        <v>480</v>
      </c>
      <c r="JI58" t="s">
        <v>480</v>
      </c>
      <c r="JK58" s="12" t="s">
        <v>680</v>
      </c>
      <c r="JP58" s="4"/>
      <c r="JV58" s="4"/>
      <c r="JW58" s="4"/>
      <c r="JX58" s="4"/>
      <c r="JY58" s="4"/>
      <c r="JZ58" s="4"/>
      <c r="KA58" s="4"/>
      <c r="KF58" s="7" t="s">
        <v>500</v>
      </c>
      <c r="KJ58" s="45" t="s">
        <v>681</v>
      </c>
      <c r="KK58" s="8" t="s">
        <v>561</v>
      </c>
      <c r="KL58" t="s">
        <v>480</v>
      </c>
      <c r="KM58" t="s">
        <v>480</v>
      </c>
      <c r="MY58" t="s">
        <v>682</v>
      </c>
      <c r="MZ58">
        <v>42</v>
      </c>
      <c r="NB58" s="4" t="s">
        <v>548</v>
      </c>
      <c r="NJ58" t="s">
        <v>716</v>
      </c>
      <c r="NL58" s="4" t="s">
        <v>658</v>
      </c>
      <c r="NM58" s="6" t="s">
        <v>717</v>
      </c>
      <c r="NV58" t="s">
        <v>518</v>
      </c>
      <c r="NW58" s="5" t="s">
        <v>741</v>
      </c>
      <c r="NX58" s="4" t="s">
        <v>520</v>
      </c>
      <c r="NY58" s="3">
        <v>0.19047619047619002</v>
      </c>
      <c r="OB58">
        <v>4</v>
      </c>
      <c r="OU58" t="s">
        <v>740</v>
      </c>
      <c r="OW58">
        <v>1996</v>
      </c>
      <c r="OZ58" s="2" t="s">
        <v>707</v>
      </c>
      <c r="PB58" t="s">
        <v>522</v>
      </c>
      <c r="PC58" s="50">
        <v>46094</v>
      </c>
    </row>
    <row r="59" spans="1:419" ht="15" thickBot="1">
      <c r="A59" s="11" t="s">
        <v>663</v>
      </c>
      <c r="B59" t="s">
        <v>664</v>
      </c>
      <c r="C59" t="s">
        <v>665</v>
      </c>
      <c r="D59" s="4" t="s">
        <v>666</v>
      </c>
      <c r="E59" t="s">
        <v>667</v>
      </c>
      <c r="F59" s="82" t="s">
        <v>668</v>
      </c>
      <c r="G59" t="s">
        <v>475</v>
      </c>
      <c r="H59" t="s">
        <v>476</v>
      </c>
      <c r="I59" s="10">
        <v>0.1</v>
      </c>
      <c r="J59" s="10">
        <v>34.566667000000002</v>
      </c>
      <c r="K59">
        <v>150</v>
      </c>
      <c r="AV59" t="s">
        <v>669</v>
      </c>
      <c r="AW59">
        <v>100</v>
      </c>
      <c r="AX59" t="s">
        <v>480</v>
      </c>
      <c r="AY59">
        <v>4</v>
      </c>
      <c r="AZ59" t="s">
        <v>670</v>
      </c>
      <c r="BA59">
        <v>1994</v>
      </c>
      <c r="BB59">
        <v>1998</v>
      </c>
      <c r="BC59" t="s">
        <v>671</v>
      </c>
      <c r="BD59" s="10" t="s">
        <v>695</v>
      </c>
      <c r="BE59" t="s">
        <v>570</v>
      </c>
      <c r="BF59" s="3" t="s">
        <v>484</v>
      </c>
      <c r="BG59" t="s">
        <v>485</v>
      </c>
      <c r="BH59" t="s">
        <v>673</v>
      </c>
      <c r="BI59" s="4" t="s">
        <v>486</v>
      </c>
      <c r="BJ59" s="9">
        <v>53000</v>
      </c>
      <c r="EE59" s="4"/>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Q59" t="s">
        <v>675</v>
      </c>
      <c r="HS59" s="4" t="s">
        <v>490</v>
      </c>
      <c r="HT59" s="50">
        <v>34335</v>
      </c>
      <c r="HU59" s="50">
        <v>36160</v>
      </c>
      <c r="HV59" s="50"/>
      <c r="HW59" s="50"/>
      <c r="IO59" t="s">
        <v>696</v>
      </c>
      <c r="IP59" s="46" t="s">
        <v>697</v>
      </c>
      <c r="IS59">
        <v>1995</v>
      </c>
      <c r="IT59">
        <v>1995.2</v>
      </c>
      <c r="IU59" s="4" t="s">
        <v>544</v>
      </c>
      <c r="IV59" t="s">
        <v>698</v>
      </c>
      <c r="IW59" t="s">
        <v>492</v>
      </c>
      <c r="JA59">
        <v>0</v>
      </c>
      <c r="JB59">
        <v>0</v>
      </c>
      <c r="JC59">
        <v>0</v>
      </c>
      <c r="JD59">
        <v>0</v>
      </c>
      <c r="JE59">
        <v>0</v>
      </c>
      <c r="JF59">
        <v>0</v>
      </c>
      <c r="JG59">
        <v>0</v>
      </c>
      <c r="JH59">
        <v>0</v>
      </c>
      <c r="JI59">
        <v>0</v>
      </c>
      <c r="JK59" s="12" t="s">
        <v>680</v>
      </c>
      <c r="JP59" s="4"/>
      <c r="JV59" s="4"/>
      <c r="JW59" s="4"/>
      <c r="JX59" s="4"/>
      <c r="JY59" s="4"/>
      <c r="JZ59" s="4"/>
      <c r="KA59" s="4"/>
      <c r="KF59" s="7" t="s">
        <v>500</v>
      </c>
      <c r="KJ59" s="7" t="s">
        <v>647</v>
      </c>
      <c r="MY59" t="s">
        <v>682</v>
      </c>
      <c r="MZ59">
        <v>42</v>
      </c>
      <c r="NB59" s="4" t="s">
        <v>548</v>
      </c>
      <c r="NJ59" t="s">
        <v>716</v>
      </c>
      <c r="NL59" s="4" t="s">
        <v>658</v>
      </c>
      <c r="NM59" s="6" t="s">
        <v>717</v>
      </c>
      <c r="NV59" t="s">
        <v>518</v>
      </c>
      <c r="NW59" s="5" t="s">
        <v>742</v>
      </c>
      <c r="NX59" s="4" t="s">
        <v>520</v>
      </c>
      <c r="NY59" s="3">
        <v>0.20952380952380989</v>
      </c>
      <c r="OB59">
        <v>4</v>
      </c>
      <c r="OU59" t="s">
        <v>740</v>
      </c>
      <c r="OW59">
        <v>1996</v>
      </c>
      <c r="OZ59" s="2" t="s">
        <v>707</v>
      </c>
      <c r="PB59" t="s">
        <v>522</v>
      </c>
      <c r="PC59" s="50">
        <v>46094</v>
      </c>
    </row>
    <row r="60" spans="1:419" ht="15" thickBot="1">
      <c r="A60" s="11" t="s">
        <v>663</v>
      </c>
      <c r="B60" t="s">
        <v>664</v>
      </c>
      <c r="C60" t="s">
        <v>665</v>
      </c>
      <c r="D60" s="4" t="s">
        <v>666</v>
      </c>
      <c r="E60" t="s">
        <v>667</v>
      </c>
      <c r="F60" s="82" t="s">
        <v>668</v>
      </c>
      <c r="G60" t="s">
        <v>475</v>
      </c>
      <c r="H60" t="s">
        <v>476</v>
      </c>
      <c r="I60" s="10">
        <v>0.1</v>
      </c>
      <c r="J60" s="10">
        <v>34.566667000000002</v>
      </c>
      <c r="K60">
        <v>150</v>
      </c>
      <c r="AV60" t="s">
        <v>669</v>
      </c>
      <c r="AW60">
        <v>100</v>
      </c>
      <c r="AX60" t="s">
        <v>480</v>
      </c>
      <c r="AY60">
        <v>4</v>
      </c>
      <c r="AZ60" t="s">
        <v>670</v>
      </c>
      <c r="BA60">
        <v>1994</v>
      </c>
      <c r="BB60">
        <v>1998</v>
      </c>
      <c r="BC60" t="s">
        <v>671</v>
      </c>
      <c r="BD60" s="10" t="s">
        <v>699</v>
      </c>
      <c r="BE60" t="s">
        <v>553</v>
      </c>
      <c r="BF60" s="3" t="s">
        <v>484</v>
      </c>
      <c r="BG60" t="s">
        <v>485</v>
      </c>
      <c r="BH60" t="s">
        <v>673</v>
      </c>
      <c r="BI60" s="4" t="s">
        <v>486</v>
      </c>
      <c r="BJ60" s="9">
        <v>53000</v>
      </c>
      <c r="EE60" s="4"/>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Q60" t="s">
        <v>675</v>
      </c>
      <c r="HS60" s="4" t="s">
        <v>490</v>
      </c>
      <c r="HT60" s="50">
        <v>34335</v>
      </c>
      <c r="HU60" s="50">
        <v>36160</v>
      </c>
      <c r="HV60" s="50"/>
      <c r="HW60" s="50"/>
      <c r="IO60" t="s">
        <v>700</v>
      </c>
      <c r="IP60" s="13" t="s">
        <v>701</v>
      </c>
      <c r="IS60">
        <v>1994</v>
      </c>
      <c r="IT60">
        <v>1994.2</v>
      </c>
      <c r="IU60" s="4" t="s">
        <v>544</v>
      </c>
      <c r="IV60" t="s">
        <v>698</v>
      </c>
      <c r="IW60" t="s">
        <v>492</v>
      </c>
      <c r="JA60">
        <v>0</v>
      </c>
      <c r="JB60">
        <v>0</v>
      </c>
      <c r="JC60">
        <v>0</v>
      </c>
      <c r="JD60">
        <v>0</v>
      </c>
      <c r="JE60">
        <v>0</v>
      </c>
      <c r="JF60">
        <v>0</v>
      </c>
      <c r="JG60">
        <v>0</v>
      </c>
      <c r="JH60">
        <v>0</v>
      </c>
      <c r="JI60">
        <v>0</v>
      </c>
      <c r="JK60" s="12" t="s">
        <v>680</v>
      </c>
      <c r="JP60" s="4"/>
      <c r="JV60" s="4"/>
      <c r="JW60" s="4"/>
      <c r="JX60" s="4"/>
      <c r="JY60" s="4"/>
      <c r="JZ60" s="4"/>
      <c r="KA60" s="4"/>
      <c r="KF60" s="7" t="s">
        <v>500</v>
      </c>
      <c r="KJ60" s="7" t="s">
        <v>647</v>
      </c>
      <c r="MY60" t="s">
        <v>682</v>
      </c>
      <c r="MZ60">
        <v>42</v>
      </c>
      <c r="NB60" s="4" t="s">
        <v>548</v>
      </c>
      <c r="NJ60" t="s">
        <v>716</v>
      </c>
      <c r="NL60" s="4" t="s">
        <v>658</v>
      </c>
      <c r="NM60" s="6" t="s">
        <v>717</v>
      </c>
      <c r="NV60" t="s">
        <v>518</v>
      </c>
      <c r="NW60" s="5" t="s">
        <v>743</v>
      </c>
      <c r="NX60" s="4" t="s">
        <v>520</v>
      </c>
      <c r="NY60" s="3">
        <v>0.19047619047620001</v>
      </c>
      <c r="OB60">
        <v>4</v>
      </c>
      <c r="OU60" t="s">
        <v>740</v>
      </c>
      <c r="OW60">
        <v>1996</v>
      </c>
      <c r="OZ60" s="2" t="s">
        <v>707</v>
      </c>
      <c r="PB60" t="s">
        <v>522</v>
      </c>
      <c r="PC60" s="50">
        <v>46094</v>
      </c>
    </row>
    <row r="61" spans="1:419" ht="15" thickBot="1">
      <c r="A61" s="11" t="s">
        <v>663</v>
      </c>
      <c r="B61" t="s">
        <v>664</v>
      </c>
      <c r="C61" t="s">
        <v>665</v>
      </c>
      <c r="D61" s="4" t="s">
        <v>666</v>
      </c>
      <c r="E61" t="s">
        <v>667</v>
      </c>
      <c r="F61" s="82" t="s">
        <v>668</v>
      </c>
      <c r="G61" t="s">
        <v>475</v>
      </c>
      <c r="H61" t="s">
        <v>476</v>
      </c>
      <c r="I61" s="10">
        <v>0.1</v>
      </c>
      <c r="J61" s="10">
        <v>34.566667000000002</v>
      </c>
      <c r="K61">
        <v>150</v>
      </c>
      <c r="AV61" t="s">
        <v>669</v>
      </c>
      <c r="AW61">
        <v>100</v>
      </c>
      <c r="AX61" t="s">
        <v>480</v>
      </c>
      <c r="AY61">
        <v>4</v>
      </c>
      <c r="AZ61" t="s">
        <v>670</v>
      </c>
      <c r="BA61">
        <v>1994</v>
      </c>
      <c r="BB61">
        <v>1998</v>
      </c>
      <c r="BC61" t="s">
        <v>671</v>
      </c>
      <c r="BD61" s="10" t="s">
        <v>702</v>
      </c>
      <c r="BE61" t="s">
        <v>524</v>
      </c>
      <c r="BF61" s="3" t="s">
        <v>484</v>
      </c>
      <c r="BG61" t="s">
        <v>485</v>
      </c>
      <c r="BH61" t="s">
        <v>673</v>
      </c>
      <c r="BI61" s="4" t="s">
        <v>486</v>
      </c>
      <c r="BJ61" s="9">
        <v>53000</v>
      </c>
      <c r="HQ61" t="s">
        <v>675</v>
      </c>
      <c r="HS61" s="4" t="s">
        <v>490</v>
      </c>
      <c r="HT61" s="50">
        <v>34335</v>
      </c>
      <c r="HU61" s="50">
        <v>36160</v>
      </c>
      <c r="HV61" s="50"/>
      <c r="HW61" s="50"/>
      <c r="IO61" t="s">
        <v>698</v>
      </c>
      <c r="IP61" s="46" t="s">
        <v>492</v>
      </c>
      <c r="IU61" s="4" t="s">
        <v>544</v>
      </c>
      <c r="IV61" t="s">
        <v>698</v>
      </c>
      <c r="IW61" s="46" t="s">
        <v>492</v>
      </c>
      <c r="JA61">
        <v>0</v>
      </c>
      <c r="JB61">
        <v>0</v>
      </c>
      <c r="JC61">
        <v>0</v>
      </c>
      <c r="JD61">
        <v>0</v>
      </c>
      <c r="JE61">
        <v>0</v>
      </c>
      <c r="JF61">
        <v>0</v>
      </c>
      <c r="JG61">
        <v>0</v>
      </c>
      <c r="JH61">
        <v>0</v>
      </c>
      <c r="JI61">
        <v>0</v>
      </c>
      <c r="JK61" s="12" t="s">
        <v>680</v>
      </c>
      <c r="JP61" s="4"/>
      <c r="JV61" s="4"/>
      <c r="JW61" s="4"/>
      <c r="JX61" s="4"/>
      <c r="JY61" s="4"/>
      <c r="JZ61" s="4"/>
      <c r="KA61" s="4"/>
      <c r="KF61" s="7" t="s">
        <v>500</v>
      </c>
      <c r="KJ61" s="7" t="s">
        <v>647</v>
      </c>
      <c r="MY61" t="s">
        <v>682</v>
      </c>
      <c r="MZ61">
        <v>42</v>
      </c>
      <c r="NB61" s="4" t="s">
        <v>548</v>
      </c>
      <c r="NJ61" t="s">
        <v>716</v>
      </c>
      <c r="NL61" s="4" t="s">
        <v>658</v>
      </c>
      <c r="NM61" s="6" t="s">
        <v>717</v>
      </c>
      <c r="NU61" t="s">
        <v>517</v>
      </c>
      <c r="NV61" t="s">
        <v>518</v>
      </c>
      <c r="NW61" s="5" t="s">
        <v>744</v>
      </c>
      <c r="NX61" s="4" t="s">
        <v>520</v>
      </c>
      <c r="NY61" s="3">
        <v>5.7142857142850056E-2</v>
      </c>
      <c r="OB61">
        <v>4</v>
      </c>
      <c r="OU61" t="s">
        <v>740</v>
      </c>
      <c r="OW61">
        <v>1996</v>
      </c>
      <c r="OZ61" s="2" t="s">
        <v>707</v>
      </c>
      <c r="PB61" t="s">
        <v>522</v>
      </c>
      <c r="PC61" s="50">
        <v>46094</v>
      </c>
    </row>
    <row r="62" spans="1:419" ht="15" thickBot="1">
      <c r="A62" s="11" t="s">
        <v>663</v>
      </c>
      <c r="B62" t="s">
        <v>664</v>
      </c>
      <c r="C62" t="s">
        <v>665</v>
      </c>
      <c r="D62" s="4" t="s">
        <v>666</v>
      </c>
      <c r="E62" t="s">
        <v>667</v>
      </c>
      <c r="F62" s="82" t="s">
        <v>668</v>
      </c>
      <c r="G62" t="s">
        <v>475</v>
      </c>
      <c r="H62" t="s">
        <v>476</v>
      </c>
      <c r="I62" s="10">
        <v>0.1</v>
      </c>
      <c r="J62" s="10">
        <v>34.566667000000002</v>
      </c>
      <c r="K62">
        <v>150</v>
      </c>
      <c r="AV62" t="s">
        <v>669</v>
      </c>
      <c r="AW62">
        <v>100</v>
      </c>
      <c r="AX62" t="s">
        <v>480</v>
      </c>
      <c r="AY62">
        <v>4</v>
      </c>
      <c r="AZ62" t="s">
        <v>670</v>
      </c>
      <c r="BA62">
        <v>1994</v>
      </c>
      <c r="BB62">
        <v>1998</v>
      </c>
      <c r="BC62" t="s">
        <v>671</v>
      </c>
      <c r="BD62" s="10" t="s">
        <v>703</v>
      </c>
      <c r="BE62" t="s">
        <v>483</v>
      </c>
      <c r="BF62" s="3" t="s">
        <v>484</v>
      </c>
      <c r="BG62" t="s">
        <v>485</v>
      </c>
      <c r="BH62" t="s">
        <v>673</v>
      </c>
      <c r="BI62" s="4" t="s">
        <v>486</v>
      </c>
      <c r="BJ62" s="9">
        <v>53000</v>
      </c>
      <c r="HQ62" t="s">
        <v>675</v>
      </c>
      <c r="HS62" s="4" t="s">
        <v>490</v>
      </c>
      <c r="HT62" s="50">
        <v>34335</v>
      </c>
      <c r="HU62" s="50">
        <v>36160</v>
      </c>
      <c r="HV62" s="50"/>
      <c r="HW62" s="50"/>
      <c r="IO62" t="s">
        <v>704</v>
      </c>
      <c r="IP62" s="46" t="s">
        <v>492</v>
      </c>
      <c r="IU62" s="4" t="s">
        <v>544</v>
      </c>
      <c r="IV62" t="s">
        <v>705</v>
      </c>
      <c r="IW62" s="46" t="s">
        <v>492</v>
      </c>
      <c r="JA62">
        <v>0</v>
      </c>
      <c r="JB62">
        <v>0</v>
      </c>
      <c r="JC62">
        <v>0</v>
      </c>
      <c r="JD62">
        <v>0</v>
      </c>
      <c r="JE62">
        <v>0</v>
      </c>
      <c r="JF62">
        <v>0</v>
      </c>
      <c r="JG62">
        <v>0</v>
      </c>
      <c r="JH62">
        <v>0</v>
      </c>
      <c r="JI62">
        <v>0</v>
      </c>
      <c r="JJ62" t="s">
        <v>704</v>
      </c>
      <c r="JK62" t="s">
        <v>494</v>
      </c>
      <c r="JL62" s="8" t="s">
        <v>495</v>
      </c>
      <c r="JP62" s="4" t="s">
        <v>508</v>
      </c>
      <c r="JQ62">
        <v>60</v>
      </c>
      <c r="JT62">
        <v>60</v>
      </c>
      <c r="JV62" s="4"/>
      <c r="JW62" s="4"/>
      <c r="JX62" s="4"/>
      <c r="JY62" s="4"/>
      <c r="JZ62" s="4"/>
      <c r="KA62" s="4"/>
      <c r="KF62" s="7" t="s">
        <v>500</v>
      </c>
      <c r="KJ62" s="7" t="s">
        <v>647</v>
      </c>
      <c r="KK62" s="7"/>
      <c r="MY62" t="s">
        <v>682</v>
      </c>
      <c r="MZ62">
        <v>42</v>
      </c>
      <c r="NB62" s="4" t="s">
        <v>548</v>
      </c>
      <c r="NJ62" t="s">
        <v>716</v>
      </c>
      <c r="NL62" s="4" t="s">
        <v>658</v>
      </c>
      <c r="NM62" s="6" t="s">
        <v>717</v>
      </c>
      <c r="NU62" t="s">
        <v>706</v>
      </c>
      <c r="NV62" t="s">
        <v>518</v>
      </c>
      <c r="NW62" s="5" t="s">
        <v>743</v>
      </c>
      <c r="NX62" s="4" t="s">
        <v>520</v>
      </c>
      <c r="NY62" s="3">
        <v>0.17142857142857992</v>
      </c>
      <c r="OB62">
        <v>4</v>
      </c>
      <c r="OU62" t="s">
        <v>740</v>
      </c>
      <c r="OW62">
        <v>1996</v>
      </c>
      <c r="OZ62" s="2" t="s">
        <v>707</v>
      </c>
      <c r="PB62" t="s">
        <v>522</v>
      </c>
      <c r="PC62" s="50">
        <v>46094</v>
      </c>
    </row>
    <row r="63" spans="1:419" ht="15" thickBot="1">
      <c r="A63" s="11" t="s">
        <v>663</v>
      </c>
      <c r="B63" t="s">
        <v>664</v>
      </c>
      <c r="C63" t="s">
        <v>665</v>
      </c>
      <c r="D63" s="4" t="s">
        <v>666</v>
      </c>
      <c r="E63" t="s">
        <v>667</v>
      </c>
      <c r="F63" s="82" t="s">
        <v>668</v>
      </c>
      <c r="G63" t="s">
        <v>475</v>
      </c>
      <c r="H63" t="s">
        <v>476</v>
      </c>
      <c r="I63" s="10">
        <v>0.1</v>
      </c>
      <c r="J63" s="10">
        <v>34.566667000000002</v>
      </c>
      <c r="K63">
        <v>150</v>
      </c>
      <c r="AV63" t="s">
        <v>669</v>
      </c>
      <c r="AW63">
        <v>100</v>
      </c>
      <c r="AX63" t="s">
        <v>480</v>
      </c>
      <c r="AY63">
        <v>4</v>
      </c>
      <c r="AZ63" t="s">
        <v>670</v>
      </c>
      <c r="BA63">
        <v>1994</v>
      </c>
      <c r="BB63">
        <v>1998</v>
      </c>
      <c r="BC63" t="s">
        <v>671</v>
      </c>
      <c r="BD63" s="10" t="s">
        <v>672</v>
      </c>
      <c r="BE63" t="s">
        <v>536</v>
      </c>
      <c r="BF63" s="3" t="s">
        <v>484</v>
      </c>
      <c r="BG63" t="s">
        <v>485</v>
      </c>
      <c r="BH63" t="s">
        <v>673</v>
      </c>
      <c r="BI63" s="4" t="s">
        <v>486</v>
      </c>
      <c r="BJ63" s="9">
        <v>53000</v>
      </c>
      <c r="ED63" t="s">
        <v>674</v>
      </c>
      <c r="EE63" s="4" t="s">
        <v>486</v>
      </c>
      <c r="EF63" s="9">
        <v>53000</v>
      </c>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Q63" t="s">
        <v>675</v>
      </c>
      <c r="HS63" s="4" t="s">
        <v>490</v>
      </c>
      <c r="HT63" s="50">
        <v>34335</v>
      </c>
      <c r="HU63" s="50">
        <v>36160</v>
      </c>
      <c r="HV63" s="50"/>
      <c r="HW63" s="50"/>
      <c r="IN63" s="4"/>
      <c r="IO63" t="s">
        <v>676</v>
      </c>
      <c r="IP63" s="12" t="s">
        <v>677</v>
      </c>
      <c r="IS63">
        <v>1995</v>
      </c>
      <c r="IT63">
        <v>1995.2</v>
      </c>
      <c r="IU63" s="4" t="s">
        <v>544</v>
      </c>
      <c r="IV63" t="s">
        <v>678</v>
      </c>
      <c r="IW63" s="12" t="s">
        <v>679</v>
      </c>
      <c r="IZ63">
        <v>0.5</v>
      </c>
      <c r="JA63" t="s">
        <v>480</v>
      </c>
      <c r="JB63" t="s">
        <v>480</v>
      </c>
      <c r="JC63" t="s">
        <v>480</v>
      </c>
      <c r="JD63" t="s">
        <v>480</v>
      </c>
      <c r="JE63" t="s">
        <v>480</v>
      </c>
      <c r="JF63" t="s">
        <v>480</v>
      </c>
      <c r="JG63" t="s">
        <v>480</v>
      </c>
      <c r="JH63" t="s">
        <v>480</v>
      </c>
      <c r="JI63" t="s">
        <v>480</v>
      </c>
      <c r="JK63" s="12" t="s">
        <v>680</v>
      </c>
      <c r="JP63" s="4"/>
      <c r="JV63" s="4"/>
      <c r="JW63" s="4"/>
      <c r="JX63" s="4"/>
      <c r="JY63" s="4"/>
      <c r="JZ63" s="4"/>
      <c r="KA63" s="4"/>
      <c r="KF63" s="7" t="s">
        <v>500</v>
      </c>
      <c r="KJ63" s="7" t="s">
        <v>681</v>
      </c>
      <c r="KK63" s="7" t="s">
        <v>561</v>
      </c>
      <c r="KL63" t="s">
        <v>480</v>
      </c>
      <c r="KM63" t="s">
        <v>480</v>
      </c>
      <c r="MY63" t="s">
        <v>682</v>
      </c>
      <c r="MZ63">
        <v>42</v>
      </c>
      <c r="NB63" s="4" t="s">
        <v>548</v>
      </c>
      <c r="NJ63" t="s">
        <v>716</v>
      </c>
      <c r="NL63" s="4" t="s">
        <v>658</v>
      </c>
      <c r="NM63" s="6" t="s">
        <v>717</v>
      </c>
      <c r="NV63" t="s">
        <v>518</v>
      </c>
      <c r="NW63" s="5" t="s">
        <v>745</v>
      </c>
      <c r="NX63" s="4" t="s">
        <v>520</v>
      </c>
      <c r="NY63" s="3">
        <v>0.15238095238094984</v>
      </c>
      <c r="OB63">
        <v>4</v>
      </c>
      <c r="OU63" t="s">
        <v>746</v>
      </c>
      <c r="OW63">
        <v>1997</v>
      </c>
      <c r="OZ63" s="2" t="s">
        <v>707</v>
      </c>
      <c r="PB63" t="s">
        <v>522</v>
      </c>
      <c r="PC63" s="50">
        <v>46094</v>
      </c>
    </row>
    <row r="64" spans="1:419" ht="15" thickBot="1">
      <c r="A64" s="11" t="s">
        <v>663</v>
      </c>
      <c r="B64" t="s">
        <v>664</v>
      </c>
      <c r="C64" t="s">
        <v>665</v>
      </c>
      <c r="D64" s="4" t="s">
        <v>666</v>
      </c>
      <c r="E64" t="s">
        <v>667</v>
      </c>
      <c r="F64" s="82" t="s">
        <v>668</v>
      </c>
      <c r="G64" t="s">
        <v>475</v>
      </c>
      <c r="H64" t="s">
        <v>476</v>
      </c>
      <c r="I64" s="10">
        <v>0.1</v>
      </c>
      <c r="J64" s="10">
        <v>34.566667000000002</v>
      </c>
      <c r="K64">
        <v>150</v>
      </c>
      <c r="AV64" t="s">
        <v>669</v>
      </c>
      <c r="AW64">
        <v>100</v>
      </c>
      <c r="AX64" t="s">
        <v>480</v>
      </c>
      <c r="AY64">
        <v>4</v>
      </c>
      <c r="AZ64" t="s">
        <v>670</v>
      </c>
      <c r="BA64">
        <v>1994</v>
      </c>
      <c r="BB64">
        <v>1998</v>
      </c>
      <c r="BC64" t="s">
        <v>671</v>
      </c>
      <c r="BD64" s="10" t="s">
        <v>691</v>
      </c>
      <c r="BE64" t="s">
        <v>565</v>
      </c>
      <c r="BF64" s="3" t="s">
        <v>484</v>
      </c>
      <c r="BG64" t="s">
        <v>485</v>
      </c>
      <c r="BH64" t="s">
        <v>673</v>
      </c>
      <c r="BI64" s="4" t="s">
        <v>486</v>
      </c>
      <c r="BJ64" s="9">
        <v>53000</v>
      </c>
      <c r="ED64" t="s">
        <v>674</v>
      </c>
      <c r="EE64" s="4" t="s">
        <v>486</v>
      </c>
      <c r="EF64" s="9">
        <v>53000</v>
      </c>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c r="GV64" s="9"/>
      <c r="GW64" s="9"/>
      <c r="GX64" s="9"/>
      <c r="GY64" s="9"/>
      <c r="GZ64" s="9"/>
      <c r="HA64" s="9"/>
      <c r="HB64" s="9"/>
      <c r="HC64" s="9"/>
      <c r="HD64" s="9"/>
      <c r="HE64" s="9"/>
      <c r="HF64" s="9"/>
      <c r="HG64" s="9"/>
      <c r="HH64" s="9"/>
      <c r="HI64" s="9"/>
      <c r="HJ64" s="9"/>
      <c r="HQ64" t="s">
        <v>675</v>
      </c>
      <c r="HS64" s="4" t="s">
        <v>490</v>
      </c>
      <c r="HT64" s="50">
        <v>34335</v>
      </c>
      <c r="HU64" s="50">
        <v>36160</v>
      </c>
      <c r="HV64" s="50"/>
      <c r="HW64" s="50"/>
      <c r="IN64" s="4"/>
      <c r="IO64" t="s">
        <v>692</v>
      </c>
      <c r="IP64" s="12" t="s">
        <v>693</v>
      </c>
      <c r="IS64">
        <v>1994</v>
      </c>
      <c r="IT64">
        <v>1994.2</v>
      </c>
      <c r="IU64" s="4" t="s">
        <v>544</v>
      </c>
      <c r="IV64" t="s">
        <v>694</v>
      </c>
      <c r="IW64" s="12" t="s">
        <v>679</v>
      </c>
      <c r="IZ64">
        <v>0.5</v>
      </c>
      <c r="JA64" t="s">
        <v>480</v>
      </c>
      <c r="JB64" t="s">
        <v>480</v>
      </c>
      <c r="JC64" t="s">
        <v>480</v>
      </c>
      <c r="JD64" t="s">
        <v>480</v>
      </c>
      <c r="JE64" t="s">
        <v>480</v>
      </c>
      <c r="JF64" t="s">
        <v>480</v>
      </c>
      <c r="JG64" t="s">
        <v>480</v>
      </c>
      <c r="JH64" t="s">
        <v>480</v>
      </c>
      <c r="JI64" t="s">
        <v>480</v>
      </c>
      <c r="JK64" s="12" t="s">
        <v>680</v>
      </c>
      <c r="JP64" s="4"/>
      <c r="JV64" s="4"/>
      <c r="JW64" s="4"/>
      <c r="JX64" s="4"/>
      <c r="JY64" s="4"/>
      <c r="JZ64" s="4"/>
      <c r="KA64" s="4"/>
      <c r="KF64" s="7" t="s">
        <v>500</v>
      </c>
      <c r="KJ64" s="7" t="s">
        <v>681</v>
      </c>
      <c r="KK64" s="7" t="s">
        <v>561</v>
      </c>
      <c r="KL64" t="s">
        <v>480</v>
      </c>
      <c r="KM64" t="s">
        <v>480</v>
      </c>
      <c r="MY64" t="s">
        <v>682</v>
      </c>
      <c r="MZ64">
        <v>42</v>
      </c>
      <c r="NB64" s="4" t="s">
        <v>548</v>
      </c>
      <c r="NJ64" t="s">
        <v>716</v>
      </c>
      <c r="NL64" s="4" t="s">
        <v>658</v>
      </c>
      <c r="NM64" s="6" t="s">
        <v>717</v>
      </c>
      <c r="NV64" t="s">
        <v>518</v>
      </c>
      <c r="NW64" s="5" t="s">
        <v>747</v>
      </c>
      <c r="NX64" s="4" t="s">
        <v>520</v>
      </c>
      <c r="NY64" s="3">
        <v>0.11428571428571399</v>
      </c>
      <c r="OB64">
        <v>4</v>
      </c>
      <c r="OU64" t="s">
        <v>746</v>
      </c>
      <c r="OW64">
        <v>1997</v>
      </c>
      <c r="OZ64" s="2" t="s">
        <v>707</v>
      </c>
      <c r="PB64" t="s">
        <v>522</v>
      </c>
      <c r="PC64" s="50">
        <v>46094</v>
      </c>
    </row>
    <row r="65" spans="1:419" ht="15" thickBot="1">
      <c r="A65" s="11" t="s">
        <v>663</v>
      </c>
      <c r="B65" t="s">
        <v>664</v>
      </c>
      <c r="C65" t="s">
        <v>665</v>
      </c>
      <c r="D65" s="4" t="s">
        <v>666</v>
      </c>
      <c r="E65" t="s">
        <v>667</v>
      </c>
      <c r="F65" s="82" t="s">
        <v>668</v>
      </c>
      <c r="G65" t="s">
        <v>475</v>
      </c>
      <c r="H65" t="s">
        <v>476</v>
      </c>
      <c r="I65" s="10">
        <v>0.1</v>
      </c>
      <c r="J65" s="10">
        <v>34.566667000000002</v>
      </c>
      <c r="K65">
        <v>150</v>
      </c>
      <c r="AV65" t="s">
        <v>669</v>
      </c>
      <c r="AW65">
        <v>100</v>
      </c>
      <c r="AX65" t="s">
        <v>480</v>
      </c>
      <c r="AY65">
        <v>4</v>
      </c>
      <c r="AZ65" t="s">
        <v>670</v>
      </c>
      <c r="BA65">
        <v>1994</v>
      </c>
      <c r="BB65">
        <v>1998</v>
      </c>
      <c r="BC65" t="s">
        <v>671</v>
      </c>
      <c r="BD65" s="10" t="s">
        <v>695</v>
      </c>
      <c r="BE65" t="s">
        <v>570</v>
      </c>
      <c r="BF65" s="3" t="s">
        <v>484</v>
      </c>
      <c r="BG65" t="s">
        <v>485</v>
      </c>
      <c r="BH65" t="s">
        <v>673</v>
      </c>
      <c r="BI65" s="4" t="s">
        <v>486</v>
      </c>
      <c r="BJ65" s="9">
        <v>53000</v>
      </c>
      <c r="EE65" s="4"/>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Q65" t="s">
        <v>675</v>
      </c>
      <c r="HS65" s="4" t="s">
        <v>490</v>
      </c>
      <c r="HT65" s="50">
        <v>34335</v>
      </c>
      <c r="HU65" s="50">
        <v>36160</v>
      </c>
      <c r="HV65" s="50"/>
      <c r="HW65" s="50"/>
      <c r="IO65" t="s">
        <v>696</v>
      </c>
      <c r="IP65" s="46" t="s">
        <v>697</v>
      </c>
      <c r="IS65">
        <v>1995</v>
      </c>
      <c r="IT65">
        <v>1995.2</v>
      </c>
      <c r="IU65" s="4" t="s">
        <v>544</v>
      </c>
      <c r="IV65" t="s">
        <v>698</v>
      </c>
      <c r="IW65" t="s">
        <v>492</v>
      </c>
      <c r="JA65">
        <v>0</v>
      </c>
      <c r="JB65">
        <v>0</v>
      </c>
      <c r="JC65">
        <v>0</v>
      </c>
      <c r="JD65">
        <v>0</v>
      </c>
      <c r="JE65">
        <v>0</v>
      </c>
      <c r="JF65">
        <v>0</v>
      </c>
      <c r="JG65">
        <v>0</v>
      </c>
      <c r="JH65">
        <v>0</v>
      </c>
      <c r="JI65">
        <v>0</v>
      </c>
      <c r="JK65" s="12" t="s">
        <v>680</v>
      </c>
      <c r="JP65" s="4"/>
      <c r="JV65" s="4"/>
      <c r="JW65" s="4"/>
      <c r="JX65" s="4"/>
      <c r="JY65" s="4"/>
      <c r="JZ65" s="4"/>
      <c r="KA65" s="4"/>
      <c r="KF65" s="7" t="s">
        <v>500</v>
      </c>
      <c r="KJ65" s="7" t="s">
        <v>647</v>
      </c>
      <c r="KK65" s="7"/>
      <c r="MY65" t="s">
        <v>682</v>
      </c>
      <c r="MZ65">
        <v>42</v>
      </c>
      <c r="NB65" s="4" t="s">
        <v>548</v>
      </c>
      <c r="NJ65" t="s">
        <v>716</v>
      </c>
      <c r="NL65" s="4" t="s">
        <v>658</v>
      </c>
      <c r="NM65" s="6" t="s">
        <v>717</v>
      </c>
      <c r="NV65" t="s">
        <v>518</v>
      </c>
      <c r="NW65" s="5" t="s">
        <v>748</v>
      </c>
      <c r="NX65" s="4" t="s">
        <v>520</v>
      </c>
      <c r="NY65" s="3">
        <v>0.17142857142857093</v>
      </c>
      <c r="OB65">
        <v>4</v>
      </c>
      <c r="OU65" t="s">
        <v>746</v>
      </c>
      <c r="OW65">
        <v>1997</v>
      </c>
      <c r="OZ65" s="2" t="s">
        <v>707</v>
      </c>
      <c r="PB65" t="s">
        <v>522</v>
      </c>
      <c r="PC65" s="50">
        <v>46094</v>
      </c>
    </row>
    <row r="66" spans="1:419" ht="15" thickBot="1">
      <c r="A66" s="11" t="s">
        <v>663</v>
      </c>
      <c r="B66" t="s">
        <v>664</v>
      </c>
      <c r="C66" t="s">
        <v>665</v>
      </c>
      <c r="D66" s="4" t="s">
        <v>666</v>
      </c>
      <c r="E66" t="s">
        <v>667</v>
      </c>
      <c r="F66" s="82" t="s">
        <v>668</v>
      </c>
      <c r="G66" t="s">
        <v>475</v>
      </c>
      <c r="H66" t="s">
        <v>476</v>
      </c>
      <c r="I66" s="10">
        <v>0.1</v>
      </c>
      <c r="J66" s="10">
        <v>34.566667000000002</v>
      </c>
      <c r="K66">
        <v>150</v>
      </c>
      <c r="AV66" t="s">
        <v>669</v>
      </c>
      <c r="AW66">
        <v>100</v>
      </c>
      <c r="AX66" t="s">
        <v>480</v>
      </c>
      <c r="AY66">
        <v>4</v>
      </c>
      <c r="AZ66" t="s">
        <v>670</v>
      </c>
      <c r="BA66">
        <v>1994</v>
      </c>
      <c r="BB66">
        <v>1998</v>
      </c>
      <c r="BC66" t="s">
        <v>671</v>
      </c>
      <c r="BD66" s="10" t="s">
        <v>699</v>
      </c>
      <c r="BE66" t="s">
        <v>553</v>
      </c>
      <c r="BF66" s="3" t="s">
        <v>484</v>
      </c>
      <c r="BG66" t="s">
        <v>485</v>
      </c>
      <c r="BH66" t="s">
        <v>673</v>
      </c>
      <c r="BI66" s="4" t="s">
        <v>486</v>
      </c>
      <c r="BJ66" s="9">
        <v>53000</v>
      </c>
      <c r="EE66" s="4"/>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Q66" t="s">
        <v>675</v>
      </c>
      <c r="HS66" s="4" t="s">
        <v>490</v>
      </c>
      <c r="HT66" s="50">
        <v>34335</v>
      </c>
      <c r="HU66" s="50">
        <v>36160</v>
      </c>
      <c r="HV66" s="50"/>
      <c r="HW66" s="50"/>
      <c r="IO66" t="s">
        <v>700</v>
      </c>
      <c r="IP66" s="13" t="s">
        <v>701</v>
      </c>
      <c r="IS66">
        <v>1994</v>
      </c>
      <c r="IT66">
        <v>1994.2</v>
      </c>
      <c r="IU66" s="4" t="s">
        <v>544</v>
      </c>
      <c r="IV66" t="s">
        <v>698</v>
      </c>
      <c r="IW66" t="s">
        <v>492</v>
      </c>
      <c r="JA66">
        <v>0</v>
      </c>
      <c r="JB66">
        <v>0</v>
      </c>
      <c r="JC66">
        <v>0</v>
      </c>
      <c r="JD66">
        <v>0</v>
      </c>
      <c r="JE66">
        <v>0</v>
      </c>
      <c r="JF66">
        <v>0</v>
      </c>
      <c r="JG66">
        <v>0</v>
      </c>
      <c r="JH66">
        <v>0</v>
      </c>
      <c r="JI66">
        <v>0</v>
      </c>
      <c r="JK66" s="12" t="s">
        <v>680</v>
      </c>
      <c r="JP66" s="4"/>
      <c r="JV66" s="4"/>
      <c r="JW66" s="4"/>
      <c r="JX66" s="4"/>
      <c r="JY66" s="4"/>
      <c r="JZ66" s="4"/>
      <c r="KA66" s="4"/>
      <c r="KF66" s="7" t="s">
        <v>500</v>
      </c>
      <c r="KJ66" s="7" t="s">
        <v>647</v>
      </c>
      <c r="KK66" s="7"/>
      <c r="MY66" t="s">
        <v>682</v>
      </c>
      <c r="MZ66">
        <v>42</v>
      </c>
      <c r="NB66" s="4" t="s">
        <v>548</v>
      </c>
      <c r="NJ66" t="s">
        <v>716</v>
      </c>
      <c r="NL66" s="4" t="s">
        <v>658</v>
      </c>
      <c r="NM66" s="6" t="s">
        <v>717</v>
      </c>
      <c r="NV66" t="s">
        <v>518</v>
      </c>
      <c r="NW66" s="5" t="s">
        <v>749</v>
      </c>
      <c r="NX66" s="4" t="s">
        <v>520</v>
      </c>
      <c r="NY66" s="3">
        <v>0.15238095238094995</v>
      </c>
      <c r="OB66">
        <v>4</v>
      </c>
      <c r="OU66" t="s">
        <v>746</v>
      </c>
      <c r="OW66">
        <v>1997</v>
      </c>
      <c r="OZ66" s="2" t="s">
        <v>707</v>
      </c>
      <c r="PB66" t="s">
        <v>522</v>
      </c>
      <c r="PC66" s="50">
        <v>46094</v>
      </c>
    </row>
    <row r="67" spans="1:419" ht="15" thickBot="1">
      <c r="A67" s="11" t="s">
        <v>663</v>
      </c>
      <c r="B67" t="s">
        <v>664</v>
      </c>
      <c r="C67" t="s">
        <v>665</v>
      </c>
      <c r="D67" s="4" t="s">
        <v>666</v>
      </c>
      <c r="E67" t="s">
        <v>667</v>
      </c>
      <c r="F67" s="82" t="s">
        <v>668</v>
      </c>
      <c r="G67" t="s">
        <v>475</v>
      </c>
      <c r="H67" t="s">
        <v>476</v>
      </c>
      <c r="I67" s="10">
        <v>0.1</v>
      </c>
      <c r="J67" s="10">
        <v>34.566667000000002</v>
      </c>
      <c r="K67">
        <v>150</v>
      </c>
      <c r="AV67" t="s">
        <v>669</v>
      </c>
      <c r="AW67">
        <v>100</v>
      </c>
      <c r="AX67" t="s">
        <v>480</v>
      </c>
      <c r="AY67">
        <v>4</v>
      </c>
      <c r="AZ67" t="s">
        <v>670</v>
      </c>
      <c r="BA67">
        <v>1994</v>
      </c>
      <c r="BB67">
        <v>1998</v>
      </c>
      <c r="BC67" t="s">
        <v>671</v>
      </c>
      <c r="BD67" s="10" t="s">
        <v>702</v>
      </c>
      <c r="BE67" t="s">
        <v>524</v>
      </c>
      <c r="BF67" s="3" t="s">
        <v>484</v>
      </c>
      <c r="BG67" t="s">
        <v>485</v>
      </c>
      <c r="BH67" t="s">
        <v>673</v>
      </c>
      <c r="BI67" s="4" t="s">
        <v>486</v>
      </c>
      <c r="BJ67" s="9">
        <v>53000</v>
      </c>
      <c r="HQ67" t="s">
        <v>675</v>
      </c>
      <c r="HS67" s="4" t="s">
        <v>490</v>
      </c>
      <c r="HT67" s="50">
        <v>34335</v>
      </c>
      <c r="HU67" s="50">
        <v>36160</v>
      </c>
      <c r="HV67" s="50"/>
      <c r="HW67" s="50"/>
      <c r="IO67" t="s">
        <v>698</v>
      </c>
      <c r="IP67" s="46" t="s">
        <v>492</v>
      </c>
      <c r="IU67" s="4" t="s">
        <v>544</v>
      </c>
      <c r="IV67" t="s">
        <v>698</v>
      </c>
      <c r="IW67" s="46" t="s">
        <v>492</v>
      </c>
      <c r="JA67">
        <v>0</v>
      </c>
      <c r="JB67">
        <v>0</v>
      </c>
      <c r="JC67">
        <v>0</v>
      </c>
      <c r="JD67">
        <v>0</v>
      </c>
      <c r="JE67">
        <v>0</v>
      </c>
      <c r="JF67">
        <v>0</v>
      </c>
      <c r="JG67">
        <v>0</v>
      </c>
      <c r="JH67">
        <v>0</v>
      </c>
      <c r="JI67">
        <v>0</v>
      </c>
      <c r="JK67" s="12" t="s">
        <v>680</v>
      </c>
      <c r="JP67" s="4"/>
      <c r="JV67" s="4"/>
      <c r="JW67" s="4"/>
      <c r="JX67" s="4"/>
      <c r="JY67" s="4"/>
      <c r="JZ67" s="4"/>
      <c r="KA67" s="4"/>
      <c r="KF67" s="7" t="s">
        <v>500</v>
      </c>
      <c r="KJ67" s="7" t="s">
        <v>647</v>
      </c>
      <c r="KK67" s="7"/>
      <c r="MY67" t="s">
        <v>682</v>
      </c>
      <c r="MZ67">
        <v>42</v>
      </c>
      <c r="NB67" s="4" t="s">
        <v>548</v>
      </c>
      <c r="NJ67" t="s">
        <v>716</v>
      </c>
      <c r="NL67" s="4" t="s">
        <v>658</v>
      </c>
      <c r="NM67" s="6" t="s">
        <v>717</v>
      </c>
      <c r="NU67" t="s">
        <v>517</v>
      </c>
      <c r="NV67" t="s">
        <v>518</v>
      </c>
      <c r="NW67" s="5" t="s">
        <v>750</v>
      </c>
      <c r="NX67" s="4" t="s">
        <v>520</v>
      </c>
      <c r="NY67" s="3">
        <v>0.20952380952380201</v>
      </c>
      <c r="OB67">
        <v>4</v>
      </c>
      <c r="OU67" t="s">
        <v>746</v>
      </c>
      <c r="OW67">
        <v>1997</v>
      </c>
      <c r="OZ67" s="2" t="s">
        <v>707</v>
      </c>
      <c r="PB67" t="s">
        <v>522</v>
      </c>
      <c r="PC67" s="50">
        <v>46094</v>
      </c>
    </row>
    <row r="68" spans="1:419" ht="15" thickBot="1">
      <c r="A68" s="11" t="s">
        <v>663</v>
      </c>
      <c r="B68" t="s">
        <v>664</v>
      </c>
      <c r="C68" t="s">
        <v>665</v>
      </c>
      <c r="D68" s="4" t="s">
        <v>666</v>
      </c>
      <c r="E68" t="s">
        <v>667</v>
      </c>
      <c r="F68" s="82" t="s">
        <v>668</v>
      </c>
      <c r="G68" t="s">
        <v>475</v>
      </c>
      <c r="H68" t="s">
        <v>476</v>
      </c>
      <c r="I68" s="10">
        <v>0.1</v>
      </c>
      <c r="J68" s="10">
        <v>34.566667000000002</v>
      </c>
      <c r="K68">
        <v>150</v>
      </c>
      <c r="AV68" t="s">
        <v>669</v>
      </c>
      <c r="AW68">
        <v>100</v>
      </c>
      <c r="AX68" t="s">
        <v>480</v>
      </c>
      <c r="AY68">
        <v>4</v>
      </c>
      <c r="AZ68" t="s">
        <v>670</v>
      </c>
      <c r="BA68">
        <v>1994</v>
      </c>
      <c r="BB68">
        <v>1998</v>
      </c>
      <c r="BC68" t="s">
        <v>671</v>
      </c>
      <c r="BD68" s="10" t="s">
        <v>703</v>
      </c>
      <c r="BE68" t="s">
        <v>483</v>
      </c>
      <c r="BF68" s="3" t="s">
        <v>484</v>
      </c>
      <c r="BG68" t="s">
        <v>485</v>
      </c>
      <c r="BH68" t="s">
        <v>673</v>
      </c>
      <c r="BI68" s="4" t="s">
        <v>486</v>
      </c>
      <c r="BJ68" s="9">
        <v>53000</v>
      </c>
      <c r="HQ68" t="s">
        <v>675</v>
      </c>
      <c r="HS68" s="4" t="s">
        <v>490</v>
      </c>
      <c r="HT68" s="50">
        <v>34335</v>
      </c>
      <c r="HU68" s="50">
        <v>36160</v>
      </c>
      <c r="HV68" s="50"/>
      <c r="HW68" s="50"/>
      <c r="IO68" t="s">
        <v>704</v>
      </c>
      <c r="IP68" s="46" t="s">
        <v>492</v>
      </c>
      <c r="IU68" s="4" t="s">
        <v>544</v>
      </c>
      <c r="IV68" t="s">
        <v>705</v>
      </c>
      <c r="IW68" s="46" t="s">
        <v>492</v>
      </c>
      <c r="JA68">
        <v>0</v>
      </c>
      <c r="JB68">
        <v>0</v>
      </c>
      <c r="JC68">
        <v>0</v>
      </c>
      <c r="JD68">
        <v>0</v>
      </c>
      <c r="JE68">
        <v>0</v>
      </c>
      <c r="JF68">
        <v>0</v>
      </c>
      <c r="JG68">
        <v>0</v>
      </c>
      <c r="JH68">
        <v>0</v>
      </c>
      <c r="JI68">
        <v>0</v>
      </c>
      <c r="JJ68" t="s">
        <v>704</v>
      </c>
      <c r="JK68" t="s">
        <v>494</v>
      </c>
      <c r="JL68" s="8" t="s">
        <v>495</v>
      </c>
      <c r="JP68" s="4" t="s">
        <v>508</v>
      </c>
      <c r="JQ68">
        <v>60</v>
      </c>
      <c r="JT68">
        <v>60</v>
      </c>
      <c r="JV68" s="4"/>
      <c r="JW68" s="4"/>
      <c r="JX68" s="4"/>
      <c r="JY68" s="4"/>
      <c r="JZ68" s="4"/>
      <c r="KA68" s="4"/>
      <c r="KF68" s="7" t="s">
        <v>500</v>
      </c>
      <c r="KJ68" s="7" t="s">
        <v>647</v>
      </c>
      <c r="KK68" s="7"/>
      <c r="MY68" t="s">
        <v>682</v>
      </c>
      <c r="MZ68">
        <v>42</v>
      </c>
      <c r="NB68" s="4" t="s">
        <v>548</v>
      </c>
      <c r="NJ68" t="s">
        <v>716</v>
      </c>
      <c r="NL68" s="4" t="s">
        <v>658</v>
      </c>
      <c r="NM68" s="6" t="s">
        <v>717</v>
      </c>
      <c r="NU68" t="s">
        <v>706</v>
      </c>
      <c r="NV68" t="s">
        <v>518</v>
      </c>
      <c r="NW68" s="5" t="s">
        <v>751</v>
      </c>
      <c r="NX68" s="4" t="s">
        <v>520</v>
      </c>
      <c r="NY68" s="3">
        <v>0.15238095238095006</v>
      </c>
      <c r="OB68">
        <v>4</v>
      </c>
      <c r="OU68" t="s">
        <v>746</v>
      </c>
      <c r="OW68">
        <v>1997</v>
      </c>
      <c r="OZ68" s="2" t="s">
        <v>707</v>
      </c>
      <c r="PB68" t="s">
        <v>522</v>
      </c>
      <c r="PC68" s="50">
        <v>46094</v>
      </c>
    </row>
    <row r="69" spans="1:419" ht="15" thickBot="1">
      <c r="A69" s="11" t="s">
        <v>663</v>
      </c>
      <c r="B69" t="s">
        <v>664</v>
      </c>
      <c r="C69" t="s">
        <v>665</v>
      </c>
      <c r="D69" s="4" t="s">
        <v>666</v>
      </c>
      <c r="E69" t="s">
        <v>667</v>
      </c>
      <c r="F69" s="82" t="s">
        <v>668</v>
      </c>
      <c r="G69" t="s">
        <v>475</v>
      </c>
      <c r="H69" t="s">
        <v>476</v>
      </c>
      <c r="I69" s="10">
        <v>0.1</v>
      </c>
      <c r="J69" s="10">
        <v>34.566667000000002</v>
      </c>
      <c r="K69">
        <v>150</v>
      </c>
      <c r="AV69" t="s">
        <v>669</v>
      </c>
      <c r="AW69">
        <v>100</v>
      </c>
      <c r="AX69" t="s">
        <v>480</v>
      </c>
      <c r="AY69">
        <v>4</v>
      </c>
      <c r="AZ69" t="s">
        <v>670</v>
      </c>
      <c r="BA69">
        <v>1994</v>
      </c>
      <c r="BB69">
        <v>1998</v>
      </c>
      <c r="BC69" t="s">
        <v>671</v>
      </c>
      <c r="BD69" s="10" t="s">
        <v>672</v>
      </c>
      <c r="BE69" t="s">
        <v>536</v>
      </c>
      <c r="BF69" s="3" t="s">
        <v>484</v>
      </c>
      <c r="BG69" t="s">
        <v>485</v>
      </c>
      <c r="BH69" t="s">
        <v>673</v>
      </c>
      <c r="BI69" s="4" t="s">
        <v>486</v>
      </c>
      <c r="BJ69" s="9">
        <v>53000</v>
      </c>
      <c r="ED69" t="s">
        <v>674</v>
      </c>
      <c r="EE69" s="4" t="s">
        <v>486</v>
      </c>
      <c r="EF69" s="9">
        <v>53000</v>
      </c>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Q69" t="s">
        <v>675</v>
      </c>
      <c r="HS69" s="4" t="s">
        <v>490</v>
      </c>
      <c r="HT69" s="50">
        <v>34335</v>
      </c>
      <c r="HU69" s="50">
        <v>36160</v>
      </c>
      <c r="HV69" s="50"/>
      <c r="HW69" s="50"/>
      <c r="IN69" s="4"/>
      <c r="IO69" t="s">
        <v>676</v>
      </c>
      <c r="IP69" s="12" t="s">
        <v>677</v>
      </c>
      <c r="IS69">
        <v>1995</v>
      </c>
      <c r="IT69">
        <v>1995.2</v>
      </c>
      <c r="IU69" s="4" t="s">
        <v>544</v>
      </c>
      <c r="IV69" t="s">
        <v>678</v>
      </c>
      <c r="IW69" s="12" t="s">
        <v>679</v>
      </c>
      <c r="IZ69">
        <v>0.5</v>
      </c>
      <c r="JA69" t="s">
        <v>480</v>
      </c>
      <c r="JB69" t="s">
        <v>480</v>
      </c>
      <c r="JC69" t="s">
        <v>480</v>
      </c>
      <c r="JD69" t="s">
        <v>480</v>
      </c>
      <c r="JE69" t="s">
        <v>480</v>
      </c>
      <c r="JF69" t="s">
        <v>480</v>
      </c>
      <c r="JG69" t="s">
        <v>480</v>
      </c>
      <c r="JH69" t="s">
        <v>480</v>
      </c>
      <c r="JI69" t="s">
        <v>480</v>
      </c>
      <c r="JK69" s="12" t="s">
        <v>680</v>
      </c>
      <c r="JP69" s="4"/>
      <c r="JV69" s="4"/>
      <c r="JW69" s="4"/>
      <c r="JX69" s="4"/>
      <c r="JY69" s="4"/>
      <c r="JZ69" s="4"/>
      <c r="KA69" s="4"/>
      <c r="KF69" s="7" t="s">
        <v>500</v>
      </c>
      <c r="KJ69" s="7" t="s">
        <v>681</v>
      </c>
      <c r="KK69" s="7" t="s">
        <v>561</v>
      </c>
      <c r="KL69" t="s">
        <v>480</v>
      </c>
      <c r="KM69" t="s">
        <v>480</v>
      </c>
      <c r="MY69" t="s">
        <v>682</v>
      </c>
      <c r="MZ69">
        <v>42</v>
      </c>
      <c r="NB69" s="4" t="s">
        <v>752</v>
      </c>
      <c r="NJ69" t="s">
        <v>753</v>
      </c>
      <c r="NL69" s="4" t="s">
        <v>652</v>
      </c>
      <c r="NM69" s="6" t="s">
        <v>717</v>
      </c>
      <c r="NV69" t="s">
        <v>518</v>
      </c>
      <c r="NW69" s="5" t="s">
        <v>754</v>
      </c>
      <c r="NX69" s="4" t="s">
        <v>520</v>
      </c>
      <c r="NY69" s="3">
        <v>0.1080981327487569</v>
      </c>
      <c r="OB69">
        <v>4</v>
      </c>
      <c r="OU69" t="s">
        <v>755</v>
      </c>
      <c r="OW69">
        <v>1996</v>
      </c>
      <c r="OZ69" s="2" t="s">
        <v>690</v>
      </c>
      <c r="PB69" t="s">
        <v>522</v>
      </c>
      <c r="PC69" s="50">
        <v>46094</v>
      </c>
    </row>
    <row r="70" spans="1:419" ht="15" thickBot="1">
      <c r="A70" s="11" t="s">
        <v>663</v>
      </c>
      <c r="B70" t="s">
        <v>664</v>
      </c>
      <c r="C70" t="s">
        <v>665</v>
      </c>
      <c r="D70" s="4" t="s">
        <v>666</v>
      </c>
      <c r="E70" t="s">
        <v>667</v>
      </c>
      <c r="F70" s="82" t="s">
        <v>668</v>
      </c>
      <c r="G70" t="s">
        <v>475</v>
      </c>
      <c r="H70" t="s">
        <v>476</v>
      </c>
      <c r="I70" s="10">
        <v>0.1</v>
      </c>
      <c r="J70" s="10">
        <v>34.566667000000002</v>
      </c>
      <c r="K70">
        <v>150</v>
      </c>
      <c r="AV70" t="s">
        <v>669</v>
      </c>
      <c r="AW70">
        <v>100</v>
      </c>
      <c r="AX70" t="s">
        <v>480</v>
      </c>
      <c r="AY70">
        <v>4</v>
      </c>
      <c r="AZ70" t="s">
        <v>670</v>
      </c>
      <c r="BA70">
        <v>1994</v>
      </c>
      <c r="BB70">
        <v>1998</v>
      </c>
      <c r="BC70" t="s">
        <v>671</v>
      </c>
      <c r="BD70" s="10" t="s">
        <v>691</v>
      </c>
      <c r="BE70" t="s">
        <v>565</v>
      </c>
      <c r="BF70" s="3" t="s">
        <v>484</v>
      </c>
      <c r="BG70" t="s">
        <v>485</v>
      </c>
      <c r="BH70" t="s">
        <v>673</v>
      </c>
      <c r="BI70" s="4" t="s">
        <v>486</v>
      </c>
      <c r="BJ70" s="9">
        <v>53000</v>
      </c>
      <c r="ED70" t="s">
        <v>674</v>
      </c>
      <c r="EE70" s="4" t="s">
        <v>486</v>
      </c>
      <c r="EF70" s="9">
        <v>53000</v>
      </c>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Q70" t="s">
        <v>675</v>
      </c>
      <c r="HS70" s="4" t="s">
        <v>490</v>
      </c>
      <c r="HT70" s="50">
        <v>34335</v>
      </c>
      <c r="HU70" s="50">
        <v>36160</v>
      </c>
      <c r="HV70" s="50"/>
      <c r="HW70" s="50"/>
      <c r="IN70" s="4"/>
      <c r="IO70" t="s">
        <v>692</v>
      </c>
      <c r="IP70" s="12" t="s">
        <v>693</v>
      </c>
      <c r="IS70">
        <v>1994</v>
      </c>
      <c r="IT70">
        <v>1994.2</v>
      </c>
      <c r="IU70" s="4" t="s">
        <v>544</v>
      </c>
      <c r="IV70" t="s">
        <v>694</v>
      </c>
      <c r="IW70" s="12" t="s">
        <v>679</v>
      </c>
      <c r="IZ70">
        <v>0.5</v>
      </c>
      <c r="JA70" t="s">
        <v>480</v>
      </c>
      <c r="JB70" t="s">
        <v>480</v>
      </c>
      <c r="JC70" t="s">
        <v>480</v>
      </c>
      <c r="JD70" t="s">
        <v>480</v>
      </c>
      <c r="JE70" t="s">
        <v>480</v>
      </c>
      <c r="JF70" t="s">
        <v>480</v>
      </c>
      <c r="JG70" t="s">
        <v>480</v>
      </c>
      <c r="JH70" t="s">
        <v>480</v>
      </c>
      <c r="JI70" t="s">
        <v>480</v>
      </c>
      <c r="JK70" s="12" t="s">
        <v>680</v>
      </c>
      <c r="JP70" s="4"/>
      <c r="JV70" s="4"/>
      <c r="JW70" s="4"/>
      <c r="JX70" s="4"/>
      <c r="JY70" s="4"/>
      <c r="JZ70" s="4"/>
      <c r="KA70" s="4"/>
      <c r="KF70" s="7" t="s">
        <v>500</v>
      </c>
      <c r="KJ70" s="7" t="s">
        <v>681</v>
      </c>
      <c r="KK70" s="7" t="s">
        <v>561</v>
      </c>
      <c r="KL70" t="s">
        <v>480</v>
      </c>
      <c r="KM70" t="s">
        <v>480</v>
      </c>
      <c r="MY70" t="s">
        <v>682</v>
      </c>
      <c r="MZ70">
        <v>42</v>
      </c>
      <c r="NB70" s="4" t="s">
        <v>752</v>
      </c>
      <c r="NJ70" t="s">
        <v>753</v>
      </c>
      <c r="NL70" s="4" t="s">
        <v>652</v>
      </c>
      <c r="NM70" s="6" t="s">
        <v>717</v>
      </c>
      <c r="NV70" t="s">
        <v>518</v>
      </c>
      <c r="NW70" s="5" t="s">
        <v>756</v>
      </c>
      <c r="NX70" s="4" t="s">
        <v>520</v>
      </c>
      <c r="NY70" s="3">
        <v>3.6025254587040978E-2</v>
      </c>
      <c r="OB70">
        <v>4</v>
      </c>
      <c r="OU70" t="s">
        <v>755</v>
      </c>
      <c r="OW70">
        <v>1996</v>
      </c>
      <c r="OZ70" s="2" t="s">
        <v>690</v>
      </c>
      <c r="PB70" t="s">
        <v>522</v>
      </c>
      <c r="PC70" s="50">
        <v>46094</v>
      </c>
    </row>
    <row r="71" spans="1:419" ht="15" thickBot="1">
      <c r="A71" s="11" t="s">
        <v>663</v>
      </c>
      <c r="B71" t="s">
        <v>664</v>
      </c>
      <c r="C71" t="s">
        <v>665</v>
      </c>
      <c r="D71" s="4" t="s">
        <v>666</v>
      </c>
      <c r="E71" t="s">
        <v>667</v>
      </c>
      <c r="F71" s="82" t="s">
        <v>668</v>
      </c>
      <c r="G71" t="s">
        <v>475</v>
      </c>
      <c r="H71" t="s">
        <v>476</v>
      </c>
      <c r="I71" s="10">
        <v>0.1</v>
      </c>
      <c r="J71" s="10">
        <v>34.566667000000002</v>
      </c>
      <c r="K71">
        <v>150</v>
      </c>
      <c r="AV71" t="s">
        <v>669</v>
      </c>
      <c r="AW71">
        <v>100</v>
      </c>
      <c r="AX71" t="s">
        <v>480</v>
      </c>
      <c r="AY71">
        <v>4</v>
      </c>
      <c r="AZ71" t="s">
        <v>670</v>
      </c>
      <c r="BA71">
        <v>1994</v>
      </c>
      <c r="BB71">
        <v>1998</v>
      </c>
      <c r="BC71" t="s">
        <v>671</v>
      </c>
      <c r="BD71" s="10" t="s">
        <v>695</v>
      </c>
      <c r="BE71" t="s">
        <v>570</v>
      </c>
      <c r="BF71" s="3" t="s">
        <v>484</v>
      </c>
      <c r="BG71" t="s">
        <v>485</v>
      </c>
      <c r="BH71" t="s">
        <v>673</v>
      </c>
      <c r="BI71" s="4" t="s">
        <v>486</v>
      </c>
      <c r="BJ71" s="9">
        <v>53000</v>
      </c>
      <c r="EE71" s="4"/>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Q71" t="s">
        <v>675</v>
      </c>
      <c r="HS71" s="4" t="s">
        <v>490</v>
      </c>
      <c r="HT71" s="50">
        <v>34335</v>
      </c>
      <c r="HU71" s="50">
        <v>36160</v>
      </c>
      <c r="HV71" s="50"/>
      <c r="HW71" s="50"/>
      <c r="IO71" t="s">
        <v>696</v>
      </c>
      <c r="IP71" s="46" t="s">
        <v>697</v>
      </c>
      <c r="IS71">
        <v>1995</v>
      </c>
      <c r="IT71">
        <v>1995.2</v>
      </c>
      <c r="IU71" s="4" t="s">
        <v>544</v>
      </c>
      <c r="IV71" t="s">
        <v>698</v>
      </c>
      <c r="IW71" t="s">
        <v>492</v>
      </c>
      <c r="JA71">
        <v>0</v>
      </c>
      <c r="JB71">
        <v>0</v>
      </c>
      <c r="JC71">
        <v>0</v>
      </c>
      <c r="JD71">
        <v>0</v>
      </c>
      <c r="JE71">
        <v>0</v>
      </c>
      <c r="JF71">
        <v>0</v>
      </c>
      <c r="JG71">
        <v>0</v>
      </c>
      <c r="JH71">
        <v>0</v>
      </c>
      <c r="JI71">
        <v>0</v>
      </c>
      <c r="JK71" s="12" t="s">
        <v>680</v>
      </c>
      <c r="JP71" s="4"/>
      <c r="JV71" s="4"/>
      <c r="JW71" s="4"/>
      <c r="JX71" s="4"/>
      <c r="JY71" s="4"/>
      <c r="JZ71" s="4"/>
      <c r="KA71" s="4"/>
      <c r="KF71" s="7" t="s">
        <v>500</v>
      </c>
      <c r="KJ71" s="7" t="s">
        <v>647</v>
      </c>
      <c r="KK71" s="7"/>
      <c r="MY71" t="s">
        <v>682</v>
      </c>
      <c r="MZ71">
        <v>42</v>
      </c>
      <c r="NB71" s="4" t="s">
        <v>752</v>
      </c>
      <c r="NJ71" t="s">
        <v>753</v>
      </c>
      <c r="NL71" s="4" t="s">
        <v>652</v>
      </c>
      <c r="NM71" s="6" t="s">
        <v>717</v>
      </c>
      <c r="NV71" t="s">
        <v>518</v>
      </c>
      <c r="NW71" s="5" t="s">
        <v>757</v>
      </c>
      <c r="NX71" s="4" t="s">
        <v>520</v>
      </c>
      <c r="NY71" s="3">
        <v>3.9061844658564993E-2</v>
      </c>
      <c r="OB71">
        <v>4</v>
      </c>
      <c r="OU71" t="s">
        <v>755</v>
      </c>
      <c r="OW71">
        <v>1996</v>
      </c>
      <c r="OZ71" s="2" t="s">
        <v>690</v>
      </c>
      <c r="PB71" t="s">
        <v>522</v>
      </c>
      <c r="PC71" s="50">
        <v>46094</v>
      </c>
    </row>
    <row r="72" spans="1:419" ht="15" thickBot="1">
      <c r="A72" s="11" t="s">
        <v>663</v>
      </c>
      <c r="B72" t="s">
        <v>664</v>
      </c>
      <c r="C72" t="s">
        <v>665</v>
      </c>
      <c r="D72" s="4" t="s">
        <v>666</v>
      </c>
      <c r="E72" t="s">
        <v>667</v>
      </c>
      <c r="F72" s="82" t="s">
        <v>668</v>
      </c>
      <c r="G72" t="s">
        <v>475</v>
      </c>
      <c r="H72" t="s">
        <v>476</v>
      </c>
      <c r="I72" s="10">
        <v>0.1</v>
      </c>
      <c r="J72" s="10">
        <v>34.566667000000002</v>
      </c>
      <c r="K72">
        <v>150</v>
      </c>
      <c r="AV72" t="s">
        <v>669</v>
      </c>
      <c r="AW72">
        <v>100</v>
      </c>
      <c r="AX72" t="s">
        <v>480</v>
      </c>
      <c r="AY72">
        <v>4</v>
      </c>
      <c r="AZ72" t="s">
        <v>670</v>
      </c>
      <c r="BA72">
        <v>1994</v>
      </c>
      <c r="BB72">
        <v>1998</v>
      </c>
      <c r="BC72" t="s">
        <v>671</v>
      </c>
      <c r="BD72" s="10" t="s">
        <v>699</v>
      </c>
      <c r="BE72" t="s">
        <v>553</v>
      </c>
      <c r="BF72" s="3" t="s">
        <v>484</v>
      </c>
      <c r="BG72" t="s">
        <v>485</v>
      </c>
      <c r="BH72" t="s">
        <v>673</v>
      </c>
      <c r="BI72" s="4" t="s">
        <v>486</v>
      </c>
      <c r="BJ72" s="9">
        <v>53000</v>
      </c>
      <c r="EE72" s="4"/>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Q72" t="s">
        <v>675</v>
      </c>
      <c r="HS72" s="4" t="s">
        <v>490</v>
      </c>
      <c r="HT72" s="50">
        <v>34335</v>
      </c>
      <c r="HU72" s="50">
        <v>36160</v>
      </c>
      <c r="HV72" s="50"/>
      <c r="HW72" s="50"/>
      <c r="IO72" t="s">
        <v>700</v>
      </c>
      <c r="IP72" s="13" t="s">
        <v>701</v>
      </c>
      <c r="IS72">
        <v>1994</v>
      </c>
      <c r="IT72">
        <v>1994.2</v>
      </c>
      <c r="IU72" s="4" t="s">
        <v>544</v>
      </c>
      <c r="IV72" t="s">
        <v>698</v>
      </c>
      <c r="IW72" t="s">
        <v>492</v>
      </c>
      <c r="JA72">
        <v>0</v>
      </c>
      <c r="JB72">
        <v>0</v>
      </c>
      <c r="JC72">
        <v>0</v>
      </c>
      <c r="JD72">
        <v>0</v>
      </c>
      <c r="JE72">
        <v>0</v>
      </c>
      <c r="JF72">
        <v>0</v>
      </c>
      <c r="JG72">
        <v>0</v>
      </c>
      <c r="JH72">
        <v>0</v>
      </c>
      <c r="JI72">
        <v>0</v>
      </c>
      <c r="JK72" s="12" t="s">
        <v>680</v>
      </c>
      <c r="JP72" s="4"/>
      <c r="JV72" s="4"/>
      <c r="JW72" s="4"/>
      <c r="JX72" s="4"/>
      <c r="JY72" s="4"/>
      <c r="JZ72" s="4"/>
      <c r="KA72" s="4"/>
      <c r="KF72" s="7" t="s">
        <v>500</v>
      </c>
      <c r="KJ72" s="7" t="s">
        <v>647</v>
      </c>
      <c r="KK72" s="7"/>
      <c r="MY72" t="s">
        <v>682</v>
      </c>
      <c r="MZ72">
        <v>42</v>
      </c>
      <c r="NB72" s="4" t="s">
        <v>752</v>
      </c>
      <c r="NJ72" t="s">
        <v>753</v>
      </c>
      <c r="NL72" s="4" t="s">
        <v>652</v>
      </c>
      <c r="NM72" s="6" t="s">
        <v>717</v>
      </c>
      <c r="NV72" t="s">
        <v>518</v>
      </c>
      <c r="NW72" s="5" t="s">
        <v>758</v>
      </c>
      <c r="NX72" s="4" t="s">
        <v>520</v>
      </c>
      <c r="NY72" s="3">
        <v>6.3086137379137985E-2</v>
      </c>
      <c r="OB72">
        <v>4</v>
      </c>
      <c r="OU72" t="s">
        <v>755</v>
      </c>
      <c r="OW72">
        <v>1996</v>
      </c>
      <c r="OZ72" s="2" t="s">
        <v>690</v>
      </c>
      <c r="PB72" t="s">
        <v>522</v>
      </c>
      <c r="PC72" s="50">
        <v>46094</v>
      </c>
    </row>
    <row r="73" spans="1:419" ht="15" thickBot="1">
      <c r="A73" s="11" t="s">
        <v>663</v>
      </c>
      <c r="B73" t="s">
        <v>664</v>
      </c>
      <c r="C73" t="s">
        <v>665</v>
      </c>
      <c r="D73" s="4" t="s">
        <v>666</v>
      </c>
      <c r="E73" t="s">
        <v>667</v>
      </c>
      <c r="F73" s="82" t="s">
        <v>668</v>
      </c>
      <c r="G73" t="s">
        <v>475</v>
      </c>
      <c r="H73" t="s">
        <v>476</v>
      </c>
      <c r="I73" s="10">
        <v>0.1</v>
      </c>
      <c r="J73" s="10">
        <v>34.566667000000002</v>
      </c>
      <c r="K73">
        <v>150</v>
      </c>
      <c r="AV73" t="s">
        <v>669</v>
      </c>
      <c r="AW73">
        <v>100</v>
      </c>
      <c r="AX73" t="s">
        <v>480</v>
      </c>
      <c r="AY73">
        <v>4</v>
      </c>
      <c r="AZ73" t="s">
        <v>670</v>
      </c>
      <c r="BA73">
        <v>1994</v>
      </c>
      <c r="BB73">
        <v>1998</v>
      </c>
      <c r="BC73" t="s">
        <v>671</v>
      </c>
      <c r="BD73" s="10" t="s">
        <v>702</v>
      </c>
      <c r="BE73" t="s">
        <v>524</v>
      </c>
      <c r="BF73" s="3" t="s">
        <v>484</v>
      </c>
      <c r="BG73" t="s">
        <v>485</v>
      </c>
      <c r="BH73" t="s">
        <v>673</v>
      </c>
      <c r="BI73" s="4" t="s">
        <v>486</v>
      </c>
      <c r="BJ73" s="9">
        <v>53000</v>
      </c>
      <c r="HQ73" t="s">
        <v>675</v>
      </c>
      <c r="HS73" s="4" t="s">
        <v>490</v>
      </c>
      <c r="HT73" s="50">
        <v>34335</v>
      </c>
      <c r="HU73" s="50">
        <v>36160</v>
      </c>
      <c r="HV73" s="50"/>
      <c r="HW73" s="50"/>
      <c r="IO73" t="s">
        <v>698</v>
      </c>
      <c r="IP73" s="46" t="s">
        <v>492</v>
      </c>
      <c r="IU73" s="4" t="s">
        <v>544</v>
      </c>
      <c r="IV73" t="s">
        <v>698</v>
      </c>
      <c r="IW73" s="46" t="s">
        <v>492</v>
      </c>
      <c r="JA73">
        <v>0</v>
      </c>
      <c r="JB73">
        <v>0</v>
      </c>
      <c r="JC73">
        <v>0</v>
      </c>
      <c r="JD73">
        <v>0</v>
      </c>
      <c r="JE73">
        <v>0</v>
      </c>
      <c r="JF73">
        <v>0</v>
      </c>
      <c r="JG73">
        <v>0</v>
      </c>
      <c r="JH73">
        <v>0</v>
      </c>
      <c r="JI73">
        <v>0</v>
      </c>
      <c r="JK73" s="12" t="s">
        <v>680</v>
      </c>
      <c r="JP73" s="4"/>
      <c r="JV73" s="4"/>
      <c r="JW73" s="4"/>
      <c r="JX73" s="4"/>
      <c r="JY73" s="4"/>
      <c r="JZ73" s="4"/>
      <c r="KA73" s="4"/>
      <c r="KF73" s="7" t="s">
        <v>500</v>
      </c>
      <c r="KJ73" s="7" t="s">
        <v>647</v>
      </c>
      <c r="KK73" s="7"/>
      <c r="MY73" t="s">
        <v>682</v>
      </c>
      <c r="MZ73">
        <v>42</v>
      </c>
      <c r="NB73" s="4" t="s">
        <v>752</v>
      </c>
      <c r="NJ73" t="s">
        <v>753</v>
      </c>
      <c r="NL73" s="4" t="s">
        <v>652</v>
      </c>
      <c r="NM73" s="6" t="s">
        <v>717</v>
      </c>
      <c r="NU73" t="s">
        <v>517</v>
      </c>
      <c r="NV73" t="s">
        <v>518</v>
      </c>
      <c r="NW73" s="5" t="s">
        <v>759</v>
      </c>
      <c r="NX73" s="4" t="s">
        <v>520</v>
      </c>
      <c r="NY73" s="3">
        <v>3.601407009322305E-2</v>
      </c>
      <c r="OB73">
        <v>4</v>
      </c>
      <c r="OU73" t="s">
        <v>755</v>
      </c>
      <c r="OW73">
        <v>1996</v>
      </c>
      <c r="OZ73" s="2" t="s">
        <v>690</v>
      </c>
      <c r="PB73" t="s">
        <v>522</v>
      </c>
      <c r="PC73" s="50">
        <v>46094</v>
      </c>
    </row>
    <row r="74" spans="1:419" ht="15" thickBot="1">
      <c r="A74" s="11" t="s">
        <v>663</v>
      </c>
      <c r="B74" t="s">
        <v>664</v>
      </c>
      <c r="C74" t="s">
        <v>665</v>
      </c>
      <c r="D74" s="4" t="s">
        <v>666</v>
      </c>
      <c r="E74" t="s">
        <v>667</v>
      </c>
      <c r="F74" s="82" t="s">
        <v>668</v>
      </c>
      <c r="G74" t="s">
        <v>475</v>
      </c>
      <c r="H74" t="s">
        <v>476</v>
      </c>
      <c r="I74" s="10">
        <v>0.1</v>
      </c>
      <c r="J74" s="10">
        <v>34.566667000000002</v>
      </c>
      <c r="K74">
        <v>150</v>
      </c>
      <c r="AV74" t="s">
        <v>669</v>
      </c>
      <c r="AW74">
        <v>100</v>
      </c>
      <c r="AX74" t="s">
        <v>480</v>
      </c>
      <c r="AY74">
        <v>4</v>
      </c>
      <c r="AZ74" t="s">
        <v>670</v>
      </c>
      <c r="BA74">
        <v>1994</v>
      </c>
      <c r="BB74">
        <v>1998</v>
      </c>
      <c r="BC74" t="s">
        <v>671</v>
      </c>
      <c r="BD74" s="10" t="s">
        <v>703</v>
      </c>
      <c r="BE74" t="s">
        <v>483</v>
      </c>
      <c r="BF74" s="3" t="s">
        <v>484</v>
      </c>
      <c r="BG74" t="s">
        <v>485</v>
      </c>
      <c r="BH74" t="s">
        <v>673</v>
      </c>
      <c r="BI74" s="4" t="s">
        <v>486</v>
      </c>
      <c r="BJ74" s="9">
        <v>53000</v>
      </c>
      <c r="HQ74" t="s">
        <v>675</v>
      </c>
      <c r="HS74" s="4" t="s">
        <v>490</v>
      </c>
      <c r="HT74" s="50">
        <v>34335</v>
      </c>
      <c r="HU74" s="50">
        <v>36160</v>
      </c>
      <c r="HV74" s="50"/>
      <c r="HW74" s="50"/>
      <c r="IO74" t="s">
        <v>704</v>
      </c>
      <c r="IP74" s="46" t="s">
        <v>492</v>
      </c>
      <c r="IU74" s="4" t="s">
        <v>544</v>
      </c>
      <c r="IV74" t="s">
        <v>705</v>
      </c>
      <c r="IW74" s="46" t="s">
        <v>492</v>
      </c>
      <c r="JA74">
        <v>0</v>
      </c>
      <c r="JB74">
        <v>0</v>
      </c>
      <c r="JC74">
        <v>0</v>
      </c>
      <c r="JD74">
        <v>0</v>
      </c>
      <c r="JE74">
        <v>0</v>
      </c>
      <c r="JF74">
        <v>0</v>
      </c>
      <c r="JG74">
        <v>0</v>
      </c>
      <c r="JH74">
        <v>0</v>
      </c>
      <c r="JI74">
        <v>0</v>
      </c>
      <c r="JJ74" t="s">
        <v>704</v>
      </c>
      <c r="JK74" t="s">
        <v>494</v>
      </c>
      <c r="JL74" s="8" t="s">
        <v>495</v>
      </c>
      <c r="JP74" s="4" t="s">
        <v>508</v>
      </c>
      <c r="JQ74">
        <v>60</v>
      </c>
      <c r="JT74">
        <v>60</v>
      </c>
      <c r="JV74" s="4"/>
      <c r="JW74" s="4"/>
      <c r="JX74" s="4"/>
      <c r="JY74" s="4"/>
      <c r="JZ74" s="4"/>
      <c r="KA74" s="4"/>
      <c r="KF74" s="7" t="s">
        <v>500</v>
      </c>
      <c r="KJ74" s="7" t="s">
        <v>647</v>
      </c>
      <c r="KK74" s="7"/>
      <c r="MY74" t="s">
        <v>682</v>
      </c>
      <c r="MZ74">
        <v>42</v>
      </c>
      <c r="NB74" s="4" t="s">
        <v>752</v>
      </c>
      <c r="NJ74" t="s">
        <v>753</v>
      </c>
      <c r="NL74" s="4" t="s">
        <v>652</v>
      </c>
      <c r="NM74" s="6" t="s">
        <v>717</v>
      </c>
      <c r="NU74" t="s">
        <v>706</v>
      </c>
      <c r="NV74" t="s">
        <v>518</v>
      </c>
      <c r="NW74" s="5" t="s">
        <v>760</v>
      </c>
      <c r="NX74" s="4" t="s">
        <v>520</v>
      </c>
      <c r="NY74" s="3">
        <v>3.0019181406897966E-2</v>
      </c>
      <c r="OB74">
        <v>4</v>
      </c>
      <c r="OU74" t="s">
        <v>755</v>
      </c>
      <c r="OW74">
        <v>1996</v>
      </c>
      <c r="OZ74" s="2" t="s">
        <v>690</v>
      </c>
      <c r="PB74" t="s">
        <v>522</v>
      </c>
      <c r="PC74" s="50">
        <v>46094</v>
      </c>
    </row>
    <row r="75" spans="1:419" ht="15" thickBot="1">
      <c r="A75" s="11" t="s">
        <v>663</v>
      </c>
      <c r="B75" t="s">
        <v>664</v>
      </c>
      <c r="C75" t="s">
        <v>665</v>
      </c>
      <c r="D75" s="4" t="s">
        <v>666</v>
      </c>
      <c r="E75" t="s">
        <v>667</v>
      </c>
      <c r="F75" s="82" t="s">
        <v>668</v>
      </c>
      <c r="G75" t="s">
        <v>475</v>
      </c>
      <c r="H75" t="s">
        <v>476</v>
      </c>
      <c r="I75" s="10">
        <v>0.1</v>
      </c>
      <c r="J75" s="10">
        <v>34.566667000000002</v>
      </c>
      <c r="K75">
        <v>150</v>
      </c>
      <c r="AV75" t="s">
        <v>669</v>
      </c>
      <c r="AW75">
        <v>100</v>
      </c>
      <c r="AX75" t="s">
        <v>480</v>
      </c>
      <c r="AY75">
        <v>4</v>
      </c>
      <c r="AZ75" t="s">
        <v>670</v>
      </c>
      <c r="BA75">
        <v>1994</v>
      </c>
      <c r="BB75">
        <v>1998</v>
      </c>
      <c r="BC75" t="s">
        <v>671</v>
      </c>
      <c r="BD75" s="10" t="s">
        <v>672</v>
      </c>
      <c r="BE75" t="s">
        <v>536</v>
      </c>
      <c r="BF75" s="3" t="s">
        <v>484</v>
      </c>
      <c r="BG75" t="s">
        <v>485</v>
      </c>
      <c r="BH75" t="s">
        <v>673</v>
      </c>
      <c r="BI75" s="4" t="s">
        <v>486</v>
      </c>
      <c r="BJ75" s="9">
        <v>53000</v>
      </c>
      <c r="ED75" t="s">
        <v>674</v>
      </c>
      <c r="EE75" s="4" t="s">
        <v>486</v>
      </c>
      <c r="EF75" s="9">
        <v>53000</v>
      </c>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Q75" t="s">
        <v>675</v>
      </c>
      <c r="HS75" s="4" t="s">
        <v>490</v>
      </c>
      <c r="HT75" s="50">
        <v>34335</v>
      </c>
      <c r="HU75" s="50">
        <v>36160</v>
      </c>
      <c r="HV75" s="50"/>
      <c r="HW75" s="50"/>
      <c r="IN75" s="4"/>
      <c r="IO75" t="s">
        <v>676</v>
      </c>
      <c r="IP75" s="12" t="s">
        <v>677</v>
      </c>
      <c r="IS75">
        <v>1995</v>
      </c>
      <c r="IT75">
        <v>1995.2</v>
      </c>
      <c r="IU75" s="4" t="s">
        <v>544</v>
      </c>
      <c r="IV75" t="s">
        <v>678</v>
      </c>
      <c r="IW75" s="12" t="s">
        <v>679</v>
      </c>
      <c r="IZ75">
        <v>0.5</v>
      </c>
      <c r="JA75" t="s">
        <v>480</v>
      </c>
      <c r="JB75" t="s">
        <v>480</v>
      </c>
      <c r="JC75" t="s">
        <v>480</v>
      </c>
      <c r="JD75" t="s">
        <v>480</v>
      </c>
      <c r="JE75" t="s">
        <v>480</v>
      </c>
      <c r="JF75" t="s">
        <v>480</v>
      </c>
      <c r="JG75" t="s">
        <v>480</v>
      </c>
      <c r="JH75" t="s">
        <v>480</v>
      </c>
      <c r="JI75" t="s">
        <v>480</v>
      </c>
      <c r="JK75" s="12" t="s">
        <v>680</v>
      </c>
      <c r="JP75" s="4"/>
      <c r="JV75" s="4"/>
      <c r="JW75" s="4"/>
      <c r="JX75" s="4"/>
      <c r="JY75" s="4"/>
      <c r="JZ75" s="4"/>
      <c r="KA75" s="4"/>
      <c r="KF75" s="7" t="s">
        <v>500</v>
      </c>
      <c r="KJ75" s="7" t="s">
        <v>681</v>
      </c>
      <c r="KK75" s="7" t="s">
        <v>561</v>
      </c>
      <c r="KL75" t="s">
        <v>480</v>
      </c>
      <c r="KM75" t="s">
        <v>480</v>
      </c>
      <c r="MY75" t="s">
        <v>682</v>
      </c>
      <c r="MZ75">
        <v>42</v>
      </c>
      <c r="NB75" s="4" t="s">
        <v>752</v>
      </c>
      <c r="NJ75" t="s">
        <v>753</v>
      </c>
      <c r="NL75" s="4" t="s">
        <v>652</v>
      </c>
      <c r="NM75" s="6" t="s">
        <v>717</v>
      </c>
      <c r="NV75" t="s">
        <v>518</v>
      </c>
      <c r="NW75" s="5" t="s">
        <v>761</v>
      </c>
      <c r="NX75" s="4" t="s">
        <v>520</v>
      </c>
      <c r="NY75" s="3">
        <v>7.2095247149352004E-2</v>
      </c>
      <c r="OB75">
        <v>4</v>
      </c>
      <c r="OU75" t="s">
        <v>762</v>
      </c>
      <c r="OW75">
        <v>1997</v>
      </c>
      <c r="OZ75" s="2" t="s">
        <v>690</v>
      </c>
      <c r="PB75" t="s">
        <v>522</v>
      </c>
      <c r="PC75" s="50">
        <v>46094</v>
      </c>
    </row>
    <row r="76" spans="1:419" ht="15" thickBot="1">
      <c r="A76" s="11" t="s">
        <v>663</v>
      </c>
      <c r="B76" t="s">
        <v>664</v>
      </c>
      <c r="C76" t="s">
        <v>665</v>
      </c>
      <c r="D76" s="4" t="s">
        <v>666</v>
      </c>
      <c r="E76" t="s">
        <v>667</v>
      </c>
      <c r="F76" s="82" t="s">
        <v>668</v>
      </c>
      <c r="G76" t="s">
        <v>475</v>
      </c>
      <c r="H76" t="s">
        <v>476</v>
      </c>
      <c r="I76" s="10">
        <v>0.1</v>
      </c>
      <c r="J76" s="10">
        <v>34.566667000000002</v>
      </c>
      <c r="K76">
        <v>150</v>
      </c>
      <c r="AV76" t="s">
        <v>669</v>
      </c>
      <c r="AW76">
        <v>100</v>
      </c>
      <c r="AX76" t="s">
        <v>480</v>
      </c>
      <c r="AY76">
        <v>4</v>
      </c>
      <c r="AZ76" t="s">
        <v>670</v>
      </c>
      <c r="BA76">
        <v>1994</v>
      </c>
      <c r="BB76">
        <v>1998</v>
      </c>
      <c r="BC76" t="s">
        <v>671</v>
      </c>
      <c r="BD76" s="10" t="s">
        <v>691</v>
      </c>
      <c r="BE76" t="s">
        <v>565</v>
      </c>
      <c r="BF76" s="3" t="s">
        <v>484</v>
      </c>
      <c r="BG76" t="s">
        <v>485</v>
      </c>
      <c r="BH76" t="s">
        <v>673</v>
      </c>
      <c r="BI76" s="4" t="s">
        <v>486</v>
      </c>
      <c r="BJ76" s="9">
        <v>53000</v>
      </c>
      <c r="ED76" t="s">
        <v>674</v>
      </c>
      <c r="EE76" s="4" t="s">
        <v>486</v>
      </c>
      <c r="EF76" s="9">
        <v>53000</v>
      </c>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Q76" t="s">
        <v>675</v>
      </c>
      <c r="HS76" s="4" t="s">
        <v>490</v>
      </c>
      <c r="HT76" s="50">
        <v>34335</v>
      </c>
      <c r="HU76" s="50">
        <v>36160</v>
      </c>
      <c r="HV76" s="50"/>
      <c r="HW76" s="50"/>
      <c r="IN76" s="4"/>
      <c r="IO76" t="s">
        <v>692</v>
      </c>
      <c r="IP76" s="12" t="s">
        <v>693</v>
      </c>
      <c r="IS76">
        <v>1994</v>
      </c>
      <c r="IT76">
        <v>1994.2</v>
      </c>
      <c r="IU76" s="4" t="s">
        <v>544</v>
      </c>
      <c r="IV76" t="s">
        <v>694</v>
      </c>
      <c r="IW76" s="12" t="s">
        <v>679</v>
      </c>
      <c r="IZ76">
        <v>0.5</v>
      </c>
      <c r="JA76" t="s">
        <v>480</v>
      </c>
      <c r="JB76" t="s">
        <v>480</v>
      </c>
      <c r="JC76" t="s">
        <v>480</v>
      </c>
      <c r="JD76" t="s">
        <v>480</v>
      </c>
      <c r="JE76" t="s">
        <v>480</v>
      </c>
      <c r="JF76" t="s">
        <v>480</v>
      </c>
      <c r="JG76" t="s">
        <v>480</v>
      </c>
      <c r="JH76" t="s">
        <v>480</v>
      </c>
      <c r="JI76" t="s">
        <v>480</v>
      </c>
      <c r="JK76" s="12" t="s">
        <v>680</v>
      </c>
      <c r="JP76" s="4"/>
      <c r="JV76" s="4"/>
      <c r="JW76" s="4"/>
      <c r="JX76" s="4"/>
      <c r="JY76" s="4"/>
      <c r="JZ76" s="4"/>
      <c r="KA76" s="4"/>
      <c r="KF76" s="7" t="s">
        <v>500</v>
      </c>
      <c r="KJ76" s="7" t="s">
        <v>681</v>
      </c>
      <c r="KK76" s="7" t="s">
        <v>561</v>
      </c>
      <c r="KL76" t="s">
        <v>480</v>
      </c>
      <c r="KM76" t="s">
        <v>480</v>
      </c>
      <c r="MY76" t="s">
        <v>682</v>
      </c>
      <c r="MZ76">
        <v>42</v>
      </c>
      <c r="NB76" s="4" t="s">
        <v>752</v>
      </c>
      <c r="NJ76" t="s">
        <v>753</v>
      </c>
      <c r="NL76" s="4" t="s">
        <v>652</v>
      </c>
      <c r="NM76" s="6" t="s">
        <v>717</v>
      </c>
      <c r="NV76" t="s">
        <v>518</v>
      </c>
      <c r="NW76">
        <v>0.44946566080785599</v>
      </c>
      <c r="NX76" s="4" t="s">
        <v>520</v>
      </c>
      <c r="NY76" s="3">
        <v>3.3011033503150988E-2</v>
      </c>
      <c r="OB76">
        <v>4</v>
      </c>
      <c r="OU76" t="s">
        <v>762</v>
      </c>
      <c r="OW76">
        <v>1997</v>
      </c>
      <c r="OZ76" s="2" t="s">
        <v>690</v>
      </c>
      <c r="PB76" t="s">
        <v>522</v>
      </c>
      <c r="PC76" s="50">
        <v>46094</v>
      </c>
    </row>
    <row r="77" spans="1:419" ht="15" thickBot="1">
      <c r="A77" s="11" t="s">
        <v>663</v>
      </c>
      <c r="B77" t="s">
        <v>664</v>
      </c>
      <c r="C77" t="s">
        <v>665</v>
      </c>
      <c r="D77" s="4" t="s">
        <v>666</v>
      </c>
      <c r="E77" t="s">
        <v>667</v>
      </c>
      <c r="F77" s="82" t="s">
        <v>668</v>
      </c>
      <c r="G77" t="s">
        <v>475</v>
      </c>
      <c r="H77" t="s">
        <v>476</v>
      </c>
      <c r="I77" s="10">
        <v>0.1</v>
      </c>
      <c r="J77" s="10">
        <v>34.566667000000002</v>
      </c>
      <c r="K77">
        <v>150</v>
      </c>
      <c r="AV77" t="s">
        <v>669</v>
      </c>
      <c r="AW77">
        <v>100</v>
      </c>
      <c r="AX77" t="s">
        <v>480</v>
      </c>
      <c r="AY77">
        <v>4</v>
      </c>
      <c r="AZ77" t="s">
        <v>670</v>
      </c>
      <c r="BA77">
        <v>1994</v>
      </c>
      <c r="BB77">
        <v>1998</v>
      </c>
      <c r="BC77" t="s">
        <v>671</v>
      </c>
      <c r="BD77" s="10" t="s">
        <v>695</v>
      </c>
      <c r="BE77" t="s">
        <v>570</v>
      </c>
      <c r="BF77" s="3" t="s">
        <v>484</v>
      </c>
      <c r="BG77" t="s">
        <v>485</v>
      </c>
      <c r="BH77" t="s">
        <v>673</v>
      </c>
      <c r="BI77" s="4" t="s">
        <v>486</v>
      </c>
      <c r="BJ77" s="9">
        <v>53000</v>
      </c>
      <c r="EE77" s="4"/>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Q77" t="s">
        <v>675</v>
      </c>
      <c r="HS77" s="4" t="s">
        <v>490</v>
      </c>
      <c r="HT77" s="50">
        <v>34335</v>
      </c>
      <c r="HU77" s="50">
        <v>36160</v>
      </c>
      <c r="HV77" s="50"/>
      <c r="HW77" s="50"/>
      <c r="IO77" t="s">
        <v>696</v>
      </c>
      <c r="IP77" s="46" t="s">
        <v>697</v>
      </c>
      <c r="IS77">
        <v>1995</v>
      </c>
      <c r="IT77">
        <v>1995.2</v>
      </c>
      <c r="IU77" s="4" t="s">
        <v>544</v>
      </c>
      <c r="IV77" t="s">
        <v>698</v>
      </c>
      <c r="IW77" t="s">
        <v>492</v>
      </c>
      <c r="JA77">
        <v>0</v>
      </c>
      <c r="JB77">
        <v>0</v>
      </c>
      <c r="JC77">
        <v>0</v>
      </c>
      <c r="JD77">
        <v>0</v>
      </c>
      <c r="JE77">
        <v>0</v>
      </c>
      <c r="JF77">
        <v>0</v>
      </c>
      <c r="JG77">
        <v>0</v>
      </c>
      <c r="JH77">
        <v>0</v>
      </c>
      <c r="JI77">
        <v>0</v>
      </c>
      <c r="JK77" s="12" t="s">
        <v>680</v>
      </c>
      <c r="JP77" s="4"/>
      <c r="JV77" s="4"/>
      <c r="JW77" s="4"/>
      <c r="JX77" s="4"/>
      <c r="JY77" s="4"/>
      <c r="JZ77" s="4"/>
      <c r="KA77" s="4"/>
      <c r="KF77" s="7" t="s">
        <v>500</v>
      </c>
      <c r="KJ77" s="7" t="s">
        <v>647</v>
      </c>
      <c r="KK77" s="7"/>
      <c r="MY77" t="s">
        <v>682</v>
      </c>
      <c r="MZ77">
        <v>42</v>
      </c>
      <c r="NB77" s="4" t="s">
        <v>752</v>
      </c>
      <c r="NJ77" t="s">
        <v>753</v>
      </c>
      <c r="NL77" s="4" t="s">
        <v>652</v>
      </c>
      <c r="NM77" s="6" t="s">
        <v>717</v>
      </c>
      <c r="NV77" t="s">
        <v>518</v>
      </c>
      <c r="NW77" s="5" t="s">
        <v>763</v>
      </c>
      <c r="NX77" s="4" t="s">
        <v>520</v>
      </c>
      <c r="NY77" s="3">
        <v>5.7057695211359005E-2</v>
      </c>
      <c r="OB77">
        <v>4</v>
      </c>
      <c r="OU77" t="s">
        <v>762</v>
      </c>
      <c r="OW77">
        <v>1997</v>
      </c>
      <c r="OZ77" s="2" t="s">
        <v>690</v>
      </c>
      <c r="PB77" t="s">
        <v>522</v>
      </c>
      <c r="PC77" s="50">
        <v>46094</v>
      </c>
    </row>
    <row r="78" spans="1:419" ht="15" thickBot="1">
      <c r="A78" s="11" t="s">
        <v>663</v>
      </c>
      <c r="B78" t="s">
        <v>664</v>
      </c>
      <c r="C78" t="s">
        <v>665</v>
      </c>
      <c r="D78" s="4" t="s">
        <v>666</v>
      </c>
      <c r="E78" t="s">
        <v>667</v>
      </c>
      <c r="F78" s="82" t="s">
        <v>668</v>
      </c>
      <c r="G78" t="s">
        <v>475</v>
      </c>
      <c r="H78" t="s">
        <v>476</v>
      </c>
      <c r="I78" s="10">
        <v>0.1</v>
      </c>
      <c r="J78" s="10">
        <v>34.566667000000002</v>
      </c>
      <c r="K78">
        <v>150</v>
      </c>
      <c r="AV78" t="s">
        <v>669</v>
      </c>
      <c r="AW78">
        <v>100</v>
      </c>
      <c r="AX78" t="s">
        <v>480</v>
      </c>
      <c r="AY78">
        <v>4</v>
      </c>
      <c r="AZ78" t="s">
        <v>670</v>
      </c>
      <c r="BA78">
        <v>1994</v>
      </c>
      <c r="BB78">
        <v>1998</v>
      </c>
      <c r="BC78" t="s">
        <v>671</v>
      </c>
      <c r="BD78" s="10" t="s">
        <v>699</v>
      </c>
      <c r="BE78" t="s">
        <v>553</v>
      </c>
      <c r="BF78" s="3" t="s">
        <v>484</v>
      </c>
      <c r="BG78" t="s">
        <v>485</v>
      </c>
      <c r="BH78" t="s">
        <v>673</v>
      </c>
      <c r="BI78" s="4" t="s">
        <v>486</v>
      </c>
      <c r="BJ78" s="9">
        <v>53000</v>
      </c>
      <c r="EE78" s="4"/>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Q78" t="s">
        <v>675</v>
      </c>
      <c r="HS78" s="4" t="s">
        <v>490</v>
      </c>
      <c r="HT78" s="50">
        <v>34335</v>
      </c>
      <c r="HU78" s="50">
        <v>36160</v>
      </c>
      <c r="HV78" s="50"/>
      <c r="HW78" s="50"/>
      <c r="IO78" t="s">
        <v>700</v>
      </c>
      <c r="IP78" s="13" t="s">
        <v>701</v>
      </c>
      <c r="IS78">
        <v>1994</v>
      </c>
      <c r="IT78">
        <v>1994.2</v>
      </c>
      <c r="IU78" s="4" t="s">
        <v>544</v>
      </c>
      <c r="IV78" t="s">
        <v>698</v>
      </c>
      <c r="IW78" t="s">
        <v>492</v>
      </c>
      <c r="JA78">
        <v>0</v>
      </c>
      <c r="JB78">
        <v>0</v>
      </c>
      <c r="JC78">
        <v>0</v>
      </c>
      <c r="JD78">
        <v>0</v>
      </c>
      <c r="JE78">
        <v>0</v>
      </c>
      <c r="JF78">
        <v>0</v>
      </c>
      <c r="JG78">
        <v>0</v>
      </c>
      <c r="JH78">
        <v>0</v>
      </c>
      <c r="JI78">
        <v>0</v>
      </c>
      <c r="JK78" s="12" t="s">
        <v>680</v>
      </c>
      <c r="JP78" s="4"/>
      <c r="JV78" s="4"/>
      <c r="JW78" s="4"/>
      <c r="JX78" s="4"/>
      <c r="JY78" s="4"/>
      <c r="JZ78" s="4"/>
      <c r="KA78" s="4"/>
      <c r="KF78" s="7" t="s">
        <v>500</v>
      </c>
      <c r="KJ78" s="7" t="s">
        <v>647</v>
      </c>
      <c r="KK78" s="7"/>
      <c r="MY78" t="s">
        <v>682</v>
      </c>
      <c r="MZ78">
        <v>42</v>
      </c>
      <c r="NB78" s="4" t="s">
        <v>752</v>
      </c>
      <c r="NJ78" t="s">
        <v>753</v>
      </c>
      <c r="NL78" s="4" t="s">
        <v>652</v>
      </c>
      <c r="NM78" s="6" t="s">
        <v>717</v>
      </c>
      <c r="NV78" t="s">
        <v>518</v>
      </c>
      <c r="NW78" s="5" t="s">
        <v>764</v>
      </c>
      <c r="NX78" s="4" t="s">
        <v>520</v>
      </c>
      <c r="NY78" s="3">
        <v>8.4073840028185021E-2</v>
      </c>
      <c r="OB78">
        <v>4</v>
      </c>
      <c r="OU78" t="s">
        <v>762</v>
      </c>
      <c r="OW78">
        <v>1997</v>
      </c>
      <c r="OZ78" s="2" t="s">
        <v>690</v>
      </c>
      <c r="PB78" t="s">
        <v>522</v>
      </c>
      <c r="PC78" s="50">
        <v>46094</v>
      </c>
    </row>
    <row r="79" spans="1:419" ht="15" thickBot="1">
      <c r="A79" s="11" t="s">
        <v>663</v>
      </c>
      <c r="B79" t="s">
        <v>664</v>
      </c>
      <c r="C79" t="s">
        <v>665</v>
      </c>
      <c r="D79" s="4" t="s">
        <v>666</v>
      </c>
      <c r="E79" t="s">
        <v>667</v>
      </c>
      <c r="F79" s="82" t="s">
        <v>668</v>
      </c>
      <c r="G79" t="s">
        <v>475</v>
      </c>
      <c r="H79" t="s">
        <v>476</v>
      </c>
      <c r="I79" s="10">
        <v>0.1</v>
      </c>
      <c r="J79" s="10">
        <v>34.566667000000002</v>
      </c>
      <c r="K79">
        <v>150</v>
      </c>
      <c r="AV79" t="s">
        <v>669</v>
      </c>
      <c r="AW79">
        <v>100</v>
      </c>
      <c r="AX79" t="s">
        <v>480</v>
      </c>
      <c r="AY79">
        <v>4</v>
      </c>
      <c r="AZ79" t="s">
        <v>670</v>
      </c>
      <c r="BA79">
        <v>1994</v>
      </c>
      <c r="BB79">
        <v>1998</v>
      </c>
      <c r="BC79" t="s">
        <v>671</v>
      </c>
      <c r="BD79" s="10" t="s">
        <v>702</v>
      </c>
      <c r="BE79" t="s">
        <v>524</v>
      </c>
      <c r="BF79" s="3" t="s">
        <v>484</v>
      </c>
      <c r="BG79" t="s">
        <v>485</v>
      </c>
      <c r="BH79" t="s">
        <v>673</v>
      </c>
      <c r="BI79" s="4" t="s">
        <v>486</v>
      </c>
      <c r="BJ79" s="9">
        <v>53000</v>
      </c>
      <c r="HQ79" t="s">
        <v>675</v>
      </c>
      <c r="HS79" s="4" t="s">
        <v>490</v>
      </c>
      <c r="HT79" s="50">
        <v>34335</v>
      </c>
      <c r="HU79" s="50">
        <v>36160</v>
      </c>
      <c r="HV79" s="50"/>
      <c r="HW79" s="50"/>
      <c r="IO79" t="s">
        <v>698</v>
      </c>
      <c r="IP79" s="46" t="s">
        <v>492</v>
      </c>
      <c r="IU79" s="4" t="s">
        <v>544</v>
      </c>
      <c r="IV79" t="s">
        <v>698</v>
      </c>
      <c r="IW79" s="46" t="s">
        <v>492</v>
      </c>
      <c r="JA79">
        <v>0</v>
      </c>
      <c r="JB79">
        <v>0</v>
      </c>
      <c r="JC79">
        <v>0</v>
      </c>
      <c r="JD79">
        <v>0</v>
      </c>
      <c r="JE79">
        <v>0</v>
      </c>
      <c r="JF79">
        <v>0</v>
      </c>
      <c r="JG79">
        <v>0</v>
      </c>
      <c r="JH79">
        <v>0</v>
      </c>
      <c r="JI79">
        <v>0</v>
      </c>
      <c r="JK79" s="12" t="s">
        <v>680</v>
      </c>
      <c r="JP79" s="4"/>
      <c r="JV79" s="4"/>
      <c r="JW79" s="4"/>
      <c r="JX79" s="4"/>
      <c r="JY79" s="4"/>
      <c r="JZ79" s="4"/>
      <c r="KA79" s="4"/>
      <c r="KF79" s="7" t="s">
        <v>500</v>
      </c>
      <c r="KJ79" s="7" t="s">
        <v>647</v>
      </c>
      <c r="KK79" s="7"/>
      <c r="MY79" t="s">
        <v>682</v>
      </c>
      <c r="MZ79">
        <v>42</v>
      </c>
      <c r="NB79" s="4" t="s">
        <v>752</v>
      </c>
      <c r="NJ79" t="s">
        <v>753</v>
      </c>
      <c r="NL79" s="4" t="s">
        <v>652</v>
      </c>
      <c r="NM79" s="6" t="s">
        <v>717</v>
      </c>
      <c r="NU79" t="s">
        <v>517</v>
      </c>
      <c r="NV79" t="s">
        <v>518</v>
      </c>
      <c r="NW79" s="5" t="s">
        <v>765</v>
      </c>
      <c r="NX79" s="4" t="s">
        <v>520</v>
      </c>
      <c r="NY79" s="3">
        <v>4.8093323416414979E-2</v>
      </c>
      <c r="OB79">
        <v>4</v>
      </c>
      <c r="OU79" t="s">
        <v>762</v>
      </c>
      <c r="OW79">
        <v>1997</v>
      </c>
      <c r="OZ79" s="2" t="s">
        <v>690</v>
      </c>
      <c r="PB79" t="s">
        <v>522</v>
      </c>
      <c r="PC79" s="50">
        <v>46094</v>
      </c>
    </row>
    <row r="80" spans="1:419" ht="15" thickBot="1">
      <c r="A80" s="11" t="s">
        <v>663</v>
      </c>
      <c r="B80" t="s">
        <v>664</v>
      </c>
      <c r="C80" t="s">
        <v>665</v>
      </c>
      <c r="D80" s="4" t="s">
        <v>666</v>
      </c>
      <c r="E80" t="s">
        <v>667</v>
      </c>
      <c r="F80" s="82" t="s">
        <v>668</v>
      </c>
      <c r="G80" t="s">
        <v>475</v>
      </c>
      <c r="H80" t="s">
        <v>476</v>
      </c>
      <c r="I80" s="10">
        <v>0.1</v>
      </c>
      <c r="J80" s="10">
        <v>34.566667000000002</v>
      </c>
      <c r="K80">
        <v>150</v>
      </c>
      <c r="AV80" t="s">
        <v>669</v>
      </c>
      <c r="AW80">
        <v>100</v>
      </c>
      <c r="AX80" t="s">
        <v>480</v>
      </c>
      <c r="AY80">
        <v>4</v>
      </c>
      <c r="AZ80" t="s">
        <v>670</v>
      </c>
      <c r="BA80">
        <v>1994</v>
      </c>
      <c r="BB80">
        <v>1998</v>
      </c>
      <c r="BC80" t="s">
        <v>671</v>
      </c>
      <c r="BD80" s="10" t="s">
        <v>703</v>
      </c>
      <c r="BE80" t="s">
        <v>483</v>
      </c>
      <c r="BF80" s="3" t="s">
        <v>484</v>
      </c>
      <c r="BG80" t="s">
        <v>485</v>
      </c>
      <c r="BH80" t="s">
        <v>673</v>
      </c>
      <c r="BI80" s="4" t="s">
        <v>486</v>
      </c>
      <c r="BJ80" s="9">
        <v>53000</v>
      </c>
      <c r="HQ80" t="s">
        <v>675</v>
      </c>
      <c r="HS80" s="4" t="s">
        <v>490</v>
      </c>
      <c r="HT80" s="50">
        <v>34335</v>
      </c>
      <c r="HU80" s="50">
        <v>36160</v>
      </c>
      <c r="HV80" s="50"/>
      <c r="HW80" s="50"/>
      <c r="IO80" t="s">
        <v>704</v>
      </c>
      <c r="IP80" s="46" t="s">
        <v>492</v>
      </c>
      <c r="IU80" s="4" t="s">
        <v>544</v>
      </c>
      <c r="IV80" t="s">
        <v>705</v>
      </c>
      <c r="IW80" s="46" t="s">
        <v>492</v>
      </c>
      <c r="JA80">
        <v>0</v>
      </c>
      <c r="JB80">
        <v>0</v>
      </c>
      <c r="JC80">
        <v>0</v>
      </c>
      <c r="JD80">
        <v>0</v>
      </c>
      <c r="JE80">
        <v>0</v>
      </c>
      <c r="JF80">
        <v>0</v>
      </c>
      <c r="JG80">
        <v>0</v>
      </c>
      <c r="JH80">
        <v>0</v>
      </c>
      <c r="JI80">
        <v>0</v>
      </c>
      <c r="JJ80" t="s">
        <v>704</v>
      </c>
      <c r="JK80" t="s">
        <v>494</v>
      </c>
      <c r="JL80" s="8" t="s">
        <v>495</v>
      </c>
      <c r="JP80" s="4" t="s">
        <v>508</v>
      </c>
      <c r="JQ80">
        <v>60</v>
      </c>
      <c r="JT80">
        <v>60</v>
      </c>
      <c r="JV80" s="4"/>
      <c r="JW80" s="4"/>
      <c r="JX80" s="4"/>
      <c r="JY80" s="4"/>
      <c r="JZ80" s="4"/>
      <c r="KA80" s="4"/>
      <c r="KF80" s="7" t="s">
        <v>500</v>
      </c>
      <c r="KJ80" s="7" t="s">
        <v>647</v>
      </c>
      <c r="KK80" s="7"/>
      <c r="MY80" t="s">
        <v>682</v>
      </c>
      <c r="MZ80">
        <v>42</v>
      </c>
      <c r="NB80" s="4" t="s">
        <v>752</v>
      </c>
      <c r="NJ80" t="s">
        <v>753</v>
      </c>
      <c r="NL80" s="4" t="s">
        <v>652</v>
      </c>
      <c r="NM80" s="6" t="s">
        <v>717</v>
      </c>
      <c r="NU80" t="s">
        <v>706</v>
      </c>
      <c r="NV80" t="s">
        <v>518</v>
      </c>
      <c r="NW80" s="5" t="s">
        <v>766</v>
      </c>
      <c r="NX80" s="4" t="s">
        <v>520</v>
      </c>
      <c r="NY80" s="3">
        <v>2.1021256130499988E-2</v>
      </c>
      <c r="OB80">
        <v>4</v>
      </c>
      <c r="OU80" t="s">
        <v>762</v>
      </c>
      <c r="OW80">
        <v>1997</v>
      </c>
      <c r="OZ80" s="2" t="s">
        <v>690</v>
      </c>
      <c r="PB80" t="s">
        <v>522</v>
      </c>
      <c r="PC80" s="50">
        <v>46094</v>
      </c>
    </row>
    <row r="81" spans="1:419" ht="15" thickBot="1">
      <c r="A81" s="11" t="s">
        <v>663</v>
      </c>
      <c r="B81" t="s">
        <v>664</v>
      </c>
      <c r="C81" t="s">
        <v>665</v>
      </c>
      <c r="D81" s="4" t="s">
        <v>666</v>
      </c>
      <c r="E81" t="s">
        <v>667</v>
      </c>
      <c r="F81" s="82" t="s">
        <v>668</v>
      </c>
      <c r="G81" t="s">
        <v>475</v>
      </c>
      <c r="H81" t="s">
        <v>476</v>
      </c>
      <c r="I81" s="10">
        <v>0.1</v>
      </c>
      <c r="J81" s="10">
        <v>34.566667000000002</v>
      </c>
      <c r="K81">
        <v>150</v>
      </c>
      <c r="AV81" t="s">
        <v>669</v>
      </c>
      <c r="AW81">
        <v>100</v>
      </c>
      <c r="AX81" t="s">
        <v>480</v>
      </c>
      <c r="AY81">
        <v>4</v>
      </c>
      <c r="AZ81" t="s">
        <v>670</v>
      </c>
      <c r="BA81">
        <v>1994</v>
      </c>
      <c r="BB81">
        <v>1998</v>
      </c>
      <c r="BC81" t="s">
        <v>671</v>
      </c>
      <c r="BD81" s="10" t="s">
        <v>672</v>
      </c>
      <c r="BE81" t="s">
        <v>536</v>
      </c>
      <c r="BF81" s="3" t="s">
        <v>484</v>
      </c>
      <c r="BG81" t="s">
        <v>485</v>
      </c>
      <c r="BH81" t="s">
        <v>673</v>
      </c>
      <c r="BI81" s="4" t="s">
        <v>486</v>
      </c>
      <c r="BJ81" s="9">
        <v>53000</v>
      </c>
      <c r="ED81" t="s">
        <v>674</v>
      </c>
      <c r="EE81" s="4" t="s">
        <v>486</v>
      </c>
      <c r="EF81" s="9">
        <v>53000</v>
      </c>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Q81" t="s">
        <v>675</v>
      </c>
      <c r="HS81" s="4" t="s">
        <v>490</v>
      </c>
      <c r="HT81" s="50">
        <v>34335</v>
      </c>
      <c r="HU81" s="50">
        <v>36160</v>
      </c>
      <c r="HV81" s="50"/>
      <c r="HW81" s="50"/>
      <c r="IN81" s="4"/>
      <c r="IO81" t="s">
        <v>676</v>
      </c>
      <c r="IP81" s="12" t="s">
        <v>677</v>
      </c>
      <c r="IS81">
        <v>1995</v>
      </c>
      <c r="IT81">
        <v>1995.2</v>
      </c>
      <c r="IU81" s="4" t="s">
        <v>544</v>
      </c>
      <c r="IV81" t="s">
        <v>678</v>
      </c>
      <c r="IW81" s="12" t="s">
        <v>679</v>
      </c>
      <c r="IZ81">
        <v>0.5</v>
      </c>
      <c r="JA81" t="s">
        <v>480</v>
      </c>
      <c r="JB81" t="s">
        <v>480</v>
      </c>
      <c r="JC81" t="s">
        <v>480</v>
      </c>
      <c r="JD81" t="s">
        <v>480</v>
      </c>
      <c r="JE81" t="s">
        <v>480</v>
      </c>
      <c r="JF81" t="s">
        <v>480</v>
      </c>
      <c r="JG81" t="s">
        <v>480</v>
      </c>
      <c r="JH81" t="s">
        <v>480</v>
      </c>
      <c r="JI81" t="s">
        <v>480</v>
      </c>
      <c r="JK81" s="12" t="s">
        <v>680</v>
      </c>
      <c r="JP81" s="4"/>
      <c r="JV81" s="4"/>
      <c r="JW81" s="4"/>
      <c r="JX81" s="4"/>
      <c r="JY81" s="4"/>
      <c r="JZ81" s="4"/>
      <c r="KA81" s="4"/>
      <c r="KF81" s="7" t="s">
        <v>500</v>
      </c>
      <c r="KJ81" s="7" t="s">
        <v>681</v>
      </c>
      <c r="KK81" s="7" t="s">
        <v>561</v>
      </c>
      <c r="KL81" t="s">
        <v>480</v>
      </c>
      <c r="KM81" t="s">
        <v>480</v>
      </c>
      <c r="MY81" t="s">
        <v>682</v>
      </c>
      <c r="MZ81">
        <v>42</v>
      </c>
      <c r="NB81" s="4" t="s">
        <v>752</v>
      </c>
      <c r="NJ81" t="s">
        <v>753</v>
      </c>
      <c r="NL81" s="4" t="s">
        <v>652</v>
      </c>
      <c r="NM81" s="6" t="s">
        <v>717</v>
      </c>
      <c r="NV81" t="s">
        <v>518</v>
      </c>
      <c r="NW81" s="5" t="s">
        <v>767</v>
      </c>
      <c r="NX81" s="4" t="s">
        <v>520</v>
      </c>
      <c r="NY81" s="3">
        <v>6.0038362813794988E-2</v>
      </c>
      <c r="OB81">
        <v>4</v>
      </c>
      <c r="OU81" t="s">
        <v>768</v>
      </c>
      <c r="OW81">
        <v>1998</v>
      </c>
      <c r="OZ81" s="2" t="s">
        <v>690</v>
      </c>
      <c r="PB81" t="s">
        <v>522</v>
      </c>
      <c r="PC81" s="50">
        <v>46094</v>
      </c>
    </row>
    <row r="82" spans="1:419" ht="15" thickBot="1">
      <c r="A82" s="11" t="s">
        <v>663</v>
      </c>
      <c r="B82" t="s">
        <v>664</v>
      </c>
      <c r="C82" t="s">
        <v>665</v>
      </c>
      <c r="D82" s="4" t="s">
        <v>666</v>
      </c>
      <c r="E82" t="s">
        <v>667</v>
      </c>
      <c r="F82" s="82" t="s">
        <v>668</v>
      </c>
      <c r="G82" t="s">
        <v>475</v>
      </c>
      <c r="H82" t="s">
        <v>476</v>
      </c>
      <c r="I82" s="10">
        <v>0.1</v>
      </c>
      <c r="J82" s="10">
        <v>34.566667000000002</v>
      </c>
      <c r="K82">
        <v>150</v>
      </c>
      <c r="AV82" t="s">
        <v>669</v>
      </c>
      <c r="AW82">
        <v>100</v>
      </c>
      <c r="AX82" t="s">
        <v>480</v>
      </c>
      <c r="AY82">
        <v>4</v>
      </c>
      <c r="AZ82" t="s">
        <v>670</v>
      </c>
      <c r="BA82">
        <v>1994</v>
      </c>
      <c r="BB82">
        <v>1998</v>
      </c>
      <c r="BC82" t="s">
        <v>671</v>
      </c>
      <c r="BD82" s="10" t="s">
        <v>691</v>
      </c>
      <c r="BE82" t="s">
        <v>565</v>
      </c>
      <c r="BF82" s="3" t="s">
        <v>484</v>
      </c>
      <c r="BG82" t="s">
        <v>485</v>
      </c>
      <c r="BH82" t="s">
        <v>673</v>
      </c>
      <c r="BI82" s="4" t="s">
        <v>486</v>
      </c>
      <c r="BJ82" s="9">
        <v>53000</v>
      </c>
      <c r="ED82" t="s">
        <v>674</v>
      </c>
      <c r="EE82" s="4" t="s">
        <v>486</v>
      </c>
      <c r="EF82" s="9">
        <v>53000</v>
      </c>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Q82" t="s">
        <v>675</v>
      </c>
      <c r="HS82" s="4" t="s">
        <v>490</v>
      </c>
      <c r="HT82" s="50">
        <v>34335</v>
      </c>
      <c r="HU82" s="50">
        <v>36160</v>
      </c>
      <c r="HV82" s="50"/>
      <c r="HW82" s="50"/>
      <c r="IN82" s="4"/>
      <c r="IO82" t="s">
        <v>692</v>
      </c>
      <c r="IP82" s="12" t="s">
        <v>693</v>
      </c>
      <c r="IS82">
        <v>1994</v>
      </c>
      <c r="IT82">
        <v>1994.2</v>
      </c>
      <c r="IU82" s="4" t="s">
        <v>544</v>
      </c>
      <c r="IV82" t="s">
        <v>694</v>
      </c>
      <c r="IW82" s="12" t="s">
        <v>679</v>
      </c>
      <c r="IZ82">
        <v>0.5</v>
      </c>
      <c r="JA82" t="s">
        <v>480</v>
      </c>
      <c r="JB82" t="s">
        <v>480</v>
      </c>
      <c r="JC82" t="s">
        <v>480</v>
      </c>
      <c r="JD82" t="s">
        <v>480</v>
      </c>
      <c r="JE82" t="s">
        <v>480</v>
      </c>
      <c r="JF82" t="s">
        <v>480</v>
      </c>
      <c r="JG82" t="s">
        <v>480</v>
      </c>
      <c r="JH82" t="s">
        <v>480</v>
      </c>
      <c r="JI82" t="s">
        <v>480</v>
      </c>
      <c r="JK82" s="12" t="s">
        <v>680</v>
      </c>
      <c r="JP82" s="4"/>
      <c r="JV82" s="4"/>
      <c r="JW82" s="4"/>
      <c r="JX82" s="4"/>
      <c r="JY82" s="4"/>
      <c r="JZ82" s="4"/>
      <c r="KA82" s="4"/>
      <c r="KF82" s="7" t="s">
        <v>500</v>
      </c>
      <c r="KJ82" s="7" t="s">
        <v>681</v>
      </c>
      <c r="KK82" s="7" t="s">
        <v>561</v>
      </c>
      <c r="KL82" t="s">
        <v>480</v>
      </c>
      <c r="KM82" t="s">
        <v>480</v>
      </c>
      <c r="MY82" t="s">
        <v>682</v>
      </c>
      <c r="MZ82">
        <v>42</v>
      </c>
      <c r="NB82" s="4" t="s">
        <v>752</v>
      </c>
      <c r="NJ82" t="s">
        <v>753</v>
      </c>
      <c r="NL82" s="4" t="s">
        <v>652</v>
      </c>
      <c r="NM82" s="6" t="s">
        <v>717</v>
      </c>
      <c r="NV82" t="s">
        <v>518</v>
      </c>
      <c r="NW82" s="5" t="s">
        <v>769</v>
      </c>
      <c r="NX82" s="4" t="s">
        <v>520</v>
      </c>
      <c r="NY82" s="3">
        <v>3.000799691307901E-2</v>
      </c>
      <c r="OB82">
        <v>4</v>
      </c>
      <c r="OU82" t="s">
        <v>768</v>
      </c>
      <c r="OW82">
        <v>1998</v>
      </c>
      <c r="OZ82" s="2" t="s">
        <v>690</v>
      </c>
      <c r="PB82" t="s">
        <v>522</v>
      </c>
      <c r="PC82" s="50">
        <v>46094</v>
      </c>
    </row>
    <row r="83" spans="1:419" ht="15" thickBot="1">
      <c r="A83" s="11" t="s">
        <v>663</v>
      </c>
      <c r="B83" t="s">
        <v>664</v>
      </c>
      <c r="C83" t="s">
        <v>665</v>
      </c>
      <c r="D83" s="4" t="s">
        <v>666</v>
      </c>
      <c r="E83" t="s">
        <v>667</v>
      </c>
      <c r="F83" s="82" t="s">
        <v>668</v>
      </c>
      <c r="G83" t="s">
        <v>475</v>
      </c>
      <c r="H83" t="s">
        <v>476</v>
      </c>
      <c r="I83" s="10">
        <v>0.1</v>
      </c>
      <c r="J83" s="10">
        <v>34.566667000000002</v>
      </c>
      <c r="K83">
        <v>150</v>
      </c>
      <c r="AV83" t="s">
        <v>669</v>
      </c>
      <c r="AW83">
        <v>100</v>
      </c>
      <c r="AX83" t="s">
        <v>480</v>
      </c>
      <c r="AY83">
        <v>4</v>
      </c>
      <c r="AZ83" t="s">
        <v>670</v>
      </c>
      <c r="BA83">
        <v>1994</v>
      </c>
      <c r="BB83">
        <v>1998</v>
      </c>
      <c r="BC83" t="s">
        <v>671</v>
      </c>
      <c r="BD83" s="10" t="s">
        <v>695</v>
      </c>
      <c r="BE83" t="s">
        <v>570</v>
      </c>
      <c r="BF83" s="3" t="s">
        <v>484</v>
      </c>
      <c r="BG83" t="s">
        <v>485</v>
      </c>
      <c r="BH83" t="s">
        <v>673</v>
      </c>
      <c r="BI83" s="4" t="s">
        <v>486</v>
      </c>
      <c r="BJ83" s="9">
        <v>53000</v>
      </c>
      <c r="EE83" s="4"/>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Q83" t="s">
        <v>675</v>
      </c>
      <c r="HS83" s="4" t="s">
        <v>490</v>
      </c>
      <c r="HT83" s="50">
        <v>34335</v>
      </c>
      <c r="HU83" s="50">
        <v>36160</v>
      </c>
      <c r="HV83" s="50"/>
      <c r="HW83" s="50"/>
      <c r="IO83" t="s">
        <v>696</v>
      </c>
      <c r="IP83" s="46" t="s">
        <v>697</v>
      </c>
      <c r="IS83">
        <v>1995</v>
      </c>
      <c r="IT83">
        <v>1995.2</v>
      </c>
      <c r="IU83" s="4" t="s">
        <v>544</v>
      </c>
      <c r="IV83" t="s">
        <v>698</v>
      </c>
      <c r="IW83" t="s">
        <v>492</v>
      </c>
      <c r="JA83">
        <v>0</v>
      </c>
      <c r="JB83">
        <v>0</v>
      </c>
      <c r="JC83">
        <v>0</v>
      </c>
      <c r="JD83">
        <v>0</v>
      </c>
      <c r="JE83">
        <v>0</v>
      </c>
      <c r="JF83">
        <v>0</v>
      </c>
      <c r="JG83">
        <v>0</v>
      </c>
      <c r="JH83">
        <v>0</v>
      </c>
      <c r="JI83">
        <v>0</v>
      </c>
      <c r="JK83" s="12" t="s">
        <v>680</v>
      </c>
      <c r="JP83" s="4"/>
      <c r="JV83" s="4"/>
      <c r="JW83" s="4"/>
      <c r="JX83" s="4"/>
      <c r="JY83" s="4"/>
      <c r="JZ83" s="4"/>
      <c r="KA83" s="4"/>
      <c r="KF83" s="7" t="s">
        <v>500</v>
      </c>
      <c r="KJ83" s="7" t="s">
        <v>647</v>
      </c>
      <c r="KK83" s="7"/>
      <c r="MY83" t="s">
        <v>682</v>
      </c>
      <c r="MZ83">
        <v>42</v>
      </c>
      <c r="NB83" s="4" t="s">
        <v>752</v>
      </c>
      <c r="NJ83" t="s">
        <v>753</v>
      </c>
      <c r="NL83" s="4" t="s">
        <v>652</v>
      </c>
      <c r="NM83" s="6" t="s">
        <v>717</v>
      </c>
      <c r="NV83" t="s">
        <v>518</v>
      </c>
      <c r="NW83" s="5" t="s">
        <v>770</v>
      </c>
      <c r="NX83" s="4" t="s">
        <v>520</v>
      </c>
      <c r="NY83" s="3">
        <v>4.2076065742454982E-2</v>
      </c>
      <c r="OB83">
        <v>4</v>
      </c>
      <c r="OU83" t="s">
        <v>768</v>
      </c>
      <c r="OW83">
        <v>1998</v>
      </c>
      <c r="OZ83" s="2" t="s">
        <v>690</v>
      </c>
      <c r="PB83" t="s">
        <v>522</v>
      </c>
      <c r="PC83" s="50">
        <v>46094</v>
      </c>
    </row>
    <row r="84" spans="1:419" ht="15" thickBot="1">
      <c r="A84" s="11" t="s">
        <v>663</v>
      </c>
      <c r="B84" t="s">
        <v>664</v>
      </c>
      <c r="C84" t="s">
        <v>665</v>
      </c>
      <c r="D84" s="4" t="s">
        <v>666</v>
      </c>
      <c r="E84" t="s">
        <v>667</v>
      </c>
      <c r="F84" s="82" t="s">
        <v>668</v>
      </c>
      <c r="G84" t="s">
        <v>475</v>
      </c>
      <c r="H84" t="s">
        <v>476</v>
      </c>
      <c r="I84" s="10">
        <v>0.1</v>
      </c>
      <c r="J84" s="10">
        <v>34.566667000000002</v>
      </c>
      <c r="K84">
        <v>150</v>
      </c>
      <c r="AV84" t="s">
        <v>669</v>
      </c>
      <c r="AW84">
        <v>100</v>
      </c>
      <c r="AX84" t="s">
        <v>480</v>
      </c>
      <c r="AY84">
        <v>4</v>
      </c>
      <c r="AZ84" t="s">
        <v>670</v>
      </c>
      <c r="BA84">
        <v>1994</v>
      </c>
      <c r="BB84">
        <v>1998</v>
      </c>
      <c r="BC84" t="s">
        <v>671</v>
      </c>
      <c r="BD84" s="10" t="s">
        <v>699</v>
      </c>
      <c r="BE84" t="s">
        <v>553</v>
      </c>
      <c r="BF84" s="3" t="s">
        <v>484</v>
      </c>
      <c r="BG84" t="s">
        <v>485</v>
      </c>
      <c r="BH84" t="s">
        <v>673</v>
      </c>
      <c r="BI84" s="4" t="s">
        <v>486</v>
      </c>
      <c r="BJ84" s="9">
        <v>53000</v>
      </c>
      <c r="EE84" s="4"/>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Q84" t="s">
        <v>675</v>
      </c>
      <c r="HS84" s="4" t="s">
        <v>490</v>
      </c>
      <c r="HT84" s="50">
        <v>34335</v>
      </c>
      <c r="HU84" s="50">
        <v>36160</v>
      </c>
      <c r="HV84" s="50"/>
      <c r="HW84" s="50"/>
      <c r="IO84" t="s">
        <v>700</v>
      </c>
      <c r="IP84" s="13" t="s">
        <v>701</v>
      </c>
      <c r="IS84">
        <v>1994</v>
      </c>
      <c r="IT84">
        <v>1994.2</v>
      </c>
      <c r="IU84" s="4" t="s">
        <v>544</v>
      </c>
      <c r="IV84" t="s">
        <v>698</v>
      </c>
      <c r="IW84" t="s">
        <v>492</v>
      </c>
      <c r="JA84">
        <v>0</v>
      </c>
      <c r="JB84">
        <v>0</v>
      </c>
      <c r="JC84">
        <v>0</v>
      </c>
      <c r="JD84">
        <v>0</v>
      </c>
      <c r="JE84">
        <v>0</v>
      </c>
      <c r="JF84">
        <v>0</v>
      </c>
      <c r="JG84">
        <v>0</v>
      </c>
      <c r="JH84">
        <v>0</v>
      </c>
      <c r="JI84">
        <v>0</v>
      </c>
      <c r="JK84" s="12" t="s">
        <v>680</v>
      </c>
      <c r="JP84" s="4"/>
      <c r="JV84" s="4"/>
      <c r="JW84" s="4"/>
      <c r="JX84" s="4"/>
      <c r="JY84" s="4"/>
      <c r="JZ84" s="4"/>
      <c r="KA84" s="4"/>
      <c r="KF84" s="7" t="s">
        <v>500</v>
      </c>
      <c r="KJ84" s="7" t="s">
        <v>647</v>
      </c>
      <c r="KK84" s="7"/>
      <c r="MY84" t="s">
        <v>682</v>
      </c>
      <c r="MZ84">
        <v>42</v>
      </c>
      <c r="NB84" s="4" t="s">
        <v>752</v>
      </c>
      <c r="NJ84" t="s">
        <v>753</v>
      </c>
      <c r="NL84" s="4" t="s">
        <v>652</v>
      </c>
      <c r="NM84" s="6" t="s">
        <v>717</v>
      </c>
      <c r="NV84" t="s">
        <v>518</v>
      </c>
      <c r="NW84" s="5" t="s">
        <v>771</v>
      </c>
      <c r="NX84" s="4" t="s">
        <v>520</v>
      </c>
      <c r="NY84" s="3">
        <v>6.306376839150199E-2</v>
      </c>
      <c r="OB84">
        <v>4</v>
      </c>
      <c r="OU84" t="s">
        <v>768</v>
      </c>
      <c r="OW84">
        <v>1998</v>
      </c>
      <c r="OZ84" s="2" t="s">
        <v>690</v>
      </c>
      <c r="PB84" t="s">
        <v>522</v>
      </c>
      <c r="PC84" s="50">
        <v>46094</v>
      </c>
    </row>
    <row r="85" spans="1:419" ht="15" thickBot="1">
      <c r="A85" s="11" t="s">
        <v>663</v>
      </c>
      <c r="B85" t="s">
        <v>664</v>
      </c>
      <c r="C85" t="s">
        <v>665</v>
      </c>
      <c r="D85" s="4" t="s">
        <v>666</v>
      </c>
      <c r="E85" t="s">
        <v>667</v>
      </c>
      <c r="F85" s="82" t="s">
        <v>668</v>
      </c>
      <c r="G85" t="s">
        <v>475</v>
      </c>
      <c r="H85" t="s">
        <v>476</v>
      </c>
      <c r="I85" s="10">
        <v>0.1</v>
      </c>
      <c r="J85" s="10">
        <v>34.566667000000002</v>
      </c>
      <c r="K85">
        <v>150</v>
      </c>
      <c r="AV85" t="s">
        <v>669</v>
      </c>
      <c r="AW85">
        <v>100</v>
      </c>
      <c r="AX85" t="s">
        <v>480</v>
      </c>
      <c r="AY85">
        <v>4</v>
      </c>
      <c r="AZ85" t="s">
        <v>670</v>
      </c>
      <c r="BA85">
        <v>1994</v>
      </c>
      <c r="BB85">
        <v>1998</v>
      </c>
      <c r="BC85" t="s">
        <v>671</v>
      </c>
      <c r="BD85" s="10" t="s">
        <v>702</v>
      </c>
      <c r="BE85" t="s">
        <v>524</v>
      </c>
      <c r="BF85" s="3" t="s">
        <v>484</v>
      </c>
      <c r="BG85" t="s">
        <v>485</v>
      </c>
      <c r="BH85" t="s">
        <v>673</v>
      </c>
      <c r="BI85" s="4" t="s">
        <v>486</v>
      </c>
      <c r="BJ85" s="9">
        <v>53000</v>
      </c>
      <c r="HQ85" t="s">
        <v>675</v>
      </c>
      <c r="HS85" s="4" t="s">
        <v>490</v>
      </c>
      <c r="HT85" s="50">
        <v>34335</v>
      </c>
      <c r="HU85" s="50">
        <v>36160</v>
      </c>
      <c r="HV85" s="50"/>
      <c r="HW85" s="50"/>
      <c r="IO85" t="s">
        <v>698</v>
      </c>
      <c r="IP85" s="46" t="s">
        <v>492</v>
      </c>
      <c r="IU85" s="4" t="s">
        <v>544</v>
      </c>
      <c r="IV85" t="s">
        <v>698</v>
      </c>
      <c r="IW85" s="46" t="s">
        <v>492</v>
      </c>
      <c r="JA85">
        <v>0</v>
      </c>
      <c r="JB85">
        <v>0</v>
      </c>
      <c r="JC85">
        <v>0</v>
      </c>
      <c r="JD85">
        <v>0</v>
      </c>
      <c r="JE85">
        <v>0</v>
      </c>
      <c r="JF85">
        <v>0</v>
      </c>
      <c r="JG85">
        <v>0</v>
      </c>
      <c r="JH85">
        <v>0</v>
      </c>
      <c r="JI85">
        <v>0</v>
      </c>
      <c r="JK85" s="12" t="s">
        <v>680</v>
      </c>
      <c r="JP85" s="4"/>
      <c r="JV85" s="4"/>
      <c r="JW85" s="4"/>
      <c r="JX85" s="4"/>
      <c r="JY85" s="4"/>
      <c r="JZ85" s="4"/>
      <c r="KA85" s="4"/>
      <c r="KF85" s="7" t="s">
        <v>500</v>
      </c>
      <c r="KJ85" s="7" t="s">
        <v>647</v>
      </c>
      <c r="KK85" s="7"/>
      <c r="MY85" t="s">
        <v>682</v>
      </c>
      <c r="MZ85">
        <v>42</v>
      </c>
      <c r="NB85" s="4" t="s">
        <v>752</v>
      </c>
      <c r="NJ85" t="s">
        <v>753</v>
      </c>
      <c r="NL85" s="4" t="s">
        <v>652</v>
      </c>
      <c r="NM85" s="6" t="s">
        <v>717</v>
      </c>
      <c r="NU85" t="s">
        <v>517</v>
      </c>
      <c r="NV85" t="s">
        <v>518</v>
      </c>
      <c r="NW85" s="5" t="s">
        <v>772</v>
      </c>
      <c r="NX85" s="4" t="s">
        <v>520</v>
      </c>
      <c r="NY85" s="3">
        <v>5.7068879705177045E-2</v>
      </c>
      <c r="OB85">
        <v>4</v>
      </c>
      <c r="OU85" t="s">
        <v>768</v>
      </c>
      <c r="OW85">
        <v>1998</v>
      </c>
      <c r="OZ85" s="2" t="s">
        <v>690</v>
      </c>
      <c r="PB85" t="s">
        <v>522</v>
      </c>
      <c r="PC85" s="50">
        <v>46094</v>
      </c>
    </row>
    <row r="86" spans="1:419" ht="15" thickBot="1">
      <c r="A86" s="11" t="s">
        <v>663</v>
      </c>
      <c r="B86" t="s">
        <v>664</v>
      </c>
      <c r="C86" t="s">
        <v>665</v>
      </c>
      <c r="D86" s="4" t="s">
        <v>666</v>
      </c>
      <c r="E86" t="s">
        <v>667</v>
      </c>
      <c r="F86" s="82" t="s">
        <v>668</v>
      </c>
      <c r="G86" t="s">
        <v>475</v>
      </c>
      <c r="H86" t="s">
        <v>476</v>
      </c>
      <c r="I86" s="10">
        <v>0.1</v>
      </c>
      <c r="J86" s="10">
        <v>34.566667000000002</v>
      </c>
      <c r="K86">
        <v>150</v>
      </c>
      <c r="AV86" t="s">
        <v>669</v>
      </c>
      <c r="AW86">
        <v>100</v>
      </c>
      <c r="AX86" t="s">
        <v>480</v>
      </c>
      <c r="AY86">
        <v>4</v>
      </c>
      <c r="AZ86" t="s">
        <v>670</v>
      </c>
      <c r="BA86">
        <v>1994</v>
      </c>
      <c r="BB86">
        <v>1998</v>
      </c>
      <c r="BC86" t="s">
        <v>671</v>
      </c>
      <c r="BD86" s="10" t="s">
        <v>703</v>
      </c>
      <c r="BE86" t="s">
        <v>483</v>
      </c>
      <c r="BF86" s="3" t="s">
        <v>484</v>
      </c>
      <c r="BG86" t="s">
        <v>485</v>
      </c>
      <c r="BH86" t="s">
        <v>673</v>
      </c>
      <c r="BI86" s="4" t="s">
        <v>486</v>
      </c>
      <c r="BJ86" s="9">
        <v>53000</v>
      </c>
      <c r="HQ86" t="s">
        <v>675</v>
      </c>
      <c r="HS86" s="4" t="s">
        <v>490</v>
      </c>
      <c r="HT86" s="50">
        <v>34335</v>
      </c>
      <c r="HU86" s="50">
        <v>36160</v>
      </c>
      <c r="HV86" s="50"/>
      <c r="HW86" s="50"/>
      <c r="IO86" t="s">
        <v>704</v>
      </c>
      <c r="IP86" s="46" t="s">
        <v>492</v>
      </c>
      <c r="IU86" s="4" t="s">
        <v>544</v>
      </c>
      <c r="IV86" t="s">
        <v>705</v>
      </c>
      <c r="IW86" s="46" t="s">
        <v>492</v>
      </c>
      <c r="JA86">
        <v>0</v>
      </c>
      <c r="JB86">
        <v>0</v>
      </c>
      <c r="JC86">
        <v>0</v>
      </c>
      <c r="JD86">
        <v>0</v>
      </c>
      <c r="JE86">
        <v>0</v>
      </c>
      <c r="JF86">
        <v>0</v>
      </c>
      <c r="JG86">
        <v>0</v>
      </c>
      <c r="JH86">
        <v>0</v>
      </c>
      <c r="JI86">
        <v>0</v>
      </c>
      <c r="JJ86" t="s">
        <v>704</v>
      </c>
      <c r="JK86" t="s">
        <v>494</v>
      </c>
      <c r="JL86" s="8" t="s">
        <v>495</v>
      </c>
      <c r="JP86" s="4" t="s">
        <v>508</v>
      </c>
      <c r="JQ86">
        <v>60</v>
      </c>
      <c r="JT86">
        <v>60</v>
      </c>
      <c r="JV86" s="4"/>
      <c r="JW86" s="4"/>
      <c r="JX86" s="4"/>
      <c r="JY86" s="4"/>
      <c r="JZ86" s="4"/>
      <c r="KA86" s="4"/>
      <c r="KF86" s="7" t="s">
        <v>500</v>
      </c>
      <c r="KJ86" s="7" t="s">
        <v>647</v>
      </c>
      <c r="KK86" s="7"/>
      <c r="MY86" t="s">
        <v>682</v>
      </c>
      <c r="MZ86">
        <v>42</v>
      </c>
      <c r="NB86" s="4" t="s">
        <v>752</v>
      </c>
      <c r="NJ86" t="s">
        <v>753</v>
      </c>
      <c r="NL86" s="4" t="s">
        <v>652</v>
      </c>
      <c r="NM86" s="6" t="s">
        <v>717</v>
      </c>
      <c r="NU86" t="s">
        <v>706</v>
      </c>
      <c r="NV86" t="s">
        <v>518</v>
      </c>
      <c r="NW86" s="5" t="s">
        <v>773</v>
      </c>
      <c r="NX86" s="4" t="s">
        <v>520</v>
      </c>
      <c r="NY86" s="3">
        <v>7.2050509174081068E-2</v>
      </c>
      <c r="OB86">
        <v>4</v>
      </c>
      <c r="OU86" t="s">
        <v>768</v>
      </c>
      <c r="OW86">
        <v>1998</v>
      </c>
      <c r="OZ86" s="2" t="s">
        <v>690</v>
      </c>
      <c r="PB86" t="s">
        <v>522</v>
      </c>
      <c r="PC86" s="50">
        <v>46094</v>
      </c>
    </row>
    <row r="87" spans="1:419" ht="15" thickBot="1">
      <c r="A87" s="11" t="s">
        <v>663</v>
      </c>
      <c r="B87" t="s">
        <v>664</v>
      </c>
      <c r="C87" t="s">
        <v>665</v>
      </c>
      <c r="D87" s="4" t="s">
        <v>666</v>
      </c>
      <c r="E87" t="s">
        <v>667</v>
      </c>
      <c r="F87" s="82" t="s">
        <v>668</v>
      </c>
      <c r="G87" t="s">
        <v>475</v>
      </c>
      <c r="H87" t="s">
        <v>476</v>
      </c>
      <c r="I87" s="10">
        <v>0.1</v>
      </c>
      <c r="J87" s="10">
        <v>34.566667000000002</v>
      </c>
      <c r="K87">
        <v>150</v>
      </c>
      <c r="AV87" t="s">
        <v>669</v>
      </c>
      <c r="AW87">
        <v>100</v>
      </c>
      <c r="AX87" t="s">
        <v>480</v>
      </c>
      <c r="AY87">
        <v>4</v>
      </c>
      <c r="AZ87" t="s">
        <v>670</v>
      </c>
      <c r="BA87">
        <v>1994</v>
      </c>
      <c r="BB87">
        <v>1998</v>
      </c>
      <c r="BC87" t="s">
        <v>671</v>
      </c>
      <c r="BD87" s="10" t="s">
        <v>672</v>
      </c>
      <c r="BE87" t="s">
        <v>536</v>
      </c>
      <c r="BF87" s="3" t="s">
        <v>484</v>
      </c>
      <c r="BG87" t="s">
        <v>485</v>
      </c>
      <c r="BH87" t="s">
        <v>673</v>
      </c>
      <c r="BI87" s="4" t="s">
        <v>486</v>
      </c>
      <c r="BJ87" s="9">
        <v>53000</v>
      </c>
      <c r="ED87" t="s">
        <v>674</v>
      </c>
      <c r="EE87" s="4" t="s">
        <v>486</v>
      </c>
      <c r="EF87" s="9">
        <v>53000</v>
      </c>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Q87" t="s">
        <v>675</v>
      </c>
      <c r="HS87" s="4" t="s">
        <v>490</v>
      </c>
      <c r="HT87" s="50">
        <v>34335</v>
      </c>
      <c r="HU87" s="50">
        <v>36160</v>
      </c>
      <c r="HV87" s="50"/>
      <c r="HW87" s="50"/>
      <c r="IN87" s="4"/>
      <c r="IO87" t="s">
        <v>676</v>
      </c>
      <c r="IP87" s="12" t="s">
        <v>677</v>
      </c>
      <c r="IS87">
        <v>1995</v>
      </c>
      <c r="IT87">
        <v>1995.2</v>
      </c>
      <c r="IU87" s="4" t="s">
        <v>544</v>
      </c>
      <c r="IV87" t="s">
        <v>678</v>
      </c>
      <c r="IW87" s="12" t="s">
        <v>679</v>
      </c>
      <c r="IZ87">
        <v>0.5</v>
      </c>
      <c r="JA87" t="s">
        <v>480</v>
      </c>
      <c r="JB87" t="s">
        <v>480</v>
      </c>
      <c r="JC87" t="s">
        <v>480</v>
      </c>
      <c r="JD87" t="s">
        <v>480</v>
      </c>
      <c r="JE87" t="s">
        <v>480</v>
      </c>
      <c r="JF87" t="s">
        <v>480</v>
      </c>
      <c r="JG87" t="s">
        <v>480</v>
      </c>
      <c r="JH87" t="s">
        <v>480</v>
      </c>
      <c r="JI87" t="s">
        <v>480</v>
      </c>
      <c r="JK87" s="12" t="s">
        <v>680</v>
      </c>
      <c r="JP87" s="4"/>
      <c r="JV87" s="4"/>
      <c r="JW87" s="4"/>
      <c r="JX87" s="4"/>
      <c r="JY87" s="4"/>
      <c r="JZ87" s="4"/>
      <c r="KA87" s="4"/>
      <c r="KF87" s="7" t="s">
        <v>500</v>
      </c>
      <c r="KJ87" s="7" t="s">
        <v>681</v>
      </c>
      <c r="KK87" s="7" t="s">
        <v>561</v>
      </c>
      <c r="KL87" t="s">
        <v>480</v>
      </c>
      <c r="KM87" t="s">
        <v>480</v>
      </c>
      <c r="MY87" t="s">
        <v>682</v>
      </c>
      <c r="MZ87">
        <v>42</v>
      </c>
      <c r="NB87" s="4" t="s">
        <v>752</v>
      </c>
      <c r="NJ87" t="s">
        <v>753</v>
      </c>
      <c r="NL87" s="4" t="s">
        <v>652</v>
      </c>
      <c r="NM87" s="6" t="s">
        <v>717</v>
      </c>
      <c r="NV87" t="s">
        <v>518</v>
      </c>
      <c r="NW87" s="5" t="s">
        <v>774</v>
      </c>
      <c r="NX87" s="4" t="s">
        <v>520</v>
      </c>
      <c r="NY87" s="3">
        <v>5.7576404974476025E-2</v>
      </c>
      <c r="OB87">
        <v>4</v>
      </c>
      <c r="OU87" t="s">
        <v>775</v>
      </c>
      <c r="OW87">
        <v>1996</v>
      </c>
      <c r="OZ87" s="2" t="s">
        <v>707</v>
      </c>
      <c r="PB87" t="s">
        <v>522</v>
      </c>
      <c r="PC87" s="50">
        <v>46094</v>
      </c>
    </row>
    <row r="88" spans="1:419" ht="15" thickBot="1">
      <c r="A88" s="11" t="s">
        <v>663</v>
      </c>
      <c r="B88" t="s">
        <v>664</v>
      </c>
      <c r="C88" t="s">
        <v>665</v>
      </c>
      <c r="D88" s="4" t="s">
        <v>666</v>
      </c>
      <c r="E88" t="s">
        <v>667</v>
      </c>
      <c r="F88" s="82" t="s">
        <v>668</v>
      </c>
      <c r="G88" t="s">
        <v>475</v>
      </c>
      <c r="H88" t="s">
        <v>476</v>
      </c>
      <c r="I88" s="10">
        <v>0.1</v>
      </c>
      <c r="J88" s="10">
        <v>34.566667000000002</v>
      </c>
      <c r="K88">
        <v>150</v>
      </c>
      <c r="AV88" t="s">
        <v>669</v>
      </c>
      <c r="AW88">
        <v>100</v>
      </c>
      <c r="AX88" t="s">
        <v>480</v>
      </c>
      <c r="AY88">
        <v>4</v>
      </c>
      <c r="AZ88" t="s">
        <v>670</v>
      </c>
      <c r="BA88">
        <v>1994</v>
      </c>
      <c r="BB88">
        <v>1998</v>
      </c>
      <c r="BC88" t="s">
        <v>671</v>
      </c>
      <c r="BD88" s="10" t="s">
        <v>691</v>
      </c>
      <c r="BE88" t="s">
        <v>565</v>
      </c>
      <c r="BF88" s="3" t="s">
        <v>484</v>
      </c>
      <c r="BG88" t="s">
        <v>485</v>
      </c>
      <c r="BH88" t="s">
        <v>673</v>
      </c>
      <c r="BI88" s="4" t="s">
        <v>486</v>
      </c>
      <c r="BJ88" s="9">
        <v>53000</v>
      </c>
      <c r="ED88" t="s">
        <v>674</v>
      </c>
      <c r="EE88" s="4" t="s">
        <v>486</v>
      </c>
      <c r="EF88" s="9">
        <v>53000</v>
      </c>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Q88" t="s">
        <v>675</v>
      </c>
      <c r="HS88" s="4" t="s">
        <v>490</v>
      </c>
      <c r="HT88" s="50">
        <v>34335</v>
      </c>
      <c r="HU88" s="50">
        <v>36160</v>
      </c>
      <c r="HV88" s="50"/>
      <c r="HW88" s="50"/>
      <c r="IN88" s="4"/>
      <c r="IO88" t="s">
        <v>692</v>
      </c>
      <c r="IP88" s="12" t="s">
        <v>693</v>
      </c>
      <c r="IS88">
        <v>1994</v>
      </c>
      <c r="IT88">
        <v>1994.2</v>
      </c>
      <c r="IU88" s="4" t="s">
        <v>544</v>
      </c>
      <c r="IV88" t="s">
        <v>694</v>
      </c>
      <c r="IW88" s="12" t="s">
        <v>679</v>
      </c>
      <c r="IZ88">
        <v>0.5</v>
      </c>
      <c r="JA88" t="s">
        <v>480</v>
      </c>
      <c r="JB88" t="s">
        <v>480</v>
      </c>
      <c r="JC88" t="s">
        <v>480</v>
      </c>
      <c r="JD88" t="s">
        <v>480</v>
      </c>
      <c r="JE88" t="s">
        <v>480</v>
      </c>
      <c r="JF88" t="s">
        <v>480</v>
      </c>
      <c r="JG88" t="s">
        <v>480</v>
      </c>
      <c r="JH88" t="s">
        <v>480</v>
      </c>
      <c r="JI88" t="s">
        <v>480</v>
      </c>
      <c r="JK88" s="12" t="s">
        <v>680</v>
      </c>
      <c r="JP88" s="4"/>
      <c r="JV88" s="4"/>
      <c r="JW88" s="4"/>
      <c r="JX88" s="4"/>
      <c r="JY88" s="4"/>
      <c r="JZ88" s="4"/>
      <c r="KA88" s="4"/>
      <c r="KF88" s="7" t="s">
        <v>500</v>
      </c>
      <c r="KJ88" s="7" t="s">
        <v>681</v>
      </c>
      <c r="KK88" s="7" t="s">
        <v>561</v>
      </c>
      <c r="KL88" t="s">
        <v>480</v>
      </c>
      <c r="KM88" t="s">
        <v>480</v>
      </c>
      <c r="MY88" t="s">
        <v>682</v>
      </c>
      <c r="MZ88">
        <v>42</v>
      </c>
      <c r="NB88" s="4" t="s">
        <v>752</v>
      </c>
      <c r="NJ88" t="s">
        <v>753</v>
      </c>
      <c r="NL88" s="4" t="s">
        <v>652</v>
      </c>
      <c r="NM88" s="6" t="s">
        <v>717</v>
      </c>
      <c r="NV88" t="s">
        <v>518</v>
      </c>
      <c r="NW88" s="5" t="s">
        <v>776</v>
      </c>
      <c r="NX88" s="4" t="s">
        <v>520</v>
      </c>
      <c r="NY88" s="3">
        <v>3.9428115231519956E-2</v>
      </c>
      <c r="OB88">
        <v>4</v>
      </c>
      <c r="OU88" t="s">
        <v>775</v>
      </c>
      <c r="OW88">
        <v>1996</v>
      </c>
      <c r="OZ88" s="2" t="s">
        <v>707</v>
      </c>
      <c r="PB88" t="s">
        <v>522</v>
      </c>
      <c r="PC88" s="50">
        <v>46094</v>
      </c>
    </row>
    <row r="89" spans="1:419" ht="15" thickBot="1">
      <c r="A89" s="11" t="s">
        <v>663</v>
      </c>
      <c r="B89" t="s">
        <v>664</v>
      </c>
      <c r="C89" t="s">
        <v>665</v>
      </c>
      <c r="D89" s="4" t="s">
        <v>666</v>
      </c>
      <c r="E89" t="s">
        <v>667</v>
      </c>
      <c r="F89" s="82" t="s">
        <v>668</v>
      </c>
      <c r="G89" t="s">
        <v>475</v>
      </c>
      <c r="H89" t="s">
        <v>476</v>
      </c>
      <c r="I89" s="10">
        <v>0.1</v>
      </c>
      <c r="J89" s="10">
        <v>34.566667000000002</v>
      </c>
      <c r="K89">
        <v>150</v>
      </c>
      <c r="AV89" t="s">
        <v>669</v>
      </c>
      <c r="AW89">
        <v>100</v>
      </c>
      <c r="AX89" t="s">
        <v>480</v>
      </c>
      <c r="AY89">
        <v>4</v>
      </c>
      <c r="AZ89" t="s">
        <v>670</v>
      </c>
      <c r="BA89">
        <v>1994</v>
      </c>
      <c r="BB89">
        <v>1998</v>
      </c>
      <c r="BC89" t="s">
        <v>671</v>
      </c>
      <c r="BD89" s="10" t="s">
        <v>695</v>
      </c>
      <c r="BE89" t="s">
        <v>570</v>
      </c>
      <c r="BF89" s="3" t="s">
        <v>484</v>
      </c>
      <c r="BG89" t="s">
        <v>485</v>
      </c>
      <c r="BH89" t="s">
        <v>673</v>
      </c>
      <c r="BI89" s="4" t="s">
        <v>486</v>
      </c>
      <c r="BJ89" s="9">
        <v>53000</v>
      </c>
      <c r="EE89" s="4"/>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Q89" t="s">
        <v>675</v>
      </c>
      <c r="HS89" s="4" t="s">
        <v>490</v>
      </c>
      <c r="HT89" s="50">
        <v>34335</v>
      </c>
      <c r="HU89" s="50">
        <v>36160</v>
      </c>
      <c r="HV89" s="50"/>
      <c r="HW89" s="50"/>
      <c r="IO89" t="s">
        <v>696</v>
      </c>
      <c r="IP89" s="46" t="s">
        <v>697</v>
      </c>
      <c r="IS89">
        <v>1995</v>
      </c>
      <c r="IT89">
        <v>1995.2</v>
      </c>
      <c r="IU89" s="4" t="s">
        <v>544</v>
      </c>
      <c r="IV89" t="s">
        <v>698</v>
      </c>
      <c r="IW89" t="s">
        <v>492</v>
      </c>
      <c r="JA89">
        <v>0</v>
      </c>
      <c r="JB89">
        <v>0</v>
      </c>
      <c r="JC89">
        <v>0</v>
      </c>
      <c r="JD89">
        <v>0</v>
      </c>
      <c r="JE89">
        <v>0</v>
      </c>
      <c r="JF89">
        <v>0</v>
      </c>
      <c r="JG89">
        <v>0</v>
      </c>
      <c r="JH89">
        <v>0</v>
      </c>
      <c r="JI89">
        <v>0</v>
      </c>
      <c r="JK89" s="12" t="s">
        <v>680</v>
      </c>
      <c r="JP89" s="4"/>
      <c r="JV89" s="4"/>
      <c r="JW89" s="4"/>
      <c r="JX89" s="4"/>
      <c r="JY89" s="4"/>
      <c r="JZ89" s="4"/>
      <c r="KA89" s="4"/>
      <c r="KF89" s="7" t="s">
        <v>500</v>
      </c>
      <c r="KJ89" s="7" t="s">
        <v>647</v>
      </c>
      <c r="KK89" s="7"/>
      <c r="MY89" t="s">
        <v>682</v>
      </c>
      <c r="MZ89">
        <v>42</v>
      </c>
      <c r="NB89" s="4" t="s">
        <v>752</v>
      </c>
      <c r="NJ89" t="s">
        <v>753</v>
      </c>
      <c r="NL89" s="4" t="s">
        <v>652</v>
      </c>
      <c r="NM89" s="6" t="s">
        <v>717</v>
      </c>
      <c r="NV89" t="s">
        <v>518</v>
      </c>
      <c r="NW89" s="5" t="s">
        <v>777</v>
      </c>
      <c r="NX89" s="4" t="s">
        <v>520</v>
      </c>
      <c r="NY89" s="3">
        <v>2.7306766815840988E-2</v>
      </c>
      <c r="OB89">
        <v>4</v>
      </c>
      <c r="OU89" t="s">
        <v>775</v>
      </c>
      <c r="OW89">
        <v>1996</v>
      </c>
      <c r="OZ89" s="2" t="s">
        <v>707</v>
      </c>
      <c r="PB89" t="s">
        <v>522</v>
      </c>
      <c r="PC89" s="50">
        <v>46094</v>
      </c>
    </row>
    <row r="90" spans="1:419" ht="15" thickBot="1">
      <c r="A90" s="11" t="s">
        <v>663</v>
      </c>
      <c r="B90" t="s">
        <v>664</v>
      </c>
      <c r="C90" t="s">
        <v>665</v>
      </c>
      <c r="D90" s="4" t="s">
        <v>666</v>
      </c>
      <c r="E90" t="s">
        <v>667</v>
      </c>
      <c r="F90" s="82" t="s">
        <v>668</v>
      </c>
      <c r="G90" t="s">
        <v>475</v>
      </c>
      <c r="H90" t="s">
        <v>476</v>
      </c>
      <c r="I90" s="10">
        <v>0.1</v>
      </c>
      <c r="J90" s="10">
        <v>34.566667000000002</v>
      </c>
      <c r="K90">
        <v>150</v>
      </c>
      <c r="AV90" t="s">
        <v>669</v>
      </c>
      <c r="AW90">
        <v>100</v>
      </c>
      <c r="AX90" t="s">
        <v>480</v>
      </c>
      <c r="AY90">
        <v>4</v>
      </c>
      <c r="AZ90" t="s">
        <v>670</v>
      </c>
      <c r="BA90">
        <v>1994</v>
      </c>
      <c r="BB90">
        <v>1998</v>
      </c>
      <c r="BC90" t="s">
        <v>671</v>
      </c>
      <c r="BD90" s="10" t="s">
        <v>699</v>
      </c>
      <c r="BE90" t="s">
        <v>553</v>
      </c>
      <c r="BF90" s="3" t="s">
        <v>484</v>
      </c>
      <c r="BG90" t="s">
        <v>485</v>
      </c>
      <c r="BH90" t="s">
        <v>673</v>
      </c>
      <c r="BI90" s="4" t="s">
        <v>486</v>
      </c>
      <c r="BJ90" s="9">
        <v>53000</v>
      </c>
      <c r="EE90" s="4"/>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Q90" t="s">
        <v>675</v>
      </c>
      <c r="HS90" s="4" t="s">
        <v>490</v>
      </c>
      <c r="HT90" s="50">
        <v>34335</v>
      </c>
      <c r="HU90" s="50">
        <v>36160</v>
      </c>
      <c r="HV90" s="50"/>
      <c r="HW90" s="50"/>
      <c r="IO90" t="s">
        <v>700</v>
      </c>
      <c r="IP90" s="13" t="s">
        <v>701</v>
      </c>
      <c r="IS90">
        <v>1994</v>
      </c>
      <c r="IT90">
        <v>1994.2</v>
      </c>
      <c r="IU90" s="4" t="s">
        <v>544</v>
      </c>
      <c r="IV90" t="s">
        <v>698</v>
      </c>
      <c r="IW90" t="s">
        <v>492</v>
      </c>
      <c r="JA90">
        <v>0</v>
      </c>
      <c r="JB90">
        <v>0</v>
      </c>
      <c r="JC90">
        <v>0</v>
      </c>
      <c r="JD90">
        <v>0</v>
      </c>
      <c r="JE90">
        <v>0</v>
      </c>
      <c r="JF90">
        <v>0</v>
      </c>
      <c r="JG90">
        <v>0</v>
      </c>
      <c r="JH90">
        <v>0</v>
      </c>
      <c r="JI90">
        <v>0</v>
      </c>
      <c r="JK90" s="12" t="s">
        <v>680</v>
      </c>
      <c r="JP90" s="4"/>
      <c r="JV90" s="4"/>
      <c r="JW90" s="4"/>
      <c r="JX90" s="4"/>
      <c r="JY90" s="4"/>
      <c r="JZ90" s="4"/>
      <c r="KA90" s="4"/>
      <c r="KF90" s="7" t="s">
        <v>500</v>
      </c>
      <c r="KJ90" s="7" t="s">
        <v>647</v>
      </c>
      <c r="KK90" s="7"/>
      <c r="MY90" t="s">
        <v>682</v>
      </c>
      <c r="MZ90">
        <v>42</v>
      </c>
      <c r="NB90" s="4" t="s">
        <v>752</v>
      </c>
      <c r="NJ90" t="s">
        <v>753</v>
      </c>
      <c r="NL90" s="4" t="s">
        <v>652</v>
      </c>
      <c r="NM90" s="6" t="s">
        <v>717</v>
      </c>
      <c r="NV90" t="s">
        <v>518</v>
      </c>
      <c r="NW90" s="5" t="s">
        <v>778</v>
      </c>
      <c r="NX90" s="4" t="s">
        <v>520</v>
      </c>
      <c r="NY90" s="3">
        <v>4.5488789439359967E-2</v>
      </c>
      <c r="OB90">
        <v>4</v>
      </c>
      <c r="OU90" t="s">
        <v>775</v>
      </c>
      <c r="OW90">
        <v>1996</v>
      </c>
      <c r="OZ90" s="2" t="s">
        <v>707</v>
      </c>
      <c r="PB90" t="s">
        <v>522</v>
      </c>
      <c r="PC90" s="50">
        <v>46094</v>
      </c>
    </row>
    <row r="91" spans="1:419" ht="15" thickBot="1">
      <c r="A91" s="11" t="s">
        <v>663</v>
      </c>
      <c r="B91" t="s">
        <v>664</v>
      </c>
      <c r="C91" t="s">
        <v>665</v>
      </c>
      <c r="D91" s="4" t="s">
        <v>666</v>
      </c>
      <c r="E91" t="s">
        <v>667</v>
      </c>
      <c r="F91" s="82" t="s">
        <v>668</v>
      </c>
      <c r="G91" t="s">
        <v>475</v>
      </c>
      <c r="H91" t="s">
        <v>476</v>
      </c>
      <c r="I91" s="10">
        <v>0.1</v>
      </c>
      <c r="J91" s="10">
        <v>34.566667000000002</v>
      </c>
      <c r="K91">
        <v>150</v>
      </c>
      <c r="AV91" t="s">
        <v>669</v>
      </c>
      <c r="AW91">
        <v>100</v>
      </c>
      <c r="AX91" t="s">
        <v>480</v>
      </c>
      <c r="AY91">
        <v>4</v>
      </c>
      <c r="AZ91" t="s">
        <v>670</v>
      </c>
      <c r="BA91">
        <v>1994</v>
      </c>
      <c r="BB91">
        <v>1998</v>
      </c>
      <c r="BC91" t="s">
        <v>671</v>
      </c>
      <c r="BD91" s="10" t="s">
        <v>702</v>
      </c>
      <c r="BE91" t="s">
        <v>524</v>
      </c>
      <c r="BF91" s="3" t="s">
        <v>484</v>
      </c>
      <c r="BG91" t="s">
        <v>485</v>
      </c>
      <c r="BH91" t="s">
        <v>673</v>
      </c>
      <c r="BI91" s="4" t="s">
        <v>486</v>
      </c>
      <c r="BJ91" s="9">
        <v>53000</v>
      </c>
      <c r="HQ91" t="s">
        <v>675</v>
      </c>
      <c r="HS91" s="4" t="s">
        <v>490</v>
      </c>
      <c r="HT91" s="50">
        <v>34335</v>
      </c>
      <c r="HU91" s="50">
        <v>36160</v>
      </c>
      <c r="HV91" s="50"/>
      <c r="HW91" s="50"/>
      <c r="IO91" t="s">
        <v>698</v>
      </c>
      <c r="IP91" s="46" t="s">
        <v>492</v>
      </c>
      <c r="IU91" s="4" t="s">
        <v>544</v>
      </c>
      <c r="IV91" t="s">
        <v>698</v>
      </c>
      <c r="IW91" s="46" t="s">
        <v>492</v>
      </c>
      <c r="JA91">
        <v>0</v>
      </c>
      <c r="JB91">
        <v>0</v>
      </c>
      <c r="JC91">
        <v>0</v>
      </c>
      <c r="JD91">
        <v>0</v>
      </c>
      <c r="JE91">
        <v>0</v>
      </c>
      <c r="JF91">
        <v>0</v>
      </c>
      <c r="JG91">
        <v>0</v>
      </c>
      <c r="JH91">
        <v>0</v>
      </c>
      <c r="JI91">
        <v>0</v>
      </c>
      <c r="JK91" s="12" t="s">
        <v>680</v>
      </c>
      <c r="JP91" s="4"/>
      <c r="JV91" s="4"/>
      <c r="JW91" s="4"/>
      <c r="JX91" s="4"/>
      <c r="JY91" s="4"/>
      <c r="JZ91" s="4"/>
      <c r="KA91" s="4"/>
      <c r="KF91" s="7" t="s">
        <v>500</v>
      </c>
      <c r="KJ91" s="7" t="s">
        <v>647</v>
      </c>
      <c r="KK91" s="7"/>
      <c r="MY91" t="s">
        <v>682</v>
      </c>
      <c r="MZ91">
        <v>42</v>
      </c>
      <c r="NB91" s="4" t="s">
        <v>752</v>
      </c>
      <c r="NJ91" t="s">
        <v>753</v>
      </c>
      <c r="NL91" s="4" t="s">
        <v>652</v>
      </c>
      <c r="NM91" s="6" t="s">
        <v>717</v>
      </c>
      <c r="NU91" t="s">
        <v>517</v>
      </c>
      <c r="NV91" t="s">
        <v>518</v>
      </c>
      <c r="NW91" s="5" t="s">
        <v>779</v>
      </c>
      <c r="NX91" s="4" t="s">
        <v>520</v>
      </c>
      <c r="NY91" s="3">
        <v>1.8170778329998E-2</v>
      </c>
      <c r="OB91">
        <v>4</v>
      </c>
      <c r="OU91" t="s">
        <v>775</v>
      </c>
      <c r="OW91">
        <v>1996</v>
      </c>
      <c r="OZ91" s="2" t="s">
        <v>707</v>
      </c>
      <c r="PB91" t="s">
        <v>522</v>
      </c>
      <c r="PC91" s="50">
        <v>46094</v>
      </c>
    </row>
    <row r="92" spans="1:419" ht="15" thickBot="1">
      <c r="A92" s="11" t="s">
        <v>663</v>
      </c>
      <c r="B92" t="s">
        <v>664</v>
      </c>
      <c r="C92" t="s">
        <v>665</v>
      </c>
      <c r="D92" s="4" t="s">
        <v>666</v>
      </c>
      <c r="E92" t="s">
        <v>667</v>
      </c>
      <c r="F92" s="82" t="s">
        <v>668</v>
      </c>
      <c r="G92" t="s">
        <v>475</v>
      </c>
      <c r="H92" t="s">
        <v>476</v>
      </c>
      <c r="I92" s="10">
        <v>0.1</v>
      </c>
      <c r="J92" s="10">
        <v>34.566667000000002</v>
      </c>
      <c r="K92">
        <v>150</v>
      </c>
      <c r="AV92" t="s">
        <v>669</v>
      </c>
      <c r="AW92">
        <v>100</v>
      </c>
      <c r="AX92" t="s">
        <v>480</v>
      </c>
      <c r="AY92">
        <v>4</v>
      </c>
      <c r="AZ92" t="s">
        <v>670</v>
      </c>
      <c r="BA92">
        <v>1994</v>
      </c>
      <c r="BB92">
        <v>1998</v>
      </c>
      <c r="BC92" t="s">
        <v>671</v>
      </c>
      <c r="BD92" s="10" t="s">
        <v>703</v>
      </c>
      <c r="BE92" t="s">
        <v>483</v>
      </c>
      <c r="BF92" s="3" t="s">
        <v>484</v>
      </c>
      <c r="BG92" t="s">
        <v>485</v>
      </c>
      <c r="BH92" t="s">
        <v>673</v>
      </c>
      <c r="BI92" s="4" t="s">
        <v>486</v>
      </c>
      <c r="BJ92" s="9">
        <v>53000</v>
      </c>
      <c r="HQ92" t="s">
        <v>675</v>
      </c>
      <c r="HS92" s="4" t="s">
        <v>490</v>
      </c>
      <c r="HT92" s="50">
        <v>34335</v>
      </c>
      <c r="HU92" s="50">
        <v>36160</v>
      </c>
      <c r="HV92" s="50"/>
      <c r="HW92" s="50"/>
      <c r="IO92" t="s">
        <v>704</v>
      </c>
      <c r="IP92" s="46" t="s">
        <v>492</v>
      </c>
      <c r="IU92" s="4" t="s">
        <v>544</v>
      </c>
      <c r="IV92" t="s">
        <v>705</v>
      </c>
      <c r="IW92" s="46" t="s">
        <v>492</v>
      </c>
      <c r="JA92">
        <v>0</v>
      </c>
      <c r="JB92">
        <v>0</v>
      </c>
      <c r="JC92">
        <v>0</v>
      </c>
      <c r="JD92">
        <v>0</v>
      </c>
      <c r="JE92">
        <v>0</v>
      </c>
      <c r="JF92">
        <v>0</v>
      </c>
      <c r="JG92">
        <v>0</v>
      </c>
      <c r="JH92">
        <v>0</v>
      </c>
      <c r="JI92">
        <v>0</v>
      </c>
      <c r="JJ92" t="s">
        <v>704</v>
      </c>
      <c r="JK92" t="s">
        <v>494</v>
      </c>
      <c r="JL92" s="8" t="s">
        <v>495</v>
      </c>
      <c r="JP92" s="4" t="s">
        <v>508</v>
      </c>
      <c r="JQ92">
        <v>60</v>
      </c>
      <c r="JT92">
        <v>60</v>
      </c>
      <c r="JV92" s="4"/>
      <c r="JW92" s="4"/>
      <c r="JX92" s="4"/>
      <c r="JY92" s="4"/>
      <c r="JZ92" s="4"/>
      <c r="KA92" s="4"/>
      <c r="KF92" s="7" t="s">
        <v>500</v>
      </c>
      <c r="KJ92" s="7" t="s">
        <v>647</v>
      </c>
      <c r="KK92" s="7"/>
      <c r="MY92" t="s">
        <v>682</v>
      </c>
      <c r="MZ92">
        <v>42</v>
      </c>
      <c r="NB92" s="4" t="s">
        <v>752</v>
      </c>
      <c r="NJ92" t="s">
        <v>753</v>
      </c>
      <c r="NL92" s="4" t="s">
        <v>652</v>
      </c>
      <c r="NM92" s="6" t="s">
        <v>717</v>
      </c>
      <c r="NU92" t="s">
        <v>706</v>
      </c>
      <c r="NV92" t="s">
        <v>518</v>
      </c>
      <c r="NW92">
        <v>0.28012346234286101</v>
      </c>
      <c r="NX92" s="4" t="s">
        <v>520</v>
      </c>
      <c r="NY92" s="3">
        <v>2.7228056761192998E-2</v>
      </c>
      <c r="OB92">
        <v>4</v>
      </c>
      <c r="OU92" t="s">
        <v>775</v>
      </c>
      <c r="OW92">
        <v>1996</v>
      </c>
      <c r="OZ92" s="2" t="s">
        <v>707</v>
      </c>
      <c r="PB92" t="s">
        <v>522</v>
      </c>
      <c r="PC92" s="50">
        <v>46094</v>
      </c>
    </row>
    <row r="93" spans="1:419" ht="15" thickBot="1">
      <c r="A93" s="11" t="s">
        <v>663</v>
      </c>
      <c r="B93" t="s">
        <v>664</v>
      </c>
      <c r="C93" t="s">
        <v>665</v>
      </c>
      <c r="D93" s="4" t="s">
        <v>666</v>
      </c>
      <c r="E93" t="s">
        <v>667</v>
      </c>
      <c r="F93" s="82" t="s">
        <v>668</v>
      </c>
      <c r="G93" t="s">
        <v>475</v>
      </c>
      <c r="H93" t="s">
        <v>476</v>
      </c>
      <c r="I93" s="10">
        <v>0.1</v>
      </c>
      <c r="J93" s="10">
        <v>34.566667000000002</v>
      </c>
      <c r="K93">
        <v>150</v>
      </c>
      <c r="AV93" t="s">
        <v>669</v>
      </c>
      <c r="AW93">
        <v>100</v>
      </c>
      <c r="AX93" t="s">
        <v>480</v>
      </c>
      <c r="AY93">
        <v>4</v>
      </c>
      <c r="AZ93" t="s">
        <v>670</v>
      </c>
      <c r="BA93">
        <v>1994</v>
      </c>
      <c r="BB93">
        <v>1998</v>
      </c>
      <c r="BC93" t="s">
        <v>671</v>
      </c>
      <c r="BD93" s="10" t="s">
        <v>672</v>
      </c>
      <c r="BE93" t="s">
        <v>536</v>
      </c>
      <c r="BF93" s="3" t="s">
        <v>484</v>
      </c>
      <c r="BG93" t="s">
        <v>485</v>
      </c>
      <c r="BH93" t="s">
        <v>673</v>
      </c>
      <c r="BI93" s="4" t="s">
        <v>486</v>
      </c>
      <c r="BJ93" s="9">
        <v>53000</v>
      </c>
      <c r="ED93" t="s">
        <v>674</v>
      </c>
      <c r="EE93" s="4" t="s">
        <v>486</v>
      </c>
      <c r="EF93" s="9">
        <v>53000</v>
      </c>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Q93" t="s">
        <v>675</v>
      </c>
      <c r="HS93" s="4" t="s">
        <v>490</v>
      </c>
      <c r="HT93" s="50">
        <v>34335</v>
      </c>
      <c r="HU93" s="50">
        <v>36160</v>
      </c>
      <c r="HV93" s="50"/>
      <c r="HW93" s="50"/>
      <c r="IN93" s="4"/>
      <c r="IO93" t="s">
        <v>676</v>
      </c>
      <c r="IP93" s="12" t="s">
        <v>677</v>
      </c>
      <c r="IS93">
        <v>1995</v>
      </c>
      <c r="IT93">
        <v>1995.2</v>
      </c>
      <c r="IU93" s="4" t="s">
        <v>544</v>
      </c>
      <c r="IV93" t="s">
        <v>678</v>
      </c>
      <c r="IW93" s="12" t="s">
        <v>679</v>
      </c>
      <c r="IZ93">
        <v>0.5</v>
      </c>
      <c r="JA93" t="s">
        <v>480</v>
      </c>
      <c r="JB93" t="s">
        <v>480</v>
      </c>
      <c r="JC93" t="s">
        <v>480</v>
      </c>
      <c r="JD93" t="s">
        <v>480</v>
      </c>
      <c r="JE93" t="s">
        <v>480</v>
      </c>
      <c r="JF93" t="s">
        <v>480</v>
      </c>
      <c r="JG93" t="s">
        <v>480</v>
      </c>
      <c r="JH93" t="s">
        <v>480</v>
      </c>
      <c r="JI93" t="s">
        <v>480</v>
      </c>
      <c r="JK93" s="12" t="s">
        <v>680</v>
      </c>
      <c r="JP93" s="4"/>
      <c r="JV93" s="4"/>
      <c r="JW93" s="4"/>
      <c r="JX93" s="4"/>
      <c r="JY93" s="4"/>
      <c r="JZ93" s="4"/>
      <c r="KA93" s="4"/>
      <c r="KF93" s="7" t="s">
        <v>500</v>
      </c>
      <c r="KJ93" s="7" t="s">
        <v>681</v>
      </c>
      <c r="KK93" s="7" t="s">
        <v>561</v>
      </c>
      <c r="KL93" t="s">
        <v>480</v>
      </c>
      <c r="KM93" t="s">
        <v>480</v>
      </c>
      <c r="MY93" t="s">
        <v>682</v>
      </c>
      <c r="MZ93">
        <v>42</v>
      </c>
      <c r="NB93" s="4" t="s">
        <v>752</v>
      </c>
      <c r="NJ93" t="s">
        <v>753</v>
      </c>
      <c r="NL93" s="4" t="s">
        <v>652</v>
      </c>
      <c r="NM93" s="6" t="s">
        <v>717</v>
      </c>
      <c r="NV93" t="s">
        <v>518</v>
      </c>
      <c r="NW93" s="5" t="s">
        <v>780</v>
      </c>
      <c r="NX93" s="4" t="s">
        <v>520</v>
      </c>
      <c r="NY93" s="3">
        <v>2.1189871140396999E-2</v>
      </c>
      <c r="OB93">
        <v>4</v>
      </c>
      <c r="OU93" t="s">
        <v>781</v>
      </c>
      <c r="OW93">
        <v>1997</v>
      </c>
      <c r="OZ93" s="2" t="s">
        <v>707</v>
      </c>
      <c r="PB93" t="s">
        <v>522</v>
      </c>
      <c r="PC93" s="50">
        <v>46094</v>
      </c>
    </row>
    <row r="94" spans="1:419" ht="15" thickBot="1">
      <c r="A94" s="11" t="s">
        <v>663</v>
      </c>
      <c r="B94" t="s">
        <v>664</v>
      </c>
      <c r="C94" t="s">
        <v>665</v>
      </c>
      <c r="D94" s="4" t="s">
        <v>666</v>
      </c>
      <c r="E94" t="s">
        <v>667</v>
      </c>
      <c r="F94" s="82" t="s">
        <v>668</v>
      </c>
      <c r="G94" t="s">
        <v>475</v>
      </c>
      <c r="H94" t="s">
        <v>476</v>
      </c>
      <c r="I94" s="10">
        <v>0.1</v>
      </c>
      <c r="J94" s="10">
        <v>34.566667000000002</v>
      </c>
      <c r="K94">
        <v>150</v>
      </c>
      <c r="AV94" t="s">
        <v>669</v>
      </c>
      <c r="AW94">
        <v>100</v>
      </c>
      <c r="AX94" t="s">
        <v>480</v>
      </c>
      <c r="AY94">
        <v>4</v>
      </c>
      <c r="AZ94" t="s">
        <v>670</v>
      </c>
      <c r="BA94">
        <v>1994</v>
      </c>
      <c r="BB94">
        <v>1998</v>
      </c>
      <c r="BC94" t="s">
        <v>671</v>
      </c>
      <c r="BD94" s="10" t="s">
        <v>691</v>
      </c>
      <c r="BE94" t="s">
        <v>565</v>
      </c>
      <c r="BF94" s="3" t="s">
        <v>484</v>
      </c>
      <c r="BG94" t="s">
        <v>485</v>
      </c>
      <c r="BH94" t="s">
        <v>673</v>
      </c>
      <c r="BI94" s="4" t="s">
        <v>486</v>
      </c>
      <c r="BJ94" s="9">
        <v>53000</v>
      </c>
      <c r="ED94" t="s">
        <v>674</v>
      </c>
      <c r="EE94" s="4" t="s">
        <v>486</v>
      </c>
      <c r="EF94" s="9">
        <v>53000</v>
      </c>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Q94" t="s">
        <v>675</v>
      </c>
      <c r="HS94" s="4" t="s">
        <v>490</v>
      </c>
      <c r="HT94" s="50">
        <v>34335</v>
      </c>
      <c r="HU94" s="50">
        <v>36160</v>
      </c>
      <c r="HV94" s="50"/>
      <c r="HW94" s="50"/>
      <c r="IN94" s="4"/>
      <c r="IO94" t="s">
        <v>692</v>
      </c>
      <c r="IP94" s="12" t="s">
        <v>693</v>
      </c>
      <c r="IS94">
        <v>1994</v>
      </c>
      <c r="IT94">
        <v>1994.2</v>
      </c>
      <c r="IU94" s="4" t="s">
        <v>544</v>
      </c>
      <c r="IV94" t="s">
        <v>694</v>
      </c>
      <c r="IW94" s="12" t="s">
        <v>679</v>
      </c>
      <c r="IZ94">
        <v>0.5</v>
      </c>
      <c r="JA94" t="s">
        <v>480</v>
      </c>
      <c r="JB94" t="s">
        <v>480</v>
      </c>
      <c r="JC94" t="s">
        <v>480</v>
      </c>
      <c r="JD94" t="s">
        <v>480</v>
      </c>
      <c r="JE94" t="s">
        <v>480</v>
      </c>
      <c r="JF94" t="s">
        <v>480</v>
      </c>
      <c r="JG94" t="s">
        <v>480</v>
      </c>
      <c r="JH94" t="s">
        <v>480</v>
      </c>
      <c r="JI94" t="s">
        <v>480</v>
      </c>
      <c r="JK94" s="12" t="s">
        <v>680</v>
      </c>
      <c r="JP94" s="4"/>
      <c r="JV94" s="4"/>
      <c r="JW94" s="4"/>
      <c r="JX94" s="4"/>
      <c r="JY94" s="4"/>
      <c r="JZ94" s="4"/>
      <c r="KA94" s="4"/>
      <c r="KF94" s="7" t="s">
        <v>500</v>
      </c>
      <c r="KJ94" s="7" t="s">
        <v>681</v>
      </c>
      <c r="KK94" s="7" t="s">
        <v>561</v>
      </c>
      <c r="KL94" t="s">
        <v>480</v>
      </c>
      <c r="KM94" t="s">
        <v>480</v>
      </c>
      <c r="MY94" t="s">
        <v>682</v>
      </c>
      <c r="MZ94">
        <v>42</v>
      </c>
      <c r="NB94" s="4" t="s">
        <v>752</v>
      </c>
      <c r="NJ94" t="s">
        <v>753</v>
      </c>
      <c r="NL94" s="4" t="s">
        <v>652</v>
      </c>
      <c r="NM94" s="6" t="s">
        <v>717</v>
      </c>
      <c r="NV94" t="s">
        <v>518</v>
      </c>
      <c r="NW94" s="5" t="s">
        <v>782</v>
      </c>
      <c r="NX94" s="4" t="s">
        <v>520</v>
      </c>
      <c r="NY94" s="3">
        <v>2.4242696831358018E-2</v>
      </c>
      <c r="OB94">
        <v>4</v>
      </c>
      <c r="OU94" t="s">
        <v>781</v>
      </c>
      <c r="OW94">
        <v>1997</v>
      </c>
      <c r="OZ94" s="2" t="s">
        <v>707</v>
      </c>
      <c r="PB94" t="s">
        <v>522</v>
      </c>
      <c r="PC94" s="50">
        <v>46094</v>
      </c>
    </row>
    <row r="95" spans="1:419" ht="15" thickBot="1">
      <c r="A95" s="11" t="s">
        <v>663</v>
      </c>
      <c r="B95" t="s">
        <v>664</v>
      </c>
      <c r="C95" t="s">
        <v>665</v>
      </c>
      <c r="D95" s="4" t="s">
        <v>666</v>
      </c>
      <c r="E95" t="s">
        <v>667</v>
      </c>
      <c r="F95" s="82" t="s">
        <v>668</v>
      </c>
      <c r="G95" t="s">
        <v>475</v>
      </c>
      <c r="H95" t="s">
        <v>476</v>
      </c>
      <c r="I95" s="10">
        <v>0.1</v>
      </c>
      <c r="J95" s="10">
        <v>34.566667000000002</v>
      </c>
      <c r="K95">
        <v>150</v>
      </c>
      <c r="AV95" t="s">
        <v>669</v>
      </c>
      <c r="AW95">
        <v>100</v>
      </c>
      <c r="AX95" t="s">
        <v>480</v>
      </c>
      <c r="AY95">
        <v>4</v>
      </c>
      <c r="AZ95" t="s">
        <v>670</v>
      </c>
      <c r="BA95">
        <v>1994</v>
      </c>
      <c r="BB95">
        <v>1998</v>
      </c>
      <c r="BC95" t="s">
        <v>671</v>
      </c>
      <c r="BD95" s="10" t="s">
        <v>695</v>
      </c>
      <c r="BE95" t="s">
        <v>570</v>
      </c>
      <c r="BF95" s="3" t="s">
        <v>484</v>
      </c>
      <c r="BG95" t="s">
        <v>485</v>
      </c>
      <c r="BH95" t="s">
        <v>673</v>
      </c>
      <c r="BI95" s="4" t="s">
        <v>486</v>
      </c>
      <c r="BJ95" s="9">
        <v>53000</v>
      </c>
      <c r="EE95" s="4"/>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9"/>
      <c r="GB95" s="9"/>
      <c r="GC95" s="9"/>
      <c r="GD95" s="9"/>
      <c r="GE95" s="9"/>
      <c r="GF95" s="9"/>
      <c r="GG95" s="9"/>
      <c r="GH95" s="9"/>
      <c r="GI95" s="9"/>
      <c r="GJ95" s="9"/>
      <c r="GK95" s="9"/>
      <c r="GL95" s="9"/>
      <c r="GM95" s="9"/>
      <c r="GN95" s="9"/>
      <c r="GO95" s="9"/>
      <c r="GP95" s="9"/>
      <c r="GQ95" s="9"/>
      <c r="GR95" s="9"/>
      <c r="GS95" s="9"/>
      <c r="GT95" s="9"/>
      <c r="GU95" s="9"/>
      <c r="GV95" s="9"/>
      <c r="GW95" s="9"/>
      <c r="GX95" s="9"/>
      <c r="GY95" s="9"/>
      <c r="GZ95" s="9"/>
      <c r="HA95" s="9"/>
      <c r="HB95" s="9"/>
      <c r="HC95" s="9"/>
      <c r="HD95" s="9"/>
      <c r="HE95" s="9"/>
      <c r="HF95" s="9"/>
      <c r="HG95" s="9"/>
      <c r="HH95" s="9"/>
      <c r="HI95" s="9"/>
      <c r="HJ95" s="9"/>
      <c r="HQ95" t="s">
        <v>675</v>
      </c>
      <c r="HS95" s="4" t="s">
        <v>490</v>
      </c>
      <c r="HT95" s="50">
        <v>34335</v>
      </c>
      <c r="HU95" s="50">
        <v>36160</v>
      </c>
      <c r="HV95" s="50"/>
      <c r="HW95" s="50"/>
      <c r="IO95" t="s">
        <v>696</v>
      </c>
      <c r="IP95" s="46" t="s">
        <v>697</v>
      </c>
      <c r="IS95">
        <v>1995</v>
      </c>
      <c r="IT95">
        <v>1995.2</v>
      </c>
      <c r="IU95" s="4" t="s">
        <v>544</v>
      </c>
      <c r="IV95" t="s">
        <v>698</v>
      </c>
      <c r="IW95" t="s">
        <v>492</v>
      </c>
      <c r="JA95">
        <v>0</v>
      </c>
      <c r="JB95">
        <v>0</v>
      </c>
      <c r="JC95">
        <v>0</v>
      </c>
      <c r="JD95">
        <v>0</v>
      </c>
      <c r="JE95">
        <v>0</v>
      </c>
      <c r="JF95">
        <v>0</v>
      </c>
      <c r="JG95">
        <v>0</v>
      </c>
      <c r="JH95">
        <v>0</v>
      </c>
      <c r="JI95">
        <v>0</v>
      </c>
      <c r="JK95" s="12" t="s">
        <v>680</v>
      </c>
      <c r="JP95" s="4"/>
      <c r="JV95" s="4"/>
      <c r="JW95" s="4"/>
      <c r="JX95" s="4"/>
      <c r="JY95" s="4"/>
      <c r="JZ95" s="4"/>
      <c r="KA95" s="4"/>
      <c r="KF95" s="7" t="s">
        <v>500</v>
      </c>
      <c r="KJ95" s="7" t="s">
        <v>647</v>
      </c>
      <c r="KK95" s="7"/>
      <c r="MY95" t="s">
        <v>682</v>
      </c>
      <c r="MZ95">
        <v>42</v>
      </c>
      <c r="NB95" s="4" t="s">
        <v>752</v>
      </c>
      <c r="NJ95" t="s">
        <v>753</v>
      </c>
      <c r="NL95" s="4" t="s">
        <v>652</v>
      </c>
      <c r="NM95" s="6" t="s">
        <v>717</v>
      </c>
      <c r="NV95" t="s">
        <v>518</v>
      </c>
      <c r="NW95" s="5" t="s">
        <v>783</v>
      </c>
      <c r="NX95" s="4" t="s">
        <v>520</v>
      </c>
      <c r="NY95" s="3">
        <v>3.0303371039197002E-2</v>
      </c>
      <c r="OB95">
        <v>4</v>
      </c>
      <c r="OU95" t="s">
        <v>781</v>
      </c>
      <c r="OW95">
        <v>1997</v>
      </c>
      <c r="OZ95" s="2" t="s">
        <v>707</v>
      </c>
      <c r="PB95" t="s">
        <v>522</v>
      </c>
      <c r="PC95" s="50">
        <v>46094</v>
      </c>
    </row>
    <row r="96" spans="1:419" ht="15" thickBot="1">
      <c r="A96" s="11" t="s">
        <v>663</v>
      </c>
      <c r="B96" t="s">
        <v>664</v>
      </c>
      <c r="C96" t="s">
        <v>665</v>
      </c>
      <c r="D96" s="4" t="s">
        <v>666</v>
      </c>
      <c r="E96" t="s">
        <v>667</v>
      </c>
      <c r="F96" s="82" t="s">
        <v>668</v>
      </c>
      <c r="G96" t="s">
        <v>475</v>
      </c>
      <c r="H96" t="s">
        <v>476</v>
      </c>
      <c r="I96" s="10">
        <v>0.1</v>
      </c>
      <c r="J96" s="10">
        <v>34.566667000000002</v>
      </c>
      <c r="K96">
        <v>150</v>
      </c>
      <c r="AV96" t="s">
        <v>669</v>
      </c>
      <c r="AW96">
        <v>100</v>
      </c>
      <c r="AX96" t="s">
        <v>480</v>
      </c>
      <c r="AY96">
        <v>4</v>
      </c>
      <c r="AZ96" t="s">
        <v>670</v>
      </c>
      <c r="BA96">
        <v>1994</v>
      </c>
      <c r="BB96">
        <v>1998</v>
      </c>
      <c r="BC96" t="s">
        <v>671</v>
      </c>
      <c r="BD96" s="10" t="s">
        <v>699</v>
      </c>
      <c r="BE96" t="s">
        <v>553</v>
      </c>
      <c r="BF96" s="3" t="s">
        <v>484</v>
      </c>
      <c r="BG96" t="s">
        <v>485</v>
      </c>
      <c r="BH96" t="s">
        <v>673</v>
      </c>
      <c r="BI96" s="4" t="s">
        <v>486</v>
      </c>
      <c r="BJ96" s="9">
        <v>53000</v>
      </c>
      <c r="EE96" s="4"/>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9"/>
      <c r="GB96" s="9"/>
      <c r="GC96" s="9"/>
      <c r="GD96" s="9"/>
      <c r="GE96" s="9"/>
      <c r="GF96" s="9"/>
      <c r="GG96" s="9"/>
      <c r="GH96" s="9"/>
      <c r="GI96" s="9"/>
      <c r="GJ96" s="9"/>
      <c r="GK96" s="9"/>
      <c r="GL96" s="9"/>
      <c r="GM96" s="9"/>
      <c r="GN96" s="9"/>
      <c r="GO96" s="9"/>
      <c r="GP96" s="9"/>
      <c r="GQ96" s="9"/>
      <c r="GR96" s="9"/>
      <c r="GS96" s="9"/>
      <c r="GT96" s="9"/>
      <c r="GU96" s="9"/>
      <c r="GV96" s="9"/>
      <c r="GW96" s="9"/>
      <c r="GX96" s="9"/>
      <c r="GY96" s="9"/>
      <c r="GZ96" s="9"/>
      <c r="HA96" s="9"/>
      <c r="HB96" s="9"/>
      <c r="HC96" s="9"/>
      <c r="HD96" s="9"/>
      <c r="HE96" s="9"/>
      <c r="HF96" s="9"/>
      <c r="HG96" s="9"/>
      <c r="HH96" s="9"/>
      <c r="HI96" s="9"/>
      <c r="HJ96" s="9"/>
      <c r="HQ96" t="s">
        <v>675</v>
      </c>
      <c r="HS96" s="4" t="s">
        <v>490</v>
      </c>
      <c r="HT96" s="50">
        <v>34335</v>
      </c>
      <c r="HU96" s="50">
        <v>36160</v>
      </c>
      <c r="HV96" s="50"/>
      <c r="HW96" s="50"/>
      <c r="IO96" t="s">
        <v>700</v>
      </c>
      <c r="IP96" s="13" t="s">
        <v>701</v>
      </c>
      <c r="IS96">
        <v>1994</v>
      </c>
      <c r="IT96">
        <v>1994.2</v>
      </c>
      <c r="IU96" s="4" t="s">
        <v>544</v>
      </c>
      <c r="IV96" t="s">
        <v>698</v>
      </c>
      <c r="IW96" t="s">
        <v>492</v>
      </c>
      <c r="JA96">
        <v>0</v>
      </c>
      <c r="JB96">
        <v>0</v>
      </c>
      <c r="JC96">
        <v>0</v>
      </c>
      <c r="JD96">
        <v>0</v>
      </c>
      <c r="JE96">
        <v>0</v>
      </c>
      <c r="JF96">
        <v>0</v>
      </c>
      <c r="JG96">
        <v>0</v>
      </c>
      <c r="JH96">
        <v>0</v>
      </c>
      <c r="JI96">
        <v>0</v>
      </c>
      <c r="JK96" s="12" t="s">
        <v>680</v>
      </c>
      <c r="JP96" s="4"/>
      <c r="JV96" s="4"/>
      <c r="JW96" s="4"/>
      <c r="JX96" s="4"/>
      <c r="JY96" s="4"/>
      <c r="JZ96" s="4"/>
      <c r="KA96" s="4"/>
      <c r="KF96" s="7" t="s">
        <v>500</v>
      </c>
      <c r="KJ96" s="7" t="s">
        <v>647</v>
      </c>
      <c r="KK96" s="7"/>
      <c r="MY96" t="s">
        <v>682</v>
      </c>
      <c r="MZ96">
        <v>42</v>
      </c>
      <c r="NB96" s="4" t="s">
        <v>752</v>
      </c>
      <c r="NJ96" t="s">
        <v>753</v>
      </c>
      <c r="NL96" s="4" t="s">
        <v>652</v>
      </c>
      <c r="NM96" s="6" t="s">
        <v>717</v>
      </c>
      <c r="NV96" t="s">
        <v>518</v>
      </c>
      <c r="NW96" s="5" t="s">
        <v>784</v>
      </c>
      <c r="NX96" s="4" t="s">
        <v>520</v>
      </c>
      <c r="NY96" s="3">
        <v>2.7318011109362994E-2</v>
      </c>
      <c r="OB96">
        <v>4</v>
      </c>
      <c r="OU96" t="s">
        <v>781</v>
      </c>
      <c r="OW96">
        <v>1997</v>
      </c>
      <c r="OZ96" s="2" t="s">
        <v>707</v>
      </c>
      <c r="PB96" t="s">
        <v>522</v>
      </c>
      <c r="PC96" s="50">
        <v>46094</v>
      </c>
    </row>
    <row r="97" spans="1:419" ht="15" thickBot="1">
      <c r="A97" s="11" t="s">
        <v>663</v>
      </c>
      <c r="B97" t="s">
        <v>664</v>
      </c>
      <c r="C97" t="s">
        <v>665</v>
      </c>
      <c r="D97" s="4" t="s">
        <v>666</v>
      </c>
      <c r="E97" t="s">
        <v>667</v>
      </c>
      <c r="F97" s="82" t="s">
        <v>668</v>
      </c>
      <c r="G97" t="s">
        <v>475</v>
      </c>
      <c r="H97" t="s">
        <v>476</v>
      </c>
      <c r="I97" s="10">
        <v>0.1</v>
      </c>
      <c r="J97" s="10">
        <v>34.566667000000002</v>
      </c>
      <c r="K97">
        <v>150</v>
      </c>
      <c r="AV97" t="s">
        <v>669</v>
      </c>
      <c r="AW97">
        <v>100</v>
      </c>
      <c r="AX97" t="s">
        <v>480</v>
      </c>
      <c r="AY97">
        <v>4</v>
      </c>
      <c r="AZ97" t="s">
        <v>670</v>
      </c>
      <c r="BA97">
        <v>1994</v>
      </c>
      <c r="BB97">
        <v>1998</v>
      </c>
      <c r="BC97" t="s">
        <v>671</v>
      </c>
      <c r="BD97" s="10" t="s">
        <v>702</v>
      </c>
      <c r="BE97" t="s">
        <v>524</v>
      </c>
      <c r="BF97" s="3" t="s">
        <v>484</v>
      </c>
      <c r="BG97" t="s">
        <v>485</v>
      </c>
      <c r="BH97" t="s">
        <v>673</v>
      </c>
      <c r="BI97" s="4" t="s">
        <v>486</v>
      </c>
      <c r="BJ97" s="9">
        <v>53000</v>
      </c>
      <c r="HQ97" t="s">
        <v>675</v>
      </c>
      <c r="HS97" s="4" t="s">
        <v>490</v>
      </c>
      <c r="HT97" s="50">
        <v>34335</v>
      </c>
      <c r="HU97" s="50">
        <v>36160</v>
      </c>
      <c r="HV97" s="50"/>
      <c r="HW97" s="50"/>
      <c r="IO97" t="s">
        <v>698</v>
      </c>
      <c r="IP97" s="46" t="s">
        <v>492</v>
      </c>
      <c r="IU97" s="4" t="s">
        <v>544</v>
      </c>
      <c r="IV97" t="s">
        <v>698</v>
      </c>
      <c r="IW97" s="46" t="s">
        <v>492</v>
      </c>
      <c r="JA97">
        <v>0</v>
      </c>
      <c r="JB97">
        <v>0</v>
      </c>
      <c r="JC97">
        <v>0</v>
      </c>
      <c r="JD97">
        <v>0</v>
      </c>
      <c r="JE97">
        <v>0</v>
      </c>
      <c r="JF97">
        <v>0</v>
      </c>
      <c r="JG97">
        <v>0</v>
      </c>
      <c r="JH97">
        <v>0</v>
      </c>
      <c r="JI97">
        <v>0</v>
      </c>
      <c r="JK97" s="12" t="s">
        <v>680</v>
      </c>
      <c r="JP97" s="4"/>
      <c r="JV97" s="4"/>
      <c r="JW97" s="4"/>
      <c r="JX97" s="4"/>
      <c r="JY97" s="4"/>
      <c r="JZ97" s="4"/>
      <c r="KA97" s="4"/>
      <c r="KF97" s="7" t="s">
        <v>500</v>
      </c>
      <c r="KJ97" s="7" t="s">
        <v>647</v>
      </c>
      <c r="KK97" s="7"/>
      <c r="MY97" t="s">
        <v>682</v>
      </c>
      <c r="MZ97">
        <v>42</v>
      </c>
      <c r="NB97" s="4" t="s">
        <v>752</v>
      </c>
      <c r="NJ97" t="s">
        <v>753</v>
      </c>
      <c r="NL97" s="4" t="s">
        <v>652</v>
      </c>
      <c r="NM97" s="6" t="s">
        <v>717</v>
      </c>
      <c r="NU97" t="s">
        <v>517</v>
      </c>
      <c r="NV97" t="s">
        <v>518</v>
      </c>
      <c r="NW97" s="5" t="s">
        <v>785</v>
      </c>
      <c r="NX97" s="4" t="s">
        <v>520</v>
      </c>
      <c r="NY97" s="3">
        <v>4.2435963748398003E-2</v>
      </c>
      <c r="OB97">
        <v>4</v>
      </c>
      <c r="OU97" t="s">
        <v>781</v>
      </c>
      <c r="OW97">
        <v>1997</v>
      </c>
      <c r="OZ97" s="2" t="s">
        <v>707</v>
      </c>
      <c r="PB97" t="s">
        <v>522</v>
      </c>
      <c r="PC97" s="50">
        <v>46094</v>
      </c>
    </row>
    <row r="98" spans="1:419" ht="15" thickBot="1">
      <c r="A98" s="11" t="s">
        <v>663</v>
      </c>
      <c r="B98" t="s">
        <v>664</v>
      </c>
      <c r="C98" t="s">
        <v>665</v>
      </c>
      <c r="D98" s="4" t="s">
        <v>666</v>
      </c>
      <c r="E98" t="s">
        <v>667</v>
      </c>
      <c r="F98" s="82" t="s">
        <v>668</v>
      </c>
      <c r="G98" t="s">
        <v>475</v>
      </c>
      <c r="H98" t="s">
        <v>476</v>
      </c>
      <c r="I98" s="10">
        <v>0.1</v>
      </c>
      <c r="J98" s="10">
        <v>34.566667000000002</v>
      </c>
      <c r="K98">
        <v>150</v>
      </c>
      <c r="AV98" t="s">
        <v>669</v>
      </c>
      <c r="AW98">
        <v>100</v>
      </c>
      <c r="AX98" t="s">
        <v>480</v>
      </c>
      <c r="AY98">
        <v>4</v>
      </c>
      <c r="AZ98" t="s">
        <v>670</v>
      </c>
      <c r="BA98">
        <v>1994</v>
      </c>
      <c r="BB98">
        <v>1998</v>
      </c>
      <c r="BC98" t="s">
        <v>671</v>
      </c>
      <c r="BD98" s="10" t="s">
        <v>703</v>
      </c>
      <c r="BE98" t="s">
        <v>483</v>
      </c>
      <c r="BF98" s="3" t="s">
        <v>484</v>
      </c>
      <c r="BG98" t="s">
        <v>485</v>
      </c>
      <c r="BH98" t="s">
        <v>673</v>
      </c>
      <c r="BI98" s="4" t="s">
        <v>486</v>
      </c>
      <c r="BJ98" s="9">
        <v>53000</v>
      </c>
      <c r="HQ98" t="s">
        <v>675</v>
      </c>
      <c r="HS98" s="4" t="s">
        <v>490</v>
      </c>
      <c r="HT98" s="50">
        <v>34335</v>
      </c>
      <c r="HU98" s="50">
        <v>36160</v>
      </c>
      <c r="HV98" s="50"/>
      <c r="HW98" s="50"/>
      <c r="IO98" t="s">
        <v>704</v>
      </c>
      <c r="IP98" s="46" t="s">
        <v>492</v>
      </c>
      <c r="IU98" s="4" t="s">
        <v>544</v>
      </c>
      <c r="IV98" t="s">
        <v>705</v>
      </c>
      <c r="IW98" s="46" t="s">
        <v>492</v>
      </c>
      <c r="JA98">
        <v>0</v>
      </c>
      <c r="JB98">
        <v>0</v>
      </c>
      <c r="JC98">
        <v>0</v>
      </c>
      <c r="JD98">
        <v>0</v>
      </c>
      <c r="JE98">
        <v>0</v>
      </c>
      <c r="JF98">
        <v>0</v>
      </c>
      <c r="JG98">
        <v>0</v>
      </c>
      <c r="JH98">
        <v>0</v>
      </c>
      <c r="JI98">
        <v>0</v>
      </c>
      <c r="JJ98" t="s">
        <v>704</v>
      </c>
      <c r="JK98" t="s">
        <v>494</v>
      </c>
      <c r="JL98" s="8" t="s">
        <v>495</v>
      </c>
      <c r="JP98" s="4" t="s">
        <v>508</v>
      </c>
      <c r="JQ98">
        <v>60</v>
      </c>
      <c r="JT98">
        <v>60</v>
      </c>
      <c r="JV98" s="4"/>
      <c r="JW98" s="4"/>
      <c r="JX98" s="4"/>
      <c r="JY98" s="4"/>
      <c r="JZ98" s="4"/>
      <c r="KA98" s="4"/>
      <c r="KF98" s="7" t="s">
        <v>500</v>
      </c>
      <c r="KJ98" s="7" t="s">
        <v>647</v>
      </c>
      <c r="KK98" s="7"/>
      <c r="MY98" t="s">
        <v>682</v>
      </c>
      <c r="MZ98">
        <v>42</v>
      </c>
      <c r="NB98" s="4" t="s">
        <v>752</v>
      </c>
      <c r="NJ98" t="s">
        <v>753</v>
      </c>
      <c r="NL98" s="4" t="s">
        <v>652</v>
      </c>
      <c r="NM98" s="6" t="s">
        <v>717</v>
      </c>
      <c r="NU98" t="s">
        <v>706</v>
      </c>
      <c r="NV98" t="s">
        <v>518</v>
      </c>
      <c r="NW98" s="5" t="s">
        <v>786</v>
      </c>
      <c r="NX98" s="4" t="s">
        <v>520</v>
      </c>
      <c r="NY98" s="3">
        <v>3.0325859626239016E-2</v>
      </c>
      <c r="OB98">
        <v>4</v>
      </c>
      <c r="OU98" t="s">
        <v>781</v>
      </c>
      <c r="OW98">
        <v>1997</v>
      </c>
      <c r="OZ98" s="2" t="s">
        <v>707</v>
      </c>
      <c r="PB98" t="s">
        <v>522</v>
      </c>
      <c r="PC98" s="50">
        <v>46094</v>
      </c>
    </row>
    <row r="99" spans="1:419" ht="15" thickBot="1">
      <c r="A99" s="11" t="s">
        <v>663</v>
      </c>
      <c r="B99" t="s">
        <v>664</v>
      </c>
      <c r="C99" t="s">
        <v>665</v>
      </c>
      <c r="D99" s="4" t="s">
        <v>666</v>
      </c>
      <c r="E99" t="s">
        <v>667</v>
      </c>
      <c r="F99" s="82" t="s">
        <v>668</v>
      </c>
      <c r="G99" t="s">
        <v>475</v>
      </c>
      <c r="H99" t="s">
        <v>476</v>
      </c>
      <c r="I99" s="10">
        <v>0.1</v>
      </c>
      <c r="J99" s="10">
        <v>34.566667000000002</v>
      </c>
      <c r="K99">
        <v>150</v>
      </c>
      <c r="AV99" t="s">
        <v>669</v>
      </c>
      <c r="AW99">
        <v>100</v>
      </c>
      <c r="AX99" t="s">
        <v>480</v>
      </c>
      <c r="AY99">
        <v>4</v>
      </c>
      <c r="AZ99" t="s">
        <v>670</v>
      </c>
      <c r="BA99">
        <v>1994</v>
      </c>
      <c r="BB99">
        <v>1998</v>
      </c>
      <c r="BC99" t="s">
        <v>671</v>
      </c>
      <c r="BD99" s="10" t="s">
        <v>672</v>
      </c>
      <c r="BE99" t="s">
        <v>536</v>
      </c>
      <c r="BF99" s="3" t="s">
        <v>484</v>
      </c>
      <c r="BG99" t="s">
        <v>485</v>
      </c>
      <c r="BH99" t="s">
        <v>673</v>
      </c>
      <c r="BI99" s="4" t="s">
        <v>486</v>
      </c>
      <c r="BJ99" s="9">
        <v>53000</v>
      </c>
      <c r="ED99" t="s">
        <v>674</v>
      </c>
      <c r="EE99" s="4" t="s">
        <v>486</v>
      </c>
      <c r="EF99" s="9">
        <v>53000</v>
      </c>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9"/>
      <c r="GB99" s="9"/>
      <c r="GC99" s="9"/>
      <c r="GD99" s="9"/>
      <c r="GE99" s="9"/>
      <c r="GF99" s="9"/>
      <c r="GG99" s="9"/>
      <c r="GH99" s="9"/>
      <c r="GI99" s="9"/>
      <c r="GJ99" s="9"/>
      <c r="GK99" s="9"/>
      <c r="GL99" s="9"/>
      <c r="GM99" s="9"/>
      <c r="GN99" s="9"/>
      <c r="GO99" s="9"/>
      <c r="GP99" s="9"/>
      <c r="GQ99" s="9"/>
      <c r="GR99" s="9"/>
      <c r="GS99" s="9"/>
      <c r="GT99" s="9"/>
      <c r="GU99" s="9"/>
      <c r="GV99" s="9"/>
      <c r="GW99" s="9"/>
      <c r="GX99" s="9"/>
      <c r="GY99" s="9"/>
      <c r="GZ99" s="9"/>
      <c r="HA99" s="9"/>
      <c r="HB99" s="9"/>
      <c r="HC99" s="9"/>
      <c r="HD99" s="9"/>
      <c r="HE99" s="9"/>
      <c r="HF99" s="9"/>
      <c r="HG99" s="9"/>
      <c r="HH99" s="9"/>
      <c r="HI99" s="9"/>
      <c r="HJ99" s="9"/>
      <c r="HQ99" t="s">
        <v>675</v>
      </c>
      <c r="HS99" s="4" t="s">
        <v>490</v>
      </c>
      <c r="HT99" s="50">
        <v>34335</v>
      </c>
      <c r="HU99" s="50">
        <v>36160</v>
      </c>
      <c r="HV99" s="50"/>
      <c r="HW99" s="50"/>
      <c r="IN99" s="4"/>
      <c r="IO99" t="s">
        <v>676</v>
      </c>
      <c r="IP99" s="12" t="s">
        <v>677</v>
      </c>
      <c r="IS99">
        <v>1995</v>
      </c>
      <c r="IT99">
        <v>1995.2</v>
      </c>
      <c r="IU99" s="4" t="s">
        <v>544</v>
      </c>
      <c r="IV99" t="s">
        <v>678</v>
      </c>
      <c r="IW99" s="12" t="s">
        <v>679</v>
      </c>
      <c r="IZ99">
        <v>0.5</v>
      </c>
      <c r="JA99" t="s">
        <v>480</v>
      </c>
      <c r="JB99" t="s">
        <v>480</v>
      </c>
      <c r="JC99" t="s">
        <v>480</v>
      </c>
      <c r="JD99" t="s">
        <v>480</v>
      </c>
      <c r="JE99" t="s">
        <v>480</v>
      </c>
      <c r="JF99" t="s">
        <v>480</v>
      </c>
      <c r="JG99" t="s">
        <v>480</v>
      </c>
      <c r="JH99" t="s">
        <v>480</v>
      </c>
      <c r="JI99" t="s">
        <v>480</v>
      </c>
      <c r="JK99" s="12" t="s">
        <v>680</v>
      </c>
      <c r="JP99" s="4"/>
      <c r="JV99" s="4"/>
      <c r="JW99" s="4"/>
      <c r="JX99" s="4"/>
      <c r="JY99" s="4"/>
      <c r="JZ99" s="4"/>
      <c r="KA99" s="4"/>
      <c r="KF99" s="7" t="s">
        <v>500</v>
      </c>
      <c r="KJ99" s="7" t="s">
        <v>681</v>
      </c>
      <c r="KK99" s="7" t="s">
        <v>561</v>
      </c>
      <c r="KL99" t="s">
        <v>480</v>
      </c>
      <c r="KM99" t="s">
        <v>480</v>
      </c>
      <c r="MY99" t="s">
        <v>682</v>
      </c>
      <c r="MZ99">
        <v>42</v>
      </c>
      <c r="NB99" s="4" t="s">
        <v>787</v>
      </c>
      <c r="NJ99" t="s">
        <v>788</v>
      </c>
      <c r="NL99" s="4" t="s">
        <v>652</v>
      </c>
      <c r="NM99" s="6" t="s">
        <v>717</v>
      </c>
      <c r="NV99" t="s">
        <v>518</v>
      </c>
      <c r="NW99" s="5" t="s">
        <v>789</v>
      </c>
      <c r="NX99" s="4" t="s">
        <v>520</v>
      </c>
      <c r="NY99" s="3">
        <v>0.27494262741666997</v>
      </c>
      <c r="OB99">
        <v>4</v>
      </c>
      <c r="OU99" t="s">
        <v>790</v>
      </c>
      <c r="OW99">
        <v>1996</v>
      </c>
      <c r="OZ99" s="2" t="s">
        <v>690</v>
      </c>
      <c r="PB99" t="s">
        <v>522</v>
      </c>
      <c r="PC99" s="50">
        <v>46094</v>
      </c>
    </row>
    <row r="100" spans="1:419" ht="15" thickBot="1">
      <c r="A100" s="11" t="s">
        <v>663</v>
      </c>
      <c r="B100" t="s">
        <v>664</v>
      </c>
      <c r="C100" t="s">
        <v>665</v>
      </c>
      <c r="D100" s="4" t="s">
        <v>666</v>
      </c>
      <c r="E100" t="s">
        <v>667</v>
      </c>
      <c r="F100" s="82" t="s">
        <v>668</v>
      </c>
      <c r="G100" t="s">
        <v>475</v>
      </c>
      <c r="H100" t="s">
        <v>476</v>
      </c>
      <c r="I100" s="10">
        <v>0.1</v>
      </c>
      <c r="J100" s="10">
        <v>34.566667000000002</v>
      </c>
      <c r="K100">
        <v>150</v>
      </c>
      <c r="AV100" t="s">
        <v>669</v>
      </c>
      <c r="AW100">
        <v>100</v>
      </c>
      <c r="AX100" t="s">
        <v>480</v>
      </c>
      <c r="AY100">
        <v>4</v>
      </c>
      <c r="AZ100" t="s">
        <v>670</v>
      </c>
      <c r="BA100">
        <v>1994</v>
      </c>
      <c r="BB100">
        <v>1998</v>
      </c>
      <c r="BC100" t="s">
        <v>671</v>
      </c>
      <c r="BD100" s="10" t="s">
        <v>691</v>
      </c>
      <c r="BE100" t="s">
        <v>565</v>
      </c>
      <c r="BF100" s="3" t="s">
        <v>484</v>
      </c>
      <c r="BG100" t="s">
        <v>485</v>
      </c>
      <c r="BH100" t="s">
        <v>673</v>
      </c>
      <c r="BI100" s="4" t="s">
        <v>486</v>
      </c>
      <c r="BJ100" s="9">
        <v>53000</v>
      </c>
      <c r="ED100" t="s">
        <v>674</v>
      </c>
      <c r="EE100" s="4" t="s">
        <v>486</v>
      </c>
      <c r="EF100" s="9">
        <v>53000</v>
      </c>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Q100" t="s">
        <v>675</v>
      </c>
      <c r="HS100" s="4" t="s">
        <v>490</v>
      </c>
      <c r="HT100" s="50">
        <v>34335</v>
      </c>
      <c r="HU100" s="50">
        <v>36160</v>
      </c>
      <c r="HV100" s="50"/>
      <c r="HW100" s="50"/>
      <c r="IN100" s="4"/>
      <c r="IO100" t="s">
        <v>692</v>
      </c>
      <c r="IP100" s="12" t="s">
        <v>693</v>
      </c>
      <c r="IS100">
        <v>1994</v>
      </c>
      <c r="IT100">
        <v>1994.2</v>
      </c>
      <c r="IU100" s="4" t="s">
        <v>544</v>
      </c>
      <c r="IV100" t="s">
        <v>694</v>
      </c>
      <c r="IW100" s="12" t="s">
        <v>679</v>
      </c>
      <c r="IZ100">
        <v>0.5</v>
      </c>
      <c r="JA100" t="s">
        <v>480</v>
      </c>
      <c r="JB100" t="s">
        <v>480</v>
      </c>
      <c r="JC100" t="s">
        <v>480</v>
      </c>
      <c r="JD100" t="s">
        <v>480</v>
      </c>
      <c r="JE100" t="s">
        <v>480</v>
      </c>
      <c r="JF100" t="s">
        <v>480</v>
      </c>
      <c r="JG100" t="s">
        <v>480</v>
      </c>
      <c r="JH100" t="s">
        <v>480</v>
      </c>
      <c r="JI100" t="s">
        <v>480</v>
      </c>
      <c r="JK100" s="12" t="s">
        <v>680</v>
      </c>
      <c r="JP100" s="4"/>
      <c r="JV100" s="4"/>
      <c r="JW100" s="4"/>
      <c r="JX100" s="4"/>
      <c r="JY100" s="4"/>
      <c r="JZ100" s="4"/>
      <c r="KA100" s="4"/>
      <c r="KF100" s="7" t="s">
        <v>500</v>
      </c>
      <c r="KJ100" s="7" t="s">
        <v>681</v>
      </c>
      <c r="KK100" s="7" t="s">
        <v>561</v>
      </c>
      <c r="KL100" t="s">
        <v>480</v>
      </c>
      <c r="KM100" t="s">
        <v>480</v>
      </c>
      <c r="MY100" t="s">
        <v>682</v>
      </c>
      <c r="MZ100">
        <v>42</v>
      </c>
      <c r="NB100" s="4" t="s">
        <v>787</v>
      </c>
      <c r="NJ100" t="s">
        <v>788</v>
      </c>
      <c r="NL100" s="4" t="s">
        <v>652</v>
      </c>
      <c r="NM100" s="6" t="s">
        <v>717</v>
      </c>
      <c r="NV100" t="s">
        <v>518</v>
      </c>
      <c r="NW100" s="5" t="s">
        <v>791</v>
      </c>
      <c r="NX100" s="4" t="s">
        <v>520</v>
      </c>
      <c r="NY100" s="3">
        <v>0.29593796606625</v>
      </c>
      <c r="OB100">
        <v>4</v>
      </c>
      <c r="OU100" t="s">
        <v>790</v>
      </c>
      <c r="OW100">
        <v>1996</v>
      </c>
      <c r="OZ100" s="2" t="s">
        <v>690</v>
      </c>
      <c r="PB100" t="s">
        <v>522</v>
      </c>
      <c r="PC100" s="50">
        <v>46094</v>
      </c>
    </row>
    <row r="101" spans="1:419" ht="15" thickBot="1">
      <c r="A101" s="11" t="s">
        <v>663</v>
      </c>
      <c r="B101" t="s">
        <v>664</v>
      </c>
      <c r="C101" t="s">
        <v>665</v>
      </c>
      <c r="D101" s="4" t="s">
        <v>666</v>
      </c>
      <c r="E101" t="s">
        <v>667</v>
      </c>
      <c r="F101" s="82" t="s">
        <v>668</v>
      </c>
      <c r="G101" t="s">
        <v>475</v>
      </c>
      <c r="H101" t="s">
        <v>476</v>
      </c>
      <c r="I101" s="10">
        <v>0.1</v>
      </c>
      <c r="J101" s="10">
        <v>34.566667000000002</v>
      </c>
      <c r="K101">
        <v>150</v>
      </c>
      <c r="AV101" t="s">
        <v>669</v>
      </c>
      <c r="AW101">
        <v>100</v>
      </c>
      <c r="AX101" t="s">
        <v>480</v>
      </c>
      <c r="AY101">
        <v>4</v>
      </c>
      <c r="AZ101" t="s">
        <v>670</v>
      </c>
      <c r="BA101">
        <v>1994</v>
      </c>
      <c r="BB101">
        <v>1998</v>
      </c>
      <c r="BC101" t="s">
        <v>671</v>
      </c>
      <c r="BD101" s="10" t="s">
        <v>695</v>
      </c>
      <c r="BE101" t="s">
        <v>570</v>
      </c>
      <c r="BF101" s="3" t="s">
        <v>484</v>
      </c>
      <c r="BG101" t="s">
        <v>485</v>
      </c>
      <c r="BH101" t="s">
        <v>673</v>
      </c>
      <c r="BI101" s="4" t="s">
        <v>486</v>
      </c>
      <c r="BJ101" s="9">
        <v>53000</v>
      </c>
      <c r="EE101" s="4"/>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Q101" t="s">
        <v>675</v>
      </c>
      <c r="HS101" s="4" t="s">
        <v>490</v>
      </c>
      <c r="HT101" s="50">
        <v>34335</v>
      </c>
      <c r="HU101" s="50">
        <v>36160</v>
      </c>
      <c r="HV101" s="50"/>
      <c r="HW101" s="50"/>
      <c r="IO101" t="s">
        <v>696</v>
      </c>
      <c r="IP101" s="46" t="s">
        <v>697</v>
      </c>
      <c r="IS101">
        <v>1995</v>
      </c>
      <c r="IT101">
        <v>1995.2</v>
      </c>
      <c r="IU101" s="4" t="s">
        <v>544</v>
      </c>
      <c r="IV101" t="s">
        <v>698</v>
      </c>
      <c r="IW101" t="s">
        <v>492</v>
      </c>
      <c r="JA101">
        <v>0</v>
      </c>
      <c r="JB101">
        <v>0</v>
      </c>
      <c r="JC101">
        <v>0</v>
      </c>
      <c r="JD101">
        <v>0</v>
      </c>
      <c r="JE101">
        <v>0</v>
      </c>
      <c r="JF101">
        <v>0</v>
      </c>
      <c r="JG101">
        <v>0</v>
      </c>
      <c r="JH101">
        <v>0</v>
      </c>
      <c r="JI101">
        <v>0</v>
      </c>
      <c r="JK101" s="12" t="s">
        <v>680</v>
      </c>
      <c r="JP101" s="4"/>
      <c r="JV101" s="4"/>
      <c r="JW101" s="4"/>
      <c r="JX101" s="4"/>
      <c r="JY101" s="4"/>
      <c r="JZ101" s="4"/>
      <c r="KA101" s="4"/>
      <c r="KF101" s="7" t="s">
        <v>500</v>
      </c>
      <c r="KJ101" s="7" t="s">
        <v>647</v>
      </c>
      <c r="KK101" s="7"/>
      <c r="MY101" t="s">
        <v>682</v>
      </c>
      <c r="MZ101">
        <v>42</v>
      </c>
      <c r="NB101" s="4" t="s">
        <v>787</v>
      </c>
      <c r="NJ101" t="s">
        <v>788</v>
      </c>
      <c r="NL101" s="4" t="s">
        <v>652</v>
      </c>
      <c r="NM101" s="6" t="s">
        <v>717</v>
      </c>
      <c r="NV101" t="s">
        <v>518</v>
      </c>
      <c r="NW101" s="5" t="s">
        <v>792</v>
      </c>
      <c r="NX101" s="4" t="s">
        <v>520</v>
      </c>
      <c r="NY101" s="3">
        <v>0.27509672164527998</v>
      </c>
      <c r="OB101">
        <v>4</v>
      </c>
      <c r="OU101" t="s">
        <v>790</v>
      </c>
      <c r="OW101">
        <v>1996</v>
      </c>
      <c r="OZ101" s="2" t="s">
        <v>690</v>
      </c>
      <c r="PB101" t="s">
        <v>522</v>
      </c>
      <c r="PC101" s="50">
        <v>46094</v>
      </c>
    </row>
    <row r="102" spans="1:419" ht="15" thickBot="1">
      <c r="A102" s="11" t="s">
        <v>663</v>
      </c>
      <c r="B102" t="s">
        <v>664</v>
      </c>
      <c r="C102" t="s">
        <v>665</v>
      </c>
      <c r="D102" s="4" t="s">
        <v>666</v>
      </c>
      <c r="E102" t="s">
        <v>667</v>
      </c>
      <c r="F102" s="82" t="s">
        <v>668</v>
      </c>
      <c r="G102" t="s">
        <v>475</v>
      </c>
      <c r="H102" t="s">
        <v>476</v>
      </c>
      <c r="I102" s="10">
        <v>0.1</v>
      </c>
      <c r="J102" s="10">
        <v>34.566667000000002</v>
      </c>
      <c r="K102">
        <v>150</v>
      </c>
      <c r="AV102" t="s">
        <v>669</v>
      </c>
      <c r="AW102">
        <v>100</v>
      </c>
      <c r="AX102" t="s">
        <v>480</v>
      </c>
      <c r="AY102">
        <v>4</v>
      </c>
      <c r="AZ102" t="s">
        <v>670</v>
      </c>
      <c r="BA102">
        <v>1994</v>
      </c>
      <c r="BB102">
        <v>1998</v>
      </c>
      <c r="BC102" t="s">
        <v>671</v>
      </c>
      <c r="BD102" s="10" t="s">
        <v>699</v>
      </c>
      <c r="BE102" t="s">
        <v>553</v>
      </c>
      <c r="BF102" s="3" t="s">
        <v>484</v>
      </c>
      <c r="BG102" t="s">
        <v>485</v>
      </c>
      <c r="BH102" t="s">
        <v>673</v>
      </c>
      <c r="BI102" s="4" t="s">
        <v>486</v>
      </c>
      <c r="BJ102" s="9">
        <v>53000</v>
      </c>
      <c r="EE102" s="4"/>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Q102" t="s">
        <v>675</v>
      </c>
      <c r="HS102" s="4" t="s">
        <v>490</v>
      </c>
      <c r="HT102" s="50">
        <v>34335</v>
      </c>
      <c r="HU102" s="50">
        <v>36160</v>
      </c>
      <c r="HV102" s="50"/>
      <c r="HW102" s="50"/>
      <c r="IO102" t="s">
        <v>700</v>
      </c>
      <c r="IP102" s="13" t="s">
        <v>701</v>
      </c>
      <c r="IS102">
        <v>1994</v>
      </c>
      <c r="IT102">
        <v>1994.2</v>
      </c>
      <c r="IU102" s="4" t="s">
        <v>544</v>
      </c>
      <c r="IV102" t="s">
        <v>698</v>
      </c>
      <c r="IW102" t="s">
        <v>492</v>
      </c>
      <c r="JA102">
        <v>0</v>
      </c>
      <c r="JB102">
        <v>0</v>
      </c>
      <c r="JC102">
        <v>0</v>
      </c>
      <c r="JD102">
        <v>0</v>
      </c>
      <c r="JE102">
        <v>0</v>
      </c>
      <c r="JF102">
        <v>0</v>
      </c>
      <c r="JG102">
        <v>0</v>
      </c>
      <c r="JH102">
        <v>0</v>
      </c>
      <c r="JI102">
        <v>0</v>
      </c>
      <c r="JK102" s="12" t="s">
        <v>680</v>
      </c>
      <c r="JP102" s="4"/>
      <c r="JV102" s="4"/>
      <c r="JW102" s="4"/>
      <c r="JX102" s="4"/>
      <c r="JY102" s="4"/>
      <c r="JZ102" s="4"/>
      <c r="KA102" s="4"/>
      <c r="KF102" s="7" t="s">
        <v>500</v>
      </c>
      <c r="KJ102" s="7" t="s">
        <v>647</v>
      </c>
      <c r="KK102" s="7"/>
      <c r="MY102" t="s">
        <v>682</v>
      </c>
      <c r="MZ102">
        <v>42</v>
      </c>
      <c r="NB102" s="4" t="s">
        <v>787</v>
      </c>
      <c r="NJ102" t="s">
        <v>788</v>
      </c>
      <c r="NL102" s="4" t="s">
        <v>652</v>
      </c>
      <c r="NM102" s="6" t="s">
        <v>717</v>
      </c>
      <c r="NV102" t="s">
        <v>518</v>
      </c>
      <c r="NW102" s="5" t="s">
        <v>793</v>
      </c>
      <c r="NX102" s="4" t="s">
        <v>520</v>
      </c>
      <c r="NY102" s="3">
        <v>0.38076683892200025</v>
      </c>
      <c r="OB102">
        <v>4</v>
      </c>
      <c r="OU102" t="s">
        <v>790</v>
      </c>
      <c r="OW102">
        <v>1996</v>
      </c>
      <c r="OZ102" s="2" t="s">
        <v>690</v>
      </c>
      <c r="PB102" t="s">
        <v>522</v>
      </c>
      <c r="PC102" s="50">
        <v>46094</v>
      </c>
    </row>
    <row r="103" spans="1:419" ht="15" thickBot="1">
      <c r="A103" s="11" t="s">
        <v>663</v>
      </c>
      <c r="B103" t="s">
        <v>664</v>
      </c>
      <c r="C103" t="s">
        <v>665</v>
      </c>
      <c r="D103" s="4" t="s">
        <v>666</v>
      </c>
      <c r="E103" t="s">
        <v>667</v>
      </c>
      <c r="F103" s="82" t="s">
        <v>668</v>
      </c>
      <c r="G103" t="s">
        <v>475</v>
      </c>
      <c r="H103" t="s">
        <v>476</v>
      </c>
      <c r="I103" s="10">
        <v>0.1</v>
      </c>
      <c r="J103" s="10">
        <v>34.566667000000002</v>
      </c>
      <c r="K103">
        <v>150</v>
      </c>
      <c r="AV103" t="s">
        <v>669</v>
      </c>
      <c r="AW103">
        <v>100</v>
      </c>
      <c r="AX103" t="s">
        <v>480</v>
      </c>
      <c r="AY103">
        <v>4</v>
      </c>
      <c r="AZ103" t="s">
        <v>670</v>
      </c>
      <c r="BA103">
        <v>1994</v>
      </c>
      <c r="BB103">
        <v>1998</v>
      </c>
      <c r="BC103" t="s">
        <v>671</v>
      </c>
      <c r="BD103" s="10" t="s">
        <v>702</v>
      </c>
      <c r="BE103" t="s">
        <v>524</v>
      </c>
      <c r="BF103" s="3" t="s">
        <v>484</v>
      </c>
      <c r="BG103" t="s">
        <v>485</v>
      </c>
      <c r="BH103" t="s">
        <v>673</v>
      </c>
      <c r="BI103" s="4" t="s">
        <v>486</v>
      </c>
      <c r="BJ103" s="9">
        <v>53000</v>
      </c>
      <c r="HQ103" t="s">
        <v>675</v>
      </c>
      <c r="HS103" s="4" t="s">
        <v>490</v>
      </c>
      <c r="HT103" s="50">
        <v>34335</v>
      </c>
      <c r="HU103" s="50">
        <v>36160</v>
      </c>
      <c r="HV103" s="50"/>
      <c r="HW103" s="50"/>
      <c r="IO103" t="s">
        <v>698</v>
      </c>
      <c r="IP103" s="46" t="s">
        <v>492</v>
      </c>
      <c r="IU103" s="4" t="s">
        <v>544</v>
      </c>
      <c r="IV103" t="s">
        <v>698</v>
      </c>
      <c r="IW103" s="46" t="s">
        <v>492</v>
      </c>
      <c r="JA103">
        <v>0</v>
      </c>
      <c r="JB103">
        <v>0</v>
      </c>
      <c r="JC103">
        <v>0</v>
      </c>
      <c r="JD103">
        <v>0</v>
      </c>
      <c r="JE103">
        <v>0</v>
      </c>
      <c r="JF103">
        <v>0</v>
      </c>
      <c r="JG103">
        <v>0</v>
      </c>
      <c r="JH103">
        <v>0</v>
      </c>
      <c r="JI103">
        <v>0</v>
      </c>
      <c r="JK103" s="12" t="s">
        <v>680</v>
      </c>
      <c r="JP103" s="4"/>
      <c r="JV103" s="4"/>
      <c r="JW103" s="4"/>
      <c r="JX103" s="4"/>
      <c r="JY103" s="4"/>
      <c r="JZ103" s="4"/>
      <c r="KA103" s="4"/>
      <c r="KF103" s="7" t="s">
        <v>500</v>
      </c>
      <c r="KJ103" s="7" t="s">
        <v>647</v>
      </c>
      <c r="KK103" s="7"/>
      <c r="MY103" t="s">
        <v>682</v>
      </c>
      <c r="MZ103">
        <v>42</v>
      </c>
      <c r="NB103" s="4" t="s">
        <v>787</v>
      </c>
      <c r="NJ103" t="s">
        <v>788</v>
      </c>
      <c r="NL103" s="4" t="s">
        <v>652</v>
      </c>
      <c r="NM103" s="6" t="s">
        <v>717</v>
      </c>
      <c r="NU103" t="s">
        <v>517</v>
      </c>
      <c r="NV103" t="s">
        <v>518</v>
      </c>
      <c r="NW103" s="5" t="s">
        <v>794</v>
      </c>
      <c r="NX103" s="4" t="s">
        <v>520</v>
      </c>
      <c r="NY103" s="3">
        <v>0.29601501318055989</v>
      </c>
      <c r="OB103">
        <v>4</v>
      </c>
      <c r="OU103" t="s">
        <v>790</v>
      </c>
      <c r="OW103">
        <v>1996</v>
      </c>
      <c r="OZ103" s="2" t="s">
        <v>690</v>
      </c>
      <c r="PB103" t="s">
        <v>522</v>
      </c>
      <c r="PC103" s="50">
        <v>46094</v>
      </c>
    </row>
    <row r="104" spans="1:419" ht="15" thickBot="1">
      <c r="A104" s="11" t="s">
        <v>663</v>
      </c>
      <c r="B104" t="s">
        <v>664</v>
      </c>
      <c r="C104" t="s">
        <v>665</v>
      </c>
      <c r="D104" s="4" t="s">
        <v>666</v>
      </c>
      <c r="E104" t="s">
        <v>667</v>
      </c>
      <c r="F104" s="82" t="s">
        <v>668</v>
      </c>
      <c r="G104" t="s">
        <v>475</v>
      </c>
      <c r="H104" t="s">
        <v>476</v>
      </c>
      <c r="I104" s="10">
        <v>0.1</v>
      </c>
      <c r="J104" s="10">
        <v>34.566667000000002</v>
      </c>
      <c r="K104">
        <v>150</v>
      </c>
      <c r="AV104" t="s">
        <v>669</v>
      </c>
      <c r="AW104">
        <v>100</v>
      </c>
      <c r="AX104" t="s">
        <v>480</v>
      </c>
      <c r="AY104">
        <v>4</v>
      </c>
      <c r="AZ104" t="s">
        <v>670</v>
      </c>
      <c r="BA104">
        <v>1994</v>
      </c>
      <c r="BB104">
        <v>1998</v>
      </c>
      <c r="BC104" t="s">
        <v>671</v>
      </c>
      <c r="BD104" s="10" t="s">
        <v>703</v>
      </c>
      <c r="BE104" t="s">
        <v>483</v>
      </c>
      <c r="BF104" s="3" t="s">
        <v>484</v>
      </c>
      <c r="BG104" t="s">
        <v>485</v>
      </c>
      <c r="BH104" t="s">
        <v>673</v>
      </c>
      <c r="BI104" s="4" t="s">
        <v>486</v>
      </c>
      <c r="BJ104" s="9">
        <v>53000</v>
      </c>
      <c r="HQ104" t="s">
        <v>675</v>
      </c>
      <c r="HS104" s="4" t="s">
        <v>490</v>
      </c>
      <c r="HT104" s="50">
        <v>34335</v>
      </c>
      <c r="HU104" s="50">
        <v>36160</v>
      </c>
      <c r="HV104" s="50"/>
      <c r="HW104" s="50"/>
      <c r="IO104" t="s">
        <v>704</v>
      </c>
      <c r="IP104" s="46" t="s">
        <v>492</v>
      </c>
      <c r="IU104" s="4" t="s">
        <v>544</v>
      </c>
      <c r="IV104" t="s">
        <v>705</v>
      </c>
      <c r="IW104" s="46" t="s">
        <v>492</v>
      </c>
      <c r="JA104">
        <v>0</v>
      </c>
      <c r="JB104">
        <v>0</v>
      </c>
      <c r="JC104">
        <v>0</v>
      </c>
      <c r="JD104">
        <v>0</v>
      </c>
      <c r="JE104">
        <v>0</v>
      </c>
      <c r="JF104">
        <v>0</v>
      </c>
      <c r="JG104">
        <v>0</v>
      </c>
      <c r="JH104">
        <v>0</v>
      </c>
      <c r="JI104">
        <v>0</v>
      </c>
      <c r="JJ104" t="s">
        <v>704</v>
      </c>
      <c r="JK104" t="s">
        <v>494</v>
      </c>
      <c r="JL104" s="8" t="s">
        <v>495</v>
      </c>
      <c r="JP104" s="4" t="s">
        <v>508</v>
      </c>
      <c r="JQ104">
        <v>60</v>
      </c>
      <c r="JT104">
        <v>60</v>
      </c>
      <c r="JV104" s="4"/>
      <c r="JW104" s="4"/>
      <c r="JX104" s="4"/>
      <c r="JY104" s="4"/>
      <c r="JZ104" s="4"/>
      <c r="KA104" s="4"/>
      <c r="KF104" s="7" t="s">
        <v>500</v>
      </c>
      <c r="KJ104" s="7" t="s">
        <v>647</v>
      </c>
      <c r="KK104" s="7"/>
      <c r="MY104" t="s">
        <v>682</v>
      </c>
      <c r="MZ104">
        <v>42</v>
      </c>
      <c r="NB104" s="4" t="s">
        <v>787</v>
      </c>
      <c r="NJ104" t="s">
        <v>788</v>
      </c>
      <c r="NL104" s="4" t="s">
        <v>652</v>
      </c>
      <c r="NM104" s="6" t="s">
        <v>717</v>
      </c>
      <c r="NU104" t="s">
        <v>706</v>
      </c>
      <c r="NV104" t="s">
        <v>518</v>
      </c>
      <c r="NW104" s="5" t="s">
        <v>795</v>
      </c>
      <c r="NX104" s="4" t="s">
        <v>520</v>
      </c>
      <c r="NY104" s="3">
        <v>0.16911841591132992</v>
      </c>
      <c r="OB104">
        <v>4</v>
      </c>
      <c r="OU104" t="s">
        <v>790</v>
      </c>
      <c r="OW104">
        <v>1996</v>
      </c>
      <c r="OZ104" s="2" t="s">
        <v>690</v>
      </c>
      <c r="PB104" t="s">
        <v>522</v>
      </c>
      <c r="PC104" s="50">
        <v>46094</v>
      </c>
    </row>
    <row r="105" spans="1:419" ht="15" thickBot="1">
      <c r="A105" s="11" t="s">
        <v>663</v>
      </c>
      <c r="B105" t="s">
        <v>664</v>
      </c>
      <c r="C105" t="s">
        <v>665</v>
      </c>
      <c r="D105" s="4" t="s">
        <v>666</v>
      </c>
      <c r="E105" t="s">
        <v>667</v>
      </c>
      <c r="F105" s="82" t="s">
        <v>668</v>
      </c>
      <c r="G105" t="s">
        <v>475</v>
      </c>
      <c r="H105" t="s">
        <v>476</v>
      </c>
      <c r="I105" s="10">
        <v>0.1</v>
      </c>
      <c r="J105" s="10">
        <v>34.566667000000002</v>
      </c>
      <c r="K105">
        <v>150</v>
      </c>
      <c r="AV105" t="s">
        <v>669</v>
      </c>
      <c r="AW105">
        <v>100</v>
      </c>
      <c r="AX105" t="s">
        <v>480</v>
      </c>
      <c r="AY105">
        <v>4</v>
      </c>
      <c r="AZ105" t="s">
        <v>670</v>
      </c>
      <c r="BA105">
        <v>1994</v>
      </c>
      <c r="BB105">
        <v>1998</v>
      </c>
      <c r="BC105" t="s">
        <v>671</v>
      </c>
      <c r="BD105" s="10" t="s">
        <v>672</v>
      </c>
      <c r="BE105" t="s">
        <v>536</v>
      </c>
      <c r="BF105" s="3" t="s">
        <v>484</v>
      </c>
      <c r="BG105" t="s">
        <v>485</v>
      </c>
      <c r="BH105" t="s">
        <v>673</v>
      </c>
      <c r="BI105" s="4" t="s">
        <v>486</v>
      </c>
      <c r="BJ105" s="9">
        <v>53000</v>
      </c>
      <c r="ED105" t="s">
        <v>674</v>
      </c>
      <c r="EE105" s="4" t="s">
        <v>486</v>
      </c>
      <c r="EF105" s="9">
        <v>53000</v>
      </c>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9"/>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c r="HA105" s="9"/>
      <c r="HB105" s="9"/>
      <c r="HC105" s="9"/>
      <c r="HD105" s="9"/>
      <c r="HE105" s="9"/>
      <c r="HF105" s="9"/>
      <c r="HG105" s="9"/>
      <c r="HH105" s="9"/>
      <c r="HI105" s="9"/>
      <c r="HJ105" s="9"/>
      <c r="HQ105" t="s">
        <v>675</v>
      </c>
      <c r="HS105" s="4" t="s">
        <v>490</v>
      </c>
      <c r="HT105" s="50">
        <v>34335</v>
      </c>
      <c r="HU105" s="50">
        <v>36160</v>
      </c>
      <c r="HV105" s="50"/>
      <c r="HW105" s="50"/>
      <c r="IN105" s="4"/>
      <c r="IO105" t="s">
        <v>676</v>
      </c>
      <c r="IP105" s="12" t="s">
        <v>677</v>
      </c>
      <c r="IS105">
        <v>1995</v>
      </c>
      <c r="IT105">
        <v>1995.2</v>
      </c>
      <c r="IU105" s="4" t="s">
        <v>544</v>
      </c>
      <c r="IV105" t="s">
        <v>678</v>
      </c>
      <c r="IW105" s="12" t="s">
        <v>679</v>
      </c>
      <c r="IZ105">
        <v>0.5</v>
      </c>
      <c r="JA105" t="s">
        <v>480</v>
      </c>
      <c r="JB105" t="s">
        <v>480</v>
      </c>
      <c r="JC105" t="s">
        <v>480</v>
      </c>
      <c r="JD105" t="s">
        <v>480</v>
      </c>
      <c r="JE105" t="s">
        <v>480</v>
      </c>
      <c r="JF105" t="s">
        <v>480</v>
      </c>
      <c r="JG105" t="s">
        <v>480</v>
      </c>
      <c r="JH105" t="s">
        <v>480</v>
      </c>
      <c r="JI105" t="s">
        <v>480</v>
      </c>
      <c r="JK105" s="12" t="s">
        <v>680</v>
      </c>
      <c r="JP105" s="4"/>
      <c r="JV105" s="4"/>
      <c r="JW105" s="4"/>
      <c r="JX105" s="4"/>
      <c r="JY105" s="4"/>
      <c r="JZ105" s="4"/>
      <c r="KA105" s="4"/>
      <c r="KF105" s="7" t="s">
        <v>500</v>
      </c>
      <c r="KJ105" s="7" t="s">
        <v>681</v>
      </c>
      <c r="KK105" s="7" t="s">
        <v>561</v>
      </c>
      <c r="KL105" t="s">
        <v>480</v>
      </c>
      <c r="KM105" t="s">
        <v>480</v>
      </c>
      <c r="MY105" t="s">
        <v>682</v>
      </c>
      <c r="MZ105">
        <v>42</v>
      </c>
      <c r="NB105" s="4" t="s">
        <v>787</v>
      </c>
      <c r="NJ105" t="s">
        <v>788</v>
      </c>
      <c r="NL105" s="4" t="s">
        <v>652</v>
      </c>
      <c r="NM105" s="6" t="s">
        <v>717</v>
      </c>
      <c r="NV105" t="s">
        <v>518</v>
      </c>
      <c r="NW105" s="5" t="s">
        <v>796</v>
      </c>
      <c r="NX105" s="4" t="s">
        <v>520</v>
      </c>
      <c r="NY105" s="3">
        <v>0.52888991618373993</v>
      </c>
      <c r="OB105">
        <v>4</v>
      </c>
      <c r="OU105" t="s">
        <v>797</v>
      </c>
      <c r="OW105">
        <v>1997</v>
      </c>
      <c r="OZ105" s="2" t="s">
        <v>690</v>
      </c>
      <c r="PB105" t="s">
        <v>522</v>
      </c>
      <c r="PC105" s="50">
        <v>46094</v>
      </c>
    </row>
    <row r="106" spans="1:419" ht="15" thickBot="1">
      <c r="A106" s="11" t="s">
        <v>663</v>
      </c>
      <c r="B106" t="s">
        <v>664</v>
      </c>
      <c r="C106" t="s">
        <v>665</v>
      </c>
      <c r="D106" s="4" t="s">
        <v>666</v>
      </c>
      <c r="E106" t="s">
        <v>667</v>
      </c>
      <c r="F106" s="82" t="s">
        <v>668</v>
      </c>
      <c r="G106" t="s">
        <v>475</v>
      </c>
      <c r="H106" t="s">
        <v>476</v>
      </c>
      <c r="I106" s="10">
        <v>0.1</v>
      </c>
      <c r="J106" s="10">
        <v>34.566667000000002</v>
      </c>
      <c r="K106">
        <v>150</v>
      </c>
      <c r="AV106" t="s">
        <v>669</v>
      </c>
      <c r="AW106">
        <v>100</v>
      </c>
      <c r="AX106" t="s">
        <v>480</v>
      </c>
      <c r="AY106">
        <v>4</v>
      </c>
      <c r="AZ106" t="s">
        <v>670</v>
      </c>
      <c r="BA106">
        <v>1994</v>
      </c>
      <c r="BB106">
        <v>1998</v>
      </c>
      <c r="BC106" t="s">
        <v>671</v>
      </c>
      <c r="BD106" s="10" t="s">
        <v>691</v>
      </c>
      <c r="BE106" t="s">
        <v>565</v>
      </c>
      <c r="BF106" s="3" t="s">
        <v>484</v>
      </c>
      <c r="BG106" t="s">
        <v>485</v>
      </c>
      <c r="BH106" t="s">
        <v>673</v>
      </c>
      <c r="BI106" s="4" t="s">
        <v>486</v>
      </c>
      <c r="BJ106" s="9">
        <v>53000</v>
      </c>
      <c r="ED106" t="s">
        <v>674</v>
      </c>
      <c r="EE106" s="4" t="s">
        <v>486</v>
      </c>
      <c r="EF106" s="9">
        <v>53000</v>
      </c>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Q106" t="s">
        <v>675</v>
      </c>
      <c r="HS106" s="4" t="s">
        <v>490</v>
      </c>
      <c r="HT106" s="50">
        <v>34335</v>
      </c>
      <c r="HU106" s="50">
        <v>36160</v>
      </c>
      <c r="HV106" s="50"/>
      <c r="HW106" s="50"/>
      <c r="IN106" s="4"/>
      <c r="IO106" t="s">
        <v>692</v>
      </c>
      <c r="IP106" s="12" t="s">
        <v>693</v>
      </c>
      <c r="IS106">
        <v>1994</v>
      </c>
      <c r="IT106">
        <v>1994.2</v>
      </c>
      <c r="IU106" s="4" t="s">
        <v>544</v>
      </c>
      <c r="IV106" t="s">
        <v>694</v>
      </c>
      <c r="IW106" s="12" t="s">
        <v>679</v>
      </c>
      <c r="IZ106">
        <v>0.5</v>
      </c>
      <c r="JA106" t="s">
        <v>480</v>
      </c>
      <c r="JB106" t="s">
        <v>480</v>
      </c>
      <c r="JC106" t="s">
        <v>480</v>
      </c>
      <c r="JD106" t="s">
        <v>480</v>
      </c>
      <c r="JE106" t="s">
        <v>480</v>
      </c>
      <c r="JF106" t="s">
        <v>480</v>
      </c>
      <c r="JG106" t="s">
        <v>480</v>
      </c>
      <c r="JH106" t="s">
        <v>480</v>
      </c>
      <c r="JI106" t="s">
        <v>480</v>
      </c>
      <c r="JK106" s="12" t="s">
        <v>680</v>
      </c>
      <c r="JP106" s="4"/>
      <c r="JV106" s="4"/>
      <c r="JW106" s="4"/>
      <c r="JX106" s="4"/>
      <c r="JY106" s="4"/>
      <c r="JZ106" s="4"/>
      <c r="KA106" s="4"/>
      <c r="KF106" s="7" t="s">
        <v>500</v>
      </c>
      <c r="KJ106" s="7" t="s">
        <v>681</v>
      </c>
      <c r="KK106" s="7" t="s">
        <v>561</v>
      </c>
      <c r="KL106" t="s">
        <v>480</v>
      </c>
      <c r="KM106" t="s">
        <v>480</v>
      </c>
      <c r="MY106" t="s">
        <v>682</v>
      </c>
      <c r="MZ106">
        <v>42</v>
      </c>
      <c r="NB106" s="4" t="s">
        <v>787</v>
      </c>
      <c r="NJ106" t="s">
        <v>788</v>
      </c>
      <c r="NL106" s="4" t="s">
        <v>652</v>
      </c>
      <c r="NM106" s="6" t="s">
        <v>717</v>
      </c>
      <c r="NV106" t="s">
        <v>518</v>
      </c>
      <c r="NW106" s="5" t="s">
        <v>798</v>
      </c>
      <c r="NX106" s="4" t="s">
        <v>520</v>
      </c>
      <c r="NY106" s="3">
        <v>0.29586091895194011</v>
      </c>
      <c r="OB106">
        <v>4</v>
      </c>
      <c r="OU106" t="s">
        <v>797</v>
      </c>
      <c r="OW106">
        <v>1997</v>
      </c>
      <c r="OZ106" s="2" t="s">
        <v>690</v>
      </c>
      <c r="PB106" t="s">
        <v>522</v>
      </c>
      <c r="PC106" s="50">
        <v>46094</v>
      </c>
    </row>
    <row r="107" spans="1:419" ht="15" thickBot="1">
      <c r="A107" s="11" t="s">
        <v>663</v>
      </c>
      <c r="B107" t="s">
        <v>664</v>
      </c>
      <c r="C107" t="s">
        <v>665</v>
      </c>
      <c r="D107" s="4" t="s">
        <v>666</v>
      </c>
      <c r="E107" t="s">
        <v>667</v>
      </c>
      <c r="F107" s="82" t="s">
        <v>668</v>
      </c>
      <c r="G107" t="s">
        <v>475</v>
      </c>
      <c r="H107" t="s">
        <v>476</v>
      </c>
      <c r="I107" s="10">
        <v>0.1</v>
      </c>
      <c r="J107" s="10">
        <v>34.566667000000002</v>
      </c>
      <c r="K107">
        <v>150</v>
      </c>
      <c r="AV107" t="s">
        <v>669</v>
      </c>
      <c r="AW107">
        <v>100</v>
      </c>
      <c r="AX107" t="s">
        <v>480</v>
      </c>
      <c r="AY107">
        <v>4</v>
      </c>
      <c r="AZ107" t="s">
        <v>670</v>
      </c>
      <c r="BA107">
        <v>1994</v>
      </c>
      <c r="BB107">
        <v>1998</v>
      </c>
      <c r="BC107" t="s">
        <v>671</v>
      </c>
      <c r="BD107" s="10" t="s">
        <v>695</v>
      </c>
      <c r="BE107" t="s">
        <v>570</v>
      </c>
      <c r="BF107" s="3" t="s">
        <v>484</v>
      </c>
      <c r="BG107" t="s">
        <v>485</v>
      </c>
      <c r="BH107" t="s">
        <v>673</v>
      </c>
      <c r="BI107" s="4" t="s">
        <v>486</v>
      </c>
      <c r="BJ107" s="9">
        <v>53000</v>
      </c>
      <c r="EE107" s="4"/>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Q107" t="s">
        <v>675</v>
      </c>
      <c r="HS107" s="4" t="s">
        <v>490</v>
      </c>
      <c r="HT107" s="50">
        <v>34335</v>
      </c>
      <c r="HU107" s="50">
        <v>36160</v>
      </c>
      <c r="HV107" s="50"/>
      <c r="HW107" s="50"/>
      <c r="IO107" t="s">
        <v>696</v>
      </c>
      <c r="IP107" s="46" t="s">
        <v>697</v>
      </c>
      <c r="IS107">
        <v>1995</v>
      </c>
      <c r="IT107">
        <v>1995.2</v>
      </c>
      <c r="IU107" s="4" t="s">
        <v>544</v>
      </c>
      <c r="IV107" t="s">
        <v>698</v>
      </c>
      <c r="IW107" t="s">
        <v>492</v>
      </c>
      <c r="JA107">
        <v>0</v>
      </c>
      <c r="JB107">
        <v>0</v>
      </c>
      <c r="JC107">
        <v>0</v>
      </c>
      <c r="JD107">
        <v>0</v>
      </c>
      <c r="JE107">
        <v>0</v>
      </c>
      <c r="JF107">
        <v>0</v>
      </c>
      <c r="JG107">
        <v>0</v>
      </c>
      <c r="JH107">
        <v>0</v>
      </c>
      <c r="JI107">
        <v>0</v>
      </c>
      <c r="JK107" s="12" t="s">
        <v>680</v>
      </c>
      <c r="JP107" s="4"/>
      <c r="JV107" s="4"/>
      <c r="JW107" s="4"/>
      <c r="JX107" s="4"/>
      <c r="JY107" s="4"/>
      <c r="JZ107" s="4"/>
      <c r="KA107" s="4"/>
      <c r="KF107" s="7" t="s">
        <v>500</v>
      </c>
      <c r="KJ107" s="7" t="s">
        <v>647</v>
      </c>
      <c r="KK107" s="7"/>
      <c r="MY107" t="s">
        <v>682</v>
      </c>
      <c r="MZ107">
        <v>42</v>
      </c>
      <c r="NB107" s="4" t="s">
        <v>787</v>
      </c>
      <c r="NJ107" t="s">
        <v>788</v>
      </c>
      <c r="NL107" s="4" t="s">
        <v>652</v>
      </c>
      <c r="NM107" s="6" t="s">
        <v>717</v>
      </c>
      <c r="NV107" t="s">
        <v>518</v>
      </c>
      <c r="NW107" s="5" t="s">
        <v>799</v>
      </c>
      <c r="NX107" s="4" t="s">
        <v>520</v>
      </c>
      <c r="NY107" s="3">
        <v>0.3595403589294901</v>
      </c>
      <c r="OB107">
        <v>4</v>
      </c>
      <c r="OU107" t="s">
        <v>797</v>
      </c>
      <c r="OW107">
        <v>1997</v>
      </c>
      <c r="OZ107" s="2" t="s">
        <v>690</v>
      </c>
      <c r="PB107" t="s">
        <v>522</v>
      </c>
      <c r="PC107" s="50">
        <v>46094</v>
      </c>
    </row>
    <row r="108" spans="1:419" ht="15" thickBot="1">
      <c r="A108" s="11" t="s">
        <v>663</v>
      </c>
      <c r="B108" t="s">
        <v>664</v>
      </c>
      <c r="C108" t="s">
        <v>665</v>
      </c>
      <c r="D108" s="4" t="s">
        <v>666</v>
      </c>
      <c r="E108" t="s">
        <v>667</v>
      </c>
      <c r="F108" s="82" t="s">
        <v>668</v>
      </c>
      <c r="G108" t="s">
        <v>475</v>
      </c>
      <c r="H108" t="s">
        <v>476</v>
      </c>
      <c r="I108" s="10">
        <v>0.1</v>
      </c>
      <c r="J108" s="10">
        <v>34.566667000000002</v>
      </c>
      <c r="K108">
        <v>150</v>
      </c>
      <c r="AV108" t="s">
        <v>669</v>
      </c>
      <c r="AW108">
        <v>100</v>
      </c>
      <c r="AX108" t="s">
        <v>480</v>
      </c>
      <c r="AY108">
        <v>4</v>
      </c>
      <c r="AZ108" t="s">
        <v>670</v>
      </c>
      <c r="BA108">
        <v>1994</v>
      </c>
      <c r="BB108">
        <v>1998</v>
      </c>
      <c r="BC108" t="s">
        <v>671</v>
      </c>
      <c r="BD108" s="10" t="s">
        <v>699</v>
      </c>
      <c r="BE108" t="s">
        <v>553</v>
      </c>
      <c r="BF108" s="3" t="s">
        <v>484</v>
      </c>
      <c r="BG108" t="s">
        <v>485</v>
      </c>
      <c r="BH108" t="s">
        <v>673</v>
      </c>
      <c r="BI108" s="4" t="s">
        <v>486</v>
      </c>
      <c r="BJ108" s="9">
        <v>53000</v>
      </c>
      <c r="EE108" s="4"/>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Q108" t="s">
        <v>675</v>
      </c>
      <c r="HS108" s="4" t="s">
        <v>490</v>
      </c>
      <c r="HT108" s="50">
        <v>34335</v>
      </c>
      <c r="HU108" s="50">
        <v>36160</v>
      </c>
      <c r="HV108" s="50"/>
      <c r="HW108" s="50"/>
      <c r="IO108" t="s">
        <v>700</v>
      </c>
      <c r="IP108" s="13" t="s">
        <v>701</v>
      </c>
      <c r="IS108">
        <v>1994</v>
      </c>
      <c r="IT108">
        <v>1994.2</v>
      </c>
      <c r="IU108" s="4" t="s">
        <v>544</v>
      </c>
      <c r="IV108" t="s">
        <v>698</v>
      </c>
      <c r="IW108" t="s">
        <v>492</v>
      </c>
      <c r="JA108">
        <v>0</v>
      </c>
      <c r="JB108">
        <v>0</v>
      </c>
      <c r="JC108">
        <v>0</v>
      </c>
      <c r="JD108">
        <v>0</v>
      </c>
      <c r="JE108">
        <v>0</v>
      </c>
      <c r="JF108">
        <v>0</v>
      </c>
      <c r="JG108">
        <v>0</v>
      </c>
      <c r="JH108">
        <v>0</v>
      </c>
      <c r="JI108">
        <v>0</v>
      </c>
      <c r="JK108" s="12" t="s">
        <v>680</v>
      </c>
      <c r="JP108" s="4"/>
      <c r="JV108" s="4"/>
      <c r="JW108" s="4"/>
      <c r="JX108" s="4"/>
      <c r="JY108" s="4"/>
      <c r="JZ108" s="4"/>
      <c r="KA108" s="4"/>
      <c r="KF108" s="7" t="s">
        <v>500</v>
      </c>
      <c r="KJ108" s="7" t="s">
        <v>647</v>
      </c>
      <c r="KK108" s="7"/>
      <c r="MY108" t="s">
        <v>682</v>
      </c>
      <c r="MZ108">
        <v>42</v>
      </c>
      <c r="NB108" s="4" t="s">
        <v>787</v>
      </c>
      <c r="NJ108" t="s">
        <v>788</v>
      </c>
      <c r="NL108" s="4" t="s">
        <v>652</v>
      </c>
      <c r="NM108" s="6" t="s">
        <v>717</v>
      </c>
      <c r="NV108" t="s">
        <v>518</v>
      </c>
      <c r="NW108" s="5" t="s">
        <v>800</v>
      </c>
      <c r="NX108" s="4" t="s">
        <v>520</v>
      </c>
      <c r="NY108" s="3">
        <v>0.48635990908440041</v>
      </c>
      <c r="OB108">
        <v>4</v>
      </c>
      <c r="OU108" t="s">
        <v>797</v>
      </c>
      <c r="OW108">
        <v>1997</v>
      </c>
      <c r="OZ108" s="2" t="s">
        <v>690</v>
      </c>
      <c r="PB108" t="s">
        <v>522</v>
      </c>
      <c r="PC108" s="50">
        <v>46094</v>
      </c>
    </row>
    <row r="109" spans="1:419" ht="15" thickBot="1">
      <c r="A109" s="11" t="s">
        <v>663</v>
      </c>
      <c r="B109" t="s">
        <v>664</v>
      </c>
      <c r="C109" t="s">
        <v>665</v>
      </c>
      <c r="D109" s="4" t="s">
        <v>666</v>
      </c>
      <c r="E109" t="s">
        <v>667</v>
      </c>
      <c r="F109" s="82" t="s">
        <v>668</v>
      </c>
      <c r="G109" t="s">
        <v>475</v>
      </c>
      <c r="H109" t="s">
        <v>476</v>
      </c>
      <c r="I109" s="10">
        <v>0.1</v>
      </c>
      <c r="J109" s="10">
        <v>34.566667000000002</v>
      </c>
      <c r="K109">
        <v>150</v>
      </c>
      <c r="AV109" t="s">
        <v>669</v>
      </c>
      <c r="AW109">
        <v>100</v>
      </c>
      <c r="AX109" t="s">
        <v>480</v>
      </c>
      <c r="AY109">
        <v>4</v>
      </c>
      <c r="AZ109" t="s">
        <v>670</v>
      </c>
      <c r="BA109">
        <v>1994</v>
      </c>
      <c r="BB109">
        <v>1998</v>
      </c>
      <c r="BC109" t="s">
        <v>671</v>
      </c>
      <c r="BD109" s="10" t="s">
        <v>702</v>
      </c>
      <c r="BE109" t="s">
        <v>524</v>
      </c>
      <c r="BF109" s="3" t="s">
        <v>484</v>
      </c>
      <c r="BG109" t="s">
        <v>485</v>
      </c>
      <c r="BH109" t="s">
        <v>673</v>
      </c>
      <c r="BI109" s="4" t="s">
        <v>486</v>
      </c>
      <c r="BJ109" s="9">
        <v>53000</v>
      </c>
      <c r="HQ109" t="s">
        <v>675</v>
      </c>
      <c r="HS109" s="4" t="s">
        <v>490</v>
      </c>
      <c r="HT109" s="50">
        <v>34335</v>
      </c>
      <c r="HU109" s="50">
        <v>36160</v>
      </c>
      <c r="HV109" s="50"/>
      <c r="HW109" s="50"/>
      <c r="IO109" t="s">
        <v>698</v>
      </c>
      <c r="IP109" s="46" t="s">
        <v>492</v>
      </c>
      <c r="IU109" s="4" t="s">
        <v>544</v>
      </c>
      <c r="IV109" t="s">
        <v>698</v>
      </c>
      <c r="IW109" s="46" t="s">
        <v>492</v>
      </c>
      <c r="JA109">
        <v>0</v>
      </c>
      <c r="JB109">
        <v>0</v>
      </c>
      <c r="JC109">
        <v>0</v>
      </c>
      <c r="JD109">
        <v>0</v>
      </c>
      <c r="JE109">
        <v>0</v>
      </c>
      <c r="JF109">
        <v>0</v>
      </c>
      <c r="JG109">
        <v>0</v>
      </c>
      <c r="JH109">
        <v>0</v>
      </c>
      <c r="JI109">
        <v>0</v>
      </c>
      <c r="JK109" s="12" t="s">
        <v>680</v>
      </c>
      <c r="JP109" s="4"/>
      <c r="JV109" s="4"/>
      <c r="JW109" s="4"/>
      <c r="JX109" s="4"/>
      <c r="JY109" s="4"/>
      <c r="JZ109" s="4"/>
      <c r="KA109" s="4"/>
      <c r="KF109" s="7" t="s">
        <v>500</v>
      </c>
      <c r="KJ109" s="7" t="s">
        <v>647</v>
      </c>
      <c r="KK109" s="7"/>
      <c r="MY109" t="s">
        <v>682</v>
      </c>
      <c r="MZ109">
        <v>42</v>
      </c>
      <c r="NB109" s="4" t="s">
        <v>787</v>
      </c>
      <c r="NJ109" t="s">
        <v>788</v>
      </c>
      <c r="NL109" s="4" t="s">
        <v>652</v>
      </c>
      <c r="NM109" s="6" t="s">
        <v>717</v>
      </c>
      <c r="NU109" t="s">
        <v>517</v>
      </c>
      <c r="NV109" t="s">
        <v>518</v>
      </c>
      <c r="NW109" s="5" t="s">
        <v>801</v>
      </c>
      <c r="NX109" s="4" t="s">
        <v>520</v>
      </c>
      <c r="NY109" s="3">
        <v>0.25356205319553027</v>
      </c>
      <c r="OB109">
        <v>4</v>
      </c>
      <c r="OU109" t="s">
        <v>797</v>
      </c>
      <c r="OW109">
        <v>1997</v>
      </c>
      <c r="OZ109" s="2" t="s">
        <v>690</v>
      </c>
      <c r="PB109" t="s">
        <v>522</v>
      </c>
      <c r="PC109" s="50">
        <v>46094</v>
      </c>
    </row>
    <row r="110" spans="1:419" ht="15" thickBot="1">
      <c r="A110" s="11" t="s">
        <v>663</v>
      </c>
      <c r="B110" t="s">
        <v>664</v>
      </c>
      <c r="C110" t="s">
        <v>665</v>
      </c>
      <c r="D110" s="4" t="s">
        <v>666</v>
      </c>
      <c r="E110" t="s">
        <v>667</v>
      </c>
      <c r="F110" s="82" t="s">
        <v>668</v>
      </c>
      <c r="G110" t="s">
        <v>475</v>
      </c>
      <c r="H110" t="s">
        <v>476</v>
      </c>
      <c r="I110" s="10">
        <v>0.1</v>
      </c>
      <c r="J110" s="10">
        <v>34.566667000000002</v>
      </c>
      <c r="K110">
        <v>150</v>
      </c>
      <c r="AV110" t="s">
        <v>669</v>
      </c>
      <c r="AW110">
        <v>100</v>
      </c>
      <c r="AX110" t="s">
        <v>480</v>
      </c>
      <c r="AY110">
        <v>4</v>
      </c>
      <c r="AZ110" t="s">
        <v>670</v>
      </c>
      <c r="BA110">
        <v>1994</v>
      </c>
      <c r="BB110">
        <v>1998</v>
      </c>
      <c r="BC110" t="s">
        <v>671</v>
      </c>
      <c r="BD110" s="10" t="s">
        <v>703</v>
      </c>
      <c r="BE110" t="s">
        <v>483</v>
      </c>
      <c r="BF110" s="3" t="s">
        <v>484</v>
      </c>
      <c r="BG110" t="s">
        <v>485</v>
      </c>
      <c r="BH110" t="s">
        <v>673</v>
      </c>
      <c r="BI110" s="4" t="s">
        <v>486</v>
      </c>
      <c r="BJ110" s="9">
        <v>53000</v>
      </c>
      <c r="HQ110" t="s">
        <v>675</v>
      </c>
      <c r="HS110" s="4" t="s">
        <v>490</v>
      </c>
      <c r="HT110" s="50">
        <v>34335</v>
      </c>
      <c r="HU110" s="50">
        <v>36160</v>
      </c>
      <c r="HV110" s="50"/>
      <c r="HW110" s="50"/>
      <c r="IO110" t="s">
        <v>704</v>
      </c>
      <c r="IP110" s="46" t="s">
        <v>492</v>
      </c>
      <c r="IU110" s="4" t="s">
        <v>544</v>
      </c>
      <c r="IV110" t="s">
        <v>705</v>
      </c>
      <c r="IW110" s="46" t="s">
        <v>492</v>
      </c>
      <c r="JA110">
        <v>0</v>
      </c>
      <c r="JB110">
        <v>0</v>
      </c>
      <c r="JC110">
        <v>0</v>
      </c>
      <c r="JD110">
        <v>0</v>
      </c>
      <c r="JE110">
        <v>0</v>
      </c>
      <c r="JF110">
        <v>0</v>
      </c>
      <c r="JG110">
        <v>0</v>
      </c>
      <c r="JH110">
        <v>0</v>
      </c>
      <c r="JI110">
        <v>0</v>
      </c>
      <c r="JJ110" t="s">
        <v>704</v>
      </c>
      <c r="JK110" t="s">
        <v>494</v>
      </c>
      <c r="JL110" s="8" t="s">
        <v>495</v>
      </c>
      <c r="JP110" s="4" t="s">
        <v>508</v>
      </c>
      <c r="JQ110">
        <v>60</v>
      </c>
      <c r="JT110">
        <v>60</v>
      </c>
      <c r="JV110" s="4"/>
      <c r="JW110" s="4"/>
      <c r="JX110" s="4"/>
      <c r="JY110" s="4"/>
      <c r="JZ110" s="4"/>
      <c r="KA110" s="4"/>
      <c r="KF110" s="7" t="s">
        <v>500</v>
      </c>
      <c r="KJ110" s="7" t="s">
        <v>647</v>
      </c>
      <c r="KK110" s="7"/>
      <c r="MY110" t="s">
        <v>682</v>
      </c>
      <c r="MZ110">
        <v>42</v>
      </c>
      <c r="NB110" s="4" t="s">
        <v>787</v>
      </c>
      <c r="NJ110" t="s">
        <v>788</v>
      </c>
      <c r="NL110" s="4" t="s">
        <v>652</v>
      </c>
      <c r="NM110" s="6" t="s">
        <v>717</v>
      </c>
      <c r="NU110" t="s">
        <v>706</v>
      </c>
      <c r="NV110" t="s">
        <v>518</v>
      </c>
      <c r="NW110" s="5" t="s">
        <v>802</v>
      </c>
      <c r="NX110" s="4" t="s">
        <v>520</v>
      </c>
      <c r="NY110" s="3">
        <v>0.29586091895194055</v>
      </c>
      <c r="OB110">
        <v>4</v>
      </c>
      <c r="OU110" t="s">
        <v>797</v>
      </c>
      <c r="OW110">
        <v>1997</v>
      </c>
      <c r="OZ110" s="2" t="s">
        <v>690</v>
      </c>
      <c r="PB110" t="s">
        <v>522</v>
      </c>
      <c r="PC110" s="50">
        <v>46094</v>
      </c>
    </row>
    <row r="111" spans="1:419" ht="15" thickBot="1">
      <c r="A111" s="11" t="s">
        <v>663</v>
      </c>
      <c r="B111" t="s">
        <v>664</v>
      </c>
      <c r="C111" t="s">
        <v>665</v>
      </c>
      <c r="D111" s="4" t="s">
        <v>666</v>
      </c>
      <c r="E111" t="s">
        <v>667</v>
      </c>
      <c r="F111" s="82" t="s">
        <v>668</v>
      </c>
      <c r="G111" t="s">
        <v>475</v>
      </c>
      <c r="H111" t="s">
        <v>476</v>
      </c>
      <c r="I111" s="10">
        <v>0.1</v>
      </c>
      <c r="J111" s="10">
        <v>34.566667000000002</v>
      </c>
      <c r="K111">
        <v>150</v>
      </c>
      <c r="AV111" t="s">
        <v>669</v>
      </c>
      <c r="AW111">
        <v>100</v>
      </c>
      <c r="AX111" t="s">
        <v>480</v>
      </c>
      <c r="AY111">
        <v>4</v>
      </c>
      <c r="AZ111" t="s">
        <v>670</v>
      </c>
      <c r="BA111">
        <v>1994</v>
      </c>
      <c r="BB111">
        <v>1998</v>
      </c>
      <c r="BC111" t="s">
        <v>671</v>
      </c>
      <c r="BD111" s="10" t="s">
        <v>672</v>
      </c>
      <c r="BE111" t="s">
        <v>536</v>
      </c>
      <c r="BF111" s="3" t="s">
        <v>484</v>
      </c>
      <c r="BG111" t="s">
        <v>485</v>
      </c>
      <c r="BH111" t="s">
        <v>673</v>
      </c>
      <c r="BI111" s="4" t="s">
        <v>486</v>
      </c>
      <c r="BJ111" s="9">
        <v>53000</v>
      </c>
      <c r="ED111" t="s">
        <v>674</v>
      </c>
      <c r="EE111" s="4" t="s">
        <v>486</v>
      </c>
      <c r="EF111" s="9">
        <v>53000</v>
      </c>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9"/>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c r="HA111" s="9"/>
      <c r="HB111" s="9"/>
      <c r="HC111" s="9"/>
      <c r="HD111" s="9"/>
      <c r="HE111" s="9"/>
      <c r="HF111" s="9"/>
      <c r="HG111" s="9"/>
      <c r="HH111" s="9"/>
      <c r="HI111" s="9"/>
      <c r="HJ111" s="9"/>
      <c r="HQ111" t="s">
        <v>675</v>
      </c>
      <c r="HS111" s="4" t="s">
        <v>490</v>
      </c>
      <c r="HT111" s="50">
        <v>34335</v>
      </c>
      <c r="HU111" s="50">
        <v>36160</v>
      </c>
      <c r="HV111" s="50"/>
      <c r="HW111" s="50"/>
      <c r="IN111" s="4"/>
      <c r="IO111" t="s">
        <v>676</v>
      </c>
      <c r="IP111" s="12" t="s">
        <v>677</v>
      </c>
      <c r="IS111">
        <v>1995</v>
      </c>
      <c r="IT111">
        <v>1995.2</v>
      </c>
      <c r="IU111" s="4" t="s">
        <v>544</v>
      </c>
      <c r="IV111" t="s">
        <v>678</v>
      </c>
      <c r="IW111" s="12" t="s">
        <v>679</v>
      </c>
      <c r="IZ111">
        <v>0.5</v>
      </c>
      <c r="JA111" t="s">
        <v>480</v>
      </c>
      <c r="JB111" t="s">
        <v>480</v>
      </c>
      <c r="JC111" t="s">
        <v>480</v>
      </c>
      <c r="JD111" t="s">
        <v>480</v>
      </c>
      <c r="JE111" t="s">
        <v>480</v>
      </c>
      <c r="JF111" t="s">
        <v>480</v>
      </c>
      <c r="JG111" t="s">
        <v>480</v>
      </c>
      <c r="JH111" t="s">
        <v>480</v>
      </c>
      <c r="JI111" t="s">
        <v>480</v>
      </c>
      <c r="JK111" s="12" t="s">
        <v>680</v>
      </c>
      <c r="JP111" s="4"/>
      <c r="JV111" s="4"/>
      <c r="JW111" s="4"/>
      <c r="JX111" s="4"/>
      <c r="JY111" s="4"/>
      <c r="JZ111" s="4"/>
      <c r="KA111" s="4"/>
      <c r="KF111" s="7" t="s">
        <v>500</v>
      </c>
      <c r="KJ111" s="7" t="s">
        <v>681</v>
      </c>
      <c r="KK111" s="7" t="s">
        <v>561</v>
      </c>
      <c r="KL111" t="s">
        <v>480</v>
      </c>
      <c r="KM111" t="s">
        <v>480</v>
      </c>
      <c r="MY111" t="s">
        <v>682</v>
      </c>
      <c r="MZ111">
        <v>42</v>
      </c>
      <c r="NB111" s="4" t="s">
        <v>787</v>
      </c>
      <c r="NJ111" t="s">
        <v>788</v>
      </c>
      <c r="NL111" s="4" t="s">
        <v>652</v>
      </c>
      <c r="NM111" s="6" t="s">
        <v>717</v>
      </c>
      <c r="NV111" t="s">
        <v>518</v>
      </c>
      <c r="NW111" s="5" t="s">
        <v>803</v>
      </c>
      <c r="NX111" s="4" t="s">
        <v>520</v>
      </c>
      <c r="NY111" s="3">
        <v>0.25356205319553005</v>
      </c>
      <c r="OB111">
        <v>4</v>
      </c>
      <c r="OU111" t="s">
        <v>804</v>
      </c>
      <c r="OW111">
        <v>1998</v>
      </c>
      <c r="OZ111" s="2" t="s">
        <v>690</v>
      </c>
      <c r="PB111" t="s">
        <v>522</v>
      </c>
      <c r="PC111" s="50">
        <v>46094</v>
      </c>
    </row>
    <row r="112" spans="1:419" ht="15" thickBot="1">
      <c r="A112" s="11" t="s">
        <v>663</v>
      </c>
      <c r="B112" t="s">
        <v>664</v>
      </c>
      <c r="C112" t="s">
        <v>665</v>
      </c>
      <c r="D112" s="4" t="s">
        <v>666</v>
      </c>
      <c r="E112" t="s">
        <v>667</v>
      </c>
      <c r="F112" s="82" t="s">
        <v>668</v>
      </c>
      <c r="G112" t="s">
        <v>475</v>
      </c>
      <c r="H112" t="s">
        <v>476</v>
      </c>
      <c r="I112" s="10">
        <v>0.1</v>
      </c>
      <c r="J112" s="10">
        <v>34.566667000000002</v>
      </c>
      <c r="K112">
        <v>150</v>
      </c>
      <c r="AV112" t="s">
        <v>669</v>
      </c>
      <c r="AW112">
        <v>100</v>
      </c>
      <c r="AX112" t="s">
        <v>480</v>
      </c>
      <c r="AY112">
        <v>4</v>
      </c>
      <c r="AZ112" t="s">
        <v>670</v>
      </c>
      <c r="BA112">
        <v>1994</v>
      </c>
      <c r="BB112">
        <v>1998</v>
      </c>
      <c r="BC112" t="s">
        <v>671</v>
      </c>
      <c r="BD112" s="10" t="s">
        <v>691</v>
      </c>
      <c r="BE112" t="s">
        <v>565</v>
      </c>
      <c r="BF112" s="3" t="s">
        <v>484</v>
      </c>
      <c r="BG112" t="s">
        <v>485</v>
      </c>
      <c r="BH112" t="s">
        <v>673</v>
      </c>
      <c r="BI112" s="4" t="s">
        <v>486</v>
      </c>
      <c r="BJ112" s="9">
        <v>53000</v>
      </c>
      <c r="ED112" t="s">
        <v>674</v>
      </c>
      <c r="EE112" s="4" t="s">
        <v>486</v>
      </c>
      <c r="EF112" s="9">
        <v>53000</v>
      </c>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Q112" t="s">
        <v>675</v>
      </c>
      <c r="HS112" s="4" t="s">
        <v>490</v>
      </c>
      <c r="HT112" s="50">
        <v>34335</v>
      </c>
      <c r="HU112" s="50">
        <v>36160</v>
      </c>
      <c r="HV112" s="50"/>
      <c r="HW112" s="50"/>
      <c r="IN112" s="4"/>
      <c r="IO112" t="s">
        <v>692</v>
      </c>
      <c r="IP112" s="12" t="s">
        <v>693</v>
      </c>
      <c r="IS112">
        <v>1994</v>
      </c>
      <c r="IT112">
        <v>1994.2</v>
      </c>
      <c r="IU112" s="4" t="s">
        <v>544</v>
      </c>
      <c r="IV112" t="s">
        <v>694</v>
      </c>
      <c r="IW112" s="12" t="s">
        <v>679</v>
      </c>
      <c r="IZ112">
        <v>0.5</v>
      </c>
      <c r="JA112" t="s">
        <v>480</v>
      </c>
      <c r="JB112" t="s">
        <v>480</v>
      </c>
      <c r="JC112" t="s">
        <v>480</v>
      </c>
      <c r="JD112" t="s">
        <v>480</v>
      </c>
      <c r="JE112" t="s">
        <v>480</v>
      </c>
      <c r="JF112" t="s">
        <v>480</v>
      </c>
      <c r="JG112" t="s">
        <v>480</v>
      </c>
      <c r="JH112" t="s">
        <v>480</v>
      </c>
      <c r="JI112" t="s">
        <v>480</v>
      </c>
      <c r="JK112" s="12" t="s">
        <v>680</v>
      </c>
      <c r="JP112" s="4"/>
      <c r="JV112" s="4"/>
      <c r="JW112" s="4"/>
      <c r="JX112" s="4"/>
      <c r="JY112" s="4"/>
      <c r="JZ112" s="4"/>
      <c r="KA112" s="4"/>
      <c r="KF112" s="7" t="s">
        <v>500</v>
      </c>
      <c r="KJ112" s="7" t="s">
        <v>681</v>
      </c>
      <c r="KK112" s="7" t="s">
        <v>561</v>
      </c>
      <c r="KL112" t="s">
        <v>480</v>
      </c>
      <c r="KM112" t="s">
        <v>480</v>
      </c>
      <c r="MY112" t="s">
        <v>682</v>
      </c>
      <c r="MZ112">
        <v>42</v>
      </c>
      <c r="NB112" s="4" t="s">
        <v>787</v>
      </c>
      <c r="NJ112" t="s">
        <v>788</v>
      </c>
      <c r="NL112" s="4" t="s">
        <v>652</v>
      </c>
      <c r="NM112" s="6" t="s">
        <v>717</v>
      </c>
      <c r="NV112" t="s">
        <v>518</v>
      </c>
      <c r="NW112" s="5" t="s">
        <v>805</v>
      </c>
      <c r="NX112" s="4" t="s">
        <v>520</v>
      </c>
      <c r="NY112" s="3">
        <v>0.31693330471583003</v>
      </c>
      <c r="OB112">
        <v>4</v>
      </c>
      <c r="OU112" t="s">
        <v>804</v>
      </c>
      <c r="OW112">
        <v>1998</v>
      </c>
      <c r="OZ112" s="2" t="s">
        <v>690</v>
      </c>
      <c r="PB112" t="s">
        <v>522</v>
      </c>
      <c r="PC112" s="50">
        <v>46094</v>
      </c>
    </row>
    <row r="113" spans="1:419" ht="15" thickBot="1">
      <c r="A113" s="11" t="s">
        <v>663</v>
      </c>
      <c r="B113" t="s">
        <v>664</v>
      </c>
      <c r="C113" t="s">
        <v>665</v>
      </c>
      <c r="D113" s="4" t="s">
        <v>666</v>
      </c>
      <c r="E113" t="s">
        <v>667</v>
      </c>
      <c r="F113" s="82" t="s">
        <v>668</v>
      </c>
      <c r="G113" t="s">
        <v>475</v>
      </c>
      <c r="H113" t="s">
        <v>476</v>
      </c>
      <c r="I113" s="10">
        <v>0.1</v>
      </c>
      <c r="J113" s="10">
        <v>34.566667000000002</v>
      </c>
      <c r="K113">
        <v>150</v>
      </c>
      <c r="AV113" t="s">
        <v>669</v>
      </c>
      <c r="AW113">
        <v>100</v>
      </c>
      <c r="AX113" t="s">
        <v>480</v>
      </c>
      <c r="AY113">
        <v>4</v>
      </c>
      <c r="AZ113" t="s">
        <v>670</v>
      </c>
      <c r="BA113">
        <v>1994</v>
      </c>
      <c r="BB113">
        <v>1998</v>
      </c>
      <c r="BC113" t="s">
        <v>671</v>
      </c>
      <c r="BD113" s="10" t="s">
        <v>695</v>
      </c>
      <c r="BE113" t="s">
        <v>570</v>
      </c>
      <c r="BF113" s="3" t="s">
        <v>484</v>
      </c>
      <c r="BG113" t="s">
        <v>485</v>
      </c>
      <c r="BH113" t="s">
        <v>673</v>
      </c>
      <c r="BI113" s="4" t="s">
        <v>486</v>
      </c>
      <c r="BJ113" s="9">
        <v>53000</v>
      </c>
      <c r="EE113" s="4"/>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Q113" t="s">
        <v>675</v>
      </c>
      <c r="HS113" s="4" t="s">
        <v>490</v>
      </c>
      <c r="HT113" s="50">
        <v>34335</v>
      </c>
      <c r="HU113" s="50">
        <v>36160</v>
      </c>
      <c r="HV113" s="50"/>
      <c r="HW113" s="50"/>
      <c r="IO113" t="s">
        <v>696</v>
      </c>
      <c r="IP113" s="46" t="s">
        <v>697</v>
      </c>
      <c r="IS113">
        <v>1995</v>
      </c>
      <c r="IT113">
        <v>1995.2</v>
      </c>
      <c r="IU113" s="4" t="s">
        <v>544</v>
      </c>
      <c r="IV113" t="s">
        <v>698</v>
      </c>
      <c r="IW113" t="s">
        <v>492</v>
      </c>
      <c r="JA113">
        <v>0</v>
      </c>
      <c r="JB113">
        <v>0</v>
      </c>
      <c r="JC113">
        <v>0</v>
      </c>
      <c r="JD113">
        <v>0</v>
      </c>
      <c r="JE113">
        <v>0</v>
      </c>
      <c r="JF113">
        <v>0</v>
      </c>
      <c r="JG113">
        <v>0</v>
      </c>
      <c r="JH113">
        <v>0</v>
      </c>
      <c r="JI113">
        <v>0</v>
      </c>
      <c r="JK113" s="12" t="s">
        <v>680</v>
      </c>
      <c r="JP113" s="4"/>
      <c r="JV113" s="4"/>
      <c r="JW113" s="4"/>
      <c r="JX113" s="4"/>
      <c r="JY113" s="4"/>
      <c r="JZ113" s="4"/>
      <c r="KA113" s="4"/>
      <c r="KF113" s="7" t="s">
        <v>500</v>
      </c>
      <c r="KJ113" s="7" t="s">
        <v>647</v>
      </c>
      <c r="KK113" s="7"/>
      <c r="MY113" t="s">
        <v>682</v>
      </c>
      <c r="MZ113">
        <v>42</v>
      </c>
      <c r="NB113" s="4" t="s">
        <v>787</v>
      </c>
      <c r="NJ113" t="s">
        <v>788</v>
      </c>
      <c r="NL113" s="4" t="s">
        <v>652</v>
      </c>
      <c r="NM113" s="6" t="s">
        <v>717</v>
      </c>
      <c r="NV113" t="s">
        <v>518</v>
      </c>
      <c r="NW113" s="5" t="s">
        <v>806</v>
      </c>
      <c r="NX113" s="4" t="s">
        <v>520</v>
      </c>
      <c r="NY113" s="3">
        <v>0.42314275179272021</v>
      </c>
      <c r="OB113">
        <v>4</v>
      </c>
      <c r="OU113" t="s">
        <v>804</v>
      </c>
      <c r="OW113">
        <v>1998</v>
      </c>
      <c r="OZ113" s="2" t="s">
        <v>690</v>
      </c>
      <c r="PB113" t="s">
        <v>522</v>
      </c>
      <c r="PC113" s="50">
        <v>46094</v>
      </c>
    </row>
    <row r="114" spans="1:419" ht="15" thickBot="1">
      <c r="A114" s="11" t="s">
        <v>663</v>
      </c>
      <c r="B114" t="s">
        <v>664</v>
      </c>
      <c r="C114" t="s">
        <v>665</v>
      </c>
      <c r="D114" s="4" t="s">
        <v>666</v>
      </c>
      <c r="E114" t="s">
        <v>667</v>
      </c>
      <c r="F114" s="82" t="s">
        <v>668</v>
      </c>
      <c r="G114" t="s">
        <v>475</v>
      </c>
      <c r="H114" t="s">
        <v>476</v>
      </c>
      <c r="I114" s="10">
        <v>0.1</v>
      </c>
      <c r="J114" s="10">
        <v>34.566667000000002</v>
      </c>
      <c r="K114">
        <v>150</v>
      </c>
      <c r="AV114" t="s">
        <v>669</v>
      </c>
      <c r="AW114">
        <v>100</v>
      </c>
      <c r="AX114" t="s">
        <v>480</v>
      </c>
      <c r="AY114">
        <v>4</v>
      </c>
      <c r="AZ114" t="s">
        <v>670</v>
      </c>
      <c r="BA114">
        <v>1994</v>
      </c>
      <c r="BB114">
        <v>1998</v>
      </c>
      <c r="BC114" t="s">
        <v>671</v>
      </c>
      <c r="BD114" s="10" t="s">
        <v>699</v>
      </c>
      <c r="BE114" t="s">
        <v>553</v>
      </c>
      <c r="BF114" s="3" t="s">
        <v>484</v>
      </c>
      <c r="BG114" t="s">
        <v>485</v>
      </c>
      <c r="BH114" t="s">
        <v>673</v>
      </c>
      <c r="BI114" s="4" t="s">
        <v>486</v>
      </c>
      <c r="BJ114" s="9">
        <v>53000</v>
      </c>
      <c r="EE114" s="4"/>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Q114" t="s">
        <v>675</v>
      </c>
      <c r="HS114" s="4" t="s">
        <v>490</v>
      </c>
      <c r="HT114" s="50">
        <v>34335</v>
      </c>
      <c r="HU114" s="50">
        <v>36160</v>
      </c>
      <c r="HV114" s="50"/>
      <c r="HW114" s="50"/>
      <c r="IO114" t="s">
        <v>700</v>
      </c>
      <c r="IP114" s="13" t="s">
        <v>701</v>
      </c>
      <c r="IS114">
        <v>1994</v>
      </c>
      <c r="IT114">
        <v>1994.2</v>
      </c>
      <c r="IU114" s="4" t="s">
        <v>544</v>
      </c>
      <c r="IV114" t="s">
        <v>698</v>
      </c>
      <c r="IW114" t="s">
        <v>492</v>
      </c>
      <c r="JA114">
        <v>0</v>
      </c>
      <c r="JB114">
        <v>0</v>
      </c>
      <c r="JC114">
        <v>0</v>
      </c>
      <c r="JD114">
        <v>0</v>
      </c>
      <c r="JE114">
        <v>0</v>
      </c>
      <c r="JF114">
        <v>0</v>
      </c>
      <c r="JG114">
        <v>0</v>
      </c>
      <c r="JH114">
        <v>0</v>
      </c>
      <c r="JI114">
        <v>0</v>
      </c>
      <c r="JK114" s="12" t="s">
        <v>680</v>
      </c>
      <c r="JP114" s="4"/>
      <c r="KF114" s="7" t="s">
        <v>500</v>
      </c>
      <c r="KJ114" s="7" t="s">
        <v>647</v>
      </c>
      <c r="KK114" s="7"/>
      <c r="MY114" t="s">
        <v>682</v>
      </c>
      <c r="MZ114">
        <v>42</v>
      </c>
      <c r="NB114" s="4" t="s">
        <v>787</v>
      </c>
      <c r="NJ114" t="s">
        <v>788</v>
      </c>
      <c r="NL114" s="4" t="s">
        <v>652</v>
      </c>
      <c r="NM114" s="6" t="s">
        <v>717</v>
      </c>
      <c r="NV114" t="s">
        <v>518</v>
      </c>
      <c r="NW114" s="5" t="s">
        <v>807</v>
      </c>
      <c r="NX114" s="4" t="s">
        <v>520</v>
      </c>
      <c r="NY114" s="3">
        <v>0.38076683892201002</v>
      </c>
      <c r="OB114">
        <v>4</v>
      </c>
      <c r="OU114" t="s">
        <v>804</v>
      </c>
      <c r="OW114">
        <v>1998</v>
      </c>
      <c r="OZ114" s="2" t="s">
        <v>690</v>
      </c>
      <c r="PB114" t="s">
        <v>522</v>
      </c>
      <c r="PC114" s="50">
        <v>46094</v>
      </c>
    </row>
    <row r="115" spans="1:419" ht="15" thickBot="1">
      <c r="A115" s="11" t="s">
        <v>663</v>
      </c>
      <c r="B115" t="s">
        <v>664</v>
      </c>
      <c r="C115" t="s">
        <v>665</v>
      </c>
      <c r="D115" s="4" t="s">
        <v>666</v>
      </c>
      <c r="E115" t="s">
        <v>667</v>
      </c>
      <c r="F115" s="82" t="s">
        <v>668</v>
      </c>
      <c r="G115" t="s">
        <v>475</v>
      </c>
      <c r="H115" t="s">
        <v>476</v>
      </c>
      <c r="I115" s="10">
        <v>0.1</v>
      </c>
      <c r="J115" s="10">
        <v>34.566667000000002</v>
      </c>
      <c r="K115">
        <v>150</v>
      </c>
      <c r="AV115" t="s">
        <v>669</v>
      </c>
      <c r="AW115">
        <v>100</v>
      </c>
      <c r="AX115" t="s">
        <v>480</v>
      </c>
      <c r="AY115">
        <v>4</v>
      </c>
      <c r="AZ115" t="s">
        <v>670</v>
      </c>
      <c r="BA115">
        <v>1994</v>
      </c>
      <c r="BB115">
        <v>1998</v>
      </c>
      <c r="BC115" t="s">
        <v>671</v>
      </c>
      <c r="BD115" s="10" t="s">
        <v>702</v>
      </c>
      <c r="BE115" t="s">
        <v>524</v>
      </c>
      <c r="BF115" s="3" t="s">
        <v>484</v>
      </c>
      <c r="BG115" t="s">
        <v>485</v>
      </c>
      <c r="BH115" t="s">
        <v>673</v>
      </c>
      <c r="BI115" s="4" t="s">
        <v>486</v>
      </c>
      <c r="BJ115" s="9">
        <v>53000</v>
      </c>
      <c r="HQ115" t="s">
        <v>675</v>
      </c>
      <c r="HS115" s="4" t="s">
        <v>490</v>
      </c>
      <c r="HT115" s="50">
        <v>34335</v>
      </c>
      <c r="HU115" s="50">
        <v>36160</v>
      </c>
      <c r="HV115" s="50"/>
      <c r="HW115" s="50"/>
      <c r="IO115" t="s">
        <v>698</v>
      </c>
      <c r="IP115" s="46" t="s">
        <v>492</v>
      </c>
      <c r="IU115" s="4" t="s">
        <v>544</v>
      </c>
      <c r="IV115" t="s">
        <v>698</v>
      </c>
      <c r="IW115" s="46" t="s">
        <v>492</v>
      </c>
      <c r="JA115">
        <v>0</v>
      </c>
      <c r="JB115">
        <v>0</v>
      </c>
      <c r="JC115">
        <v>0</v>
      </c>
      <c r="JD115">
        <v>0</v>
      </c>
      <c r="JE115">
        <v>0</v>
      </c>
      <c r="JF115">
        <v>0</v>
      </c>
      <c r="JG115">
        <v>0</v>
      </c>
      <c r="JH115">
        <v>0</v>
      </c>
      <c r="JI115">
        <v>0</v>
      </c>
      <c r="JK115" s="12" t="s">
        <v>680</v>
      </c>
      <c r="JP115" s="4"/>
      <c r="KF115" s="7" t="s">
        <v>500</v>
      </c>
      <c r="KJ115" s="7" t="s">
        <v>647</v>
      </c>
      <c r="KK115" s="7"/>
      <c r="MY115" t="s">
        <v>682</v>
      </c>
      <c r="MZ115">
        <v>42</v>
      </c>
      <c r="NB115" s="4" t="s">
        <v>787</v>
      </c>
      <c r="NJ115" t="s">
        <v>788</v>
      </c>
      <c r="NL115" s="4" t="s">
        <v>652</v>
      </c>
      <c r="NM115" s="6" t="s">
        <v>717</v>
      </c>
      <c r="NU115" t="s">
        <v>517</v>
      </c>
      <c r="NV115" t="s">
        <v>518</v>
      </c>
      <c r="NW115" s="5" t="s">
        <v>808</v>
      </c>
      <c r="NX115" s="4" t="s">
        <v>520</v>
      </c>
      <c r="NY115" s="3">
        <v>0.38045865046476002</v>
      </c>
      <c r="OB115">
        <v>4</v>
      </c>
      <c r="OU115" t="s">
        <v>804</v>
      </c>
      <c r="OW115">
        <v>1998</v>
      </c>
      <c r="OZ115" s="2" t="s">
        <v>690</v>
      </c>
      <c r="PB115" t="s">
        <v>522</v>
      </c>
      <c r="PC115" s="50">
        <v>46094</v>
      </c>
    </row>
    <row r="116" spans="1:419" ht="15" thickBot="1">
      <c r="A116" s="11" t="s">
        <v>663</v>
      </c>
      <c r="B116" t="s">
        <v>664</v>
      </c>
      <c r="C116" t="s">
        <v>665</v>
      </c>
      <c r="D116" s="4" t="s">
        <v>666</v>
      </c>
      <c r="E116" t="s">
        <v>667</v>
      </c>
      <c r="F116" s="82" t="s">
        <v>668</v>
      </c>
      <c r="G116" t="s">
        <v>475</v>
      </c>
      <c r="H116" t="s">
        <v>476</v>
      </c>
      <c r="I116" s="10">
        <v>0.1</v>
      </c>
      <c r="J116" s="10">
        <v>34.566667000000002</v>
      </c>
      <c r="K116">
        <v>150</v>
      </c>
      <c r="AV116" t="s">
        <v>669</v>
      </c>
      <c r="AW116">
        <v>100</v>
      </c>
      <c r="AX116" t="s">
        <v>480</v>
      </c>
      <c r="AY116">
        <v>4</v>
      </c>
      <c r="AZ116" t="s">
        <v>670</v>
      </c>
      <c r="BA116">
        <v>1994</v>
      </c>
      <c r="BB116">
        <v>1998</v>
      </c>
      <c r="BC116" t="s">
        <v>671</v>
      </c>
      <c r="BD116" s="10" t="s">
        <v>703</v>
      </c>
      <c r="BE116" t="s">
        <v>483</v>
      </c>
      <c r="BF116" s="3" t="s">
        <v>484</v>
      </c>
      <c r="BG116" t="s">
        <v>485</v>
      </c>
      <c r="BH116" t="s">
        <v>673</v>
      </c>
      <c r="BI116" s="4" t="s">
        <v>486</v>
      </c>
      <c r="BJ116" s="9">
        <v>53000</v>
      </c>
      <c r="HQ116" t="s">
        <v>675</v>
      </c>
      <c r="HS116" s="4" t="s">
        <v>490</v>
      </c>
      <c r="HT116" s="50">
        <v>34335</v>
      </c>
      <c r="HU116" s="50">
        <v>36160</v>
      </c>
      <c r="HV116" s="50"/>
      <c r="HW116" s="50"/>
      <c r="IO116" t="s">
        <v>704</v>
      </c>
      <c r="IP116" s="46" t="s">
        <v>492</v>
      </c>
      <c r="IU116" s="4" t="s">
        <v>544</v>
      </c>
      <c r="IV116" t="s">
        <v>705</v>
      </c>
      <c r="IW116" s="46" t="s">
        <v>492</v>
      </c>
      <c r="JA116">
        <v>0</v>
      </c>
      <c r="JB116">
        <v>0</v>
      </c>
      <c r="JC116">
        <v>0</v>
      </c>
      <c r="JD116">
        <v>0</v>
      </c>
      <c r="JE116">
        <v>0</v>
      </c>
      <c r="JF116">
        <v>0</v>
      </c>
      <c r="JG116">
        <v>0</v>
      </c>
      <c r="JH116">
        <v>0</v>
      </c>
      <c r="JI116">
        <v>0</v>
      </c>
      <c r="JJ116" t="s">
        <v>704</v>
      </c>
      <c r="JK116" t="s">
        <v>494</v>
      </c>
      <c r="JL116" s="8" t="s">
        <v>495</v>
      </c>
      <c r="JP116" s="4" t="s">
        <v>508</v>
      </c>
      <c r="JQ116">
        <v>60</v>
      </c>
      <c r="JT116">
        <v>60</v>
      </c>
      <c r="KF116" s="7" t="s">
        <v>500</v>
      </c>
      <c r="KJ116" s="7" t="s">
        <v>647</v>
      </c>
      <c r="KK116" s="7"/>
      <c r="MY116" t="s">
        <v>682</v>
      </c>
      <c r="MZ116">
        <v>42</v>
      </c>
      <c r="NB116" s="4" t="s">
        <v>787</v>
      </c>
      <c r="NJ116" t="s">
        <v>788</v>
      </c>
      <c r="NL116" s="4" t="s">
        <v>652</v>
      </c>
      <c r="NM116" s="6" t="s">
        <v>717</v>
      </c>
      <c r="NU116" t="s">
        <v>706</v>
      </c>
      <c r="NV116" t="s">
        <v>518</v>
      </c>
      <c r="NW116" s="5" t="s">
        <v>809</v>
      </c>
      <c r="NX116" s="4" t="s">
        <v>520</v>
      </c>
      <c r="NY116" s="3">
        <v>0.16881022745408991</v>
      </c>
      <c r="OB116">
        <v>4</v>
      </c>
      <c r="OU116" t="s">
        <v>804</v>
      </c>
      <c r="OW116">
        <v>1998</v>
      </c>
      <c r="OZ116" s="2" t="s">
        <v>690</v>
      </c>
      <c r="PB116" t="s">
        <v>522</v>
      </c>
      <c r="PC116" s="50">
        <v>46094</v>
      </c>
    </row>
    <row r="117" spans="1:419" ht="15" thickBot="1">
      <c r="A117" s="11" t="s">
        <v>663</v>
      </c>
      <c r="B117" t="s">
        <v>664</v>
      </c>
      <c r="C117" t="s">
        <v>665</v>
      </c>
      <c r="D117" s="4" t="s">
        <v>666</v>
      </c>
      <c r="E117" t="s">
        <v>667</v>
      </c>
      <c r="F117" s="82" t="s">
        <v>668</v>
      </c>
      <c r="G117" t="s">
        <v>475</v>
      </c>
      <c r="H117" t="s">
        <v>476</v>
      </c>
      <c r="I117" s="10">
        <v>0.1</v>
      </c>
      <c r="J117" s="10">
        <v>34.566667000000002</v>
      </c>
      <c r="K117">
        <v>150</v>
      </c>
      <c r="AV117" t="s">
        <v>669</v>
      </c>
      <c r="AW117">
        <v>100</v>
      </c>
      <c r="AX117" t="s">
        <v>480</v>
      </c>
      <c r="AY117">
        <v>4</v>
      </c>
      <c r="AZ117" t="s">
        <v>670</v>
      </c>
      <c r="BA117">
        <v>1994</v>
      </c>
      <c r="BB117">
        <v>1998</v>
      </c>
      <c r="BC117" t="s">
        <v>671</v>
      </c>
      <c r="BD117" s="10" t="s">
        <v>672</v>
      </c>
      <c r="BE117" t="s">
        <v>536</v>
      </c>
      <c r="BF117" s="3" t="s">
        <v>484</v>
      </c>
      <c r="BG117" t="s">
        <v>485</v>
      </c>
      <c r="BH117" t="s">
        <v>673</v>
      </c>
      <c r="BI117" s="4" t="s">
        <v>486</v>
      </c>
      <c r="BJ117" s="9">
        <v>53000</v>
      </c>
      <c r="ED117" t="s">
        <v>674</v>
      </c>
      <c r="EE117" s="4" t="s">
        <v>486</v>
      </c>
      <c r="EF117" s="9">
        <v>53000</v>
      </c>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9"/>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c r="HA117" s="9"/>
      <c r="HB117" s="9"/>
      <c r="HC117" s="9"/>
      <c r="HD117" s="9"/>
      <c r="HE117" s="9"/>
      <c r="HF117" s="9"/>
      <c r="HG117" s="9"/>
      <c r="HH117" s="9"/>
      <c r="HI117" s="9"/>
      <c r="HJ117" s="9"/>
      <c r="HQ117" t="s">
        <v>675</v>
      </c>
      <c r="HS117" s="4" t="s">
        <v>490</v>
      </c>
      <c r="HT117" s="50">
        <v>34335</v>
      </c>
      <c r="HU117" s="50">
        <v>36160</v>
      </c>
      <c r="HV117" s="50"/>
      <c r="HW117" s="50"/>
      <c r="IN117" s="4"/>
      <c r="IO117" t="s">
        <v>676</v>
      </c>
      <c r="IP117" s="12" t="s">
        <v>677</v>
      </c>
      <c r="IS117">
        <v>1995</v>
      </c>
      <c r="IT117">
        <v>1995.2</v>
      </c>
      <c r="IU117" s="4" t="s">
        <v>544</v>
      </c>
      <c r="IV117" t="s">
        <v>678</v>
      </c>
      <c r="IW117" s="12" t="s">
        <v>679</v>
      </c>
      <c r="IZ117">
        <v>0.5</v>
      </c>
      <c r="JA117" t="s">
        <v>480</v>
      </c>
      <c r="JB117" t="s">
        <v>480</v>
      </c>
      <c r="JC117" t="s">
        <v>480</v>
      </c>
      <c r="JD117" t="s">
        <v>480</v>
      </c>
      <c r="JE117" t="s">
        <v>480</v>
      </c>
      <c r="JF117" t="s">
        <v>480</v>
      </c>
      <c r="JG117" t="s">
        <v>480</v>
      </c>
      <c r="JH117" t="s">
        <v>480</v>
      </c>
      <c r="JI117" t="s">
        <v>480</v>
      </c>
      <c r="JK117" s="12" t="s">
        <v>680</v>
      </c>
      <c r="JP117" s="4"/>
      <c r="KF117" s="7" t="s">
        <v>500</v>
      </c>
      <c r="KJ117" s="7" t="s">
        <v>681</v>
      </c>
      <c r="KK117" s="7" t="s">
        <v>561</v>
      </c>
      <c r="KL117" t="s">
        <v>480</v>
      </c>
      <c r="KM117" t="s">
        <v>480</v>
      </c>
      <c r="MY117" t="s">
        <v>682</v>
      </c>
      <c r="MZ117">
        <v>42</v>
      </c>
      <c r="NB117" s="4" t="s">
        <v>787</v>
      </c>
      <c r="NJ117" t="s">
        <v>788</v>
      </c>
      <c r="NL117" s="4" t="s">
        <v>652</v>
      </c>
      <c r="NM117" s="6" t="s">
        <v>717</v>
      </c>
      <c r="NV117" t="s">
        <v>518</v>
      </c>
      <c r="NW117" s="5" t="s">
        <v>810</v>
      </c>
      <c r="NX117" s="4" t="s">
        <v>520</v>
      </c>
      <c r="NY117" s="3">
        <v>0.57416550362152963</v>
      </c>
      <c r="OB117">
        <v>4</v>
      </c>
      <c r="OU117" t="s">
        <v>811</v>
      </c>
      <c r="OW117">
        <v>1996</v>
      </c>
      <c r="OZ117" s="2" t="s">
        <v>707</v>
      </c>
      <c r="PB117" t="s">
        <v>522</v>
      </c>
      <c r="PC117" s="50">
        <v>46094</v>
      </c>
    </row>
    <row r="118" spans="1:419" ht="15" thickBot="1">
      <c r="A118" s="11" t="s">
        <v>663</v>
      </c>
      <c r="B118" t="s">
        <v>664</v>
      </c>
      <c r="C118" t="s">
        <v>665</v>
      </c>
      <c r="D118" s="4" t="s">
        <v>666</v>
      </c>
      <c r="E118" t="s">
        <v>667</v>
      </c>
      <c r="F118" s="82" t="s">
        <v>668</v>
      </c>
      <c r="G118" t="s">
        <v>475</v>
      </c>
      <c r="H118" t="s">
        <v>476</v>
      </c>
      <c r="I118" s="10">
        <v>0.1</v>
      </c>
      <c r="J118" s="10">
        <v>34.566667000000002</v>
      </c>
      <c r="K118">
        <v>150</v>
      </c>
      <c r="AV118" t="s">
        <v>669</v>
      </c>
      <c r="AW118">
        <v>100</v>
      </c>
      <c r="AX118" t="s">
        <v>480</v>
      </c>
      <c r="AY118">
        <v>4</v>
      </c>
      <c r="AZ118" t="s">
        <v>670</v>
      </c>
      <c r="BA118">
        <v>1994</v>
      </c>
      <c r="BB118">
        <v>1998</v>
      </c>
      <c r="BC118" t="s">
        <v>671</v>
      </c>
      <c r="BD118" s="10" t="s">
        <v>691</v>
      </c>
      <c r="BE118" t="s">
        <v>565</v>
      </c>
      <c r="BF118" s="3" t="s">
        <v>484</v>
      </c>
      <c r="BG118" t="s">
        <v>485</v>
      </c>
      <c r="BH118" t="s">
        <v>673</v>
      </c>
      <c r="BI118" s="4" t="s">
        <v>486</v>
      </c>
      <c r="BJ118" s="9">
        <v>53000</v>
      </c>
      <c r="ED118" t="s">
        <v>674</v>
      </c>
      <c r="EE118" s="4" t="s">
        <v>486</v>
      </c>
      <c r="EF118" s="9">
        <v>53000</v>
      </c>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Q118" t="s">
        <v>675</v>
      </c>
      <c r="HS118" s="4" t="s">
        <v>490</v>
      </c>
      <c r="HT118" s="50">
        <v>34335</v>
      </c>
      <c r="HU118" s="50">
        <v>36160</v>
      </c>
      <c r="HV118" s="50"/>
      <c r="HW118" s="50"/>
      <c r="IN118" s="4"/>
      <c r="IO118" t="s">
        <v>692</v>
      </c>
      <c r="IP118" s="12" t="s">
        <v>693</v>
      </c>
      <c r="IS118">
        <v>1994</v>
      </c>
      <c r="IT118">
        <v>1994.2</v>
      </c>
      <c r="IU118" s="4" t="s">
        <v>544</v>
      </c>
      <c r="IV118" t="s">
        <v>694</v>
      </c>
      <c r="IW118" s="12" t="s">
        <v>679</v>
      </c>
      <c r="IZ118">
        <v>0.5</v>
      </c>
      <c r="JA118" t="s">
        <v>480</v>
      </c>
      <c r="JB118" t="s">
        <v>480</v>
      </c>
      <c r="JC118" t="s">
        <v>480</v>
      </c>
      <c r="JD118" t="s">
        <v>480</v>
      </c>
      <c r="JE118" t="s">
        <v>480</v>
      </c>
      <c r="JF118" t="s">
        <v>480</v>
      </c>
      <c r="JG118" t="s">
        <v>480</v>
      </c>
      <c r="JH118" t="s">
        <v>480</v>
      </c>
      <c r="JI118" t="s">
        <v>480</v>
      </c>
      <c r="JK118" s="12" t="s">
        <v>680</v>
      </c>
      <c r="JP118" s="4"/>
      <c r="KF118" s="7" t="s">
        <v>500</v>
      </c>
      <c r="KJ118" s="7" t="s">
        <v>681</v>
      </c>
      <c r="KK118" s="7" t="s">
        <v>561</v>
      </c>
      <c r="KL118" t="s">
        <v>480</v>
      </c>
      <c r="KM118" t="s">
        <v>480</v>
      </c>
      <c r="MY118" t="s">
        <v>682</v>
      </c>
      <c r="MZ118">
        <v>42</v>
      </c>
      <c r="NB118" s="4" t="s">
        <v>787</v>
      </c>
      <c r="NJ118" t="s">
        <v>788</v>
      </c>
      <c r="NL118" s="4" t="s">
        <v>652</v>
      </c>
      <c r="NM118" s="6" t="s">
        <v>717</v>
      </c>
      <c r="NV118" t="s">
        <v>518</v>
      </c>
      <c r="NW118" s="5" t="s">
        <v>812</v>
      </c>
      <c r="NX118" s="4" t="s">
        <v>520</v>
      </c>
      <c r="NY118" s="3">
        <v>0.27675325606668011</v>
      </c>
      <c r="OB118">
        <v>4</v>
      </c>
      <c r="OU118" t="s">
        <v>811</v>
      </c>
      <c r="OW118">
        <v>1996</v>
      </c>
      <c r="OZ118" s="2" t="s">
        <v>707</v>
      </c>
      <c r="PB118" t="s">
        <v>522</v>
      </c>
      <c r="PC118" s="50">
        <v>46094</v>
      </c>
    </row>
    <row r="119" spans="1:419" ht="15" thickBot="1">
      <c r="A119" s="11" t="s">
        <v>663</v>
      </c>
      <c r="B119" t="s">
        <v>664</v>
      </c>
      <c r="C119" t="s">
        <v>665</v>
      </c>
      <c r="D119" s="4" t="s">
        <v>666</v>
      </c>
      <c r="E119" t="s">
        <v>667</v>
      </c>
      <c r="F119" s="82" t="s">
        <v>668</v>
      </c>
      <c r="G119" t="s">
        <v>475</v>
      </c>
      <c r="H119" t="s">
        <v>476</v>
      </c>
      <c r="I119" s="10">
        <v>0.1</v>
      </c>
      <c r="J119" s="10">
        <v>34.566667000000002</v>
      </c>
      <c r="K119">
        <v>150</v>
      </c>
      <c r="AV119" t="s">
        <v>669</v>
      </c>
      <c r="AW119">
        <v>100</v>
      </c>
      <c r="AX119" t="s">
        <v>480</v>
      </c>
      <c r="AY119">
        <v>4</v>
      </c>
      <c r="AZ119" t="s">
        <v>670</v>
      </c>
      <c r="BA119">
        <v>1994</v>
      </c>
      <c r="BB119">
        <v>1998</v>
      </c>
      <c r="BC119" t="s">
        <v>671</v>
      </c>
      <c r="BD119" s="10" t="s">
        <v>695</v>
      </c>
      <c r="BE119" t="s">
        <v>570</v>
      </c>
      <c r="BF119" s="3" t="s">
        <v>484</v>
      </c>
      <c r="BG119" t="s">
        <v>485</v>
      </c>
      <c r="BH119" t="s">
        <v>673</v>
      </c>
      <c r="BI119" s="4" t="s">
        <v>486</v>
      </c>
      <c r="BJ119" s="9">
        <v>53000</v>
      </c>
      <c r="EE119" s="4"/>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Q119" t="s">
        <v>675</v>
      </c>
      <c r="HS119" s="4" t="s">
        <v>490</v>
      </c>
      <c r="HT119" s="50">
        <v>34335</v>
      </c>
      <c r="HU119" s="50">
        <v>36160</v>
      </c>
      <c r="HV119" s="50"/>
      <c r="HW119" s="50"/>
      <c r="IO119" t="s">
        <v>696</v>
      </c>
      <c r="IP119" s="46" t="s">
        <v>697</v>
      </c>
      <c r="IS119">
        <v>1995</v>
      </c>
      <c r="IT119">
        <v>1995.2</v>
      </c>
      <c r="IU119" s="4" t="s">
        <v>544</v>
      </c>
      <c r="IV119" t="s">
        <v>698</v>
      </c>
      <c r="IW119" t="s">
        <v>492</v>
      </c>
      <c r="JA119">
        <v>0</v>
      </c>
      <c r="JB119">
        <v>0</v>
      </c>
      <c r="JC119">
        <v>0</v>
      </c>
      <c r="JD119">
        <v>0</v>
      </c>
      <c r="JE119">
        <v>0</v>
      </c>
      <c r="JF119">
        <v>0</v>
      </c>
      <c r="JG119">
        <v>0</v>
      </c>
      <c r="JH119">
        <v>0</v>
      </c>
      <c r="JI119">
        <v>0</v>
      </c>
      <c r="JK119" s="12" t="s">
        <v>680</v>
      </c>
      <c r="JP119" s="4"/>
      <c r="KF119" s="7" t="s">
        <v>500</v>
      </c>
      <c r="KJ119" s="7" t="s">
        <v>647</v>
      </c>
      <c r="KK119" s="7"/>
      <c r="MY119" t="s">
        <v>682</v>
      </c>
      <c r="MZ119">
        <v>42</v>
      </c>
      <c r="NB119" s="4" t="s">
        <v>787</v>
      </c>
      <c r="NJ119" t="s">
        <v>788</v>
      </c>
      <c r="NL119" s="4" t="s">
        <v>652</v>
      </c>
      <c r="NM119" s="6" t="s">
        <v>717</v>
      </c>
      <c r="NV119" t="s">
        <v>518</v>
      </c>
      <c r="NW119" s="5" t="s">
        <v>813</v>
      </c>
      <c r="NX119" s="4" t="s">
        <v>520</v>
      </c>
      <c r="NY119" s="3">
        <v>0.21261384510997017</v>
      </c>
      <c r="OB119">
        <v>4</v>
      </c>
      <c r="OU119" t="s">
        <v>811</v>
      </c>
      <c r="OW119">
        <v>1996</v>
      </c>
      <c r="OZ119" s="2" t="s">
        <v>707</v>
      </c>
      <c r="PB119" t="s">
        <v>522</v>
      </c>
      <c r="PC119" s="50">
        <v>46094</v>
      </c>
    </row>
    <row r="120" spans="1:419" ht="15" thickBot="1">
      <c r="A120" s="11" t="s">
        <v>663</v>
      </c>
      <c r="B120" t="s">
        <v>664</v>
      </c>
      <c r="C120" t="s">
        <v>665</v>
      </c>
      <c r="D120" s="4" t="s">
        <v>666</v>
      </c>
      <c r="E120" t="s">
        <v>667</v>
      </c>
      <c r="F120" s="82" t="s">
        <v>668</v>
      </c>
      <c r="G120" t="s">
        <v>475</v>
      </c>
      <c r="H120" t="s">
        <v>476</v>
      </c>
      <c r="I120" s="10">
        <v>0.1</v>
      </c>
      <c r="J120" s="10">
        <v>34.566667000000002</v>
      </c>
      <c r="K120">
        <v>150</v>
      </c>
      <c r="AV120" t="s">
        <v>669</v>
      </c>
      <c r="AW120">
        <v>100</v>
      </c>
      <c r="AX120" t="s">
        <v>480</v>
      </c>
      <c r="AY120">
        <v>4</v>
      </c>
      <c r="AZ120" t="s">
        <v>670</v>
      </c>
      <c r="BA120">
        <v>1994</v>
      </c>
      <c r="BB120">
        <v>1998</v>
      </c>
      <c r="BC120" t="s">
        <v>671</v>
      </c>
      <c r="BD120" s="10" t="s">
        <v>699</v>
      </c>
      <c r="BE120" t="s">
        <v>553</v>
      </c>
      <c r="BF120" s="3" t="s">
        <v>484</v>
      </c>
      <c r="BG120" t="s">
        <v>485</v>
      </c>
      <c r="BH120" t="s">
        <v>673</v>
      </c>
      <c r="BI120" s="4" t="s">
        <v>486</v>
      </c>
      <c r="BJ120" s="9">
        <v>53000</v>
      </c>
      <c r="EE120" s="4"/>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Q120" t="s">
        <v>675</v>
      </c>
      <c r="HS120" s="4" t="s">
        <v>490</v>
      </c>
      <c r="HT120" s="50">
        <v>34335</v>
      </c>
      <c r="HU120" s="50">
        <v>36160</v>
      </c>
      <c r="HV120" s="50"/>
      <c r="HW120" s="50"/>
      <c r="IO120" t="s">
        <v>700</v>
      </c>
      <c r="IP120" s="13" t="s">
        <v>701</v>
      </c>
      <c r="IS120">
        <v>1994</v>
      </c>
      <c r="IT120">
        <v>1994.2</v>
      </c>
      <c r="IU120" s="4" t="s">
        <v>544</v>
      </c>
      <c r="IV120" t="s">
        <v>698</v>
      </c>
      <c r="IW120" t="s">
        <v>492</v>
      </c>
      <c r="JA120">
        <v>0</v>
      </c>
      <c r="JB120">
        <v>0</v>
      </c>
      <c r="JC120">
        <v>0</v>
      </c>
      <c r="JD120">
        <v>0</v>
      </c>
      <c r="JE120">
        <v>0</v>
      </c>
      <c r="JF120">
        <v>0</v>
      </c>
      <c r="JG120">
        <v>0</v>
      </c>
      <c r="JH120">
        <v>0</v>
      </c>
      <c r="JI120">
        <v>0</v>
      </c>
      <c r="JK120" s="12" t="s">
        <v>680</v>
      </c>
      <c r="JP120" s="4"/>
      <c r="KF120" s="7" t="s">
        <v>500</v>
      </c>
      <c r="KJ120" s="7" t="s">
        <v>647</v>
      </c>
      <c r="KK120" s="7"/>
      <c r="MY120" t="s">
        <v>682</v>
      </c>
      <c r="MZ120">
        <v>42</v>
      </c>
      <c r="NB120" s="4" t="s">
        <v>787</v>
      </c>
      <c r="NJ120" t="s">
        <v>788</v>
      </c>
      <c r="NL120" s="4" t="s">
        <v>652</v>
      </c>
      <c r="NM120" s="6" t="s">
        <v>717</v>
      </c>
      <c r="NV120" t="s">
        <v>518</v>
      </c>
      <c r="NW120" s="5" t="s">
        <v>814</v>
      </c>
      <c r="NX120" s="4" t="s">
        <v>520</v>
      </c>
      <c r="NY120" s="3">
        <v>0.21330891398247021</v>
      </c>
      <c r="OB120">
        <v>4</v>
      </c>
      <c r="OU120" t="s">
        <v>811</v>
      </c>
      <c r="OW120">
        <v>1996</v>
      </c>
      <c r="OZ120" s="2" t="s">
        <v>707</v>
      </c>
      <c r="PB120" t="s">
        <v>522</v>
      </c>
      <c r="PC120" s="50">
        <v>46094</v>
      </c>
    </row>
    <row r="121" spans="1:419" ht="15" thickBot="1">
      <c r="A121" s="11" t="s">
        <v>663</v>
      </c>
      <c r="B121" t="s">
        <v>664</v>
      </c>
      <c r="C121" t="s">
        <v>665</v>
      </c>
      <c r="D121" s="4" t="s">
        <v>666</v>
      </c>
      <c r="E121" t="s">
        <v>667</v>
      </c>
      <c r="F121" s="82" t="s">
        <v>668</v>
      </c>
      <c r="G121" t="s">
        <v>475</v>
      </c>
      <c r="H121" t="s">
        <v>476</v>
      </c>
      <c r="I121" s="10">
        <v>0.1</v>
      </c>
      <c r="J121" s="10">
        <v>34.566667000000002</v>
      </c>
      <c r="K121">
        <v>150</v>
      </c>
      <c r="AV121" t="s">
        <v>669</v>
      </c>
      <c r="AW121">
        <v>100</v>
      </c>
      <c r="AX121" t="s">
        <v>480</v>
      </c>
      <c r="AY121">
        <v>4</v>
      </c>
      <c r="AZ121" t="s">
        <v>670</v>
      </c>
      <c r="BA121">
        <v>1994</v>
      </c>
      <c r="BB121">
        <v>1998</v>
      </c>
      <c r="BC121" t="s">
        <v>671</v>
      </c>
      <c r="BD121" s="10" t="s">
        <v>702</v>
      </c>
      <c r="BE121" t="s">
        <v>524</v>
      </c>
      <c r="BF121" s="3" t="s">
        <v>484</v>
      </c>
      <c r="BG121" t="s">
        <v>485</v>
      </c>
      <c r="BH121" t="s">
        <v>673</v>
      </c>
      <c r="BI121" s="4" t="s">
        <v>486</v>
      </c>
      <c r="BJ121" s="9">
        <v>53000</v>
      </c>
      <c r="HQ121" t="s">
        <v>675</v>
      </c>
      <c r="HS121" s="4" t="s">
        <v>490</v>
      </c>
      <c r="HT121" s="50">
        <v>34335</v>
      </c>
      <c r="HU121" s="50">
        <v>36160</v>
      </c>
      <c r="HV121" s="50"/>
      <c r="HW121" s="50"/>
      <c r="IO121" t="s">
        <v>698</v>
      </c>
      <c r="IP121" s="46" t="s">
        <v>492</v>
      </c>
      <c r="IU121" s="4" t="s">
        <v>544</v>
      </c>
      <c r="IV121" t="s">
        <v>698</v>
      </c>
      <c r="IW121" s="46" t="s">
        <v>492</v>
      </c>
      <c r="JA121">
        <v>0</v>
      </c>
      <c r="JB121">
        <v>0</v>
      </c>
      <c r="JC121">
        <v>0</v>
      </c>
      <c r="JD121">
        <v>0</v>
      </c>
      <c r="JE121">
        <v>0</v>
      </c>
      <c r="JF121">
        <v>0</v>
      </c>
      <c r="JG121">
        <v>0</v>
      </c>
      <c r="JH121">
        <v>0</v>
      </c>
      <c r="JI121">
        <v>0</v>
      </c>
      <c r="JK121" s="12" t="s">
        <v>680</v>
      </c>
      <c r="JP121" s="4"/>
      <c r="KF121" s="7" t="s">
        <v>500</v>
      </c>
      <c r="KJ121" s="7" t="s">
        <v>647</v>
      </c>
      <c r="KK121" s="7"/>
      <c r="MY121" t="s">
        <v>682</v>
      </c>
      <c r="MZ121">
        <v>42</v>
      </c>
      <c r="NB121" s="4" t="s">
        <v>787</v>
      </c>
      <c r="NJ121" t="s">
        <v>788</v>
      </c>
      <c r="NL121" s="4" t="s">
        <v>652</v>
      </c>
      <c r="NM121" s="6" t="s">
        <v>717</v>
      </c>
      <c r="NU121" t="s">
        <v>517</v>
      </c>
      <c r="NV121" t="s">
        <v>518</v>
      </c>
      <c r="NW121" s="5" t="s">
        <v>815</v>
      </c>
      <c r="NX121" s="4" t="s">
        <v>520</v>
      </c>
      <c r="NY121" s="3">
        <v>8.5107321943770131E-2</v>
      </c>
      <c r="OB121">
        <v>4</v>
      </c>
      <c r="OU121" t="s">
        <v>811</v>
      </c>
      <c r="OW121">
        <v>1996</v>
      </c>
      <c r="OZ121" s="2" t="s">
        <v>707</v>
      </c>
      <c r="PB121" t="s">
        <v>522</v>
      </c>
      <c r="PC121" s="50">
        <v>46094</v>
      </c>
    </row>
    <row r="122" spans="1:419" ht="15" thickBot="1">
      <c r="A122" s="11" t="s">
        <v>663</v>
      </c>
      <c r="B122" t="s">
        <v>664</v>
      </c>
      <c r="C122" t="s">
        <v>665</v>
      </c>
      <c r="D122" s="4" t="s">
        <v>666</v>
      </c>
      <c r="E122" t="s">
        <v>667</v>
      </c>
      <c r="F122" s="82" t="s">
        <v>668</v>
      </c>
      <c r="G122" t="s">
        <v>475</v>
      </c>
      <c r="H122" t="s">
        <v>476</v>
      </c>
      <c r="I122" s="10">
        <v>0.1</v>
      </c>
      <c r="J122" s="10">
        <v>34.566667000000002</v>
      </c>
      <c r="K122">
        <v>150</v>
      </c>
      <c r="AV122" t="s">
        <v>669</v>
      </c>
      <c r="AW122">
        <v>100</v>
      </c>
      <c r="AX122" t="s">
        <v>480</v>
      </c>
      <c r="AY122">
        <v>4</v>
      </c>
      <c r="AZ122" t="s">
        <v>670</v>
      </c>
      <c r="BA122">
        <v>1994</v>
      </c>
      <c r="BB122">
        <v>1998</v>
      </c>
      <c r="BC122" t="s">
        <v>671</v>
      </c>
      <c r="BD122" s="10" t="s">
        <v>703</v>
      </c>
      <c r="BE122" t="s">
        <v>483</v>
      </c>
      <c r="BF122" s="3" t="s">
        <v>484</v>
      </c>
      <c r="BG122" t="s">
        <v>485</v>
      </c>
      <c r="BH122" t="s">
        <v>673</v>
      </c>
      <c r="BI122" s="4" t="s">
        <v>486</v>
      </c>
      <c r="BJ122" s="9">
        <v>53000</v>
      </c>
      <c r="HQ122" t="s">
        <v>675</v>
      </c>
      <c r="HS122" s="4" t="s">
        <v>490</v>
      </c>
      <c r="HT122" s="50">
        <v>34335</v>
      </c>
      <c r="HU122" s="50">
        <v>36160</v>
      </c>
      <c r="HV122" s="50"/>
      <c r="HW122" s="50"/>
      <c r="IO122" t="s">
        <v>704</v>
      </c>
      <c r="IP122" s="46" t="s">
        <v>492</v>
      </c>
      <c r="IU122" s="4" t="s">
        <v>544</v>
      </c>
      <c r="IV122" t="s">
        <v>705</v>
      </c>
      <c r="IW122" s="46" t="s">
        <v>492</v>
      </c>
      <c r="JA122">
        <v>0</v>
      </c>
      <c r="JB122">
        <v>0</v>
      </c>
      <c r="JC122">
        <v>0</v>
      </c>
      <c r="JD122">
        <v>0</v>
      </c>
      <c r="JE122">
        <v>0</v>
      </c>
      <c r="JF122">
        <v>0</v>
      </c>
      <c r="JG122">
        <v>0</v>
      </c>
      <c r="JH122">
        <v>0</v>
      </c>
      <c r="JI122">
        <v>0</v>
      </c>
      <c r="JJ122" t="s">
        <v>704</v>
      </c>
      <c r="JK122" t="s">
        <v>494</v>
      </c>
      <c r="JL122" s="8" t="s">
        <v>495</v>
      </c>
      <c r="JP122" s="4" t="s">
        <v>508</v>
      </c>
      <c r="JQ122">
        <v>60</v>
      </c>
      <c r="JT122">
        <v>60</v>
      </c>
      <c r="KF122" s="7" t="s">
        <v>500</v>
      </c>
      <c r="KJ122" s="7" t="s">
        <v>647</v>
      </c>
      <c r="KK122" s="7"/>
      <c r="MY122" t="s">
        <v>682</v>
      </c>
      <c r="MZ122">
        <v>42</v>
      </c>
      <c r="NB122" s="4" t="s">
        <v>787</v>
      </c>
      <c r="NJ122" t="s">
        <v>788</v>
      </c>
      <c r="NL122" s="4" t="s">
        <v>652</v>
      </c>
      <c r="NM122" s="6" t="s">
        <v>717</v>
      </c>
      <c r="NU122" t="s">
        <v>706</v>
      </c>
      <c r="NV122" t="s">
        <v>518</v>
      </c>
      <c r="NW122" s="5" t="s">
        <v>816</v>
      </c>
      <c r="NX122" s="4" t="s">
        <v>520</v>
      </c>
      <c r="NY122" s="3">
        <v>0.12781544266508993</v>
      </c>
      <c r="OB122">
        <v>4</v>
      </c>
      <c r="OU122" t="s">
        <v>811</v>
      </c>
      <c r="OW122">
        <v>1996</v>
      </c>
      <c r="OZ122" s="2" t="s">
        <v>707</v>
      </c>
      <c r="PB122" t="s">
        <v>522</v>
      </c>
      <c r="PC122" s="50">
        <v>46094</v>
      </c>
    </row>
    <row r="123" spans="1:419" ht="15" thickBot="1">
      <c r="A123" s="11" t="s">
        <v>663</v>
      </c>
      <c r="B123" t="s">
        <v>664</v>
      </c>
      <c r="C123" t="s">
        <v>665</v>
      </c>
      <c r="D123" s="4" t="s">
        <v>666</v>
      </c>
      <c r="E123" t="s">
        <v>667</v>
      </c>
      <c r="F123" s="82" t="s">
        <v>668</v>
      </c>
      <c r="G123" t="s">
        <v>475</v>
      </c>
      <c r="H123" t="s">
        <v>476</v>
      </c>
      <c r="I123" s="10">
        <v>0.1</v>
      </c>
      <c r="J123" s="10">
        <v>34.566667000000002</v>
      </c>
      <c r="K123">
        <v>150</v>
      </c>
      <c r="AV123" t="s">
        <v>669</v>
      </c>
      <c r="AW123">
        <v>100</v>
      </c>
      <c r="AX123" t="s">
        <v>480</v>
      </c>
      <c r="AY123">
        <v>4</v>
      </c>
      <c r="AZ123" t="s">
        <v>670</v>
      </c>
      <c r="BA123">
        <v>1994</v>
      </c>
      <c r="BB123">
        <v>1998</v>
      </c>
      <c r="BC123" t="s">
        <v>671</v>
      </c>
      <c r="BD123" s="10" t="s">
        <v>672</v>
      </c>
      <c r="BE123" t="s">
        <v>536</v>
      </c>
      <c r="BF123" s="3" t="s">
        <v>484</v>
      </c>
      <c r="BG123" t="s">
        <v>485</v>
      </c>
      <c r="BH123" t="s">
        <v>673</v>
      </c>
      <c r="BI123" s="4" t="s">
        <v>486</v>
      </c>
      <c r="BJ123" s="9">
        <v>53000</v>
      </c>
      <c r="ED123" t="s">
        <v>674</v>
      </c>
      <c r="EE123" s="4" t="s">
        <v>486</v>
      </c>
      <c r="EF123" s="9">
        <v>53000</v>
      </c>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Q123" t="s">
        <v>675</v>
      </c>
      <c r="HS123" s="4" t="s">
        <v>490</v>
      </c>
      <c r="HT123" s="50">
        <v>34335</v>
      </c>
      <c r="HU123" s="50">
        <v>36160</v>
      </c>
      <c r="HV123" s="50"/>
      <c r="HW123" s="50"/>
      <c r="IN123" s="4"/>
      <c r="IO123" t="s">
        <v>676</v>
      </c>
      <c r="IP123" s="12" t="s">
        <v>677</v>
      </c>
      <c r="IS123">
        <v>1995</v>
      </c>
      <c r="IT123">
        <v>1995.2</v>
      </c>
      <c r="IU123" s="4" t="s">
        <v>544</v>
      </c>
      <c r="IV123" t="s">
        <v>678</v>
      </c>
      <c r="IW123" s="12" t="s">
        <v>679</v>
      </c>
      <c r="IZ123">
        <v>0.5</v>
      </c>
      <c r="JA123" t="s">
        <v>480</v>
      </c>
      <c r="JB123" t="s">
        <v>480</v>
      </c>
      <c r="JC123" t="s">
        <v>480</v>
      </c>
      <c r="JD123" t="s">
        <v>480</v>
      </c>
      <c r="JE123" t="s">
        <v>480</v>
      </c>
      <c r="JF123" t="s">
        <v>480</v>
      </c>
      <c r="JG123" t="s">
        <v>480</v>
      </c>
      <c r="JH123" t="s">
        <v>480</v>
      </c>
      <c r="JI123" t="s">
        <v>480</v>
      </c>
      <c r="JK123" s="12" t="s">
        <v>680</v>
      </c>
      <c r="JP123" s="4"/>
      <c r="KF123" s="7" t="s">
        <v>500</v>
      </c>
      <c r="KJ123" s="7" t="s">
        <v>681</v>
      </c>
      <c r="KK123" s="7" t="s">
        <v>561</v>
      </c>
      <c r="KL123" t="s">
        <v>480</v>
      </c>
      <c r="KM123" t="s">
        <v>480</v>
      </c>
      <c r="MY123" t="s">
        <v>682</v>
      </c>
      <c r="MZ123">
        <v>42</v>
      </c>
      <c r="NB123" s="4" t="s">
        <v>787</v>
      </c>
      <c r="NJ123" t="s">
        <v>788</v>
      </c>
      <c r="NL123" s="4" t="s">
        <v>652</v>
      </c>
      <c r="NM123" s="6" t="s">
        <v>717</v>
      </c>
      <c r="NV123" t="s">
        <v>518</v>
      </c>
      <c r="NW123" s="5" t="s">
        <v>817</v>
      </c>
      <c r="NX123" s="4" t="s">
        <v>520</v>
      </c>
      <c r="NY123" s="3">
        <v>0.16982849451392013</v>
      </c>
      <c r="OB123">
        <v>4</v>
      </c>
      <c r="OU123" t="s">
        <v>818</v>
      </c>
      <c r="OW123">
        <v>1997</v>
      </c>
      <c r="OZ123" s="2" t="s">
        <v>707</v>
      </c>
      <c r="PB123" t="s">
        <v>522</v>
      </c>
      <c r="PC123" s="50">
        <v>46094</v>
      </c>
    </row>
    <row r="124" spans="1:419" ht="15" thickBot="1">
      <c r="A124" s="11" t="s">
        <v>663</v>
      </c>
      <c r="B124" t="s">
        <v>664</v>
      </c>
      <c r="C124" t="s">
        <v>665</v>
      </c>
      <c r="D124" s="4" t="s">
        <v>666</v>
      </c>
      <c r="E124" t="s">
        <v>667</v>
      </c>
      <c r="F124" s="82" t="s">
        <v>668</v>
      </c>
      <c r="G124" t="s">
        <v>475</v>
      </c>
      <c r="H124" t="s">
        <v>476</v>
      </c>
      <c r="I124" s="10">
        <v>0.1</v>
      </c>
      <c r="J124" s="10">
        <v>34.566667000000002</v>
      </c>
      <c r="K124">
        <v>150</v>
      </c>
      <c r="AV124" t="s">
        <v>669</v>
      </c>
      <c r="AW124">
        <v>100</v>
      </c>
      <c r="AX124" t="s">
        <v>480</v>
      </c>
      <c r="AY124">
        <v>4</v>
      </c>
      <c r="AZ124" t="s">
        <v>670</v>
      </c>
      <c r="BA124">
        <v>1994</v>
      </c>
      <c r="BB124">
        <v>1998</v>
      </c>
      <c r="BC124" t="s">
        <v>671</v>
      </c>
      <c r="BD124" s="10" t="s">
        <v>691</v>
      </c>
      <c r="BE124" t="s">
        <v>565</v>
      </c>
      <c r="BF124" s="3" t="s">
        <v>484</v>
      </c>
      <c r="BG124" t="s">
        <v>485</v>
      </c>
      <c r="BH124" t="s">
        <v>673</v>
      </c>
      <c r="BI124" s="4" t="s">
        <v>486</v>
      </c>
      <c r="BJ124" s="9">
        <v>53000</v>
      </c>
      <c r="ED124" t="s">
        <v>674</v>
      </c>
      <c r="EE124" s="4" t="s">
        <v>486</v>
      </c>
      <c r="EF124" s="9">
        <v>53000</v>
      </c>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Q124" t="s">
        <v>675</v>
      </c>
      <c r="HS124" s="4" t="s">
        <v>490</v>
      </c>
      <c r="HT124" s="50">
        <v>34335</v>
      </c>
      <c r="HU124" s="50">
        <v>36160</v>
      </c>
      <c r="HV124" s="50"/>
      <c r="HW124" s="50"/>
      <c r="IN124" s="4"/>
      <c r="IO124" t="s">
        <v>692</v>
      </c>
      <c r="IP124" s="12" t="s">
        <v>693</v>
      </c>
      <c r="IS124">
        <v>1994</v>
      </c>
      <c r="IT124">
        <v>1994.2</v>
      </c>
      <c r="IU124" s="4" t="s">
        <v>544</v>
      </c>
      <c r="IV124" t="s">
        <v>694</v>
      </c>
      <c r="IW124" s="12" t="s">
        <v>679</v>
      </c>
      <c r="IZ124">
        <v>0.5</v>
      </c>
      <c r="JA124" t="s">
        <v>480</v>
      </c>
      <c r="JB124" t="s">
        <v>480</v>
      </c>
      <c r="JC124" t="s">
        <v>480</v>
      </c>
      <c r="JD124" t="s">
        <v>480</v>
      </c>
      <c r="JE124" t="s">
        <v>480</v>
      </c>
      <c r="JF124" t="s">
        <v>480</v>
      </c>
      <c r="JG124" t="s">
        <v>480</v>
      </c>
      <c r="JH124" t="s">
        <v>480</v>
      </c>
      <c r="JI124" t="s">
        <v>480</v>
      </c>
      <c r="JK124" s="12" t="s">
        <v>680</v>
      </c>
      <c r="JP124" s="4"/>
      <c r="KF124" s="7" t="s">
        <v>500</v>
      </c>
      <c r="KJ124" s="7" t="s">
        <v>681</v>
      </c>
      <c r="KK124" s="7" t="s">
        <v>561</v>
      </c>
      <c r="KL124" t="s">
        <v>480</v>
      </c>
      <c r="KM124" t="s">
        <v>480</v>
      </c>
      <c r="MY124" t="s">
        <v>682</v>
      </c>
      <c r="MZ124">
        <v>42</v>
      </c>
      <c r="NB124" s="4" t="s">
        <v>787</v>
      </c>
      <c r="NJ124" t="s">
        <v>788</v>
      </c>
      <c r="NL124" s="4" t="s">
        <v>652</v>
      </c>
      <c r="NM124" s="6" t="s">
        <v>717</v>
      </c>
      <c r="NV124" t="s">
        <v>518</v>
      </c>
      <c r="NW124" s="5" t="s">
        <v>819</v>
      </c>
      <c r="NX124" s="4" t="s">
        <v>520</v>
      </c>
      <c r="NY124" s="3">
        <v>8.5030092069049878E-2</v>
      </c>
      <c r="OB124">
        <v>4</v>
      </c>
      <c r="OU124" t="s">
        <v>818</v>
      </c>
      <c r="OW124">
        <v>1997</v>
      </c>
      <c r="OZ124" s="2" t="s">
        <v>707</v>
      </c>
      <c r="PB124" t="s">
        <v>522</v>
      </c>
      <c r="PC124" s="50">
        <v>46094</v>
      </c>
    </row>
    <row r="125" spans="1:419" ht="15" thickBot="1">
      <c r="A125" s="11" t="s">
        <v>663</v>
      </c>
      <c r="B125" t="s">
        <v>664</v>
      </c>
      <c r="C125" t="s">
        <v>665</v>
      </c>
      <c r="D125" s="4" t="s">
        <v>666</v>
      </c>
      <c r="E125" t="s">
        <v>667</v>
      </c>
      <c r="F125" s="82" t="s">
        <v>668</v>
      </c>
      <c r="G125" t="s">
        <v>475</v>
      </c>
      <c r="H125" t="s">
        <v>476</v>
      </c>
      <c r="I125" s="10">
        <v>0.1</v>
      </c>
      <c r="J125" s="10">
        <v>34.566667000000002</v>
      </c>
      <c r="K125">
        <v>150</v>
      </c>
      <c r="AV125" t="s">
        <v>669</v>
      </c>
      <c r="AW125">
        <v>100</v>
      </c>
      <c r="AX125" t="s">
        <v>480</v>
      </c>
      <c r="AY125">
        <v>4</v>
      </c>
      <c r="AZ125" t="s">
        <v>670</v>
      </c>
      <c r="BA125">
        <v>1994</v>
      </c>
      <c r="BB125">
        <v>1998</v>
      </c>
      <c r="BC125" t="s">
        <v>671</v>
      </c>
      <c r="BD125" s="10" t="s">
        <v>695</v>
      </c>
      <c r="BE125" t="s">
        <v>570</v>
      </c>
      <c r="BF125" s="3" t="s">
        <v>484</v>
      </c>
      <c r="BG125" t="s">
        <v>485</v>
      </c>
      <c r="BH125" t="s">
        <v>673</v>
      </c>
      <c r="BI125" s="4" t="s">
        <v>486</v>
      </c>
      <c r="BJ125" s="9">
        <v>53000</v>
      </c>
      <c r="EE125" s="4"/>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Q125" t="s">
        <v>675</v>
      </c>
      <c r="HS125" s="4" t="s">
        <v>490</v>
      </c>
      <c r="HT125" s="50">
        <v>34335</v>
      </c>
      <c r="HU125" s="50">
        <v>36160</v>
      </c>
      <c r="HV125" s="50"/>
      <c r="HW125" s="50"/>
      <c r="IO125" t="s">
        <v>696</v>
      </c>
      <c r="IP125" s="46" t="s">
        <v>697</v>
      </c>
      <c r="IS125">
        <v>1995</v>
      </c>
      <c r="IT125">
        <v>1995.2</v>
      </c>
      <c r="IU125" s="4" t="s">
        <v>544</v>
      </c>
      <c r="IV125" t="s">
        <v>698</v>
      </c>
      <c r="IW125" t="s">
        <v>492</v>
      </c>
      <c r="JA125">
        <v>0</v>
      </c>
      <c r="JB125">
        <v>0</v>
      </c>
      <c r="JC125">
        <v>0</v>
      </c>
      <c r="JD125">
        <v>0</v>
      </c>
      <c r="JE125">
        <v>0</v>
      </c>
      <c r="JF125">
        <v>0</v>
      </c>
      <c r="JG125">
        <v>0</v>
      </c>
      <c r="JH125">
        <v>0</v>
      </c>
      <c r="JI125">
        <v>0</v>
      </c>
      <c r="JK125" s="12" t="s">
        <v>680</v>
      </c>
      <c r="JP125" s="4"/>
      <c r="KF125" s="7" t="s">
        <v>500</v>
      </c>
      <c r="KJ125" s="7" t="s">
        <v>647</v>
      </c>
      <c r="KK125" s="7"/>
      <c r="MY125" t="s">
        <v>682</v>
      </c>
      <c r="MZ125">
        <v>42</v>
      </c>
      <c r="NB125" s="4" t="s">
        <v>787</v>
      </c>
      <c r="NJ125" t="s">
        <v>788</v>
      </c>
      <c r="NL125" s="4" t="s">
        <v>652</v>
      </c>
      <c r="NM125" s="6" t="s">
        <v>717</v>
      </c>
      <c r="NV125" t="s">
        <v>518</v>
      </c>
      <c r="NW125" s="5" t="s">
        <v>820</v>
      </c>
      <c r="NX125" s="4" t="s">
        <v>520</v>
      </c>
      <c r="NY125" s="3">
        <v>0.1487833536521499</v>
      </c>
      <c r="OB125">
        <v>4</v>
      </c>
      <c r="OU125" t="s">
        <v>818</v>
      </c>
      <c r="OW125">
        <v>1997</v>
      </c>
      <c r="OZ125" s="2" t="s">
        <v>707</v>
      </c>
      <c r="PB125" t="s">
        <v>522</v>
      </c>
      <c r="PC125" s="50">
        <v>46094</v>
      </c>
    </row>
    <row r="126" spans="1:419" ht="15" thickBot="1">
      <c r="A126" s="11" t="s">
        <v>663</v>
      </c>
      <c r="B126" t="s">
        <v>664</v>
      </c>
      <c r="C126" t="s">
        <v>665</v>
      </c>
      <c r="D126" s="4" t="s">
        <v>666</v>
      </c>
      <c r="E126" t="s">
        <v>667</v>
      </c>
      <c r="F126" s="82" t="s">
        <v>668</v>
      </c>
      <c r="G126" t="s">
        <v>475</v>
      </c>
      <c r="H126" t="s">
        <v>476</v>
      </c>
      <c r="I126" s="10">
        <v>0.1</v>
      </c>
      <c r="J126" s="10">
        <v>34.566667000000002</v>
      </c>
      <c r="K126">
        <v>150</v>
      </c>
      <c r="AV126" t="s">
        <v>669</v>
      </c>
      <c r="AW126">
        <v>100</v>
      </c>
      <c r="AX126" t="s">
        <v>480</v>
      </c>
      <c r="AY126">
        <v>4</v>
      </c>
      <c r="AZ126" t="s">
        <v>670</v>
      </c>
      <c r="BA126">
        <v>1994</v>
      </c>
      <c r="BB126">
        <v>1998</v>
      </c>
      <c r="BC126" t="s">
        <v>671</v>
      </c>
      <c r="BD126" s="10" t="s">
        <v>699</v>
      </c>
      <c r="BE126" t="s">
        <v>553</v>
      </c>
      <c r="BF126" s="3" t="s">
        <v>484</v>
      </c>
      <c r="BG126" t="s">
        <v>485</v>
      </c>
      <c r="BH126" t="s">
        <v>673</v>
      </c>
      <c r="BI126" s="4" t="s">
        <v>486</v>
      </c>
      <c r="BJ126" s="9">
        <v>53000</v>
      </c>
      <c r="EE126" s="4"/>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Q126" t="s">
        <v>675</v>
      </c>
      <c r="HS126" s="4" t="s">
        <v>490</v>
      </c>
      <c r="HT126" s="50">
        <v>34335</v>
      </c>
      <c r="HU126" s="50">
        <v>36160</v>
      </c>
      <c r="HV126" s="50"/>
      <c r="HW126" s="50"/>
      <c r="IO126" t="s">
        <v>700</v>
      </c>
      <c r="IP126" s="13" t="s">
        <v>701</v>
      </c>
      <c r="IS126">
        <v>1994</v>
      </c>
      <c r="IT126">
        <v>1994.2</v>
      </c>
      <c r="IU126" s="4" t="s">
        <v>544</v>
      </c>
      <c r="IV126" t="s">
        <v>698</v>
      </c>
      <c r="IW126" t="s">
        <v>492</v>
      </c>
      <c r="JA126">
        <v>0</v>
      </c>
      <c r="JB126">
        <v>0</v>
      </c>
      <c r="JC126">
        <v>0</v>
      </c>
      <c r="JD126">
        <v>0</v>
      </c>
      <c r="JE126">
        <v>0</v>
      </c>
      <c r="JF126">
        <v>0</v>
      </c>
      <c r="JG126">
        <v>0</v>
      </c>
      <c r="JH126">
        <v>0</v>
      </c>
      <c r="JI126">
        <v>0</v>
      </c>
      <c r="JK126" s="12" t="s">
        <v>680</v>
      </c>
      <c r="JP126" s="4"/>
      <c r="KF126" s="7" t="s">
        <v>500</v>
      </c>
      <c r="KJ126" s="7" t="s">
        <v>647</v>
      </c>
      <c r="KK126" s="7"/>
      <c r="MY126" t="s">
        <v>682</v>
      </c>
      <c r="MZ126">
        <v>42</v>
      </c>
      <c r="NB126" s="4" t="s">
        <v>787</v>
      </c>
      <c r="NJ126" t="s">
        <v>788</v>
      </c>
      <c r="NL126" s="4" t="s">
        <v>652</v>
      </c>
      <c r="NM126" s="6" t="s">
        <v>717</v>
      </c>
      <c r="NV126" t="s">
        <v>518</v>
      </c>
      <c r="NW126" s="5" t="s">
        <v>821</v>
      </c>
      <c r="NX126" s="4" t="s">
        <v>520</v>
      </c>
      <c r="NY126" s="3">
        <v>0.16990572438863993</v>
      </c>
      <c r="OB126">
        <v>4</v>
      </c>
      <c r="OU126" t="s">
        <v>818</v>
      </c>
      <c r="OW126">
        <v>1997</v>
      </c>
      <c r="OZ126" s="2" t="s">
        <v>707</v>
      </c>
      <c r="PB126" t="s">
        <v>522</v>
      </c>
      <c r="PC126" s="50">
        <v>46094</v>
      </c>
    </row>
    <row r="127" spans="1:419" ht="15" thickBot="1">
      <c r="A127" s="11" t="s">
        <v>663</v>
      </c>
      <c r="B127" t="s">
        <v>664</v>
      </c>
      <c r="C127" t="s">
        <v>665</v>
      </c>
      <c r="D127" s="4" t="s">
        <v>666</v>
      </c>
      <c r="E127" t="s">
        <v>667</v>
      </c>
      <c r="F127" s="82" t="s">
        <v>668</v>
      </c>
      <c r="G127" t="s">
        <v>475</v>
      </c>
      <c r="H127" t="s">
        <v>476</v>
      </c>
      <c r="I127" s="10">
        <v>0.1</v>
      </c>
      <c r="J127" s="10">
        <v>34.566667000000002</v>
      </c>
      <c r="K127">
        <v>150</v>
      </c>
      <c r="AV127" t="s">
        <v>669</v>
      </c>
      <c r="AW127">
        <v>100</v>
      </c>
      <c r="AX127" t="s">
        <v>480</v>
      </c>
      <c r="AY127">
        <v>4</v>
      </c>
      <c r="AZ127" t="s">
        <v>670</v>
      </c>
      <c r="BA127">
        <v>1994</v>
      </c>
      <c r="BB127">
        <v>1998</v>
      </c>
      <c r="BC127" t="s">
        <v>671</v>
      </c>
      <c r="BD127" s="10" t="s">
        <v>702</v>
      </c>
      <c r="BE127" t="s">
        <v>524</v>
      </c>
      <c r="BF127" s="3" t="s">
        <v>484</v>
      </c>
      <c r="BG127" t="s">
        <v>485</v>
      </c>
      <c r="BH127" t="s">
        <v>673</v>
      </c>
      <c r="BI127" s="4" t="s">
        <v>486</v>
      </c>
      <c r="BJ127" s="9">
        <v>53000</v>
      </c>
      <c r="HQ127" t="s">
        <v>675</v>
      </c>
      <c r="HS127" s="4" t="s">
        <v>490</v>
      </c>
      <c r="HT127" s="50">
        <v>34335</v>
      </c>
      <c r="HU127" s="50">
        <v>36160</v>
      </c>
      <c r="HV127" s="50"/>
      <c r="HW127" s="50"/>
      <c r="IO127" t="s">
        <v>698</v>
      </c>
      <c r="IP127" s="46" t="s">
        <v>492</v>
      </c>
      <c r="IU127" s="4" t="s">
        <v>544</v>
      </c>
      <c r="IV127" t="s">
        <v>698</v>
      </c>
      <c r="IW127" s="46" t="s">
        <v>492</v>
      </c>
      <c r="JA127">
        <v>0</v>
      </c>
      <c r="JB127">
        <v>0</v>
      </c>
      <c r="JC127">
        <v>0</v>
      </c>
      <c r="JD127">
        <v>0</v>
      </c>
      <c r="JE127">
        <v>0</v>
      </c>
      <c r="JF127">
        <v>0</v>
      </c>
      <c r="JG127">
        <v>0</v>
      </c>
      <c r="JH127">
        <v>0</v>
      </c>
      <c r="JI127">
        <v>0</v>
      </c>
      <c r="JK127" s="12" t="s">
        <v>680</v>
      </c>
      <c r="JP127" s="4"/>
      <c r="KF127" s="7" t="s">
        <v>500</v>
      </c>
      <c r="KJ127" s="7" t="s">
        <v>647</v>
      </c>
      <c r="KK127" s="7"/>
      <c r="MY127" t="s">
        <v>682</v>
      </c>
      <c r="MZ127">
        <v>42</v>
      </c>
      <c r="NB127" s="4" t="s">
        <v>787</v>
      </c>
      <c r="NJ127" t="s">
        <v>788</v>
      </c>
      <c r="NL127" s="4" t="s">
        <v>652</v>
      </c>
      <c r="NM127" s="6" t="s">
        <v>717</v>
      </c>
      <c r="NU127" t="s">
        <v>517</v>
      </c>
      <c r="NV127" t="s">
        <v>518</v>
      </c>
      <c r="NW127" s="5" t="s">
        <v>822</v>
      </c>
      <c r="NX127" s="4" t="s">
        <v>520</v>
      </c>
      <c r="NY127" s="3">
        <v>0.17006018413809021</v>
      </c>
      <c r="OB127">
        <v>4</v>
      </c>
      <c r="OU127" t="s">
        <v>818</v>
      </c>
      <c r="OW127">
        <v>1997</v>
      </c>
      <c r="OZ127" s="2" t="s">
        <v>707</v>
      </c>
      <c r="PB127" t="s">
        <v>522</v>
      </c>
      <c r="PC127" s="50">
        <v>46094</v>
      </c>
    </row>
    <row r="128" spans="1:419" ht="15" thickBot="1">
      <c r="A128" s="11" t="s">
        <v>663</v>
      </c>
      <c r="B128" t="s">
        <v>664</v>
      </c>
      <c r="C128" t="s">
        <v>665</v>
      </c>
      <c r="D128" s="4" t="s">
        <v>666</v>
      </c>
      <c r="E128" t="s">
        <v>667</v>
      </c>
      <c r="F128" s="82" t="s">
        <v>668</v>
      </c>
      <c r="G128" t="s">
        <v>475</v>
      </c>
      <c r="H128" t="s">
        <v>476</v>
      </c>
      <c r="I128" s="10">
        <v>0.1</v>
      </c>
      <c r="J128" s="10">
        <v>34.566667000000002</v>
      </c>
      <c r="K128">
        <v>150</v>
      </c>
      <c r="AV128" t="s">
        <v>669</v>
      </c>
      <c r="AW128">
        <v>100</v>
      </c>
      <c r="AX128" t="s">
        <v>480</v>
      </c>
      <c r="AY128">
        <v>4</v>
      </c>
      <c r="AZ128" t="s">
        <v>670</v>
      </c>
      <c r="BA128">
        <v>1994</v>
      </c>
      <c r="BB128">
        <v>1998</v>
      </c>
      <c r="BC128" t="s">
        <v>671</v>
      </c>
      <c r="BD128" s="10" t="s">
        <v>703</v>
      </c>
      <c r="BE128" t="s">
        <v>483</v>
      </c>
      <c r="BF128" s="3" t="s">
        <v>484</v>
      </c>
      <c r="BG128" t="s">
        <v>485</v>
      </c>
      <c r="BH128" t="s">
        <v>673</v>
      </c>
      <c r="BI128" s="4" t="s">
        <v>486</v>
      </c>
      <c r="BJ128" s="9">
        <v>53000</v>
      </c>
      <c r="HQ128" t="s">
        <v>675</v>
      </c>
      <c r="HS128" s="4" t="s">
        <v>490</v>
      </c>
      <c r="HT128" s="50">
        <v>34335</v>
      </c>
      <c r="HU128" s="50">
        <v>36160</v>
      </c>
      <c r="HV128" s="50"/>
      <c r="HW128" s="50"/>
      <c r="IO128" t="s">
        <v>704</v>
      </c>
      <c r="IP128" s="46" t="s">
        <v>492</v>
      </c>
      <c r="IU128" s="4" t="s">
        <v>544</v>
      </c>
      <c r="IV128" t="s">
        <v>705</v>
      </c>
      <c r="IW128" s="46" t="s">
        <v>492</v>
      </c>
      <c r="JA128">
        <v>0</v>
      </c>
      <c r="JB128">
        <v>0</v>
      </c>
      <c r="JC128">
        <v>0</v>
      </c>
      <c r="JD128">
        <v>0</v>
      </c>
      <c r="JE128">
        <v>0</v>
      </c>
      <c r="JF128">
        <v>0</v>
      </c>
      <c r="JG128">
        <v>0</v>
      </c>
      <c r="JH128">
        <v>0</v>
      </c>
      <c r="JI128">
        <v>0</v>
      </c>
      <c r="JJ128" t="s">
        <v>704</v>
      </c>
      <c r="JK128" t="s">
        <v>494</v>
      </c>
      <c r="JL128" s="8" t="s">
        <v>495</v>
      </c>
      <c r="JP128" s="4" t="s">
        <v>508</v>
      </c>
      <c r="JQ128">
        <v>60</v>
      </c>
      <c r="JT128">
        <v>60</v>
      </c>
      <c r="KF128" s="7" t="s">
        <v>500</v>
      </c>
      <c r="KJ128" s="7" t="s">
        <v>647</v>
      </c>
      <c r="KK128" s="7"/>
      <c r="MY128" t="s">
        <v>682</v>
      </c>
      <c r="MZ128">
        <v>42</v>
      </c>
      <c r="NB128" s="4" t="s">
        <v>787</v>
      </c>
      <c r="NJ128" t="s">
        <v>788</v>
      </c>
      <c r="NL128" s="4" t="s">
        <v>652</v>
      </c>
      <c r="NM128" s="6" t="s">
        <v>717</v>
      </c>
      <c r="NU128" t="s">
        <v>706</v>
      </c>
      <c r="NV128" t="s">
        <v>518</v>
      </c>
      <c r="NW128" s="5" t="s">
        <v>823</v>
      </c>
      <c r="NX128" s="4" t="s">
        <v>520</v>
      </c>
      <c r="NY128" s="3">
        <v>0.17006018413808999</v>
      </c>
      <c r="OB128">
        <v>4</v>
      </c>
      <c r="OU128" t="s">
        <v>818</v>
      </c>
      <c r="OW128">
        <v>1997</v>
      </c>
      <c r="OZ128" s="2" t="s">
        <v>707</v>
      </c>
      <c r="PB128" t="s">
        <v>522</v>
      </c>
      <c r="PC128" s="50">
        <v>46094</v>
      </c>
    </row>
    <row r="129" spans="1:419" ht="15" thickBot="1">
      <c r="A129" s="11" t="s">
        <v>663</v>
      </c>
      <c r="B129" t="s">
        <v>664</v>
      </c>
      <c r="C129" t="s">
        <v>665</v>
      </c>
      <c r="D129" s="4" t="s">
        <v>666</v>
      </c>
      <c r="E129" t="s">
        <v>667</v>
      </c>
      <c r="F129" s="82" t="s">
        <v>668</v>
      </c>
      <c r="G129" t="s">
        <v>475</v>
      </c>
      <c r="H129" t="s">
        <v>476</v>
      </c>
      <c r="I129" s="10">
        <v>0.1</v>
      </c>
      <c r="J129" s="10">
        <v>34.566667000000002</v>
      </c>
      <c r="K129">
        <v>150</v>
      </c>
      <c r="AV129" t="s">
        <v>669</v>
      </c>
      <c r="AW129">
        <v>100</v>
      </c>
      <c r="AX129" t="s">
        <v>480</v>
      </c>
      <c r="AY129">
        <v>4</v>
      </c>
      <c r="AZ129" t="s">
        <v>670</v>
      </c>
      <c r="BA129">
        <v>1994</v>
      </c>
      <c r="BB129">
        <v>1998</v>
      </c>
      <c r="BC129" t="s">
        <v>671</v>
      </c>
      <c r="BD129" s="10" t="s">
        <v>672</v>
      </c>
      <c r="BE129" t="s">
        <v>536</v>
      </c>
      <c r="BF129" s="3" t="s">
        <v>484</v>
      </c>
      <c r="BG129" t="s">
        <v>485</v>
      </c>
      <c r="BH129" t="s">
        <v>673</v>
      </c>
      <c r="BI129" s="4" t="s">
        <v>486</v>
      </c>
      <c r="BJ129" s="9">
        <v>53000</v>
      </c>
      <c r="ED129" t="s">
        <v>674</v>
      </c>
      <c r="EE129" s="4" t="s">
        <v>486</v>
      </c>
      <c r="EF129" s="9">
        <v>53000</v>
      </c>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Q129" t="s">
        <v>675</v>
      </c>
      <c r="HS129" s="4" t="s">
        <v>490</v>
      </c>
      <c r="HT129" s="50">
        <v>34335</v>
      </c>
      <c r="HU129" s="50">
        <v>36160</v>
      </c>
      <c r="HV129" s="50"/>
      <c r="HW129" s="50"/>
      <c r="IN129" s="4"/>
      <c r="IO129" t="s">
        <v>676</v>
      </c>
      <c r="IP129" s="12" t="s">
        <v>677</v>
      </c>
      <c r="IS129">
        <v>1995</v>
      </c>
      <c r="IT129">
        <v>1995.2</v>
      </c>
      <c r="IU129" s="4" t="s">
        <v>544</v>
      </c>
      <c r="IV129" t="s">
        <v>678</v>
      </c>
      <c r="IW129" s="12" t="s">
        <v>679</v>
      </c>
      <c r="IZ129">
        <v>0.5</v>
      </c>
      <c r="JA129" t="s">
        <v>480</v>
      </c>
      <c r="JB129" t="s">
        <v>480</v>
      </c>
      <c r="JC129" t="s">
        <v>480</v>
      </c>
      <c r="JD129" t="s">
        <v>480</v>
      </c>
      <c r="JE129" t="s">
        <v>480</v>
      </c>
      <c r="JF129" t="s">
        <v>480</v>
      </c>
      <c r="JG129" t="s">
        <v>480</v>
      </c>
      <c r="JH129" t="s">
        <v>480</v>
      </c>
      <c r="JI129" t="s">
        <v>480</v>
      </c>
      <c r="JK129" s="12" t="s">
        <v>680</v>
      </c>
      <c r="JP129" s="4"/>
      <c r="KF129" s="7" t="s">
        <v>500</v>
      </c>
      <c r="KJ129" s="7" t="s">
        <v>681</v>
      </c>
      <c r="KK129" s="7" t="s">
        <v>561</v>
      </c>
      <c r="KL129" t="s">
        <v>480</v>
      </c>
      <c r="KM129" t="s">
        <v>480</v>
      </c>
      <c r="MY129" t="s">
        <v>682</v>
      </c>
      <c r="MZ129">
        <v>42</v>
      </c>
      <c r="NB129" s="4" t="s">
        <v>511</v>
      </c>
      <c r="NJ129" t="s">
        <v>824</v>
      </c>
      <c r="NL129" s="4" t="s">
        <v>652</v>
      </c>
      <c r="NM129" s="6" t="s">
        <v>717</v>
      </c>
      <c r="NV129" t="s">
        <v>518</v>
      </c>
      <c r="NW129" s="5" t="s">
        <v>825</v>
      </c>
      <c r="NX129" s="4" t="s">
        <v>520</v>
      </c>
      <c r="NY129" s="3">
        <v>0.83925673437070003</v>
      </c>
      <c r="OB129">
        <v>4</v>
      </c>
      <c r="OU129" t="s">
        <v>826</v>
      </c>
      <c r="OW129">
        <v>1996</v>
      </c>
      <c r="OZ129" s="2" t="s">
        <v>690</v>
      </c>
      <c r="PB129" t="s">
        <v>522</v>
      </c>
      <c r="PC129" s="50">
        <v>46094</v>
      </c>
    </row>
    <row r="130" spans="1:419" ht="15" thickBot="1">
      <c r="A130" s="11" t="s">
        <v>663</v>
      </c>
      <c r="B130" t="s">
        <v>664</v>
      </c>
      <c r="C130" t="s">
        <v>665</v>
      </c>
      <c r="D130" s="4" t="s">
        <v>666</v>
      </c>
      <c r="E130" t="s">
        <v>667</v>
      </c>
      <c r="F130" s="82" t="s">
        <v>668</v>
      </c>
      <c r="G130" t="s">
        <v>475</v>
      </c>
      <c r="H130" t="s">
        <v>476</v>
      </c>
      <c r="I130" s="10">
        <v>0.1</v>
      </c>
      <c r="J130" s="10">
        <v>34.566667000000002</v>
      </c>
      <c r="K130">
        <v>150</v>
      </c>
      <c r="AV130" t="s">
        <v>669</v>
      </c>
      <c r="AW130">
        <v>100</v>
      </c>
      <c r="AX130" t="s">
        <v>480</v>
      </c>
      <c r="AY130">
        <v>4</v>
      </c>
      <c r="AZ130" t="s">
        <v>670</v>
      </c>
      <c r="BA130">
        <v>1994</v>
      </c>
      <c r="BB130">
        <v>1998</v>
      </c>
      <c r="BC130" t="s">
        <v>671</v>
      </c>
      <c r="BD130" s="10" t="s">
        <v>691</v>
      </c>
      <c r="BE130" t="s">
        <v>565</v>
      </c>
      <c r="BF130" s="3" t="s">
        <v>484</v>
      </c>
      <c r="BG130" t="s">
        <v>485</v>
      </c>
      <c r="BH130" t="s">
        <v>673</v>
      </c>
      <c r="BI130" s="4" t="s">
        <v>486</v>
      </c>
      <c r="BJ130" s="9">
        <v>53000</v>
      </c>
      <c r="ED130" t="s">
        <v>674</v>
      </c>
      <c r="EE130" s="4" t="s">
        <v>486</v>
      </c>
      <c r="EF130" s="9">
        <v>53000</v>
      </c>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Q130" t="s">
        <v>675</v>
      </c>
      <c r="HS130" s="4" t="s">
        <v>490</v>
      </c>
      <c r="HT130" s="50">
        <v>34335</v>
      </c>
      <c r="HU130" s="50">
        <v>36160</v>
      </c>
      <c r="HV130" s="50"/>
      <c r="HW130" s="50"/>
      <c r="IN130" s="4"/>
      <c r="IO130" t="s">
        <v>692</v>
      </c>
      <c r="IP130" s="12" t="s">
        <v>693</v>
      </c>
      <c r="IS130">
        <v>1994</v>
      </c>
      <c r="IT130">
        <v>1994.2</v>
      </c>
      <c r="IU130" s="4" t="s">
        <v>544</v>
      </c>
      <c r="IV130" t="s">
        <v>694</v>
      </c>
      <c r="IW130" s="12" t="s">
        <v>679</v>
      </c>
      <c r="IZ130">
        <v>0.5</v>
      </c>
      <c r="JA130" t="s">
        <v>480</v>
      </c>
      <c r="JB130" t="s">
        <v>480</v>
      </c>
      <c r="JC130" t="s">
        <v>480</v>
      </c>
      <c r="JD130" t="s">
        <v>480</v>
      </c>
      <c r="JE130" t="s">
        <v>480</v>
      </c>
      <c r="JF130" t="s">
        <v>480</v>
      </c>
      <c r="JG130" t="s">
        <v>480</v>
      </c>
      <c r="JH130" t="s">
        <v>480</v>
      </c>
      <c r="JI130" t="s">
        <v>480</v>
      </c>
      <c r="JK130" s="12" t="s">
        <v>680</v>
      </c>
      <c r="JP130" s="4"/>
      <c r="KF130" s="7" t="s">
        <v>500</v>
      </c>
      <c r="KJ130" s="7" t="s">
        <v>681</v>
      </c>
      <c r="KK130" s="7" t="s">
        <v>561</v>
      </c>
      <c r="KL130" t="s">
        <v>480</v>
      </c>
      <c r="KM130" t="s">
        <v>480</v>
      </c>
      <c r="MY130" t="s">
        <v>682</v>
      </c>
      <c r="MZ130">
        <v>42</v>
      </c>
      <c r="NB130" s="4" t="s">
        <v>511</v>
      </c>
      <c r="NJ130" t="s">
        <v>824</v>
      </c>
      <c r="NL130" s="4" t="s">
        <v>652</v>
      </c>
      <c r="NM130" s="6" t="s">
        <v>717</v>
      </c>
      <c r="NV130" t="s">
        <v>518</v>
      </c>
      <c r="NW130" s="5" t="s">
        <v>827</v>
      </c>
      <c r="NX130" s="4" t="s">
        <v>520</v>
      </c>
      <c r="NY130" s="3">
        <v>0.14295902380403991</v>
      </c>
      <c r="OB130">
        <v>4</v>
      </c>
      <c r="OU130" t="s">
        <v>826</v>
      </c>
      <c r="OW130">
        <v>1996</v>
      </c>
      <c r="OZ130" s="2" t="s">
        <v>690</v>
      </c>
      <c r="PB130" t="s">
        <v>522</v>
      </c>
      <c r="PC130" s="50">
        <v>46094</v>
      </c>
    </row>
    <row r="131" spans="1:419" ht="15" thickBot="1">
      <c r="A131" s="11" t="s">
        <v>663</v>
      </c>
      <c r="B131" t="s">
        <v>664</v>
      </c>
      <c r="C131" t="s">
        <v>665</v>
      </c>
      <c r="D131" s="4" t="s">
        <v>666</v>
      </c>
      <c r="E131" t="s">
        <v>667</v>
      </c>
      <c r="F131" s="82" t="s">
        <v>668</v>
      </c>
      <c r="G131" t="s">
        <v>475</v>
      </c>
      <c r="H131" t="s">
        <v>476</v>
      </c>
      <c r="I131" s="10">
        <v>0.1</v>
      </c>
      <c r="J131" s="10">
        <v>34.566667000000002</v>
      </c>
      <c r="K131">
        <v>150</v>
      </c>
      <c r="AV131" t="s">
        <v>669</v>
      </c>
      <c r="AW131">
        <v>100</v>
      </c>
      <c r="AX131" t="s">
        <v>480</v>
      </c>
      <c r="AY131">
        <v>4</v>
      </c>
      <c r="AZ131" t="s">
        <v>670</v>
      </c>
      <c r="BA131">
        <v>1994</v>
      </c>
      <c r="BB131">
        <v>1998</v>
      </c>
      <c r="BC131" t="s">
        <v>671</v>
      </c>
      <c r="BD131" s="10" t="s">
        <v>695</v>
      </c>
      <c r="BE131" t="s">
        <v>570</v>
      </c>
      <c r="BF131" s="3" t="s">
        <v>484</v>
      </c>
      <c r="BG131" t="s">
        <v>485</v>
      </c>
      <c r="BH131" t="s">
        <v>673</v>
      </c>
      <c r="BI131" s="4" t="s">
        <v>486</v>
      </c>
      <c r="BJ131" s="9">
        <v>53000</v>
      </c>
      <c r="EE131" s="4"/>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Q131" t="s">
        <v>675</v>
      </c>
      <c r="HS131" s="4" t="s">
        <v>490</v>
      </c>
      <c r="HT131" s="50">
        <v>34335</v>
      </c>
      <c r="HU131" s="50">
        <v>36160</v>
      </c>
      <c r="HV131" s="50"/>
      <c r="HW131" s="50"/>
      <c r="IO131" t="s">
        <v>696</v>
      </c>
      <c r="IP131" s="46" t="s">
        <v>697</v>
      </c>
      <c r="IS131">
        <v>1995</v>
      </c>
      <c r="IT131">
        <v>1995.2</v>
      </c>
      <c r="IU131" s="4" t="s">
        <v>544</v>
      </c>
      <c r="IV131" t="s">
        <v>698</v>
      </c>
      <c r="IW131" t="s">
        <v>492</v>
      </c>
      <c r="JA131">
        <v>0</v>
      </c>
      <c r="JB131">
        <v>0</v>
      </c>
      <c r="JC131">
        <v>0</v>
      </c>
      <c r="JD131">
        <v>0</v>
      </c>
      <c r="JE131">
        <v>0</v>
      </c>
      <c r="JF131">
        <v>0</v>
      </c>
      <c r="JG131">
        <v>0</v>
      </c>
      <c r="JH131">
        <v>0</v>
      </c>
      <c r="JI131">
        <v>0</v>
      </c>
      <c r="JK131" s="12" t="s">
        <v>680</v>
      </c>
      <c r="JP131" s="4"/>
      <c r="KF131" s="7" t="s">
        <v>500</v>
      </c>
      <c r="KJ131" s="7" t="s">
        <v>647</v>
      </c>
      <c r="KK131" s="7"/>
      <c r="MY131" t="s">
        <v>682</v>
      </c>
      <c r="MZ131">
        <v>42</v>
      </c>
      <c r="NB131" s="4" t="s">
        <v>511</v>
      </c>
      <c r="NJ131" t="s">
        <v>824</v>
      </c>
      <c r="NL131" s="4" t="s">
        <v>652</v>
      </c>
      <c r="NM131" s="6" t="s">
        <v>717</v>
      </c>
      <c r="NV131" t="s">
        <v>518</v>
      </c>
      <c r="NW131" s="5" t="s">
        <v>828</v>
      </c>
      <c r="NX131" s="4" t="s">
        <v>520</v>
      </c>
      <c r="NY131" s="3">
        <v>0.83952627766328014</v>
      </c>
      <c r="OB131">
        <v>4</v>
      </c>
      <c r="OU131" t="s">
        <v>826</v>
      </c>
      <c r="OW131">
        <v>1996</v>
      </c>
      <c r="OZ131" s="2" t="s">
        <v>690</v>
      </c>
      <c r="PB131" t="s">
        <v>522</v>
      </c>
      <c r="PC131" s="50">
        <v>46094</v>
      </c>
    </row>
    <row r="132" spans="1:419" ht="15" thickBot="1">
      <c r="A132" s="11" t="s">
        <v>663</v>
      </c>
      <c r="B132" t="s">
        <v>664</v>
      </c>
      <c r="C132" t="s">
        <v>665</v>
      </c>
      <c r="D132" s="4" t="s">
        <v>666</v>
      </c>
      <c r="E132" t="s">
        <v>667</v>
      </c>
      <c r="F132" s="82" t="s">
        <v>668</v>
      </c>
      <c r="G132" t="s">
        <v>475</v>
      </c>
      <c r="H132" t="s">
        <v>476</v>
      </c>
      <c r="I132" s="10">
        <v>0.1</v>
      </c>
      <c r="J132" s="10">
        <v>34.566667000000002</v>
      </c>
      <c r="K132">
        <v>150</v>
      </c>
      <c r="AV132" t="s">
        <v>669</v>
      </c>
      <c r="AW132">
        <v>100</v>
      </c>
      <c r="AX132" t="s">
        <v>480</v>
      </c>
      <c r="AY132">
        <v>4</v>
      </c>
      <c r="AZ132" t="s">
        <v>670</v>
      </c>
      <c r="BA132">
        <v>1994</v>
      </c>
      <c r="BB132">
        <v>1998</v>
      </c>
      <c r="BC132" t="s">
        <v>671</v>
      </c>
      <c r="BD132" s="10" t="s">
        <v>699</v>
      </c>
      <c r="BE132" t="s">
        <v>553</v>
      </c>
      <c r="BF132" s="3" t="s">
        <v>484</v>
      </c>
      <c r="BG132" t="s">
        <v>485</v>
      </c>
      <c r="BH132" t="s">
        <v>673</v>
      </c>
      <c r="BI132" s="4" t="s">
        <v>486</v>
      </c>
      <c r="BJ132" s="9">
        <v>53000</v>
      </c>
      <c r="EE132" s="4"/>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Q132" t="s">
        <v>675</v>
      </c>
      <c r="HS132" s="4" t="s">
        <v>490</v>
      </c>
      <c r="HT132" s="50">
        <v>34335</v>
      </c>
      <c r="HU132" s="50">
        <v>36160</v>
      </c>
      <c r="HV132" s="50"/>
      <c r="HW132" s="50"/>
      <c r="IO132" t="s">
        <v>700</v>
      </c>
      <c r="IP132" s="13" t="s">
        <v>701</v>
      </c>
      <c r="IS132">
        <v>1994</v>
      </c>
      <c r="IT132">
        <v>1994.2</v>
      </c>
      <c r="IU132" s="4" t="s">
        <v>544</v>
      </c>
      <c r="IV132" t="s">
        <v>698</v>
      </c>
      <c r="IW132" t="s">
        <v>492</v>
      </c>
      <c r="JA132">
        <v>0</v>
      </c>
      <c r="JB132">
        <v>0</v>
      </c>
      <c r="JC132">
        <v>0</v>
      </c>
      <c r="JD132">
        <v>0</v>
      </c>
      <c r="JE132">
        <v>0</v>
      </c>
      <c r="JF132">
        <v>0</v>
      </c>
      <c r="JG132">
        <v>0</v>
      </c>
      <c r="JH132">
        <v>0</v>
      </c>
      <c r="JI132">
        <v>0</v>
      </c>
      <c r="JK132" s="12" t="s">
        <v>680</v>
      </c>
      <c r="JP132" s="4"/>
      <c r="KF132" s="7" t="s">
        <v>500</v>
      </c>
      <c r="KJ132" s="7" t="s">
        <v>647</v>
      </c>
      <c r="KK132" s="7"/>
      <c r="MY132" t="s">
        <v>682</v>
      </c>
      <c r="MZ132">
        <v>42</v>
      </c>
      <c r="NB132" s="4" t="s">
        <v>511</v>
      </c>
      <c r="NJ132" t="s">
        <v>824</v>
      </c>
      <c r="NL132" s="4" t="s">
        <v>652</v>
      </c>
      <c r="NM132" s="6" t="s">
        <v>717</v>
      </c>
      <c r="NV132" t="s">
        <v>518</v>
      </c>
      <c r="NW132" s="5" t="s">
        <v>829</v>
      </c>
      <c r="NX132" s="4" t="s">
        <v>520</v>
      </c>
      <c r="NY132" s="3">
        <v>0.24993401804816995</v>
      </c>
      <c r="OB132">
        <v>4</v>
      </c>
      <c r="OU132" t="s">
        <v>826</v>
      </c>
      <c r="OW132">
        <v>1996</v>
      </c>
      <c r="OZ132" s="2" t="s">
        <v>690</v>
      </c>
      <c r="PB132" t="s">
        <v>522</v>
      </c>
      <c r="PC132" s="50">
        <v>46094</v>
      </c>
    </row>
    <row r="133" spans="1:419" ht="15" thickBot="1">
      <c r="A133" s="11" t="s">
        <v>663</v>
      </c>
      <c r="B133" t="s">
        <v>664</v>
      </c>
      <c r="C133" t="s">
        <v>665</v>
      </c>
      <c r="D133" s="4" t="s">
        <v>666</v>
      </c>
      <c r="E133" t="s">
        <v>667</v>
      </c>
      <c r="F133" s="82" t="s">
        <v>668</v>
      </c>
      <c r="G133" t="s">
        <v>475</v>
      </c>
      <c r="H133" t="s">
        <v>476</v>
      </c>
      <c r="I133" s="10">
        <v>0.1</v>
      </c>
      <c r="J133" s="10">
        <v>34.566667000000002</v>
      </c>
      <c r="K133">
        <v>150</v>
      </c>
      <c r="AV133" t="s">
        <v>669</v>
      </c>
      <c r="AW133">
        <v>100</v>
      </c>
      <c r="AX133" t="s">
        <v>480</v>
      </c>
      <c r="AY133">
        <v>4</v>
      </c>
      <c r="AZ133" t="s">
        <v>670</v>
      </c>
      <c r="BA133">
        <v>1994</v>
      </c>
      <c r="BB133">
        <v>1998</v>
      </c>
      <c r="BC133" t="s">
        <v>671</v>
      </c>
      <c r="BD133" s="10" t="s">
        <v>702</v>
      </c>
      <c r="BE133" t="s">
        <v>524</v>
      </c>
      <c r="BF133" s="3" t="s">
        <v>484</v>
      </c>
      <c r="BG133" t="s">
        <v>485</v>
      </c>
      <c r="BH133" t="s">
        <v>673</v>
      </c>
      <c r="BI133" s="4" t="s">
        <v>486</v>
      </c>
      <c r="BJ133" s="9">
        <v>53000</v>
      </c>
      <c r="HQ133" t="s">
        <v>675</v>
      </c>
      <c r="HS133" s="4" t="s">
        <v>490</v>
      </c>
      <c r="HT133" s="50">
        <v>34335</v>
      </c>
      <c r="HU133" s="50">
        <v>36160</v>
      </c>
      <c r="HV133" s="50"/>
      <c r="HW133" s="50"/>
      <c r="IO133" t="s">
        <v>698</v>
      </c>
      <c r="IP133" s="46" t="s">
        <v>492</v>
      </c>
      <c r="IU133" s="4" t="s">
        <v>544</v>
      </c>
      <c r="IV133" t="s">
        <v>698</v>
      </c>
      <c r="IW133" s="46" t="s">
        <v>492</v>
      </c>
      <c r="JA133">
        <v>0</v>
      </c>
      <c r="JB133">
        <v>0</v>
      </c>
      <c r="JC133">
        <v>0</v>
      </c>
      <c r="JD133">
        <v>0</v>
      </c>
      <c r="JE133">
        <v>0</v>
      </c>
      <c r="JF133">
        <v>0</v>
      </c>
      <c r="JG133">
        <v>0</v>
      </c>
      <c r="JH133">
        <v>0</v>
      </c>
      <c r="JI133">
        <v>0</v>
      </c>
      <c r="JK133" s="12" t="s">
        <v>680</v>
      </c>
      <c r="JP133" s="4"/>
      <c r="KF133" s="7" t="s">
        <v>500</v>
      </c>
      <c r="KJ133" s="7" t="s">
        <v>647</v>
      </c>
      <c r="KK133" s="7"/>
      <c r="MY133" t="s">
        <v>682</v>
      </c>
      <c r="MZ133">
        <v>42</v>
      </c>
      <c r="NB133" s="4" t="s">
        <v>511</v>
      </c>
      <c r="NJ133" t="s">
        <v>824</v>
      </c>
      <c r="NL133" s="4" t="s">
        <v>652</v>
      </c>
      <c r="NM133" s="6" t="s">
        <v>717</v>
      </c>
      <c r="NU133" t="s">
        <v>517</v>
      </c>
      <c r="NV133" t="s">
        <v>518</v>
      </c>
      <c r="NW133" s="5" t="s">
        <v>830</v>
      </c>
      <c r="NX133" s="4" t="s">
        <v>520</v>
      </c>
      <c r="NY133" s="3">
        <v>0.44632999960691988</v>
      </c>
      <c r="OB133">
        <v>4</v>
      </c>
      <c r="OU133" t="s">
        <v>826</v>
      </c>
      <c r="OW133">
        <v>1996</v>
      </c>
      <c r="OZ133" s="2" t="s">
        <v>690</v>
      </c>
      <c r="PB133" t="s">
        <v>522</v>
      </c>
      <c r="PC133" s="50">
        <v>46094</v>
      </c>
    </row>
    <row r="134" spans="1:419" ht="15" thickBot="1">
      <c r="A134" s="11" t="s">
        <v>663</v>
      </c>
      <c r="B134" t="s">
        <v>664</v>
      </c>
      <c r="C134" t="s">
        <v>665</v>
      </c>
      <c r="D134" s="4" t="s">
        <v>666</v>
      </c>
      <c r="E134" t="s">
        <v>667</v>
      </c>
      <c r="F134" s="82" t="s">
        <v>668</v>
      </c>
      <c r="G134" t="s">
        <v>475</v>
      </c>
      <c r="H134" t="s">
        <v>476</v>
      </c>
      <c r="I134" s="10">
        <v>0.1</v>
      </c>
      <c r="J134" s="10">
        <v>34.566667000000002</v>
      </c>
      <c r="K134">
        <v>150</v>
      </c>
      <c r="AV134" t="s">
        <v>669</v>
      </c>
      <c r="AW134">
        <v>100</v>
      </c>
      <c r="AX134" t="s">
        <v>480</v>
      </c>
      <c r="AY134">
        <v>4</v>
      </c>
      <c r="AZ134" t="s">
        <v>670</v>
      </c>
      <c r="BA134">
        <v>1994</v>
      </c>
      <c r="BB134">
        <v>1998</v>
      </c>
      <c r="BC134" t="s">
        <v>671</v>
      </c>
      <c r="BD134" s="10" t="s">
        <v>703</v>
      </c>
      <c r="BE134" t="s">
        <v>483</v>
      </c>
      <c r="BF134" s="3" t="s">
        <v>484</v>
      </c>
      <c r="BG134" t="s">
        <v>485</v>
      </c>
      <c r="BH134" t="s">
        <v>673</v>
      </c>
      <c r="BI134" s="4" t="s">
        <v>486</v>
      </c>
      <c r="BJ134" s="9">
        <v>53000</v>
      </c>
      <c r="HQ134" t="s">
        <v>675</v>
      </c>
      <c r="HS134" s="4" t="s">
        <v>490</v>
      </c>
      <c r="HT134" s="50">
        <v>34335</v>
      </c>
      <c r="HU134" s="50">
        <v>36160</v>
      </c>
      <c r="HV134" s="50"/>
      <c r="HW134" s="50"/>
      <c r="IO134" t="s">
        <v>704</v>
      </c>
      <c r="IP134" s="46" t="s">
        <v>492</v>
      </c>
      <c r="IU134" s="4" t="s">
        <v>544</v>
      </c>
      <c r="IV134" t="s">
        <v>705</v>
      </c>
      <c r="IW134" s="46" t="s">
        <v>492</v>
      </c>
      <c r="JA134">
        <v>0</v>
      </c>
      <c r="JB134">
        <v>0</v>
      </c>
      <c r="JC134">
        <v>0</v>
      </c>
      <c r="JD134">
        <v>0</v>
      </c>
      <c r="JE134">
        <v>0</v>
      </c>
      <c r="JF134">
        <v>0</v>
      </c>
      <c r="JG134">
        <v>0</v>
      </c>
      <c r="JH134">
        <v>0</v>
      </c>
      <c r="JI134">
        <v>0</v>
      </c>
      <c r="JJ134" t="s">
        <v>704</v>
      </c>
      <c r="JK134" t="s">
        <v>494</v>
      </c>
      <c r="JL134" s="8" t="s">
        <v>495</v>
      </c>
      <c r="JP134" s="4" t="s">
        <v>508</v>
      </c>
      <c r="JQ134">
        <v>60</v>
      </c>
      <c r="JT134">
        <v>60</v>
      </c>
      <c r="KF134" s="7" t="s">
        <v>500</v>
      </c>
      <c r="KJ134" s="7" t="s">
        <v>647</v>
      </c>
      <c r="KK134" s="7"/>
      <c r="MY134" t="s">
        <v>682</v>
      </c>
      <c r="MZ134">
        <v>42</v>
      </c>
      <c r="NB134" s="4" t="s">
        <v>511</v>
      </c>
      <c r="NJ134" t="s">
        <v>824</v>
      </c>
      <c r="NL134" s="4" t="s">
        <v>652</v>
      </c>
      <c r="NM134" s="6" t="s">
        <v>717</v>
      </c>
      <c r="NU134" t="s">
        <v>706</v>
      </c>
      <c r="NV134" t="s">
        <v>518</v>
      </c>
      <c r="NW134" s="5" t="s">
        <v>831</v>
      </c>
      <c r="NX134" s="4" t="s">
        <v>520</v>
      </c>
      <c r="NY134" s="3">
        <v>0.53578467983310984</v>
      </c>
      <c r="OB134">
        <v>4</v>
      </c>
      <c r="OU134" t="s">
        <v>826</v>
      </c>
      <c r="OW134">
        <v>1996</v>
      </c>
      <c r="OZ134" s="2" t="s">
        <v>690</v>
      </c>
      <c r="PB134" t="s">
        <v>522</v>
      </c>
      <c r="PC134" s="50">
        <v>46094</v>
      </c>
    </row>
    <row r="135" spans="1:419" ht="15" thickBot="1">
      <c r="A135" s="11" t="s">
        <v>663</v>
      </c>
      <c r="B135" t="s">
        <v>664</v>
      </c>
      <c r="C135" t="s">
        <v>665</v>
      </c>
      <c r="D135" s="4" t="s">
        <v>666</v>
      </c>
      <c r="E135" t="s">
        <v>667</v>
      </c>
      <c r="F135" s="82" t="s">
        <v>668</v>
      </c>
      <c r="G135" t="s">
        <v>475</v>
      </c>
      <c r="H135" t="s">
        <v>476</v>
      </c>
      <c r="I135" s="10">
        <v>0.1</v>
      </c>
      <c r="J135" s="10">
        <v>34.566667000000002</v>
      </c>
      <c r="K135">
        <v>150</v>
      </c>
      <c r="AV135" t="s">
        <v>669</v>
      </c>
      <c r="AW135">
        <v>100</v>
      </c>
      <c r="AX135" t="s">
        <v>480</v>
      </c>
      <c r="AY135">
        <v>4</v>
      </c>
      <c r="AZ135" t="s">
        <v>670</v>
      </c>
      <c r="BA135">
        <v>1994</v>
      </c>
      <c r="BB135">
        <v>1998</v>
      </c>
      <c r="BC135" t="s">
        <v>671</v>
      </c>
      <c r="BD135" s="10" t="s">
        <v>672</v>
      </c>
      <c r="BE135" t="s">
        <v>536</v>
      </c>
      <c r="BF135" s="3" t="s">
        <v>484</v>
      </c>
      <c r="BG135" t="s">
        <v>485</v>
      </c>
      <c r="BH135" t="s">
        <v>673</v>
      </c>
      <c r="BI135" s="4" t="s">
        <v>486</v>
      </c>
      <c r="BJ135" s="9">
        <v>53000</v>
      </c>
      <c r="ED135" t="s">
        <v>674</v>
      </c>
      <c r="EE135" s="4" t="s">
        <v>486</v>
      </c>
      <c r="EF135" s="9">
        <v>53000</v>
      </c>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Q135" t="s">
        <v>675</v>
      </c>
      <c r="HS135" s="4" t="s">
        <v>490</v>
      </c>
      <c r="HT135" s="50">
        <v>34335</v>
      </c>
      <c r="HU135" s="50">
        <v>36160</v>
      </c>
      <c r="HV135" s="50"/>
      <c r="HW135" s="50"/>
      <c r="IN135" s="4"/>
      <c r="IO135" t="s">
        <v>676</v>
      </c>
      <c r="IP135" s="12" t="s">
        <v>677</v>
      </c>
      <c r="IS135">
        <v>1995</v>
      </c>
      <c r="IT135">
        <v>1995.2</v>
      </c>
      <c r="IU135" s="4" t="s">
        <v>544</v>
      </c>
      <c r="IV135" t="s">
        <v>678</v>
      </c>
      <c r="IW135" s="12" t="s">
        <v>679</v>
      </c>
      <c r="IZ135">
        <v>0.5</v>
      </c>
      <c r="JA135" t="s">
        <v>480</v>
      </c>
      <c r="JB135" t="s">
        <v>480</v>
      </c>
      <c r="JC135" t="s">
        <v>480</v>
      </c>
      <c r="JD135" t="s">
        <v>480</v>
      </c>
      <c r="JE135" t="s">
        <v>480</v>
      </c>
      <c r="JF135" t="s">
        <v>480</v>
      </c>
      <c r="JG135" t="s">
        <v>480</v>
      </c>
      <c r="JH135" t="s">
        <v>480</v>
      </c>
      <c r="JI135" t="s">
        <v>480</v>
      </c>
      <c r="JK135" s="12" t="s">
        <v>680</v>
      </c>
      <c r="JP135" s="4"/>
      <c r="KF135" s="7" t="s">
        <v>500</v>
      </c>
      <c r="KJ135" s="7" t="s">
        <v>681</v>
      </c>
      <c r="KK135" s="7" t="s">
        <v>561</v>
      </c>
      <c r="KL135" t="s">
        <v>480</v>
      </c>
      <c r="KM135" t="s">
        <v>480</v>
      </c>
      <c r="MY135" t="s">
        <v>682</v>
      </c>
      <c r="MZ135">
        <v>42</v>
      </c>
      <c r="NB135" s="4" t="s">
        <v>511</v>
      </c>
      <c r="NJ135" t="s">
        <v>824</v>
      </c>
      <c r="NL135" s="4" t="s">
        <v>652</v>
      </c>
      <c r="NM135" s="6" t="s">
        <v>717</v>
      </c>
      <c r="NV135" t="s">
        <v>518</v>
      </c>
      <c r="NW135" s="5" t="s">
        <v>832</v>
      </c>
      <c r="NX135" s="4" t="s">
        <v>520</v>
      </c>
      <c r="NY135" s="3">
        <v>0.21432061051555973</v>
      </c>
      <c r="OB135">
        <v>4</v>
      </c>
      <c r="OU135" t="s">
        <v>833</v>
      </c>
      <c r="OW135">
        <v>1997</v>
      </c>
      <c r="OZ135" s="2" t="s">
        <v>690</v>
      </c>
      <c r="PB135" t="s">
        <v>522</v>
      </c>
      <c r="PC135" s="50">
        <v>46094</v>
      </c>
    </row>
    <row r="136" spans="1:419" ht="15" thickBot="1">
      <c r="A136" s="11" t="s">
        <v>663</v>
      </c>
      <c r="B136" t="s">
        <v>664</v>
      </c>
      <c r="C136" t="s">
        <v>665</v>
      </c>
      <c r="D136" s="4" t="s">
        <v>666</v>
      </c>
      <c r="E136" t="s">
        <v>667</v>
      </c>
      <c r="F136" s="82" t="s">
        <v>668</v>
      </c>
      <c r="G136" t="s">
        <v>475</v>
      </c>
      <c r="H136" t="s">
        <v>476</v>
      </c>
      <c r="I136" s="10">
        <v>0.1</v>
      </c>
      <c r="J136" s="10">
        <v>34.566667000000002</v>
      </c>
      <c r="K136">
        <v>150</v>
      </c>
      <c r="AV136" t="s">
        <v>669</v>
      </c>
      <c r="AW136">
        <v>100</v>
      </c>
      <c r="AX136" t="s">
        <v>480</v>
      </c>
      <c r="AY136">
        <v>4</v>
      </c>
      <c r="AZ136" t="s">
        <v>670</v>
      </c>
      <c r="BA136">
        <v>1994</v>
      </c>
      <c r="BB136">
        <v>1998</v>
      </c>
      <c r="BC136" t="s">
        <v>671</v>
      </c>
      <c r="BD136" s="10" t="s">
        <v>691</v>
      </c>
      <c r="BE136" t="s">
        <v>565</v>
      </c>
      <c r="BF136" s="3" t="s">
        <v>484</v>
      </c>
      <c r="BG136" t="s">
        <v>485</v>
      </c>
      <c r="BH136" t="s">
        <v>673</v>
      </c>
      <c r="BI136" s="4" t="s">
        <v>486</v>
      </c>
      <c r="BJ136" s="9">
        <v>53000</v>
      </c>
      <c r="ED136" t="s">
        <v>674</v>
      </c>
      <c r="EE136" s="4" t="s">
        <v>486</v>
      </c>
      <c r="EF136" s="9">
        <v>53000</v>
      </c>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Q136" t="s">
        <v>675</v>
      </c>
      <c r="HS136" s="4" t="s">
        <v>490</v>
      </c>
      <c r="HT136" s="50">
        <v>34335</v>
      </c>
      <c r="HU136" s="50">
        <v>36160</v>
      </c>
      <c r="HV136" s="50"/>
      <c r="HW136" s="50"/>
      <c r="IN136" s="4"/>
      <c r="IO136" t="s">
        <v>692</v>
      </c>
      <c r="IP136" s="12" t="s">
        <v>693</v>
      </c>
      <c r="IS136">
        <v>1994</v>
      </c>
      <c r="IT136">
        <v>1994.2</v>
      </c>
      <c r="IU136" s="4" t="s">
        <v>544</v>
      </c>
      <c r="IV136" t="s">
        <v>694</v>
      </c>
      <c r="IW136" s="12" t="s">
        <v>679</v>
      </c>
      <c r="IZ136">
        <v>0.5</v>
      </c>
      <c r="JA136" t="s">
        <v>480</v>
      </c>
      <c r="JB136" t="s">
        <v>480</v>
      </c>
      <c r="JC136" t="s">
        <v>480</v>
      </c>
      <c r="JD136" t="s">
        <v>480</v>
      </c>
      <c r="JE136" t="s">
        <v>480</v>
      </c>
      <c r="JF136" t="s">
        <v>480</v>
      </c>
      <c r="JG136" t="s">
        <v>480</v>
      </c>
      <c r="JH136" t="s">
        <v>480</v>
      </c>
      <c r="JI136" t="s">
        <v>480</v>
      </c>
      <c r="JK136" s="12" t="s">
        <v>680</v>
      </c>
      <c r="JP136" s="4"/>
      <c r="KF136" s="7" t="s">
        <v>500</v>
      </c>
      <c r="KJ136" s="7" t="s">
        <v>681</v>
      </c>
      <c r="KK136" s="7" t="s">
        <v>561</v>
      </c>
      <c r="KL136" t="s">
        <v>480</v>
      </c>
      <c r="KM136" t="s">
        <v>480</v>
      </c>
      <c r="MY136" t="s">
        <v>682</v>
      </c>
      <c r="MZ136">
        <v>42</v>
      </c>
      <c r="NB136" s="4" t="s">
        <v>511</v>
      </c>
      <c r="NJ136" t="s">
        <v>824</v>
      </c>
      <c r="NL136" s="4" t="s">
        <v>652</v>
      </c>
      <c r="NM136" s="6" t="s">
        <v>717</v>
      </c>
      <c r="NV136" t="s">
        <v>518</v>
      </c>
      <c r="NW136" s="5" t="s">
        <v>834</v>
      </c>
      <c r="NX136" s="4" t="s">
        <v>520</v>
      </c>
      <c r="NY136" s="3">
        <v>0.23221154656080012</v>
      </c>
      <c r="OB136">
        <v>4</v>
      </c>
      <c r="OU136" t="s">
        <v>833</v>
      </c>
      <c r="OW136">
        <v>1997</v>
      </c>
      <c r="OZ136" s="2" t="s">
        <v>690</v>
      </c>
      <c r="PB136" t="s">
        <v>522</v>
      </c>
      <c r="PC136" s="50">
        <v>46094</v>
      </c>
    </row>
    <row r="137" spans="1:419" ht="15" thickBot="1">
      <c r="A137" s="11" t="s">
        <v>663</v>
      </c>
      <c r="B137" t="s">
        <v>664</v>
      </c>
      <c r="C137" t="s">
        <v>665</v>
      </c>
      <c r="D137" s="4" t="s">
        <v>666</v>
      </c>
      <c r="E137" t="s">
        <v>667</v>
      </c>
      <c r="F137" s="82" t="s">
        <v>668</v>
      </c>
      <c r="G137" t="s">
        <v>475</v>
      </c>
      <c r="H137" t="s">
        <v>476</v>
      </c>
      <c r="I137" s="10">
        <v>0.1</v>
      </c>
      <c r="J137" s="10">
        <v>34.566667000000002</v>
      </c>
      <c r="K137">
        <v>150</v>
      </c>
      <c r="AV137" t="s">
        <v>669</v>
      </c>
      <c r="AW137">
        <v>100</v>
      </c>
      <c r="AX137" t="s">
        <v>480</v>
      </c>
      <c r="AY137">
        <v>4</v>
      </c>
      <c r="AZ137" t="s">
        <v>670</v>
      </c>
      <c r="BA137">
        <v>1994</v>
      </c>
      <c r="BB137">
        <v>1998</v>
      </c>
      <c r="BC137" t="s">
        <v>671</v>
      </c>
      <c r="BD137" s="10" t="s">
        <v>695</v>
      </c>
      <c r="BE137" t="s">
        <v>570</v>
      </c>
      <c r="BF137" s="3" t="s">
        <v>484</v>
      </c>
      <c r="BG137" t="s">
        <v>485</v>
      </c>
      <c r="BH137" t="s">
        <v>673</v>
      </c>
      <c r="BI137" s="4" t="s">
        <v>486</v>
      </c>
      <c r="BJ137" s="9">
        <v>53000</v>
      </c>
      <c r="EE137" s="4"/>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Q137" t="s">
        <v>675</v>
      </c>
      <c r="HS137" s="4" t="s">
        <v>490</v>
      </c>
      <c r="HT137" s="50">
        <v>34335</v>
      </c>
      <c r="HU137" s="50">
        <v>36160</v>
      </c>
      <c r="HV137" s="50"/>
      <c r="HW137" s="50"/>
      <c r="IO137" t="s">
        <v>696</v>
      </c>
      <c r="IP137" s="46" t="s">
        <v>697</v>
      </c>
      <c r="IS137">
        <v>1995</v>
      </c>
      <c r="IT137">
        <v>1995.2</v>
      </c>
      <c r="IU137" s="4" t="s">
        <v>544</v>
      </c>
      <c r="IV137" t="s">
        <v>698</v>
      </c>
      <c r="IW137" t="s">
        <v>492</v>
      </c>
      <c r="JA137">
        <v>0</v>
      </c>
      <c r="JB137">
        <v>0</v>
      </c>
      <c r="JC137">
        <v>0</v>
      </c>
      <c r="JD137">
        <v>0</v>
      </c>
      <c r="JE137">
        <v>0</v>
      </c>
      <c r="JF137">
        <v>0</v>
      </c>
      <c r="JG137">
        <v>0</v>
      </c>
      <c r="JH137">
        <v>0</v>
      </c>
      <c r="JI137">
        <v>0</v>
      </c>
      <c r="JK137" s="12" t="s">
        <v>680</v>
      </c>
      <c r="JP137" s="4"/>
      <c r="KF137" s="7" t="s">
        <v>500</v>
      </c>
      <c r="KJ137" s="7" t="s">
        <v>647</v>
      </c>
      <c r="KK137" s="7"/>
      <c r="MY137" t="s">
        <v>682</v>
      </c>
      <c r="MZ137">
        <v>42</v>
      </c>
      <c r="NB137" s="4" t="s">
        <v>511</v>
      </c>
      <c r="NJ137" t="s">
        <v>824</v>
      </c>
      <c r="NL137" s="4" t="s">
        <v>652</v>
      </c>
      <c r="NM137" s="6" t="s">
        <v>717</v>
      </c>
      <c r="NV137" t="s">
        <v>518</v>
      </c>
      <c r="NW137">
        <v>2.2021013145851001</v>
      </c>
      <c r="NX137" s="4" t="s">
        <v>520</v>
      </c>
      <c r="NY137" s="3">
        <v>0.21442168925026994</v>
      </c>
      <c r="OB137">
        <v>4</v>
      </c>
      <c r="OU137" t="s">
        <v>833</v>
      </c>
      <c r="OW137">
        <v>1997</v>
      </c>
      <c r="OZ137" s="2" t="s">
        <v>690</v>
      </c>
      <c r="PB137" t="s">
        <v>522</v>
      </c>
      <c r="PC137" s="50">
        <v>46094</v>
      </c>
    </row>
    <row r="138" spans="1:419" ht="15" thickBot="1">
      <c r="A138" s="11" t="s">
        <v>663</v>
      </c>
      <c r="B138" t="s">
        <v>664</v>
      </c>
      <c r="C138" t="s">
        <v>665</v>
      </c>
      <c r="D138" s="4" t="s">
        <v>666</v>
      </c>
      <c r="E138" t="s">
        <v>667</v>
      </c>
      <c r="F138" s="82" t="s">
        <v>668</v>
      </c>
      <c r="G138" t="s">
        <v>475</v>
      </c>
      <c r="H138" t="s">
        <v>476</v>
      </c>
      <c r="I138" s="10">
        <v>0.1</v>
      </c>
      <c r="J138" s="10">
        <v>34.566667000000002</v>
      </c>
      <c r="K138">
        <v>150</v>
      </c>
      <c r="AV138" t="s">
        <v>669</v>
      </c>
      <c r="AW138">
        <v>100</v>
      </c>
      <c r="AX138" t="s">
        <v>480</v>
      </c>
      <c r="AY138">
        <v>4</v>
      </c>
      <c r="AZ138" t="s">
        <v>670</v>
      </c>
      <c r="BA138">
        <v>1994</v>
      </c>
      <c r="BB138">
        <v>1998</v>
      </c>
      <c r="BC138" t="s">
        <v>671</v>
      </c>
      <c r="BD138" s="10" t="s">
        <v>699</v>
      </c>
      <c r="BE138" t="s">
        <v>553</v>
      </c>
      <c r="BF138" s="3" t="s">
        <v>484</v>
      </c>
      <c r="BG138" t="s">
        <v>485</v>
      </c>
      <c r="BH138" t="s">
        <v>673</v>
      </c>
      <c r="BI138" s="4" t="s">
        <v>486</v>
      </c>
      <c r="BJ138" s="9">
        <v>53000</v>
      </c>
      <c r="EE138" s="4"/>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Q138" t="s">
        <v>675</v>
      </c>
      <c r="HS138" s="4" t="s">
        <v>490</v>
      </c>
      <c r="HT138" s="50">
        <v>34335</v>
      </c>
      <c r="HU138" s="50">
        <v>36160</v>
      </c>
      <c r="HV138" s="50"/>
      <c r="HW138" s="50"/>
      <c r="IO138" t="s">
        <v>700</v>
      </c>
      <c r="IP138" s="13" t="s">
        <v>701</v>
      </c>
      <c r="IS138">
        <v>1994</v>
      </c>
      <c r="IT138">
        <v>1994.2</v>
      </c>
      <c r="IU138" s="4" t="s">
        <v>544</v>
      </c>
      <c r="IV138" t="s">
        <v>698</v>
      </c>
      <c r="IW138" t="s">
        <v>492</v>
      </c>
      <c r="JA138">
        <v>0</v>
      </c>
      <c r="JB138">
        <v>0</v>
      </c>
      <c r="JC138">
        <v>0</v>
      </c>
      <c r="JD138">
        <v>0</v>
      </c>
      <c r="JE138">
        <v>0</v>
      </c>
      <c r="JF138">
        <v>0</v>
      </c>
      <c r="JG138">
        <v>0</v>
      </c>
      <c r="JH138">
        <v>0</v>
      </c>
      <c r="JI138">
        <v>0</v>
      </c>
      <c r="JK138" s="12" t="s">
        <v>680</v>
      </c>
      <c r="JP138" s="4"/>
      <c r="KF138" s="7" t="s">
        <v>500</v>
      </c>
      <c r="KJ138" s="7" t="s">
        <v>647</v>
      </c>
      <c r="KK138" s="7"/>
      <c r="MY138" t="s">
        <v>682</v>
      </c>
      <c r="MZ138">
        <v>42</v>
      </c>
      <c r="NB138" s="4" t="s">
        <v>511</v>
      </c>
      <c r="NJ138" t="s">
        <v>824</v>
      </c>
      <c r="NL138" s="4" t="s">
        <v>652</v>
      </c>
      <c r="NM138" s="6" t="s">
        <v>717</v>
      </c>
      <c r="NV138" t="s">
        <v>518</v>
      </c>
      <c r="NW138" s="5" t="s">
        <v>835</v>
      </c>
      <c r="NX138" s="4" t="s">
        <v>520</v>
      </c>
      <c r="NY138" s="3">
        <v>0.21432061051556017</v>
      </c>
      <c r="OB138">
        <v>4</v>
      </c>
      <c r="OU138" t="s">
        <v>833</v>
      </c>
      <c r="OW138">
        <v>1997</v>
      </c>
      <c r="OZ138" s="2" t="s">
        <v>690</v>
      </c>
      <c r="PB138" t="s">
        <v>522</v>
      </c>
      <c r="PC138" s="50">
        <v>46094</v>
      </c>
    </row>
    <row r="139" spans="1:419" ht="15" thickBot="1">
      <c r="A139" s="11" t="s">
        <v>663</v>
      </c>
      <c r="B139" t="s">
        <v>664</v>
      </c>
      <c r="C139" t="s">
        <v>665</v>
      </c>
      <c r="D139" s="4" t="s">
        <v>666</v>
      </c>
      <c r="E139" t="s">
        <v>667</v>
      </c>
      <c r="F139" s="82" t="s">
        <v>668</v>
      </c>
      <c r="G139" t="s">
        <v>475</v>
      </c>
      <c r="H139" t="s">
        <v>476</v>
      </c>
      <c r="I139" s="10">
        <v>0.1</v>
      </c>
      <c r="J139" s="10">
        <v>34.566667000000002</v>
      </c>
      <c r="K139">
        <v>150</v>
      </c>
      <c r="AV139" t="s">
        <v>669</v>
      </c>
      <c r="AW139">
        <v>100</v>
      </c>
      <c r="AX139" t="s">
        <v>480</v>
      </c>
      <c r="AY139">
        <v>4</v>
      </c>
      <c r="AZ139" t="s">
        <v>670</v>
      </c>
      <c r="BA139">
        <v>1994</v>
      </c>
      <c r="BB139">
        <v>1998</v>
      </c>
      <c r="BC139" t="s">
        <v>671</v>
      </c>
      <c r="BD139" s="10" t="s">
        <v>702</v>
      </c>
      <c r="BE139" t="s">
        <v>524</v>
      </c>
      <c r="BF139" s="3" t="s">
        <v>484</v>
      </c>
      <c r="BG139" t="s">
        <v>485</v>
      </c>
      <c r="BH139" t="s">
        <v>673</v>
      </c>
      <c r="BI139" s="4" t="s">
        <v>486</v>
      </c>
      <c r="BJ139" s="9">
        <v>53000</v>
      </c>
      <c r="HQ139" t="s">
        <v>675</v>
      </c>
      <c r="HS139" s="4" t="s">
        <v>490</v>
      </c>
      <c r="HT139" s="50">
        <v>34335</v>
      </c>
      <c r="HU139" s="50">
        <v>36160</v>
      </c>
      <c r="HV139" s="50"/>
      <c r="HW139" s="50"/>
      <c r="IO139" t="s">
        <v>698</v>
      </c>
      <c r="IP139" s="46" t="s">
        <v>492</v>
      </c>
      <c r="IU139" s="4" t="s">
        <v>544</v>
      </c>
      <c r="IV139" t="s">
        <v>698</v>
      </c>
      <c r="IW139" s="46" t="s">
        <v>492</v>
      </c>
      <c r="JA139">
        <v>0</v>
      </c>
      <c r="JB139">
        <v>0</v>
      </c>
      <c r="JC139">
        <v>0</v>
      </c>
      <c r="JD139">
        <v>0</v>
      </c>
      <c r="JE139">
        <v>0</v>
      </c>
      <c r="JF139">
        <v>0</v>
      </c>
      <c r="JG139">
        <v>0</v>
      </c>
      <c r="JH139">
        <v>0</v>
      </c>
      <c r="JI139">
        <v>0</v>
      </c>
      <c r="JK139" s="12" t="s">
        <v>680</v>
      </c>
      <c r="JP139" s="4"/>
      <c r="KF139" s="7" t="s">
        <v>500</v>
      </c>
      <c r="KJ139" s="7" t="s">
        <v>647</v>
      </c>
      <c r="KK139" s="7"/>
      <c r="MY139" t="s">
        <v>682</v>
      </c>
      <c r="MZ139">
        <v>42</v>
      </c>
      <c r="NB139" s="4" t="s">
        <v>511</v>
      </c>
      <c r="NJ139" t="s">
        <v>824</v>
      </c>
      <c r="NL139" s="4" t="s">
        <v>652</v>
      </c>
      <c r="NM139" s="6" t="s">
        <v>717</v>
      </c>
      <c r="NU139" t="s">
        <v>517</v>
      </c>
      <c r="NV139" t="s">
        <v>518</v>
      </c>
      <c r="NW139" s="5" t="s">
        <v>836</v>
      </c>
      <c r="NX139" s="4" t="s">
        <v>520</v>
      </c>
      <c r="NY139" s="3">
        <v>0.23217785364921983</v>
      </c>
      <c r="OB139">
        <v>4</v>
      </c>
      <c r="OU139" t="s">
        <v>833</v>
      </c>
      <c r="OW139">
        <v>1997</v>
      </c>
      <c r="OZ139" s="2" t="s">
        <v>690</v>
      </c>
      <c r="PB139" t="s">
        <v>522</v>
      </c>
      <c r="PC139" s="50">
        <v>46094</v>
      </c>
    </row>
    <row r="140" spans="1:419" ht="15" thickBot="1">
      <c r="A140" s="11" t="s">
        <v>663</v>
      </c>
      <c r="B140" t="s">
        <v>664</v>
      </c>
      <c r="C140" t="s">
        <v>665</v>
      </c>
      <c r="D140" s="4" t="s">
        <v>666</v>
      </c>
      <c r="E140" t="s">
        <v>667</v>
      </c>
      <c r="F140" s="82" t="s">
        <v>668</v>
      </c>
      <c r="G140" t="s">
        <v>475</v>
      </c>
      <c r="H140" t="s">
        <v>476</v>
      </c>
      <c r="I140" s="10">
        <v>0.1</v>
      </c>
      <c r="J140" s="10">
        <v>34.566667000000002</v>
      </c>
      <c r="K140">
        <v>150</v>
      </c>
      <c r="AV140" t="s">
        <v>669</v>
      </c>
      <c r="AW140">
        <v>100</v>
      </c>
      <c r="AX140" t="s">
        <v>480</v>
      </c>
      <c r="AY140">
        <v>4</v>
      </c>
      <c r="AZ140" t="s">
        <v>670</v>
      </c>
      <c r="BA140">
        <v>1994</v>
      </c>
      <c r="BB140">
        <v>1998</v>
      </c>
      <c r="BC140" t="s">
        <v>671</v>
      </c>
      <c r="BD140" s="10" t="s">
        <v>703</v>
      </c>
      <c r="BE140" t="s">
        <v>483</v>
      </c>
      <c r="BF140" s="3" t="s">
        <v>484</v>
      </c>
      <c r="BG140" t="s">
        <v>485</v>
      </c>
      <c r="BH140" t="s">
        <v>673</v>
      </c>
      <c r="BI140" s="4" t="s">
        <v>486</v>
      </c>
      <c r="BJ140" s="9">
        <v>53000</v>
      </c>
      <c r="HQ140" t="s">
        <v>675</v>
      </c>
      <c r="HS140" s="4" t="s">
        <v>490</v>
      </c>
      <c r="HT140" s="50">
        <v>34335</v>
      </c>
      <c r="HU140" s="50">
        <v>36160</v>
      </c>
      <c r="HV140" s="50"/>
      <c r="HW140" s="50"/>
      <c r="IO140" t="s">
        <v>704</v>
      </c>
      <c r="IP140" s="46" t="s">
        <v>492</v>
      </c>
      <c r="IU140" s="4" t="s">
        <v>544</v>
      </c>
      <c r="IV140" t="s">
        <v>705</v>
      </c>
      <c r="IW140" s="46" t="s">
        <v>492</v>
      </c>
      <c r="JA140">
        <v>0</v>
      </c>
      <c r="JB140">
        <v>0</v>
      </c>
      <c r="JC140">
        <v>0</v>
      </c>
      <c r="JD140">
        <v>0</v>
      </c>
      <c r="JE140">
        <v>0</v>
      </c>
      <c r="JF140">
        <v>0</v>
      </c>
      <c r="JG140">
        <v>0</v>
      </c>
      <c r="JH140">
        <v>0</v>
      </c>
      <c r="JI140">
        <v>0</v>
      </c>
      <c r="JJ140" t="s">
        <v>704</v>
      </c>
      <c r="JK140" t="s">
        <v>494</v>
      </c>
      <c r="JL140" s="8" t="s">
        <v>495</v>
      </c>
      <c r="JP140" s="4" t="s">
        <v>508</v>
      </c>
      <c r="JQ140">
        <v>60</v>
      </c>
      <c r="JT140">
        <v>60</v>
      </c>
      <c r="KF140" s="7" t="s">
        <v>500</v>
      </c>
      <c r="KJ140" s="7" t="s">
        <v>647</v>
      </c>
      <c r="KK140" s="7"/>
      <c r="MY140" t="s">
        <v>682</v>
      </c>
      <c r="MZ140">
        <v>42</v>
      </c>
      <c r="NB140" s="4" t="s">
        <v>511</v>
      </c>
      <c r="NJ140" t="s">
        <v>824</v>
      </c>
      <c r="NL140" s="4" t="s">
        <v>652</v>
      </c>
      <c r="NM140" s="6" t="s">
        <v>717</v>
      </c>
      <c r="NU140" t="s">
        <v>706</v>
      </c>
      <c r="NV140" t="s">
        <v>518</v>
      </c>
      <c r="NW140" s="5" t="s">
        <v>837</v>
      </c>
      <c r="NX140" s="4" t="s">
        <v>520</v>
      </c>
      <c r="NY140" s="3">
        <v>0.30367421200702971</v>
      </c>
      <c r="OB140">
        <v>4</v>
      </c>
      <c r="OU140" t="s">
        <v>833</v>
      </c>
      <c r="OW140">
        <v>1997</v>
      </c>
      <c r="OZ140" s="2" t="s">
        <v>690</v>
      </c>
      <c r="PB140" t="s">
        <v>522</v>
      </c>
      <c r="PC140" s="50">
        <v>46094</v>
      </c>
    </row>
    <row r="141" spans="1:419" ht="15" thickBot="1">
      <c r="A141" s="11" t="s">
        <v>663</v>
      </c>
      <c r="B141" t="s">
        <v>664</v>
      </c>
      <c r="C141" t="s">
        <v>665</v>
      </c>
      <c r="D141" s="4" t="s">
        <v>666</v>
      </c>
      <c r="E141" t="s">
        <v>667</v>
      </c>
      <c r="F141" s="82" t="s">
        <v>668</v>
      </c>
      <c r="G141" t="s">
        <v>475</v>
      </c>
      <c r="H141" t="s">
        <v>476</v>
      </c>
      <c r="I141" s="10">
        <v>0.1</v>
      </c>
      <c r="J141" s="10">
        <v>34.566667000000002</v>
      </c>
      <c r="K141">
        <v>150</v>
      </c>
      <c r="AV141" t="s">
        <v>669</v>
      </c>
      <c r="AW141">
        <v>100</v>
      </c>
      <c r="AX141" t="s">
        <v>480</v>
      </c>
      <c r="AY141">
        <v>4</v>
      </c>
      <c r="AZ141" t="s">
        <v>670</v>
      </c>
      <c r="BA141">
        <v>1994</v>
      </c>
      <c r="BB141">
        <v>1998</v>
      </c>
      <c r="BC141" t="s">
        <v>671</v>
      </c>
      <c r="BD141" s="10" t="s">
        <v>672</v>
      </c>
      <c r="BE141" t="s">
        <v>536</v>
      </c>
      <c r="BF141" s="3" t="s">
        <v>484</v>
      </c>
      <c r="BG141" t="s">
        <v>485</v>
      </c>
      <c r="BH141" t="s">
        <v>673</v>
      </c>
      <c r="BI141" s="4" t="s">
        <v>486</v>
      </c>
      <c r="BJ141" s="9">
        <v>53000</v>
      </c>
      <c r="ED141" t="s">
        <v>674</v>
      </c>
      <c r="EE141" s="4" t="s">
        <v>486</v>
      </c>
      <c r="EF141" s="9">
        <v>53000</v>
      </c>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Q141" t="s">
        <v>675</v>
      </c>
      <c r="HS141" s="4" t="s">
        <v>490</v>
      </c>
      <c r="HT141" s="50">
        <v>34335</v>
      </c>
      <c r="HU141" s="50">
        <v>36160</v>
      </c>
      <c r="HV141" s="50"/>
      <c r="HW141" s="50"/>
      <c r="IN141" s="4"/>
      <c r="IO141" t="s">
        <v>676</v>
      </c>
      <c r="IP141" s="12" t="s">
        <v>677</v>
      </c>
      <c r="IS141">
        <v>1995</v>
      </c>
      <c r="IT141">
        <v>1995.2</v>
      </c>
      <c r="IU141" s="4" t="s">
        <v>544</v>
      </c>
      <c r="IV141" t="s">
        <v>678</v>
      </c>
      <c r="IW141" s="12" t="s">
        <v>679</v>
      </c>
      <c r="IZ141">
        <v>0.5</v>
      </c>
      <c r="JA141" t="s">
        <v>480</v>
      </c>
      <c r="JB141" t="s">
        <v>480</v>
      </c>
      <c r="JC141" t="s">
        <v>480</v>
      </c>
      <c r="JD141" t="s">
        <v>480</v>
      </c>
      <c r="JE141" t="s">
        <v>480</v>
      </c>
      <c r="JF141" t="s">
        <v>480</v>
      </c>
      <c r="JG141" t="s">
        <v>480</v>
      </c>
      <c r="JH141" t="s">
        <v>480</v>
      </c>
      <c r="JI141" t="s">
        <v>480</v>
      </c>
      <c r="JK141" s="12" t="s">
        <v>680</v>
      </c>
      <c r="JP141" s="4"/>
      <c r="KF141" s="7" t="s">
        <v>500</v>
      </c>
      <c r="KJ141" s="7" t="s">
        <v>681</v>
      </c>
      <c r="KK141" s="7" t="s">
        <v>561</v>
      </c>
      <c r="KL141" t="s">
        <v>480</v>
      </c>
      <c r="KM141" t="s">
        <v>480</v>
      </c>
      <c r="MY141" t="s">
        <v>682</v>
      </c>
      <c r="MZ141">
        <v>42</v>
      </c>
      <c r="NB141" s="4" t="s">
        <v>511</v>
      </c>
      <c r="NJ141" t="s">
        <v>824</v>
      </c>
      <c r="NL141" s="4" t="s">
        <v>652</v>
      </c>
      <c r="NM141" s="6" t="s">
        <v>717</v>
      </c>
      <c r="NV141" t="s">
        <v>518</v>
      </c>
      <c r="NW141" s="5" t="s">
        <v>838</v>
      </c>
      <c r="NX141" s="4" t="s">
        <v>520</v>
      </c>
      <c r="NY141" s="3">
        <v>0.19639598155875015</v>
      </c>
      <c r="OB141">
        <v>4</v>
      </c>
      <c r="OU141" t="s">
        <v>839</v>
      </c>
      <c r="OW141">
        <v>1998</v>
      </c>
      <c r="OZ141" s="2" t="s">
        <v>690</v>
      </c>
      <c r="PB141" t="s">
        <v>522</v>
      </c>
      <c r="PC141" s="50">
        <v>46094</v>
      </c>
    </row>
    <row r="142" spans="1:419" ht="15" thickBot="1">
      <c r="A142" s="11" t="s">
        <v>663</v>
      </c>
      <c r="B142" t="s">
        <v>664</v>
      </c>
      <c r="C142" t="s">
        <v>665</v>
      </c>
      <c r="D142" s="4" t="s">
        <v>666</v>
      </c>
      <c r="E142" t="s">
        <v>667</v>
      </c>
      <c r="F142" s="82" t="s">
        <v>668</v>
      </c>
      <c r="G142" t="s">
        <v>475</v>
      </c>
      <c r="H142" t="s">
        <v>476</v>
      </c>
      <c r="I142" s="10">
        <v>0.1</v>
      </c>
      <c r="J142" s="10">
        <v>34.566667000000002</v>
      </c>
      <c r="K142">
        <v>150</v>
      </c>
      <c r="AV142" t="s">
        <v>669</v>
      </c>
      <c r="AW142">
        <v>100</v>
      </c>
      <c r="AX142" t="s">
        <v>480</v>
      </c>
      <c r="AY142">
        <v>4</v>
      </c>
      <c r="AZ142" t="s">
        <v>670</v>
      </c>
      <c r="BA142">
        <v>1994</v>
      </c>
      <c r="BB142">
        <v>1998</v>
      </c>
      <c r="BC142" t="s">
        <v>671</v>
      </c>
      <c r="BD142" s="10" t="s">
        <v>691</v>
      </c>
      <c r="BE142" t="s">
        <v>565</v>
      </c>
      <c r="BF142" s="3" t="s">
        <v>484</v>
      </c>
      <c r="BG142" t="s">
        <v>485</v>
      </c>
      <c r="BH142" t="s">
        <v>673</v>
      </c>
      <c r="BI142" s="4" t="s">
        <v>486</v>
      </c>
      <c r="BJ142" s="9">
        <v>53000</v>
      </c>
      <c r="ED142" t="s">
        <v>674</v>
      </c>
      <c r="EE142" s="4" t="s">
        <v>486</v>
      </c>
      <c r="EF142" s="9">
        <v>53000</v>
      </c>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Q142" t="s">
        <v>675</v>
      </c>
      <c r="HS142" s="4" t="s">
        <v>490</v>
      </c>
      <c r="HT142" s="50">
        <v>34335</v>
      </c>
      <c r="HU142" s="50">
        <v>36160</v>
      </c>
      <c r="HV142" s="50"/>
      <c r="HW142" s="50"/>
      <c r="IN142" s="4"/>
      <c r="IO142" t="s">
        <v>692</v>
      </c>
      <c r="IP142" s="12" t="s">
        <v>693</v>
      </c>
      <c r="IS142">
        <v>1994</v>
      </c>
      <c r="IT142">
        <v>1994.2</v>
      </c>
      <c r="IU142" s="4" t="s">
        <v>544</v>
      </c>
      <c r="IV142" t="s">
        <v>694</v>
      </c>
      <c r="IW142" s="12" t="s">
        <v>679</v>
      </c>
      <c r="IZ142">
        <v>0.5</v>
      </c>
      <c r="JA142" t="s">
        <v>480</v>
      </c>
      <c r="JB142" t="s">
        <v>480</v>
      </c>
      <c r="JC142" t="s">
        <v>480</v>
      </c>
      <c r="JD142" t="s">
        <v>480</v>
      </c>
      <c r="JE142" t="s">
        <v>480</v>
      </c>
      <c r="JF142" t="s">
        <v>480</v>
      </c>
      <c r="JG142" t="s">
        <v>480</v>
      </c>
      <c r="JH142" t="s">
        <v>480</v>
      </c>
      <c r="JI142" t="s">
        <v>480</v>
      </c>
      <c r="JK142" s="12" t="s">
        <v>680</v>
      </c>
      <c r="JP142" s="4"/>
      <c r="KF142" s="7" t="s">
        <v>500</v>
      </c>
      <c r="KJ142" s="7" t="s">
        <v>681</v>
      </c>
      <c r="KK142" s="7" t="s">
        <v>561</v>
      </c>
      <c r="KL142" t="s">
        <v>480</v>
      </c>
      <c r="KM142" t="s">
        <v>480</v>
      </c>
      <c r="MY142" t="s">
        <v>682</v>
      </c>
      <c r="MZ142">
        <v>42</v>
      </c>
      <c r="NB142" s="4" t="s">
        <v>511</v>
      </c>
      <c r="NJ142" t="s">
        <v>824</v>
      </c>
      <c r="NL142" s="4" t="s">
        <v>652</v>
      </c>
      <c r="NM142" s="6" t="s">
        <v>717</v>
      </c>
      <c r="NV142" t="s">
        <v>518</v>
      </c>
      <c r="NW142" s="5" t="s">
        <v>840</v>
      </c>
      <c r="NX142" s="4" t="s">
        <v>520</v>
      </c>
      <c r="NY142" s="3">
        <v>0.19649706029347014</v>
      </c>
      <c r="OB142">
        <v>4</v>
      </c>
      <c r="OU142" t="s">
        <v>839</v>
      </c>
      <c r="OW142">
        <v>1998</v>
      </c>
      <c r="OZ142" s="2" t="s">
        <v>690</v>
      </c>
      <c r="PB142" t="s">
        <v>522</v>
      </c>
      <c r="PC142" s="50">
        <v>46094</v>
      </c>
    </row>
    <row r="143" spans="1:419" ht="15" thickBot="1">
      <c r="A143" s="11" t="s">
        <v>663</v>
      </c>
      <c r="B143" t="s">
        <v>664</v>
      </c>
      <c r="C143" t="s">
        <v>665</v>
      </c>
      <c r="D143" s="4" t="s">
        <v>666</v>
      </c>
      <c r="E143" t="s">
        <v>667</v>
      </c>
      <c r="F143" s="82" t="s">
        <v>668</v>
      </c>
      <c r="G143" t="s">
        <v>475</v>
      </c>
      <c r="H143" t="s">
        <v>476</v>
      </c>
      <c r="I143" s="10">
        <v>0.1</v>
      </c>
      <c r="J143" s="10">
        <v>34.566667000000002</v>
      </c>
      <c r="K143">
        <v>150</v>
      </c>
      <c r="AV143" t="s">
        <v>669</v>
      </c>
      <c r="AW143">
        <v>100</v>
      </c>
      <c r="AX143" t="s">
        <v>480</v>
      </c>
      <c r="AY143">
        <v>4</v>
      </c>
      <c r="AZ143" t="s">
        <v>670</v>
      </c>
      <c r="BA143">
        <v>1994</v>
      </c>
      <c r="BB143">
        <v>1998</v>
      </c>
      <c r="BC143" t="s">
        <v>671</v>
      </c>
      <c r="BD143" s="10" t="s">
        <v>695</v>
      </c>
      <c r="BE143" t="s">
        <v>570</v>
      </c>
      <c r="BF143" s="3" t="s">
        <v>484</v>
      </c>
      <c r="BG143" t="s">
        <v>485</v>
      </c>
      <c r="BH143" t="s">
        <v>673</v>
      </c>
      <c r="BI143" s="4" t="s">
        <v>486</v>
      </c>
      <c r="BJ143" s="9">
        <v>53000</v>
      </c>
      <c r="EE143" s="4"/>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Q143" t="s">
        <v>675</v>
      </c>
      <c r="HS143" s="4" t="s">
        <v>490</v>
      </c>
      <c r="HT143" s="50">
        <v>34335</v>
      </c>
      <c r="HU143" s="50">
        <v>36160</v>
      </c>
      <c r="HV143" s="50"/>
      <c r="HW143" s="50"/>
      <c r="IO143" t="s">
        <v>696</v>
      </c>
      <c r="IP143" s="46" t="s">
        <v>697</v>
      </c>
      <c r="IS143">
        <v>1995</v>
      </c>
      <c r="IT143">
        <v>1995.2</v>
      </c>
      <c r="IU143" s="4" t="s">
        <v>544</v>
      </c>
      <c r="IV143" t="s">
        <v>698</v>
      </c>
      <c r="IW143" t="s">
        <v>492</v>
      </c>
      <c r="JA143">
        <v>0</v>
      </c>
      <c r="JB143">
        <v>0</v>
      </c>
      <c r="JC143">
        <v>0</v>
      </c>
      <c r="JD143">
        <v>0</v>
      </c>
      <c r="JE143">
        <v>0</v>
      </c>
      <c r="JF143">
        <v>0</v>
      </c>
      <c r="JG143">
        <v>0</v>
      </c>
      <c r="JH143">
        <v>0</v>
      </c>
      <c r="JI143">
        <v>0</v>
      </c>
      <c r="JK143" s="12" t="s">
        <v>680</v>
      </c>
      <c r="JP143" s="4"/>
      <c r="KF143" s="7" t="s">
        <v>500</v>
      </c>
      <c r="KJ143" s="7" t="s">
        <v>647</v>
      </c>
      <c r="KK143" s="7"/>
      <c r="MY143" t="s">
        <v>682</v>
      </c>
      <c r="MZ143">
        <v>42</v>
      </c>
      <c r="NB143" s="4" t="s">
        <v>511</v>
      </c>
      <c r="NJ143" t="s">
        <v>824</v>
      </c>
      <c r="NL143" s="4" t="s">
        <v>652</v>
      </c>
      <c r="NM143" s="6" t="s">
        <v>717</v>
      </c>
      <c r="NV143" t="s">
        <v>518</v>
      </c>
      <c r="NW143" s="5" t="s">
        <v>841</v>
      </c>
      <c r="NX143" s="4" t="s">
        <v>520</v>
      </c>
      <c r="NY143" s="3">
        <v>0.14279055924617001</v>
      </c>
      <c r="OB143">
        <v>4</v>
      </c>
      <c r="OU143" t="s">
        <v>839</v>
      </c>
      <c r="OW143">
        <v>1998</v>
      </c>
      <c r="OZ143" s="2" t="s">
        <v>690</v>
      </c>
      <c r="PB143" t="s">
        <v>522</v>
      </c>
      <c r="PC143" s="50">
        <v>46094</v>
      </c>
    </row>
    <row r="144" spans="1:419" ht="15" thickBot="1">
      <c r="A144" s="11" t="s">
        <v>663</v>
      </c>
      <c r="B144" t="s">
        <v>664</v>
      </c>
      <c r="C144" t="s">
        <v>665</v>
      </c>
      <c r="D144" s="4" t="s">
        <v>666</v>
      </c>
      <c r="E144" t="s">
        <v>667</v>
      </c>
      <c r="F144" s="82" t="s">
        <v>668</v>
      </c>
      <c r="G144" t="s">
        <v>475</v>
      </c>
      <c r="H144" t="s">
        <v>476</v>
      </c>
      <c r="I144" s="10">
        <v>0.1</v>
      </c>
      <c r="J144" s="10">
        <v>34.566667000000002</v>
      </c>
      <c r="K144">
        <v>150</v>
      </c>
      <c r="AV144" t="s">
        <v>669</v>
      </c>
      <c r="AW144">
        <v>100</v>
      </c>
      <c r="AX144" t="s">
        <v>480</v>
      </c>
      <c r="AY144">
        <v>4</v>
      </c>
      <c r="AZ144" t="s">
        <v>670</v>
      </c>
      <c r="BA144">
        <v>1994</v>
      </c>
      <c r="BB144">
        <v>1998</v>
      </c>
      <c r="BC144" t="s">
        <v>671</v>
      </c>
      <c r="BD144" s="10" t="s">
        <v>699</v>
      </c>
      <c r="BE144" t="s">
        <v>553</v>
      </c>
      <c r="BF144" s="3" t="s">
        <v>484</v>
      </c>
      <c r="BG144" t="s">
        <v>485</v>
      </c>
      <c r="BH144" t="s">
        <v>673</v>
      </c>
      <c r="BI144" s="4" t="s">
        <v>486</v>
      </c>
      <c r="BJ144" s="9">
        <v>53000</v>
      </c>
      <c r="EE144" s="4"/>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Q144" t="s">
        <v>675</v>
      </c>
      <c r="HS144" s="4" t="s">
        <v>490</v>
      </c>
      <c r="HT144" s="50">
        <v>34335</v>
      </c>
      <c r="HU144" s="50">
        <v>36160</v>
      </c>
      <c r="HV144" s="50"/>
      <c r="HW144" s="50"/>
      <c r="IO144" t="s">
        <v>700</v>
      </c>
      <c r="IP144" s="13" t="s">
        <v>701</v>
      </c>
      <c r="IS144">
        <v>1994</v>
      </c>
      <c r="IT144">
        <v>1994.2</v>
      </c>
      <c r="IU144" s="4" t="s">
        <v>544</v>
      </c>
      <c r="IV144" t="s">
        <v>698</v>
      </c>
      <c r="IW144" t="s">
        <v>492</v>
      </c>
      <c r="JA144">
        <v>0</v>
      </c>
      <c r="JB144">
        <v>0</v>
      </c>
      <c r="JC144">
        <v>0</v>
      </c>
      <c r="JD144">
        <v>0</v>
      </c>
      <c r="JE144">
        <v>0</v>
      </c>
      <c r="JF144">
        <v>0</v>
      </c>
      <c r="JG144">
        <v>0</v>
      </c>
      <c r="JH144">
        <v>0</v>
      </c>
      <c r="JI144">
        <v>0</v>
      </c>
      <c r="JK144" s="12" t="s">
        <v>680</v>
      </c>
      <c r="JP144" s="4"/>
      <c r="KF144" s="7" t="s">
        <v>500</v>
      </c>
      <c r="KJ144" s="7" t="s">
        <v>647</v>
      </c>
      <c r="KK144" s="7"/>
      <c r="MY144" t="s">
        <v>682</v>
      </c>
      <c r="MZ144">
        <v>42</v>
      </c>
      <c r="NB144" s="4" t="s">
        <v>511</v>
      </c>
      <c r="NJ144" t="s">
        <v>824</v>
      </c>
      <c r="NL144" s="4" t="s">
        <v>652</v>
      </c>
      <c r="NM144" s="6" t="s">
        <v>717</v>
      </c>
      <c r="NV144" t="s">
        <v>518</v>
      </c>
      <c r="NW144" s="5" t="s">
        <v>842</v>
      </c>
      <c r="NX144" s="4" t="s">
        <v>520</v>
      </c>
      <c r="NY144" s="3">
        <v>0.21425322469241004</v>
      </c>
      <c r="OB144">
        <v>4</v>
      </c>
      <c r="OU144" t="s">
        <v>839</v>
      </c>
      <c r="OW144">
        <v>1998</v>
      </c>
      <c r="OZ144" s="2" t="s">
        <v>690</v>
      </c>
      <c r="PB144" t="s">
        <v>522</v>
      </c>
      <c r="PC144" s="50">
        <v>46094</v>
      </c>
    </row>
    <row r="145" spans="1:419" ht="15" thickBot="1">
      <c r="A145" s="11" t="s">
        <v>663</v>
      </c>
      <c r="B145" t="s">
        <v>664</v>
      </c>
      <c r="C145" t="s">
        <v>665</v>
      </c>
      <c r="D145" s="4" t="s">
        <v>666</v>
      </c>
      <c r="E145" t="s">
        <v>667</v>
      </c>
      <c r="F145" s="82" t="s">
        <v>668</v>
      </c>
      <c r="G145" t="s">
        <v>475</v>
      </c>
      <c r="H145" t="s">
        <v>476</v>
      </c>
      <c r="I145" s="10">
        <v>0.1</v>
      </c>
      <c r="J145" s="10">
        <v>34.566667000000002</v>
      </c>
      <c r="K145">
        <v>150</v>
      </c>
      <c r="AV145" t="s">
        <v>669</v>
      </c>
      <c r="AW145">
        <v>100</v>
      </c>
      <c r="AX145" t="s">
        <v>480</v>
      </c>
      <c r="AY145">
        <v>4</v>
      </c>
      <c r="AZ145" t="s">
        <v>670</v>
      </c>
      <c r="BA145">
        <v>1994</v>
      </c>
      <c r="BB145">
        <v>1998</v>
      </c>
      <c r="BC145" t="s">
        <v>671</v>
      </c>
      <c r="BD145" s="10" t="s">
        <v>702</v>
      </c>
      <c r="BE145" t="s">
        <v>524</v>
      </c>
      <c r="BF145" s="3" t="s">
        <v>484</v>
      </c>
      <c r="BG145" t="s">
        <v>485</v>
      </c>
      <c r="BH145" t="s">
        <v>673</v>
      </c>
      <c r="BI145" s="4" t="s">
        <v>486</v>
      </c>
      <c r="BJ145" s="9">
        <v>53000</v>
      </c>
      <c r="HQ145" t="s">
        <v>675</v>
      </c>
      <c r="HS145" s="4" t="s">
        <v>490</v>
      </c>
      <c r="HT145" s="50">
        <v>34335</v>
      </c>
      <c r="HU145" s="50">
        <v>36160</v>
      </c>
      <c r="HV145" s="50"/>
      <c r="HW145" s="50"/>
      <c r="IO145" t="s">
        <v>698</v>
      </c>
      <c r="IP145" s="46" t="s">
        <v>492</v>
      </c>
      <c r="IU145" s="4" t="s">
        <v>544</v>
      </c>
      <c r="IV145" t="s">
        <v>698</v>
      </c>
      <c r="IW145" s="46" t="s">
        <v>492</v>
      </c>
      <c r="JA145">
        <v>0</v>
      </c>
      <c r="JB145">
        <v>0</v>
      </c>
      <c r="JC145">
        <v>0</v>
      </c>
      <c r="JD145">
        <v>0</v>
      </c>
      <c r="JE145">
        <v>0</v>
      </c>
      <c r="JF145">
        <v>0</v>
      </c>
      <c r="JG145">
        <v>0</v>
      </c>
      <c r="JH145">
        <v>0</v>
      </c>
      <c r="JI145">
        <v>0</v>
      </c>
      <c r="JK145" s="12" t="s">
        <v>680</v>
      </c>
      <c r="JP145" s="4"/>
      <c r="KF145" s="7" t="s">
        <v>500</v>
      </c>
      <c r="KJ145" s="7" t="s">
        <v>647</v>
      </c>
      <c r="KK145" s="7"/>
      <c r="MY145" t="s">
        <v>682</v>
      </c>
      <c r="MZ145">
        <v>42</v>
      </c>
      <c r="NB145" s="4" t="s">
        <v>511</v>
      </c>
      <c r="NJ145" t="s">
        <v>824</v>
      </c>
      <c r="NL145" s="4" t="s">
        <v>652</v>
      </c>
      <c r="NM145" s="6" t="s">
        <v>717</v>
      </c>
      <c r="NU145" t="s">
        <v>517</v>
      </c>
      <c r="NV145" t="s">
        <v>518</v>
      </c>
      <c r="NW145" s="5" t="s">
        <v>843</v>
      </c>
      <c r="NX145" s="4" t="s">
        <v>520</v>
      </c>
      <c r="NY145" s="3">
        <v>0.28568219722707</v>
      </c>
      <c r="OB145">
        <v>4</v>
      </c>
      <c r="OU145" t="s">
        <v>839</v>
      </c>
      <c r="OW145">
        <v>1998</v>
      </c>
      <c r="OZ145" s="2" t="s">
        <v>690</v>
      </c>
      <c r="PB145" t="s">
        <v>522</v>
      </c>
      <c r="PC145" s="50">
        <v>46094</v>
      </c>
    </row>
    <row r="146" spans="1:419" ht="15" thickBot="1">
      <c r="A146" s="11" t="s">
        <v>663</v>
      </c>
      <c r="B146" t="s">
        <v>664</v>
      </c>
      <c r="C146" t="s">
        <v>665</v>
      </c>
      <c r="D146" s="4" t="s">
        <v>666</v>
      </c>
      <c r="E146" t="s">
        <v>667</v>
      </c>
      <c r="F146" s="82" t="s">
        <v>668</v>
      </c>
      <c r="G146" t="s">
        <v>475</v>
      </c>
      <c r="H146" t="s">
        <v>476</v>
      </c>
      <c r="I146" s="10">
        <v>0.1</v>
      </c>
      <c r="J146" s="10">
        <v>34.566667000000002</v>
      </c>
      <c r="K146">
        <v>150</v>
      </c>
      <c r="AV146" t="s">
        <v>669</v>
      </c>
      <c r="AW146">
        <v>100</v>
      </c>
      <c r="AX146" t="s">
        <v>480</v>
      </c>
      <c r="AY146">
        <v>4</v>
      </c>
      <c r="AZ146" t="s">
        <v>670</v>
      </c>
      <c r="BA146">
        <v>1994</v>
      </c>
      <c r="BB146">
        <v>1998</v>
      </c>
      <c r="BC146" t="s">
        <v>671</v>
      </c>
      <c r="BD146" s="10" t="s">
        <v>703</v>
      </c>
      <c r="BE146" t="s">
        <v>483</v>
      </c>
      <c r="BF146" s="3" t="s">
        <v>484</v>
      </c>
      <c r="BG146" t="s">
        <v>485</v>
      </c>
      <c r="BH146" t="s">
        <v>673</v>
      </c>
      <c r="BI146" s="4" t="s">
        <v>486</v>
      </c>
      <c r="BJ146" s="9">
        <v>53000</v>
      </c>
      <c r="HQ146" t="s">
        <v>675</v>
      </c>
      <c r="HS146" s="4" t="s">
        <v>490</v>
      </c>
      <c r="HT146" s="50">
        <v>34335</v>
      </c>
      <c r="HU146" s="50">
        <v>36160</v>
      </c>
      <c r="HV146" s="50"/>
      <c r="HW146" s="50"/>
      <c r="IO146" t="s">
        <v>704</v>
      </c>
      <c r="IP146" s="46" t="s">
        <v>492</v>
      </c>
      <c r="IU146" s="4" t="s">
        <v>544</v>
      </c>
      <c r="IV146" t="s">
        <v>705</v>
      </c>
      <c r="IW146" s="46" t="s">
        <v>492</v>
      </c>
      <c r="JA146">
        <v>0</v>
      </c>
      <c r="JB146">
        <v>0</v>
      </c>
      <c r="JC146">
        <v>0</v>
      </c>
      <c r="JD146">
        <v>0</v>
      </c>
      <c r="JE146">
        <v>0</v>
      </c>
      <c r="JF146">
        <v>0</v>
      </c>
      <c r="JG146">
        <v>0</v>
      </c>
      <c r="JH146">
        <v>0</v>
      </c>
      <c r="JI146">
        <v>0</v>
      </c>
      <c r="JJ146" t="s">
        <v>704</v>
      </c>
      <c r="JK146" t="s">
        <v>494</v>
      </c>
      <c r="JL146" s="8" t="s">
        <v>495</v>
      </c>
      <c r="JP146" s="4" t="s">
        <v>508</v>
      </c>
      <c r="JQ146">
        <v>60</v>
      </c>
      <c r="JT146">
        <v>60</v>
      </c>
      <c r="KF146" s="7" t="s">
        <v>500</v>
      </c>
      <c r="KJ146" s="7" t="s">
        <v>647</v>
      </c>
      <c r="KK146" s="7"/>
      <c r="MY146" t="s">
        <v>682</v>
      </c>
      <c r="MZ146">
        <v>42</v>
      </c>
      <c r="NB146" s="4" t="s">
        <v>511</v>
      </c>
      <c r="NJ146" t="s">
        <v>824</v>
      </c>
      <c r="NL146" s="4" t="s">
        <v>652</v>
      </c>
      <c r="NM146" s="6" t="s">
        <v>717</v>
      </c>
      <c r="NU146" t="s">
        <v>706</v>
      </c>
      <c r="NV146" t="s">
        <v>518</v>
      </c>
      <c r="NW146" s="5" t="s">
        <v>844</v>
      </c>
      <c r="NX146" s="4" t="s">
        <v>520</v>
      </c>
      <c r="NY146" s="3">
        <v>0.41085136372059994</v>
      </c>
      <c r="OB146">
        <v>4</v>
      </c>
      <c r="OU146" t="s">
        <v>839</v>
      </c>
      <c r="OW146">
        <v>1998</v>
      </c>
      <c r="OZ146" s="2" t="s">
        <v>690</v>
      </c>
      <c r="PB146" t="s">
        <v>522</v>
      </c>
      <c r="PC146" s="50">
        <v>46094</v>
      </c>
    </row>
    <row r="147" spans="1:419" ht="15" thickBot="1">
      <c r="A147" s="11" t="s">
        <v>663</v>
      </c>
      <c r="B147" t="s">
        <v>664</v>
      </c>
      <c r="C147" t="s">
        <v>665</v>
      </c>
      <c r="D147" s="4" t="s">
        <v>666</v>
      </c>
      <c r="E147" t="s">
        <v>667</v>
      </c>
      <c r="F147" s="82" t="s">
        <v>668</v>
      </c>
      <c r="G147" t="s">
        <v>475</v>
      </c>
      <c r="H147" t="s">
        <v>476</v>
      </c>
      <c r="I147" s="10">
        <v>0.1</v>
      </c>
      <c r="J147" s="10">
        <v>34.566667000000002</v>
      </c>
      <c r="K147">
        <v>150</v>
      </c>
      <c r="AV147" t="s">
        <v>669</v>
      </c>
      <c r="AW147">
        <v>100</v>
      </c>
      <c r="AX147" t="s">
        <v>480</v>
      </c>
      <c r="AY147">
        <v>4</v>
      </c>
      <c r="AZ147" t="s">
        <v>670</v>
      </c>
      <c r="BA147">
        <v>1994</v>
      </c>
      <c r="BB147">
        <v>1998</v>
      </c>
      <c r="BC147" t="s">
        <v>671</v>
      </c>
      <c r="BD147" s="10" t="s">
        <v>672</v>
      </c>
      <c r="BE147" t="s">
        <v>536</v>
      </c>
      <c r="BF147" s="3" t="s">
        <v>484</v>
      </c>
      <c r="BG147" t="s">
        <v>485</v>
      </c>
      <c r="BH147" t="s">
        <v>673</v>
      </c>
      <c r="BI147" s="4" t="s">
        <v>486</v>
      </c>
      <c r="BJ147" s="9">
        <v>53000</v>
      </c>
      <c r="ED147" t="s">
        <v>674</v>
      </c>
      <c r="EE147" s="4" t="s">
        <v>486</v>
      </c>
      <c r="EF147" s="9">
        <v>53000</v>
      </c>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Q147" t="s">
        <v>675</v>
      </c>
      <c r="HS147" s="4" t="s">
        <v>490</v>
      </c>
      <c r="HT147" s="50">
        <v>34335</v>
      </c>
      <c r="HU147" s="50">
        <v>36160</v>
      </c>
      <c r="HV147" s="50"/>
      <c r="HW147" s="50"/>
      <c r="IN147" s="4"/>
      <c r="IO147" t="s">
        <v>676</v>
      </c>
      <c r="IP147" s="12" t="s">
        <v>677</v>
      </c>
      <c r="IS147">
        <v>1995</v>
      </c>
      <c r="IT147">
        <v>1995.2</v>
      </c>
      <c r="IU147" s="4" t="s">
        <v>544</v>
      </c>
      <c r="IV147" t="s">
        <v>678</v>
      </c>
      <c r="IW147" s="12" t="s">
        <v>679</v>
      </c>
      <c r="IZ147">
        <v>0.5</v>
      </c>
      <c r="JA147" t="s">
        <v>480</v>
      </c>
      <c r="JB147" t="s">
        <v>480</v>
      </c>
      <c r="JC147" t="s">
        <v>480</v>
      </c>
      <c r="JD147" t="s">
        <v>480</v>
      </c>
      <c r="JE147" t="s">
        <v>480</v>
      </c>
      <c r="JF147" t="s">
        <v>480</v>
      </c>
      <c r="JG147" t="s">
        <v>480</v>
      </c>
      <c r="JH147" t="s">
        <v>480</v>
      </c>
      <c r="JI147" t="s">
        <v>480</v>
      </c>
      <c r="JK147" s="12" t="s">
        <v>680</v>
      </c>
      <c r="JP147" s="4"/>
      <c r="KF147" s="7" t="s">
        <v>500</v>
      </c>
      <c r="KJ147" s="7" t="s">
        <v>681</v>
      </c>
      <c r="KK147" s="7" t="s">
        <v>561</v>
      </c>
      <c r="KL147" t="s">
        <v>480</v>
      </c>
      <c r="KM147" t="s">
        <v>480</v>
      </c>
      <c r="MY147" t="s">
        <v>682</v>
      </c>
      <c r="MZ147">
        <v>42</v>
      </c>
      <c r="NB147" s="4" t="s">
        <v>511</v>
      </c>
      <c r="NJ147" t="s">
        <v>824</v>
      </c>
      <c r="NL147" s="4" t="s">
        <v>652</v>
      </c>
      <c r="NM147" s="6" t="s">
        <v>717</v>
      </c>
      <c r="NV147" t="s">
        <v>518</v>
      </c>
      <c r="NW147" s="5" t="s">
        <v>845</v>
      </c>
      <c r="NX147" s="4" t="s">
        <v>520</v>
      </c>
      <c r="NY147" s="3">
        <v>0.17911057637738015</v>
      </c>
      <c r="OB147">
        <v>4</v>
      </c>
      <c r="OU147" t="s">
        <v>846</v>
      </c>
      <c r="OW147">
        <v>1996</v>
      </c>
      <c r="OZ147" s="2" t="s">
        <v>707</v>
      </c>
      <c r="PB147" t="s">
        <v>522</v>
      </c>
      <c r="PC147" s="50">
        <v>46094</v>
      </c>
    </row>
    <row r="148" spans="1:419" ht="15" thickBot="1">
      <c r="A148" s="11" t="s">
        <v>663</v>
      </c>
      <c r="B148" t="s">
        <v>664</v>
      </c>
      <c r="C148" t="s">
        <v>665</v>
      </c>
      <c r="D148" s="4" t="s">
        <v>666</v>
      </c>
      <c r="E148" t="s">
        <v>667</v>
      </c>
      <c r="F148" s="82" t="s">
        <v>668</v>
      </c>
      <c r="G148" t="s">
        <v>475</v>
      </c>
      <c r="H148" t="s">
        <v>476</v>
      </c>
      <c r="I148" s="10">
        <v>0.1</v>
      </c>
      <c r="J148" s="10">
        <v>34.566667000000002</v>
      </c>
      <c r="K148">
        <v>150</v>
      </c>
      <c r="AV148" t="s">
        <v>669</v>
      </c>
      <c r="AW148">
        <v>100</v>
      </c>
      <c r="AX148" t="s">
        <v>480</v>
      </c>
      <c r="AY148">
        <v>4</v>
      </c>
      <c r="AZ148" t="s">
        <v>670</v>
      </c>
      <c r="BA148">
        <v>1994</v>
      </c>
      <c r="BB148">
        <v>1998</v>
      </c>
      <c r="BC148" t="s">
        <v>671</v>
      </c>
      <c r="BD148" s="10" t="s">
        <v>691</v>
      </c>
      <c r="BE148" t="s">
        <v>565</v>
      </c>
      <c r="BF148" s="3" t="s">
        <v>484</v>
      </c>
      <c r="BG148" t="s">
        <v>485</v>
      </c>
      <c r="BH148" t="s">
        <v>673</v>
      </c>
      <c r="BI148" s="4" t="s">
        <v>486</v>
      </c>
      <c r="BJ148" s="9">
        <v>53000</v>
      </c>
      <c r="ED148" t="s">
        <v>674</v>
      </c>
      <c r="EE148" s="4" t="s">
        <v>486</v>
      </c>
      <c r="EF148" s="9">
        <v>53000</v>
      </c>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Q148" t="s">
        <v>675</v>
      </c>
      <c r="HS148" s="4" t="s">
        <v>490</v>
      </c>
      <c r="HT148" s="50">
        <v>34335</v>
      </c>
      <c r="HU148" s="50">
        <v>36160</v>
      </c>
      <c r="HV148" s="50"/>
      <c r="HW148" s="50"/>
      <c r="IN148" s="4"/>
      <c r="IO148" t="s">
        <v>692</v>
      </c>
      <c r="IP148" s="12" t="s">
        <v>693</v>
      </c>
      <c r="IS148">
        <v>1994</v>
      </c>
      <c r="IT148">
        <v>1994.2</v>
      </c>
      <c r="IU148" s="4" t="s">
        <v>544</v>
      </c>
      <c r="IV148" t="s">
        <v>694</v>
      </c>
      <c r="IW148" s="12" t="s">
        <v>679</v>
      </c>
      <c r="IZ148">
        <v>0.5</v>
      </c>
      <c r="JA148" t="s">
        <v>480</v>
      </c>
      <c r="JB148" t="s">
        <v>480</v>
      </c>
      <c r="JC148" t="s">
        <v>480</v>
      </c>
      <c r="JD148" t="s">
        <v>480</v>
      </c>
      <c r="JE148" t="s">
        <v>480</v>
      </c>
      <c r="JF148" t="s">
        <v>480</v>
      </c>
      <c r="JG148" t="s">
        <v>480</v>
      </c>
      <c r="JH148" t="s">
        <v>480</v>
      </c>
      <c r="JI148" t="s">
        <v>480</v>
      </c>
      <c r="JK148" s="12" t="s">
        <v>680</v>
      </c>
      <c r="JP148" s="4"/>
      <c r="KF148" s="7" t="s">
        <v>500</v>
      </c>
      <c r="KJ148" s="7" t="s">
        <v>681</v>
      </c>
      <c r="KK148" s="7" t="s">
        <v>561</v>
      </c>
      <c r="KL148" t="s">
        <v>480</v>
      </c>
      <c r="KM148" t="s">
        <v>480</v>
      </c>
      <c r="MY148" t="s">
        <v>682</v>
      </c>
      <c r="MZ148">
        <v>42</v>
      </c>
      <c r="NB148" s="4" t="s">
        <v>511</v>
      </c>
      <c r="NJ148" t="s">
        <v>824</v>
      </c>
      <c r="NL148" s="4" t="s">
        <v>652</v>
      </c>
      <c r="NM148" s="6" t="s">
        <v>717</v>
      </c>
      <c r="NV148" t="s">
        <v>518</v>
      </c>
      <c r="NW148" s="5" t="s">
        <v>847</v>
      </c>
      <c r="NX148" s="4" t="s">
        <v>520</v>
      </c>
      <c r="NY148" s="3">
        <v>0.2685977616853199</v>
      </c>
      <c r="OB148">
        <v>4</v>
      </c>
      <c r="OU148" t="s">
        <v>846</v>
      </c>
      <c r="OW148">
        <v>1996</v>
      </c>
      <c r="OZ148" s="2" t="s">
        <v>707</v>
      </c>
      <c r="PB148" t="s">
        <v>522</v>
      </c>
      <c r="PC148" s="50">
        <v>46094</v>
      </c>
    </row>
    <row r="149" spans="1:419" ht="15" thickBot="1">
      <c r="A149" s="11" t="s">
        <v>663</v>
      </c>
      <c r="B149" t="s">
        <v>664</v>
      </c>
      <c r="C149" t="s">
        <v>665</v>
      </c>
      <c r="D149" s="4" t="s">
        <v>666</v>
      </c>
      <c r="E149" t="s">
        <v>667</v>
      </c>
      <c r="F149" s="82" t="s">
        <v>668</v>
      </c>
      <c r="G149" t="s">
        <v>475</v>
      </c>
      <c r="H149" t="s">
        <v>476</v>
      </c>
      <c r="I149" s="10">
        <v>0.1</v>
      </c>
      <c r="J149" s="10">
        <v>34.566667000000002</v>
      </c>
      <c r="K149">
        <v>150</v>
      </c>
      <c r="AV149" t="s">
        <v>669</v>
      </c>
      <c r="AW149">
        <v>100</v>
      </c>
      <c r="AX149" t="s">
        <v>480</v>
      </c>
      <c r="AY149">
        <v>4</v>
      </c>
      <c r="AZ149" t="s">
        <v>670</v>
      </c>
      <c r="BA149">
        <v>1994</v>
      </c>
      <c r="BB149">
        <v>1998</v>
      </c>
      <c r="BC149" t="s">
        <v>671</v>
      </c>
      <c r="BD149" s="10" t="s">
        <v>695</v>
      </c>
      <c r="BE149" t="s">
        <v>570</v>
      </c>
      <c r="BF149" s="3" t="s">
        <v>484</v>
      </c>
      <c r="BG149" t="s">
        <v>485</v>
      </c>
      <c r="BH149" t="s">
        <v>673</v>
      </c>
      <c r="BI149" s="4" t="s">
        <v>486</v>
      </c>
      <c r="BJ149" s="9">
        <v>53000</v>
      </c>
      <c r="EE149" s="4"/>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Q149" t="s">
        <v>675</v>
      </c>
      <c r="HS149" s="4" t="s">
        <v>490</v>
      </c>
      <c r="HT149" s="50">
        <v>34335</v>
      </c>
      <c r="HU149" s="50">
        <v>36160</v>
      </c>
      <c r="HV149" s="50"/>
      <c r="HW149" s="50"/>
      <c r="IO149" t="s">
        <v>696</v>
      </c>
      <c r="IP149" s="46" t="s">
        <v>697</v>
      </c>
      <c r="IS149">
        <v>1995</v>
      </c>
      <c r="IT149">
        <v>1995.2</v>
      </c>
      <c r="IU149" s="4" t="s">
        <v>544</v>
      </c>
      <c r="IV149" t="s">
        <v>698</v>
      </c>
      <c r="IW149" t="s">
        <v>492</v>
      </c>
      <c r="JA149">
        <v>0</v>
      </c>
      <c r="JB149">
        <v>0</v>
      </c>
      <c r="JC149">
        <v>0</v>
      </c>
      <c r="JD149">
        <v>0</v>
      </c>
      <c r="JE149">
        <v>0</v>
      </c>
      <c r="JF149">
        <v>0</v>
      </c>
      <c r="JG149">
        <v>0</v>
      </c>
      <c r="JH149">
        <v>0</v>
      </c>
      <c r="JI149">
        <v>0</v>
      </c>
      <c r="JK149" s="12" t="s">
        <v>680</v>
      </c>
      <c r="JP149" s="4"/>
      <c r="KF149" s="7" t="s">
        <v>500</v>
      </c>
      <c r="KJ149" s="7" t="s">
        <v>647</v>
      </c>
      <c r="KK149" s="7"/>
      <c r="MY149" t="s">
        <v>682</v>
      </c>
      <c r="MZ149">
        <v>42</v>
      </c>
      <c r="NB149" s="4" t="s">
        <v>511</v>
      </c>
      <c r="NJ149" t="s">
        <v>824</v>
      </c>
      <c r="NL149" s="4" t="s">
        <v>652</v>
      </c>
      <c r="NM149" s="6" t="s">
        <v>717</v>
      </c>
      <c r="NV149" t="s">
        <v>518</v>
      </c>
      <c r="NW149" s="5" t="s">
        <v>848</v>
      </c>
      <c r="NX149" s="4" t="s">
        <v>520</v>
      </c>
      <c r="NY149" s="3">
        <v>0.30421556831853991</v>
      </c>
      <c r="OB149">
        <v>4</v>
      </c>
      <c r="OU149" t="s">
        <v>846</v>
      </c>
      <c r="OW149">
        <v>1996</v>
      </c>
      <c r="OZ149" s="2" t="s">
        <v>707</v>
      </c>
      <c r="PB149" t="s">
        <v>522</v>
      </c>
      <c r="PC149" s="50">
        <v>46094</v>
      </c>
    </row>
    <row r="150" spans="1:419" ht="15" thickBot="1">
      <c r="A150" s="11" t="s">
        <v>663</v>
      </c>
      <c r="B150" t="s">
        <v>664</v>
      </c>
      <c r="C150" t="s">
        <v>665</v>
      </c>
      <c r="D150" s="4" t="s">
        <v>666</v>
      </c>
      <c r="E150" t="s">
        <v>667</v>
      </c>
      <c r="F150" s="82" t="s">
        <v>668</v>
      </c>
      <c r="G150" t="s">
        <v>475</v>
      </c>
      <c r="H150" t="s">
        <v>476</v>
      </c>
      <c r="I150" s="10">
        <v>0.1</v>
      </c>
      <c r="J150" s="10">
        <v>34.566667000000002</v>
      </c>
      <c r="K150">
        <v>150</v>
      </c>
      <c r="AV150" t="s">
        <v>669</v>
      </c>
      <c r="AW150">
        <v>100</v>
      </c>
      <c r="AX150" t="s">
        <v>480</v>
      </c>
      <c r="AY150">
        <v>4</v>
      </c>
      <c r="AZ150" t="s">
        <v>670</v>
      </c>
      <c r="BA150">
        <v>1994</v>
      </c>
      <c r="BB150">
        <v>1998</v>
      </c>
      <c r="BC150" t="s">
        <v>671</v>
      </c>
      <c r="BD150" s="10" t="s">
        <v>699</v>
      </c>
      <c r="BE150" t="s">
        <v>553</v>
      </c>
      <c r="BF150" s="3" t="s">
        <v>484</v>
      </c>
      <c r="BG150" t="s">
        <v>485</v>
      </c>
      <c r="BH150" t="s">
        <v>673</v>
      </c>
      <c r="BI150" s="4" t="s">
        <v>486</v>
      </c>
      <c r="BJ150" s="9">
        <v>53000</v>
      </c>
      <c r="EE150" s="4"/>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Q150" t="s">
        <v>675</v>
      </c>
      <c r="HS150" s="4" t="s">
        <v>490</v>
      </c>
      <c r="HT150" s="50">
        <v>34335</v>
      </c>
      <c r="HU150" s="50">
        <v>36160</v>
      </c>
      <c r="HV150" s="50"/>
      <c r="HW150" s="50"/>
      <c r="IO150" t="s">
        <v>700</v>
      </c>
      <c r="IP150" s="13" t="s">
        <v>701</v>
      </c>
      <c r="IS150">
        <v>1994</v>
      </c>
      <c r="IT150">
        <v>1994.2</v>
      </c>
      <c r="IU150" s="4" t="s">
        <v>544</v>
      </c>
      <c r="IV150" t="s">
        <v>698</v>
      </c>
      <c r="IW150" t="s">
        <v>492</v>
      </c>
      <c r="JA150">
        <v>0</v>
      </c>
      <c r="JB150">
        <v>0</v>
      </c>
      <c r="JC150">
        <v>0</v>
      </c>
      <c r="JD150">
        <v>0</v>
      </c>
      <c r="JE150">
        <v>0</v>
      </c>
      <c r="JF150">
        <v>0</v>
      </c>
      <c r="JG150">
        <v>0</v>
      </c>
      <c r="JH150">
        <v>0</v>
      </c>
      <c r="JI150">
        <v>0</v>
      </c>
      <c r="JK150" s="12" t="s">
        <v>680</v>
      </c>
      <c r="JP150" s="4"/>
      <c r="KF150" s="7" t="s">
        <v>500</v>
      </c>
      <c r="KJ150" s="7" t="s">
        <v>647</v>
      </c>
      <c r="KK150" s="7"/>
      <c r="MY150" t="s">
        <v>682</v>
      </c>
      <c r="MZ150">
        <v>42</v>
      </c>
      <c r="NB150" s="4" t="s">
        <v>511</v>
      </c>
      <c r="NJ150" t="s">
        <v>824</v>
      </c>
      <c r="NL150" s="4" t="s">
        <v>652</v>
      </c>
      <c r="NM150" s="6" t="s">
        <v>717</v>
      </c>
      <c r="NV150" t="s">
        <v>518</v>
      </c>
      <c r="NW150" s="5" t="s">
        <v>849</v>
      </c>
      <c r="NX150" s="4" t="s">
        <v>520</v>
      </c>
      <c r="NY150" s="3">
        <v>0.3046922884837997</v>
      </c>
      <c r="OB150">
        <v>4</v>
      </c>
      <c r="OU150" t="s">
        <v>846</v>
      </c>
      <c r="OW150">
        <v>1996</v>
      </c>
      <c r="OZ150" s="2" t="s">
        <v>707</v>
      </c>
      <c r="PB150" t="s">
        <v>522</v>
      </c>
      <c r="PC150" s="50">
        <v>46094</v>
      </c>
    </row>
    <row r="151" spans="1:419" ht="15" thickBot="1">
      <c r="A151" s="11" t="s">
        <v>663</v>
      </c>
      <c r="B151" t="s">
        <v>664</v>
      </c>
      <c r="C151" t="s">
        <v>665</v>
      </c>
      <c r="D151" s="4" t="s">
        <v>666</v>
      </c>
      <c r="E151" t="s">
        <v>667</v>
      </c>
      <c r="F151" s="82" t="s">
        <v>668</v>
      </c>
      <c r="G151" t="s">
        <v>475</v>
      </c>
      <c r="H151" t="s">
        <v>476</v>
      </c>
      <c r="I151" s="10">
        <v>0.1</v>
      </c>
      <c r="J151" s="10">
        <v>34.566667000000002</v>
      </c>
      <c r="K151">
        <v>150</v>
      </c>
      <c r="AV151" t="s">
        <v>669</v>
      </c>
      <c r="AW151">
        <v>100</v>
      </c>
      <c r="AX151" t="s">
        <v>480</v>
      </c>
      <c r="AY151">
        <v>4</v>
      </c>
      <c r="AZ151" t="s">
        <v>670</v>
      </c>
      <c r="BA151">
        <v>1994</v>
      </c>
      <c r="BB151">
        <v>1998</v>
      </c>
      <c r="BC151" t="s">
        <v>671</v>
      </c>
      <c r="BD151" s="10" t="s">
        <v>702</v>
      </c>
      <c r="BE151" t="s">
        <v>524</v>
      </c>
      <c r="BF151" s="3" t="s">
        <v>484</v>
      </c>
      <c r="BG151" t="s">
        <v>485</v>
      </c>
      <c r="BH151" t="s">
        <v>673</v>
      </c>
      <c r="BI151" s="4" t="s">
        <v>486</v>
      </c>
      <c r="BJ151" s="9">
        <v>53000</v>
      </c>
      <c r="HQ151" t="s">
        <v>675</v>
      </c>
      <c r="HS151" s="4" t="s">
        <v>490</v>
      </c>
      <c r="HT151" s="50">
        <v>34335</v>
      </c>
      <c r="HU151" s="50">
        <v>36160</v>
      </c>
      <c r="HV151" s="50"/>
      <c r="HW151" s="50"/>
      <c r="IO151" t="s">
        <v>698</v>
      </c>
      <c r="IP151" s="46" t="s">
        <v>492</v>
      </c>
      <c r="IU151" s="4" t="s">
        <v>544</v>
      </c>
      <c r="IV151" t="s">
        <v>698</v>
      </c>
      <c r="IW151" s="46" t="s">
        <v>492</v>
      </c>
      <c r="JA151">
        <v>0</v>
      </c>
      <c r="JB151">
        <v>0</v>
      </c>
      <c r="JC151">
        <v>0</v>
      </c>
      <c r="JD151">
        <v>0</v>
      </c>
      <c r="JE151">
        <v>0</v>
      </c>
      <c r="JF151">
        <v>0</v>
      </c>
      <c r="JG151">
        <v>0</v>
      </c>
      <c r="JH151">
        <v>0</v>
      </c>
      <c r="JI151">
        <v>0</v>
      </c>
      <c r="JK151" s="12" t="s">
        <v>680</v>
      </c>
      <c r="JP151" s="4"/>
      <c r="KF151" s="7" t="s">
        <v>500</v>
      </c>
      <c r="KJ151" s="7" t="s">
        <v>647</v>
      </c>
      <c r="KK151" s="7"/>
      <c r="MY151" t="s">
        <v>682</v>
      </c>
      <c r="MZ151">
        <v>42</v>
      </c>
      <c r="NB151" s="4" t="s">
        <v>511</v>
      </c>
      <c r="NJ151" t="s">
        <v>824</v>
      </c>
      <c r="NL151" s="4" t="s">
        <v>652</v>
      </c>
      <c r="NM151" s="6" t="s">
        <v>717</v>
      </c>
      <c r="NU151" t="s">
        <v>517</v>
      </c>
      <c r="NV151" t="s">
        <v>518</v>
      </c>
      <c r="NW151" s="5" t="s">
        <v>850</v>
      </c>
      <c r="NX151" s="4" t="s">
        <v>520</v>
      </c>
      <c r="NY151" s="3">
        <v>0.28644071644229996</v>
      </c>
      <c r="OB151">
        <v>4</v>
      </c>
      <c r="OU151" t="s">
        <v>846</v>
      </c>
      <c r="OW151">
        <v>1996</v>
      </c>
      <c r="OZ151" s="2" t="s">
        <v>707</v>
      </c>
      <c r="PB151" t="s">
        <v>522</v>
      </c>
      <c r="PC151" s="50">
        <v>46094</v>
      </c>
    </row>
    <row r="152" spans="1:419" ht="15" thickBot="1">
      <c r="A152" s="11" t="s">
        <v>663</v>
      </c>
      <c r="B152" t="s">
        <v>664</v>
      </c>
      <c r="C152" t="s">
        <v>665</v>
      </c>
      <c r="D152" s="4" t="s">
        <v>666</v>
      </c>
      <c r="E152" t="s">
        <v>667</v>
      </c>
      <c r="F152" s="82" t="s">
        <v>668</v>
      </c>
      <c r="G152" t="s">
        <v>475</v>
      </c>
      <c r="H152" t="s">
        <v>476</v>
      </c>
      <c r="I152" s="10">
        <v>0.1</v>
      </c>
      <c r="J152" s="10">
        <v>34.566667000000002</v>
      </c>
      <c r="K152">
        <v>150</v>
      </c>
      <c r="AV152" t="s">
        <v>669</v>
      </c>
      <c r="AW152">
        <v>100</v>
      </c>
      <c r="AX152" t="s">
        <v>480</v>
      </c>
      <c r="AY152">
        <v>4</v>
      </c>
      <c r="AZ152" t="s">
        <v>670</v>
      </c>
      <c r="BA152">
        <v>1994</v>
      </c>
      <c r="BB152">
        <v>1998</v>
      </c>
      <c r="BC152" t="s">
        <v>671</v>
      </c>
      <c r="BD152" s="10" t="s">
        <v>703</v>
      </c>
      <c r="BE152" t="s">
        <v>483</v>
      </c>
      <c r="BF152" s="3" t="s">
        <v>484</v>
      </c>
      <c r="BG152" t="s">
        <v>485</v>
      </c>
      <c r="BH152" t="s">
        <v>673</v>
      </c>
      <c r="BI152" s="4" t="s">
        <v>486</v>
      </c>
      <c r="BJ152" s="9">
        <v>53000</v>
      </c>
      <c r="HQ152" t="s">
        <v>675</v>
      </c>
      <c r="HS152" s="4" t="s">
        <v>490</v>
      </c>
      <c r="HT152" s="50">
        <v>34335</v>
      </c>
      <c r="HU152" s="50">
        <v>36160</v>
      </c>
      <c r="HV152" s="50"/>
      <c r="HW152" s="50"/>
      <c r="IO152" t="s">
        <v>704</v>
      </c>
      <c r="IP152" s="46" t="s">
        <v>492</v>
      </c>
      <c r="IU152" s="4" t="s">
        <v>544</v>
      </c>
      <c r="IV152" t="s">
        <v>705</v>
      </c>
      <c r="IW152" s="46" t="s">
        <v>492</v>
      </c>
      <c r="JA152">
        <v>0</v>
      </c>
      <c r="JB152">
        <v>0</v>
      </c>
      <c r="JC152">
        <v>0</v>
      </c>
      <c r="JD152">
        <v>0</v>
      </c>
      <c r="JE152">
        <v>0</v>
      </c>
      <c r="JF152">
        <v>0</v>
      </c>
      <c r="JG152">
        <v>0</v>
      </c>
      <c r="JH152">
        <v>0</v>
      </c>
      <c r="JI152">
        <v>0</v>
      </c>
      <c r="JJ152" t="s">
        <v>704</v>
      </c>
      <c r="JK152" t="s">
        <v>494</v>
      </c>
      <c r="JL152" s="8" t="s">
        <v>495</v>
      </c>
      <c r="JP152" s="4" t="s">
        <v>508</v>
      </c>
      <c r="JQ152">
        <v>60</v>
      </c>
      <c r="JT152">
        <v>60</v>
      </c>
      <c r="KF152" s="7" t="s">
        <v>500</v>
      </c>
      <c r="KJ152" s="7" t="s">
        <v>647</v>
      </c>
      <c r="KK152" s="7"/>
      <c r="MY152" t="s">
        <v>682</v>
      </c>
      <c r="MZ152">
        <v>42</v>
      </c>
      <c r="NB152" s="4" t="s">
        <v>511</v>
      </c>
      <c r="NJ152" t="s">
        <v>824</v>
      </c>
      <c r="NL152" s="4" t="s">
        <v>652</v>
      </c>
      <c r="NM152" s="6" t="s">
        <v>717</v>
      </c>
      <c r="NU152" t="s">
        <v>706</v>
      </c>
      <c r="NV152" t="s">
        <v>518</v>
      </c>
      <c r="NW152" s="5" t="s">
        <v>851</v>
      </c>
      <c r="NX152" s="4" t="s">
        <v>520</v>
      </c>
      <c r="NY152" s="3">
        <v>0.16106331297814025</v>
      </c>
      <c r="OB152">
        <v>4</v>
      </c>
      <c r="OU152" t="s">
        <v>846</v>
      </c>
      <c r="OW152">
        <v>1996</v>
      </c>
      <c r="OZ152" s="2" t="s">
        <v>707</v>
      </c>
      <c r="PB152" t="s">
        <v>522</v>
      </c>
      <c r="PC152" s="50">
        <v>46094</v>
      </c>
    </row>
    <row r="153" spans="1:419" ht="15" thickBot="1">
      <c r="A153" s="11" t="s">
        <v>663</v>
      </c>
      <c r="B153" t="s">
        <v>664</v>
      </c>
      <c r="C153" t="s">
        <v>665</v>
      </c>
      <c r="D153" s="4" t="s">
        <v>666</v>
      </c>
      <c r="E153" t="s">
        <v>667</v>
      </c>
      <c r="F153" s="82" t="s">
        <v>668</v>
      </c>
      <c r="G153" t="s">
        <v>475</v>
      </c>
      <c r="H153" t="s">
        <v>476</v>
      </c>
      <c r="I153" s="10">
        <v>0.1</v>
      </c>
      <c r="J153" s="10">
        <v>34.566667000000002</v>
      </c>
      <c r="K153">
        <v>150</v>
      </c>
      <c r="AV153" t="s">
        <v>669</v>
      </c>
      <c r="AW153">
        <v>100</v>
      </c>
      <c r="AX153" t="s">
        <v>480</v>
      </c>
      <c r="AY153">
        <v>4</v>
      </c>
      <c r="AZ153" t="s">
        <v>670</v>
      </c>
      <c r="BA153">
        <v>1994</v>
      </c>
      <c r="BB153">
        <v>1998</v>
      </c>
      <c r="BC153" t="s">
        <v>671</v>
      </c>
      <c r="BD153" s="10" t="s">
        <v>672</v>
      </c>
      <c r="BE153" t="s">
        <v>536</v>
      </c>
      <c r="BF153" s="3" t="s">
        <v>484</v>
      </c>
      <c r="BG153" t="s">
        <v>485</v>
      </c>
      <c r="BH153" t="s">
        <v>673</v>
      </c>
      <c r="BI153" s="4" t="s">
        <v>486</v>
      </c>
      <c r="BJ153" s="9">
        <v>53000</v>
      </c>
      <c r="ED153" t="s">
        <v>674</v>
      </c>
      <c r="EE153" s="4" t="s">
        <v>486</v>
      </c>
      <c r="EF153" s="9">
        <v>53000</v>
      </c>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Q153" t="s">
        <v>675</v>
      </c>
      <c r="HS153" s="4" t="s">
        <v>490</v>
      </c>
      <c r="HT153" s="50">
        <v>34335</v>
      </c>
      <c r="HU153" s="50">
        <v>36160</v>
      </c>
      <c r="HV153" s="50"/>
      <c r="HW153" s="50"/>
      <c r="IN153" s="4"/>
      <c r="IO153" t="s">
        <v>676</v>
      </c>
      <c r="IP153" s="12" t="s">
        <v>677</v>
      </c>
      <c r="IS153">
        <v>1995</v>
      </c>
      <c r="IT153">
        <v>1995.2</v>
      </c>
      <c r="IU153" s="4" t="s">
        <v>544</v>
      </c>
      <c r="IV153" t="s">
        <v>678</v>
      </c>
      <c r="IW153" s="12" t="s">
        <v>679</v>
      </c>
      <c r="IZ153">
        <v>0.5</v>
      </c>
      <c r="JA153" t="s">
        <v>480</v>
      </c>
      <c r="JB153" t="s">
        <v>480</v>
      </c>
      <c r="JC153" t="s">
        <v>480</v>
      </c>
      <c r="JD153" t="s">
        <v>480</v>
      </c>
      <c r="JE153" t="s">
        <v>480</v>
      </c>
      <c r="JF153" t="s">
        <v>480</v>
      </c>
      <c r="JG153" t="s">
        <v>480</v>
      </c>
      <c r="JH153" t="s">
        <v>480</v>
      </c>
      <c r="JI153" t="s">
        <v>480</v>
      </c>
      <c r="JK153" s="12" t="s">
        <v>680</v>
      </c>
      <c r="JP153" s="4"/>
      <c r="KF153" s="7" t="s">
        <v>500</v>
      </c>
      <c r="KJ153" s="7" t="s">
        <v>681</v>
      </c>
      <c r="KK153" s="7" t="s">
        <v>561</v>
      </c>
      <c r="KL153" t="s">
        <v>480</v>
      </c>
      <c r="KM153" t="s">
        <v>480</v>
      </c>
      <c r="MY153" t="s">
        <v>682</v>
      </c>
      <c r="MZ153">
        <v>42</v>
      </c>
      <c r="NB153" s="4" t="s">
        <v>511</v>
      </c>
      <c r="NJ153" t="s">
        <v>824</v>
      </c>
      <c r="NL153" s="4" t="s">
        <v>652</v>
      </c>
      <c r="NM153" s="6" t="s">
        <v>717</v>
      </c>
      <c r="NV153" t="s">
        <v>518</v>
      </c>
      <c r="NW153" s="5" t="s">
        <v>852</v>
      </c>
      <c r="NX153" s="4" t="s">
        <v>520</v>
      </c>
      <c r="NY153" s="3">
        <v>0.12510499194115998</v>
      </c>
      <c r="OB153">
        <v>4</v>
      </c>
      <c r="OU153" t="s">
        <v>853</v>
      </c>
      <c r="OW153">
        <v>1997</v>
      </c>
      <c r="OZ153" s="2" t="s">
        <v>707</v>
      </c>
      <c r="PB153" t="s">
        <v>522</v>
      </c>
      <c r="PC153" s="50">
        <v>46094</v>
      </c>
    </row>
    <row r="154" spans="1:419" ht="15" thickBot="1">
      <c r="A154" s="11" t="s">
        <v>663</v>
      </c>
      <c r="B154" t="s">
        <v>664</v>
      </c>
      <c r="C154" t="s">
        <v>665</v>
      </c>
      <c r="D154" s="4" t="s">
        <v>666</v>
      </c>
      <c r="E154" t="s">
        <v>667</v>
      </c>
      <c r="F154" s="82" t="s">
        <v>668</v>
      </c>
      <c r="G154" t="s">
        <v>475</v>
      </c>
      <c r="H154" t="s">
        <v>476</v>
      </c>
      <c r="I154" s="10">
        <v>0.1</v>
      </c>
      <c r="J154" s="10">
        <v>34.566667000000002</v>
      </c>
      <c r="K154">
        <v>150</v>
      </c>
      <c r="AV154" t="s">
        <v>669</v>
      </c>
      <c r="AW154">
        <v>100</v>
      </c>
      <c r="AX154" t="s">
        <v>480</v>
      </c>
      <c r="AY154">
        <v>4</v>
      </c>
      <c r="AZ154" t="s">
        <v>670</v>
      </c>
      <c r="BA154">
        <v>1994</v>
      </c>
      <c r="BB154">
        <v>1998</v>
      </c>
      <c r="BC154" t="s">
        <v>671</v>
      </c>
      <c r="BD154" s="10" t="s">
        <v>691</v>
      </c>
      <c r="BE154" t="s">
        <v>565</v>
      </c>
      <c r="BF154" s="3" t="s">
        <v>484</v>
      </c>
      <c r="BG154" t="s">
        <v>485</v>
      </c>
      <c r="BH154" t="s">
        <v>673</v>
      </c>
      <c r="BI154" s="4" t="s">
        <v>486</v>
      </c>
      <c r="BJ154" s="9">
        <v>53000</v>
      </c>
      <c r="ED154" t="s">
        <v>674</v>
      </c>
      <c r="EE154" s="4" t="s">
        <v>486</v>
      </c>
      <c r="EF154" s="9">
        <v>53000</v>
      </c>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Q154" t="s">
        <v>675</v>
      </c>
      <c r="HS154" s="4" t="s">
        <v>490</v>
      </c>
      <c r="HT154" s="50">
        <v>34335</v>
      </c>
      <c r="HU154" s="50">
        <v>36160</v>
      </c>
      <c r="HV154" s="50"/>
      <c r="HW154" s="50"/>
      <c r="IN154" s="4"/>
      <c r="IO154" t="s">
        <v>692</v>
      </c>
      <c r="IP154" s="12" t="s">
        <v>693</v>
      </c>
      <c r="IS154">
        <v>1994</v>
      </c>
      <c r="IT154">
        <v>1994.2</v>
      </c>
      <c r="IU154" s="4" t="s">
        <v>544</v>
      </c>
      <c r="IV154" t="s">
        <v>694</v>
      </c>
      <c r="IW154" s="12" t="s">
        <v>679</v>
      </c>
      <c r="IZ154">
        <v>0.5</v>
      </c>
      <c r="JA154" t="s">
        <v>480</v>
      </c>
      <c r="JB154" t="s">
        <v>480</v>
      </c>
      <c r="JC154" t="s">
        <v>480</v>
      </c>
      <c r="JD154" t="s">
        <v>480</v>
      </c>
      <c r="JE154" t="s">
        <v>480</v>
      </c>
      <c r="JF154" t="s">
        <v>480</v>
      </c>
      <c r="JG154" t="s">
        <v>480</v>
      </c>
      <c r="JH154" t="s">
        <v>480</v>
      </c>
      <c r="JI154" t="s">
        <v>480</v>
      </c>
      <c r="JK154" s="12" t="s">
        <v>680</v>
      </c>
      <c r="JP154" s="4"/>
      <c r="KF154" s="7" t="s">
        <v>500</v>
      </c>
      <c r="KJ154" s="7" t="s">
        <v>681</v>
      </c>
      <c r="KK154" s="7" t="s">
        <v>561</v>
      </c>
      <c r="KL154" t="s">
        <v>480</v>
      </c>
      <c r="KM154" t="s">
        <v>480</v>
      </c>
      <c r="MY154" t="s">
        <v>682</v>
      </c>
      <c r="MZ154">
        <v>42</v>
      </c>
      <c r="NB154" s="4" t="s">
        <v>511</v>
      </c>
      <c r="NJ154" t="s">
        <v>824</v>
      </c>
      <c r="NL154" s="4" t="s">
        <v>652</v>
      </c>
      <c r="NM154" s="6" t="s">
        <v>717</v>
      </c>
      <c r="NV154" t="s">
        <v>518</v>
      </c>
      <c r="NW154" s="5" t="s">
        <v>854</v>
      </c>
      <c r="NX154" s="4" t="s">
        <v>520</v>
      </c>
      <c r="NY154" s="3">
        <v>0.14342466686340982</v>
      </c>
      <c r="OB154">
        <v>4</v>
      </c>
      <c r="OU154" t="s">
        <v>853</v>
      </c>
      <c r="OW154">
        <v>1997</v>
      </c>
      <c r="OZ154" s="2" t="s">
        <v>707</v>
      </c>
      <c r="PB154" t="s">
        <v>522</v>
      </c>
      <c r="PC154" s="50">
        <v>46094</v>
      </c>
    </row>
    <row r="155" spans="1:419" ht="15" thickBot="1">
      <c r="A155" s="11" t="s">
        <v>663</v>
      </c>
      <c r="B155" t="s">
        <v>664</v>
      </c>
      <c r="C155" t="s">
        <v>665</v>
      </c>
      <c r="D155" s="4" t="s">
        <v>666</v>
      </c>
      <c r="E155" t="s">
        <v>667</v>
      </c>
      <c r="F155" s="82" t="s">
        <v>668</v>
      </c>
      <c r="G155" t="s">
        <v>475</v>
      </c>
      <c r="H155" t="s">
        <v>476</v>
      </c>
      <c r="I155" s="10">
        <v>0.1</v>
      </c>
      <c r="J155" s="10">
        <v>34.566667000000002</v>
      </c>
      <c r="K155">
        <v>150</v>
      </c>
      <c r="AV155" t="s">
        <v>669</v>
      </c>
      <c r="AW155">
        <v>100</v>
      </c>
      <c r="AX155" t="s">
        <v>480</v>
      </c>
      <c r="AY155">
        <v>4</v>
      </c>
      <c r="AZ155" t="s">
        <v>670</v>
      </c>
      <c r="BA155">
        <v>1994</v>
      </c>
      <c r="BB155">
        <v>1998</v>
      </c>
      <c r="BC155" t="s">
        <v>671</v>
      </c>
      <c r="BD155" s="10" t="s">
        <v>695</v>
      </c>
      <c r="BE155" t="s">
        <v>570</v>
      </c>
      <c r="BF155" s="3" t="s">
        <v>484</v>
      </c>
      <c r="BG155" t="s">
        <v>485</v>
      </c>
      <c r="BH155" t="s">
        <v>673</v>
      </c>
      <c r="BI155" s="4" t="s">
        <v>486</v>
      </c>
      <c r="BJ155" s="9">
        <v>53000</v>
      </c>
      <c r="EE155" s="4"/>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Q155" t="s">
        <v>675</v>
      </c>
      <c r="HS155" s="4" t="s">
        <v>490</v>
      </c>
      <c r="HT155" s="50">
        <v>34335</v>
      </c>
      <c r="HU155" s="50">
        <v>36160</v>
      </c>
      <c r="HV155" s="50"/>
      <c r="HW155" s="50"/>
      <c r="IO155" t="s">
        <v>696</v>
      </c>
      <c r="IP155" s="46" t="s">
        <v>697</v>
      </c>
      <c r="IS155">
        <v>1995</v>
      </c>
      <c r="IT155">
        <v>1995.2</v>
      </c>
      <c r="IU155" s="4" t="s">
        <v>544</v>
      </c>
      <c r="IV155" t="s">
        <v>698</v>
      </c>
      <c r="IW155" t="s">
        <v>492</v>
      </c>
      <c r="JA155">
        <v>0</v>
      </c>
      <c r="JB155">
        <v>0</v>
      </c>
      <c r="JC155">
        <v>0</v>
      </c>
      <c r="JD155">
        <v>0</v>
      </c>
      <c r="JE155">
        <v>0</v>
      </c>
      <c r="JF155">
        <v>0</v>
      </c>
      <c r="JG155">
        <v>0</v>
      </c>
      <c r="JH155">
        <v>0</v>
      </c>
      <c r="JI155">
        <v>0</v>
      </c>
      <c r="JK155" s="12" t="s">
        <v>680</v>
      </c>
      <c r="JP155" s="4"/>
      <c r="KF155" s="7" t="s">
        <v>500</v>
      </c>
      <c r="KJ155" s="7" t="s">
        <v>647</v>
      </c>
      <c r="KK155" s="7"/>
      <c r="MY155" t="s">
        <v>682</v>
      </c>
      <c r="MZ155">
        <v>42</v>
      </c>
      <c r="NB155" s="4" t="s">
        <v>511</v>
      </c>
      <c r="NJ155" t="s">
        <v>824</v>
      </c>
      <c r="NL155" s="4" t="s">
        <v>652</v>
      </c>
      <c r="NM155" s="6" t="s">
        <v>717</v>
      </c>
      <c r="NV155" t="s">
        <v>518</v>
      </c>
      <c r="NW155" s="5" t="s">
        <v>855</v>
      </c>
      <c r="NX155" s="4" t="s">
        <v>520</v>
      </c>
      <c r="NY155" s="3">
        <v>0.21479648589135003</v>
      </c>
      <c r="OB155">
        <v>4</v>
      </c>
      <c r="OU155" t="s">
        <v>853</v>
      </c>
      <c r="OW155">
        <v>1997</v>
      </c>
      <c r="OZ155" s="2" t="s">
        <v>707</v>
      </c>
      <c r="PB155" t="s">
        <v>522</v>
      </c>
      <c r="PC155" s="50">
        <v>46094</v>
      </c>
    </row>
    <row r="156" spans="1:419" ht="15" thickBot="1">
      <c r="A156" s="11" t="s">
        <v>663</v>
      </c>
      <c r="B156" t="s">
        <v>664</v>
      </c>
      <c r="C156" t="s">
        <v>665</v>
      </c>
      <c r="D156" s="4" t="s">
        <v>666</v>
      </c>
      <c r="E156" t="s">
        <v>667</v>
      </c>
      <c r="F156" s="82" t="s">
        <v>668</v>
      </c>
      <c r="G156" t="s">
        <v>475</v>
      </c>
      <c r="H156" t="s">
        <v>476</v>
      </c>
      <c r="I156" s="10">
        <v>0.1</v>
      </c>
      <c r="J156" s="10">
        <v>34.566667000000002</v>
      </c>
      <c r="K156">
        <v>150</v>
      </c>
      <c r="AV156" t="s">
        <v>669</v>
      </c>
      <c r="AW156">
        <v>100</v>
      </c>
      <c r="AX156" t="s">
        <v>480</v>
      </c>
      <c r="AY156">
        <v>4</v>
      </c>
      <c r="AZ156" t="s">
        <v>670</v>
      </c>
      <c r="BA156">
        <v>1994</v>
      </c>
      <c r="BB156">
        <v>1998</v>
      </c>
      <c r="BC156" t="s">
        <v>671</v>
      </c>
      <c r="BD156" s="10" t="s">
        <v>699</v>
      </c>
      <c r="BE156" t="s">
        <v>553</v>
      </c>
      <c r="BF156" s="3" t="s">
        <v>484</v>
      </c>
      <c r="BG156" t="s">
        <v>485</v>
      </c>
      <c r="BH156" t="s">
        <v>673</v>
      </c>
      <c r="BI156" s="4" t="s">
        <v>486</v>
      </c>
      <c r="BJ156" s="9">
        <v>53000</v>
      </c>
      <c r="EE156" s="4"/>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Q156" t="s">
        <v>675</v>
      </c>
      <c r="HS156" s="4" t="s">
        <v>490</v>
      </c>
      <c r="HT156" s="50">
        <v>34335</v>
      </c>
      <c r="HU156" s="50">
        <v>36160</v>
      </c>
      <c r="HV156" s="50"/>
      <c r="HW156" s="50"/>
      <c r="IO156" t="s">
        <v>700</v>
      </c>
      <c r="IP156" s="13" t="s">
        <v>701</v>
      </c>
      <c r="IS156">
        <v>1994</v>
      </c>
      <c r="IT156">
        <v>1994.2</v>
      </c>
      <c r="IU156" s="4" t="s">
        <v>544</v>
      </c>
      <c r="IV156" t="s">
        <v>698</v>
      </c>
      <c r="IW156" t="s">
        <v>492</v>
      </c>
      <c r="JA156">
        <v>0</v>
      </c>
      <c r="JB156">
        <v>0</v>
      </c>
      <c r="JC156">
        <v>0</v>
      </c>
      <c r="JD156">
        <v>0</v>
      </c>
      <c r="JE156">
        <v>0</v>
      </c>
      <c r="JF156">
        <v>0</v>
      </c>
      <c r="JG156">
        <v>0</v>
      </c>
      <c r="JH156">
        <v>0</v>
      </c>
      <c r="JI156">
        <v>0</v>
      </c>
      <c r="JK156" s="12" t="s">
        <v>680</v>
      </c>
      <c r="JP156" s="4"/>
      <c r="KF156" s="7" t="s">
        <v>500</v>
      </c>
      <c r="KJ156" s="7" t="s">
        <v>647</v>
      </c>
      <c r="KK156" s="7"/>
      <c r="MY156" t="s">
        <v>682</v>
      </c>
      <c r="MZ156">
        <v>42</v>
      </c>
      <c r="NB156" s="4" t="s">
        <v>511</v>
      </c>
      <c r="NJ156" t="s">
        <v>824</v>
      </c>
      <c r="NL156" s="4" t="s">
        <v>652</v>
      </c>
      <c r="NM156" s="6" t="s">
        <v>717</v>
      </c>
      <c r="NV156" t="s">
        <v>518</v>
      </c>
      <c r="NW156" s="5" t="s">
        <v>856</v>
      </c>
      <c r="NX156" s="4" t="s">
        <v>520</v>
      </c>
      <c r="NY156" s="3">
        <v>0.10746634582643</v>
      </c>
      <c r="OB156">
        <v>4</v>
      </c>
      <c r="OU156" t="s">
        <v>853</v>
      </c>
      <c r="OW156">
        <v>1997</v>
      </c>
      <c r="OZ156" s="2" t="s">
        <v>707</v>
      </c>
      <c r="PB156" t="s">
        <v>522</v>
      </c>
      <c r="PC156" s="50">
        <v>46094</v>
      </c>
    </row>
    <row r="157" spans="1:419" ht="15" thickBot="1">
      <c r="A157" s="11" t="s">
        <v>663</v>
      </c>
      <c r="B157" t="s">
        <v>664</v>
      </c>
      <c r="C157" t="s">
        <v>665</v>
      </c>
      <c r="D157" s="4" t="s">
        <v>666</v>
      </c>
      <c r="E157" t="s">
        <v>667</v>
      </c>
      <c r="F157" s="82" t="s">
        <v>668</v>
      </c>
      <c r="G157" t="s">
        <v>475</v>
      </c>
      <c r="H157" t="s">
        <v>476</v>
      </c>
      <c r="I157" s="10">
        <v>0.1</v>
      </c>
      <c r="J157" s="10">
        <v>34.566667000000002</v>
      </c>
      <c r="K157">
        <v>150</v>
      </c>
      <c r="AV157" t="s">
        <v>669</v>
      </c>
      <c r="AW157">
        <v>100</v>
      </c>
      <c r="AX157" t="s">
        <v>480</v>
      </c>
      <c r="AY157">
        <v>4</v>
      </c>
      <c r="AZ157" t="s">
        <v>670</v>
      </c>
      <c r="BA157">
        <v>1994</v>
      </c>
      <c r="BB157">
        <v>1998</v>
      </c>
      <c r="BC157" t="s">
        <v>671</v>
      </c>
      <c r="BD157" s="10" t="s">
        <v>702</v>
      </c>
      <c r="BE157" t="s">
        <v>524</v>
      </c>
      <c r="BF157" s="3" t="s">
        <v>484</v>
      </c>
      <c r="BG157" t="s">
        <v>485</v>
      </c>
      <c r="BH157" t="s">
        <v>673</v>
      </c>
      <c r="BI157" s="4" t="s">
        <v>486</v>
      </c>
      <c r="BJ157" s="9">
        <v>53000</v>
      </c>
      <c r="HQ157" t="s">
        <v>675</v>
      </c>
      <c r="HS157" s="4" t="s">
        <v>490</v>
      </c>
      <c r="HT157" s="50">
        <v>34335</v>
      </c>
      <c r="HU157" s="50">
        <v>36160</v>
      </c>
      <c r="HV157" s="50"/>
      <c r="HW157" s="50"/>
      <c r="IO157" t="s">
        <v>698</v>
      </c>
      <c r="IP157" s="46" t="s">
        <v>492</v>
      </c>
      <c r="IU157" s="4" t="s">
        <v>544</v>
      </c>
      <c r="IV157" t="s">
        <v>698</v>
      </c>
      <c r="IW157" s="46" t="s">
        <v>492</v>
      </c>
      <c r="JA157">
        <v>0</v>
      </c>
      <c r="JB157">
        <v>0</v>
      </c>
      <c r="JC157">
        <v>0</v>
      </c>
      <c r="JD157">
        <v>0</v>
      </c>
      <c r="JE157">
        <v>0</v>
      </c>
      <c r="JF157">
        <v>0</v>
      </c>
      <c r="JG157">
        <v>0</v>
      </c>
      <c r="JH157">
        <v>0</v>
      </c>
      <c r="JI157">
        <v>0</v>
      </c>
      <c r="JK157" s="12" t="s">
        <v>680</v>
      </c>
      <c r="JP157" s="4"/>
      <c r="KF157" s="7" t="s">
        <v>500</v>
      </c>
      <c r="KJ157" s="7" t="s">
        <v>647</v>
      </c>
      <c r="KK157" s="7"/>
      <c r="MY157" t="s">
        <v>682</v>
      </c>
      <c r="MZ157">
        <v>42</v>
      </c>
      <c r="NB157" s="4" t="s">
        <v>511</v>
      </c>
      <c r="NJ157" t="s">
        <v>824</v>
      </c>
      <c r="NL157" s="4" t="s">
        <v>652</v>
      </c>
      <c r="NM157" s="6" t="s">
        <v>717</v>
      </c>
      <c r="NU157" t="s">
        <v>517</v>
      </c>
      <c r="NV157" t="s">
        <v>518</v>
      </c>
      <c r="NW157" s="5" t="s">
        <v>857</v>
      </c>
      <c r="NX157" s="4" t="s">
        <v>520</v>
      </c>
      <c r="NY157" s="3">
        <v>0.17897437061588017</v>
      </c>
      <c r="OB157">
        <v>4</v>
      </c>
      <c r="OU157" t="s">
        <v>853</v>
      </c>
      <c r="OW157">
        <v>1997</v>
      </c>
      <c r="OZ157" s="2" t="s">
        <v>707</v>
      </c>
      <c r="PB157" t="s">
        <v>522</v>
      </c>
      <c r="PC157" s="50">
        <v>46094</v>
      </c>
    </row>
    <row r="158" spans="1:419" ht="15" thickBot="1">
      <c r="A158" s="11" t="s">
        <v>663</v>
      </c>
      <c r="B158" t="s">
        <v>664</v>
      </c>
      <c r="C158" t="s">
        <v>665</v>
      </c>
      <c r="D158" s="4" t="s">
        <v>666</v>
      </c>
      <c r="E158" t="s">
        <v>667</v>
      </c>
      <c r="F158" s="82" t="s">
        <v>668</v>
      </c>
      <c r="G158" t="s">
        <v>475</v>
      </c>
      <c r="H158" t="s">
        <v>476</v>
      </c>
      <c r="I158" s="10">
        <v>0.1</v>
      </c>
      <c r="J158" s="10">
        <v>34.566667000000002</v>
      </c>
      <c r="K158">
        <v>150</v>
      </c>
      <c r="AV158" t="s">
        <v>669</v>
      </c>
      <c r="AW158">
        <v>100</v>
      </c>
      <c r="AX158" t="s">
        <v>480</v>
      </c>
      <c r="AY158">
        <v>4</v>
      </c>
      <c r="AZ158" t="s">
        <v>670</v>
      </c>
      <c r="BA158">
        <v>1994</v>
      </c>
      <c r="BB158">
        <v>1998</v>
      </c>
      <c r="BC158" t="s">
        <v>671</v>
      </c>
      <c r="BD158" s="10" t="s">
        <v>703</v>
      </c>
      <c r="BE158" t="s">
        <v>483</v>
      </c>
      <c r="BF158" s="3" t="s">
        <v>484</v>
      </c>
      <c r="BG158" t="s">
        <v>485</v>
      </c>
      <c r="BH158" t="s">
        <v>673</v>
      </c>
      <c r="BI158" s="4" t="s">
        <v>486</v>
      </c>
      <c r="BJ158" s="9">
        <v>53000</v>
      </c>
      <c r="HQ158" t="s">
        <v>675</v>
      </c>
      <c r="HS158" s="4" t="s">
        <v>490</v>
      </c>
      <c r="HT158" s="50">
        <v>34335</v>
      </c>
      <c r="HU158" s="50">
        <v>36160</v>
      </c>
      <c r="HV158" s="50"/>
      <c r="HW158" s="50"/>
      <c r="IO158" t="s">
        <v>704</v>
      </c>
      <c r="IP158" s="46" t="s">
        <v>492</v>
      </c>
      <c r="IU158" s="4" t="s">
        <v>544</v>
      </c>
      <c r="IV158" t="s">
        <v>705</v>
      </c>
      <c r="IW158" s="46" t="s">
        <v>492</v>
      </c>
      <c r="JA158">
        <v>0</v>
      </c>
      <c r="JB158">
        <v>0</v>
      </c>
      <c r="JC158">
        <v>0</v>
      </c>
      <c r="JD158">
        <v>0</v>
      </c>
      <c r="JE158">
        <v>0</v>
      </c>
      <c r="JF158">
        <v>0</v>
      </c>
      <c r="JG158">
        <v>0</v>
      </c>
      <c r="JH158">
        <v>0</v>
      </c>
      <c r="JI158">
        <v>0</v>
      </c>
      <c r="JJ158" t="s">
        <v>704</v>
      </c>
      <c r="JK158" t="s">
        <v>494</v>
      </c>
      <c r="JL158" s="8" t="s">
        <v>495</v>
      </c>
      <c r="JP158" s="4" t="s">
        <v>508</v>
      </c>
      <c r="JQ158">
        <v>60</v>
      </c>
      <c r="JT158">
        <v>60</v>
      </c>
      <c r="KF158" s="7" t="s">
        <v>500</v>
      </c>
      <c r="KJ158" s="7" t="s">
        <v>647</v>
      </c>
      <c r="KK158" s="7"/>
      <c r="MY158" t="s">
        <v>682</v>
      </c>
      <c r="MZ158">
        <v>42</v>
      </c>
      <c r="NB158" s="4" t="s">
        <v>511</v>
      </c>
      <c r="NJ158" t="s">
        <v>824</v>
      </c>
      <c r="NL158" s="4" t="s">
        <v>652</v>
      </c>
      <c r="NM158" s="6" t="s">
        <v>717</v>
      </c>
      <c r="NU158" t="s">
        <v>706</v>
      </c>
      <c r="NV158" t="s">
        <v>518</v>
      </c>
      <c r="NW158" s="5" t="s">
        <v>858</v>
      </c>
      <c r="NX158" s="4" t="s">
        <v>520</v>
      </c>
      <c r="NY158" s="3">
        <v>0.10726203718416993</v>
      </c>
      <c r="OB158">
        <v>4</v>
      </c>
      <c r="OU158" t="s">
        <v>853</v>
      </c>
      <c r="OW158">
        <v>1997</v>
      </c>
      <c r="OZ158" s="2" t="s">
        <v>707</v>
      </c>
      <c r="PB158" t="s">
        <v>522</v>
      </c>
      <c r="PC158" s="50">
        <v>46094</v>
      </c>
    </row>
    <row r="159" spans="1:419" ht="15" thickBot="1">
      <c r="A159" s="11" t="s">
        <v>859</v>
      </c>
      <c r="B159" t="s">
        <v>860</v>
      </c>
      <c r="C159" s="76" t="s">
        <v>861</v>
      </c>
      <c r="D159" s="4" t="s">
        <v>480</v>
      </c>
      <c r="E159" t="s">
        <v>862</v>
      </c>
      <c r="F159" t="s">
        <v>863</v>
      </c>
      <c r="G159" t="s">
        <v>475</v>
      </c>
      <c r="H159" t="s">
        <v>864</v>
      </c>
      <c r="I159" t="s">
        <v>864</v>
      </c>
      <c r="J159" t="s">
        <v>864</v>
      </c>
      <c r="K159" t="s">
        <v>480</v>
      </c>
      <c r="AV159" t="s">
        <v>865</v>
      </c>
      <c r="AW159" t="s">
        <v>480</v>
      </c>
      <c r="AX159" t="s">
        <v>480</v>
      </c>
      <c r="AY159">
        <v>2</v>
      </c>
      <c r="AZ159" t="s">
        <v>866</v>
      </c>
      <c r="BA159">
        <v>2002</v>
      </c>
      <c r="BB159">
        <v>2005</v>
      </c>
      <c r="BD159" t="s">
        <v>867</v>
      </c>
      <c r="BE159" t="s">
        <v>524</v>
      </c>
      <c r="BF159" s="3" t="s">
        <v>484</v>
      </c>
      <c r="BG159" t="s">
        <v>868</v>
      </c>
      <c r="BH159" t="s">
        <v>869</v>
      </c>
      <c r="BI159" s="4" t="s">
        <v>486</v>
      </c>
      <c r="BJ159">
        <v>333333</v>
      </c>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V159" s="50"/>
      <c r="HW159" s="50"/>
      <c r="IH159" t="s">
        <v>867</v>
      </c>
      <c r="II159" s="13" t="s">
        <v>492</v>
      </c>
      <c r="JJ159" t="s">
        <v>494</v>
      </c>
      <c r="JK159" s="69" t="s">
        <v>494</v>
      </c>
      <c r="JL159" s="8" t="s">
        <v>495</v>
      </c>
      <c r="JP159" t="s">
        <v>508</v>
      </c>
      <c r="JQ159">
        <v>60</v>
      </c>
      <c r="JT159">
        <v>45</v>
      </c>
      <c r="MY159" t="s">
        <v>870</v>
      </c>
      <c r="NB159" s="4" t="s">
        <v>871</v>
      </c>
      <c r="NJ159" s="76" t="s">
        <v>872</v>
      </c>
      <c r="NK159" t="s">
        <v>873</v>
      </c>
      <c r="NL159" t="s">
        <v>658</v>
      </c>
      <c r="NM159" t="s">
        <v>874</v>
      </c>
      <c r="NU159" t="s">
        <v>875</v>
      </c>
      <c r="NV159" t="s">
        <v>518</v>
      </c>
      <c r="NX159" t="s">
        <v>480</v>
      </c>
      <c r="OB159">
        <v>3</v>
      </c>
      <c r="OC159">
        <v>24.24</v>
      </c>
      <c r="OD159" t="s">
        <v>480</v>
      </c>
      <c r="OM159" t="s">
        <v>537</v>
      </c>
      <c r="ON159" t="s">
        <v>537</v>
      </c>
      <c r="OO159" t="s">
        <v>537</v>
      </c>
      <c r="OP159" t="s">
        <v>537</v>
      </c>
      <c r="OS159">
        <v>1</v>
      </c>
      <c r="OT159" t="s">
        <v>480</v>
      </c>
      <c r="OU159" t="s">
        <v>876</v>
      </c>
      <c r="OW159">
        <v>2002</v>
      </c>
      <c r="PB159" t="s">
        <v>522</v>
      </c>
      <c r="PC159" s="50">
        <v>46105</v>
      </c>
    </row>
    <row r="160" spans="1:419" ht="15" thickBot="1">
      <c r="A160" s="11" t="s">
        <v>859</v>
      </c>
      <c r="B160" t="s">
        <v>860</v>
      </c>
      <c r="C160" s="76" t="s">
        <v>861</v>
      </c>
      <c r="D160" s="4" t="s">
        <v>480</v>
      </c>
      <c r="E160" t="s">
        <v>862</v>
      </c>
      <c r="F160" t="s">
        <v>863</v>
      </c>
      <c r="G160" t="s">
        <v>475</v>
      </c>
      <c r="H160" t="s">
        <v>864</v>
      </c>
      <c r="I160" t="s">
        <v>864</v>
      </c>
      <c r="J160" t="s">
        <v>864</v>
      </c>
      <c r="K160" t="s">
        <v>480</v>
      </c>
      <c r="AV160" t="s">
        <v>865</v>
      </c>
      <c r="AW160" t="s">
        <v>480</v>
      </c>
      <c r="AX160" t="s">
        <v>480</v>
      </c>
      <c r="AY160">
        <v>2</v>
      </c>
      <c r="AZ160" t="s">
        <v>866</v>
      </c>
      <c r="BA160">
        <v>2002</v>
      </c>
      <c r="BB160">
        <v>2005</v>
      </c>
      <c r="BD160" t="s">
        <v>877</v>
      </c>
      <c r="BE160" t="s">
        <v>536</v>
      </c>
      <c r="BF160" s="3" t="s">
        <v>484</v>
      </c>
      <c r="BG160" t="s">
        <v>868</v>
      </c>
      <c r="BH160" t="s">
        <v>869</v>
      </c>
      <c r="BI160" s="4" t="s">
        <v>486</v>
      </c>
      <c r="BJ160">
        <v>333333</v>
      </c>
      <c r="BL160" t="s">
        <v>878</v>
      </c>
      <c r="BM160" t="s">
        <v>879</v>
      </c>
      <c r="BN160">
        <v>55556</v>
      </c>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V160" s="50"/>
      <c r="HW160" s="50"/>
      <c r="IH160" t="s">
        <v>877</v>
      </c>
      <c r="II160" s="12" t="s">
        <v>880</v>
      </c>
      <c r="IJ160" t="s">
        <v>542</v>
      </c>
      <c r="IK160" t="s">
        <v>480</v>
      </c>
      <c r="IL160" t="s">
        <v>480</v>
      </c>
      <c r="IM160">
        <v>2002</v>
      </c>
      <c r="IN160" t="s">
        <v>480</v>
      </c>
      <c r="JJ160" t="s">
        <v>494</v>
      </c>
      <c r="JK160" s="69" t="s">
        <v>494</v>
      </c>
      <c r="JL160" s="8" t="s">
        <v>495</v>
      </c>
      <c r="JP160" t="s">
        <v>508</v>
      </c>
      <c r="JQ160">
        <v>60</v>
      </c>
      <c r="JT160">
        <v>45</v>
      </c>
      <c r="MY160" t="s">
        <v>870</v>
      </c>
      <c r="NB160" s="4" t="s">
        <v>871</v>
      </c>
      <c r="NC160" t="s">
        <v>881</v>
      </c>
      <c r="NJ160" s="76" t="s">
        <v>872</v>
      </c>
      <c r="NK160" t="s">
        <v>882</v>
      </c>
      <c r="NL160" t="s">
        <v>658</v>
      </c>
      <c r="NM160" t="s">
        <v>874</v>
      </c>
      <c r="NV160" t="s">
        <v>518</v>
      </c>
      <c r="NX160" t="s">
        <v>480</v>
      </c>
      <c r="OB160">
        <v>3</v>
      </c>
      <c r="OC160">
        <v>12.12</v>
      </c>
      <c r="OD160" t="s">
        <v>480</v>
      </c>
      <c r="OE160">
        <v>2.4</v>
      </c>
      <c r="OF160" t="s">
        <v>480</v>
      </c>
      <c r="OM160">
        <v>0.5</v>
      </c>
      <c r="ON160" t="s">
        <v>480</v>
      </c>
      <c r="OO160">
        <v>0.32</v>
      </c>
      <c r="OP160" t="s">
        <v>480</v>
      </c>
      <c r="OS160">
        <v>0.82</v>
      </c>
      <c r="OT160" t="s">
        <v>480</v>
      </c>
      <c r="OU160" t="s">
        <v>883</v>
      </c>
      <c r="OW160">
        <v>2002</v>
      </c>
      <c r="PB160" t="s">
        <v>522</v>
      </c>
      <c r="PC160" s="50">
        <v>46105</v>
      </c>
    </row>
    <row r="161" spans="1:419" ht="15" thickBot="1">
      <c r="A161" s="11" t="s">
        <v>859</v>
      </c>
      <c r="B161" t="s">
        <v>860</v>
      </c>
      <c r="C161" s="76" t="s">
        <v>861</v>
      </c>
      <c r="D161" s="4" t="s">
        <v>480</v>
      </c>
      <c r="E161" t="s">
        <v>862</v>
      </c>
      <c r="F161" t="s">
        <v>863</v>
      </c>
      <c r="G161" t="s">
        <v>475</v>
      </c>
      <c r="H161" t="s">
        <v>864</v>
      </c>
      <c r="I161" t="s">
        <v>864</v>
      </c>
      <c r="J161" t="s">
        <v>864</v>
      </c>
      <c r="K161" t="s">
        <v>480</v>
      </c>
      <c r="AV161" t="s">
        <v>865</v>
      </c>
      <c r="AW161" t="s">
        <v>480</v>
      </c>
      <c r="AX161" t="s">
        <v>480</v>
      </c>
      <c r="AY161">
        <v>2</v>
      </c>
      <c r="AZ161" t="s">
        <v>866</v>
      </c>
      <c r="BA161">
        <v>2002</v>
      </c>
      <c r="BB161">
        <v>2005</v>
      </c>
      <c r="BD161" t="s">
        <v>884</v>
      </c>
      <c r="BE161" t="s">
        <v>565</v>
      </c>
      <c r="BF161" s="3" t="s">
        <v>484</v>
      </c>
      <c r="BG161" t="s">
        <v>868</v>
      </c>
      <c r="BH161" t="s">
        <v>869</v>
      </c>
      <c r="BI161" s="4" t="s">
        <v>486</v>
      </c>
      <c r="BJ161">
        <v>333333</v>
      </c>
      <c r="BL161" t="s">
        <v>878</v>
      </c>
      <c r="BM161" t="s">
        <v>879</v>
      </c>
      <c r="BN161" s="9">
        <v>37037</v>
      </c>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V161" s="50"/>
      <c r="HW161" s="50"/>
      <c r="IH161" t="s">
        <v>884</v>
      </c>
      <c r="II161" s="12" t="s">
        <v>880</v>
      </c>
      <c r="IJ161" t="s">
        <v>542</v>
      </c>
      <c r="IK161" t="s">
        <v>480</v>
      </c>
      <c r="IL161" t="s">
        <v>480</v>
      </c>
      <c r="IM161">
        <v>2002</v>
      </c>
      <c r="IN161" t="s">
        <v>480</v>
      </c>
      <c r="JJ161" t="s">
        <v>494</v>
      </c>
      <c r="JK161" s="69" t="s">
        <v>494</v>
      </c>
      <c r="JL161" s="8" t="s">
        <v>495</v>
      </c>
      <c r="JP161" t="s">
        <v>508</v>
      </c>
      <c r="JQ161">
        <v>60</v>
      </c>
      <c r="JT161">
        <v>45</v>
      </c>
      <c r="MY161" t="s">
        <v>870</v>
      </c>
      <c r="NB161" s="4" t="s">
        <v>871</v>
      </c>
      <c r="NC161" t="s">
        <v>881</v>
      </c>
      <c r="NJ161" s="76" t="s">
        <v>872</v>
      </c>
      <c r="NK161" t="s">
        <v>882</v>
      </c>
      <c r="NL161" t="s">
        <v>658</v>
      </c>
      <c r="NM161" t="s">
        <v>874</v>
      </c>
      <c r="NV161" t="s">
        <v>518</v>
      </c>
      <c r="NX161" t="s">
        <v>480</v>
      </c>
      <c r="OB161">
        <v>3</v>
      </c>
      <c r="OC161">
        <v>16.2</v>
      </c>
      <c r="OD161" t="s">
        <v>480</v>
      </c>
      <c r="OE161">
        <v>4.25</v>
      </c>
      <c r="OF161" t="s">
        <v>480</v>
      </c>
      <c r="OM161">
        <v>0.67</v>
      </c>
      <c r="ON161" t="s">
        <v>480</v>
      </c>
      <c r="OO161">
        <v>0.51</v>
      </c>
      <c r="OP161" t="s">
        <v>480</v>
      </c>
      <c r="OS161">
        <v>1.18</v>
      </c>
      <c r="OT161" t="s">
        <v>480</v>
      </c>
      <c r="OU161" t="s">
        <v>883</v>
      </c>
      <c r="OW161">
        <v>2002</v>
      </c>
      <c r="PB161" t="s">
        <v>522</v>
      </c>
      <c r="PC161" s="50">
        <v>46105</v>
      </c>
    </row>
    <row r="162" spans="1:419" ht="15" thickBot="1">
      <c r="A162" s="11" t="s">
        <v>859</v>
      </c>
      <c r="B162" t="s">
        <v>860</v>
      </c>
      <c r="C162" s="76" t="s">
        <v>861</v>
      </c>
      <c r="D162" s="4" t="s">
        <v>480</v>
      </c>
      <c r="E162" t="s">
        <v>862</v>
      </c>
      <c r="F162" t="s">
        <v>863</v>
      </c>
      <c r="G162" t="s">
        <v>475</v>
      </c>
      <c r="H162" t="s">
        <v>864</v>
      </c>
      <c r="I162" t="s">
        <v>864</v>
      </c>
      <c r="J162" t="s">
        <v>864</v>
      </c>
      <c r="K162" t="s">
        <v>480</v>
      </c>
      <c r="AV162" t="s">
        <v>865</v>
      </c>
      <c r="AW162" t="s">
        <v>480</v>
      </c>
      <c r="AX162" t="s">
        <v>480</v>
      </c>
      <c r="AY162">
        <v>2</v>
      </c>
      <c r="AZ162" t="s">
        <v>866</v>
      </c>
      <c r="BA162">
        <v>2002</v>
      </c>
      <c r="BB162">
        <v>2005</v>
      </c>
      <c r="BD162" t="s">
        <v>885</v>
      </c>
      <c r="BE162" t="s">
        <v>570</v>
      </c>
      <c r="BF162" s="3" t="s">
        <v>484</v>
      </c>
      <c r="BG162" t="s">
        <v>868</v>
      </c>
      <c r="BH162" t="s">
        <v>869</v>
      </c>
      <c r="BI162" s="4" t="s">
        <v>486</v>
      </c>
      <c r="BJ162">
        <v>333333</v>
      </c>
      <c r="BL162" t="s">
        <v>878</v>
      </c>
      <c r="BM162" t="s">
        <v>879</v>
      </c>
      <c r="BN162" s="9">
        <v>27778</v>
      </c>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V162" s="50"/>
      <c r="HW162" s="50"/>
      <c r="IH162" t="s">
        <v>885</v>
      </c>
      <c r="II162" s="12" t="s">
        <v>880</v>
      </c>
      <c r="IJ162" t="s">
        <v>542</v>
      </c>
      <c r="IK162" t="s">
        <v>480</v>
      </c>
      <c r="IL162" t="s">
        <v>480</v>
      </c>
      <c r="IM162">
        <v>2002</v>
      </c>
      <c r="IN162" t="s">
        <v>480</v>
      </c>
      <c r="JJ162" t="s">
        <v>494</v>
      </c>
      <c r="JK162" s="69" t="s">
        <v>494</v>
      </c>
      <c r="JL162" s="8" t="s">
        <v>495</v>
      </c>
      <c r="JP162" t="s">
        <v>508</v>
      </c>
      <c r="JQ162">
        <v>60</v>
      </c>
      <c r="JT162">
        <v>45</v>
      </c>
      <c r="MY162" t="s">
        <v>870</v>
      </c>
      <c r="NB162" s="4" t="s">
        <v>871</v>
      </c>
      <c r="NC162" t="s">
        <v>881</v>
      </c>
      <c r="NJ162" s="76" t="s">
        <v>872</v>
      </c>
      <c r="NK162" t="s">
        <v>882</v>
      </c>
      <c r="NL162" t="s">
        <v>658</v>
      </c>
      <c r="NM162" t="s">
        <v>874</v>
      </c>
      <c r="NV162" t="s">
        <v>518</v>
      </c>
      <c r="NX162" t="s">
        <v>480</v>
      </c>
      <c r="OB162">
        <v>3</v>
      </c>
      <c r="OC162">
        <v>8.08</v>
      </c>
      <c r="OD162" t="s">
        <v>480</v>
      </c>
      <c r="OE162">
        <v>1.63</v>
      </c>
      <c r="OF162" t="s">
        <v>480</v>
      </c>
      <c r="OM162">
        <v>0.33</v>
      </c>
      <c r="ON162" t="s">
        <v>480</v>
      </c>
      <c r="OO162">
        <v>0.23</v>
      </c>
      <c r="OP162" t="s">
        <v>480</v>
      </c>
      <c r="OS162">
        <v>0.56000000000000005</v>
      </c>
      <c r="OT162" t="s">
        <v>480</v>
      </c>
      <c r="OU162" t="s">
        <v>883</v>
      </c>
      <c r="OW162">
        <v>2002</v>
      </c>
      <c r="PB162" t="s">
        <v>522</v>
      </c>
      <c r="PC162" s="50">
        <v>46105</v>
      </c>
    </row>
    <row r="163" spans="1:419" ht="15" thickBot="1">
      <c r="A163" s="11" t="s">
        <v>859</v>
      </c>
      <c r="B163" t="s">
        <v>860</v>
      </c>
      <c r="C163" s="76" t="s">
        <v>861</v>
      </c>
      <c r="D163" s="4" t="s">
        <v>480</v>
      </c>
      <c r="E163" t="s">
        <v>862</v>
      </c>
      <c r="F163" t="s">
        <v>863</v>
      </c>
      <c r="G163" t="s">
        <v>475</v>
      </c>
      <c r="H163" t="s">
        <v>864</v>
      </c>
      <c r="I163" t="s">
        <v>864</v>
      </c>
      <c r="J163" t="s">
        <v>864</v>
      </c>
      <c r="K163" t="s">
        <v>480</v>
      </c>
      <c r="AV163" t="s">
        <v>865</v>
      </c>
      <c r="AW163" t="s">
        <v>480</v>
      </c>
      <c r="AX163" t="s">
        <v>480</v>
      </c>
      <c r="AY163">
        <v>2</v>
      </c>
      <c r="AZ163" t="s">
        <v>866</v>
      </c>
      <c r="BA163">
        <v>2002</v>
      </c>
      <c r="BB163">
        <v>2005</v>
      </c>
      <c r="BD163" t="s">
        <v>886</v>
      </c>
      <c r="BE163" t="s">
        <v>553</v>
      </c>
      <c r="BF163" s="3" t="s">
        <v>484</v>
      </c>
      <c r="BG163" t="s">
        <v>868</v>
      </c>
      <c r="BH163" t="s">
        <v>869</v>
      </c>
      <c r="BI163" s="4" t="s">
        <v>486</v>
      </c>
      <c r="BJ163">
        <v>333333</v>
      </c>
      <c r="BL163" t="s">
        <v>878</v>
      </c>
      <c r="BM163" t="s">
        <v>879</v>
      </c>
      <c r="BN163" s="9">
        <v>22222</v>
      </c>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V163" s="50"/>
      <c r="HW163" s="50"/>
      <c r="IH163" t="s">
        <v>886</v>
      </c>
      <c r="II163" s="12" t="s">
        <v>880</v>
      </c>
      <c r="IJ163" t="s">
        <v>542</v>
      </c>
      <c r="IK163" t="s">
        <v>480</v>
      </c>
      <c r="IL163" t="s">
        <v>480</v>
      </c>
      <c r="IM163">
        <v>2002</v>
      </c>
      <c r="IN163" t="s">
        <v>480</v>
      </c>
      <c r="JJ163" t="s">
        <v>494</v>
      </c>
      <c r="JK163" s="69" t="s">
        <v>494</v>
      </c>
      <c r="JL163" s="8" t="s">
        <v>495</v>
      </c>
      <c r="JP163" t="s">
        <v>508</v>
      </c>
      <c r="JQ163">
        <v>60</v>
      </c>
      <c r="JT163">
        <v>45</v>
      </c>
      <c r="MY163" t="s">
        <v>870</v>
      </c>
      <c r="NB163" s="4" t="s">
        <v>871</v>
      </c>
      <c r="NC163" t="s">
        <v>881</v>
      </c>
      <c r="NJ163" s="76" t="s">
        <v>872</v>
      </c>
      <c r="NK163" t="s">
        <v>882</v>
      </c>
      <c r="NL163" t="s">
        <v>658</v>
      </c>
      <c r="NM163" t="s">
        <v>874</v>
      </c>
      <c r="NV163" t="s">
        <v>518</v>
      </c>
      <c r="NX163" t="s">
        <v>480</v>
      </c>
      <c r="OB163">
        <v>3</v>
      </c>
      <c r="OC163">
        <v>18.2</v>
      </c>
      <c r="OD163" t="s">
        <v>480</v>
      </c>
      <c r="OE163">
        <v>2.27</v>
      </c>
      <c r="OF163" t="s">
        <v>480</v>
      </c>
      <c r="OM163">
        <v>0.75</v>
      </c>
      <c r="ON163" t="s">
        <v>480</v>
      </c>
      <c r="OO163">
        <v>0.28999999999999998</v>
      </c>
      <c r="OP163" t="s">
        <v>480</v>
      </c>
      <c r="OS163">
        <v>1.04</v>
      </c>
      <c r="OT163" t="s">
        <v>480</v>
      </c>
      <c r="OU163" t="s">
        <v>883</v>
      </c>
      <c r="OW163">
        <v>2002</v>
      </c>
      <c r="PB163" t="s">
        <v>522</v>
      </c>
      <c r="PC163" s="50">
        <v>46105</v>
      </c>
    </row>
    <row r="164" spans="1:419" ht="15" thickBot="1">
      <c r="A164" s="11" t="s">
        <v>859</v>
      </c>
      <c r="B164" t="s">
        <v>860</v>
      </c>
      <c r="C164" s="76" t="s">
        <v>861</v>
      </c>
      <c r="D164" s="4" t="s">
        <v>480</v>
      </c>
      <c r="E164" t="s">
        <v>862</v>
      </c>
      <c r="F164" t="s">
        <v>863</v>
      </c>
      <c r="G164" t="s">
        <v>475</v>
      </c>
      <c r="H164" t="s">
        <v>864</v>
      </c>
      <c r="I164" t="s">
        <v>864</v>
      </c>
      <c r="J164" t="s">
        <v>864</v>
      </c>
      <c r="K164" t="s">
        <v>480</v>
      </c>
      <c r="AV164" t="s">
        <v>865</v>
      </c>
      <c r="AW164" t="s">
        <v>480</v>
      </c>
      <c r="AX164" t="s">
        <v>480</v>
      </c>
      <c r="AY164">
        <v>2</v>
      </c>
      <c r="AZ164" t="s">
        <v>866</v>
      </c>
      <c r="BA164">
        <v>2002</v>
      </c>
      <c r="BB164">
        <v>2005</v>
      </c>
      <c r="BD164" t="s">
        <v>887</v>
      </c>
      <c r="BE164" t="s">
        <v>483</v>
      </c>
      <c r="BF164" s="3" t="s">
        <v>484</v>
      </c>
      <c r="BG164" t="s">
        <v>878</v>
      </c>
      <c r="BH164" t="s">
        <v>879</v>
      </c>
      <c r="BI164" s="4" t="s">
        <v>486</v>
      </c>
      <c r="BJ164" s="9">
        <v>55556</v>
      </c>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V164" s="50"/>
      <c r="HW164" s="50"/>
      <c r="IH164" t="s">
        <v>887</v>
      </c>
      <c r="II164" s="13" t="s">
        <v>492</v>
      </c>
      <c r="JJ164" t="s">
        <v>494</v>
      </c>
      <c r="JK164" s="69" t="s">
        <v>494</v>
      </c>
      <c r="JL164" s="8" t="s">
        <v>495</v>
      </c>
      <c r="JP164" t="s">
        <v>508</v>
      </c>
      <c r="JQ164">
        <v>60</v>
      </c>
      <c r="JT164">
        <v>45</v>
      </c>
      <c r="MY164" t="s">
        <v>870</v>
      </c>
      <c r="NC164" t="s">
        <v>881</v>
      </c>
      <c r="NJ164" s="76" t="s">
        <v>888</v>
      </c>
      <c r="NK164" t="s">
        <v>889</v>
      </c>
      <c r="NL164" t="s">
        <v>658</v>
      </c>
      <c r="NM164" t="s">
        <v>874</v>
      </c>
      <c r="NU164" t="s">
        <v>875</v>
      </c>
      <c r="NV164" t="s">
        <v>518</v>
      </c>
      <c r="NX164" t="s">
        <v>480</v>
      </c>
      <c r="OB164">
        <v>3</v>
      </c>
      <c r="OE164">
        <v>8.56</v>
      </c>
      <c r="OF164" t="s">
        <v>480</v>
      </c>
      <c r="OM164" t="s">
        <v>537</v>
      </c>
      <c r="ON164" t="s">
        <v>537</v>
      </c>
      <c r="OO164" t="s">
        <v>537</v>
      </c>
      <c r="OP164" t="s">
        <v>537</v>
      </c>
      <c r="OS164">
        <v>1</v>
      </c>
      <c r="OT164" t="s">
        <v>480</v>
      </c>
      <c r="OU164" t="s">
        <v>890</v>
      </c>
      <c r="OW164">
        <v>2002</v>
      </c>
      <c r="PB164" t="s">
        <v>522</v>
      </c>
      <c r="PC164" s="50">
        <v>46105</v>
      </c>
    </row>
    <row r="165" spans="1:419" ht="15" thickBot="1">
      <c r="A165" s="11" t="s">
        <v>859</v>
      </c>
      <c r="B165" t="s">
        <v>860</v>
      </c>
      <c r="C165" s="76" t="s">
        <v>861</v>
      </c>
      <c r="D165" s="4" t="s">
        <v>480</v>
      </c>
      <c r="E165" t="s">
        <v>862</v>
      </c>
      <c r="F165" t="s">
        <v>863</v>
      </c>
      <c r="G165" t="s">
        <v>475</v>
      </c>
      <c r="H165" t="s">
        <v>864</v>
      </c>
      <c r="I165" t="s">
        <v>864</v>
      </c>
      <c r="J165" t="s">
        <v>864</v>
      </c>
      <c r="K165" t="s">
        <v>480</v>
      </c>
      <c r="AV165" t="s">
        <v>865</v>
      </c>
      <c r="AW165" t="s">
        <v>480</v>
      </c>
      <c r="AX165" t="s">
        <v>480</v>
      </c>
      <c r="AY165">
        <v>2</v>
      </c>
      <c r="AZ165" t="s">
        <v>866</v>
      </c>
      <c r="BA165">
        <v>2002</v>
      </c>
      <c r="BB165">
        <v>2005</v>
      </c>
      <c r="BD165" t="s">
        <v>891</v>
      </c>
      <c r="BE165" t="s">
        <v>605</v>
      </c>
      <c r="BF165" s="3" t="s">
        <v>484</v>
      </c>
      <c r="BG165" t="s">
        <v>868</v>
      </c>
      <c r="BH165" t="s">
        <v>869</v>
      </c>
      <c r="BI165" s="4" t="s">
        <v>486</v>
      </c>
      <c r="BJ165" s="9">
        <v>333333</v>
      </c>
      <c r="BL165" t="s">
        <v>878</v>
      </c>
      <c r="BM165" t="s">
        <v>879</v>
      </c>
      <c r="BN165" s="9">
        <v>55556</v>
      </c>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V165" s="50"/>
      <c r="HW165" s="50"/>
      <c r="IH165" t="s">
        <v>877</v>
      </c>
      <c r="II165" s="12" t="s">
        <v>880</v>
      </c>
      <c r="IJ165" t="s">
        <v>542</v>
      </c>
      <c r="IK165" t="s">
        <v>480</v>
      </c>
      <c r="IL165" t="s">
        <v>480</v>
      </c>
      <c r="IM165">
        <v>2002</v>
      </c>
      <c r="IN165" t="s">
        <v>480</v>
      </c>
      <c r="JJ165" t="s">
        <v>494</v>
      </c>
      <c r="JK165" s="69" t="s">
        <v>494</v>
      </c>
      <c r="JL165" s="8" t="s">
        <v>495</v>
      </c>
      <c r="JP165" t="s">
        <v>508</v>
      </c>
      <c r="JQ165">
        <v>60</v>
      </c>
      <c r="JT165">
        <v>45</v>
      </c>
      <c r="MY165" t="s">
        <v>870</v>
      </c>
      <c r="NB165" s="4" t="s">
        <v>871</v>
      </c>
      <c r="NC165" t="s">
        <v>881</v>
      </c>
      <c r="NJ165" s="76" t="s">
        <v>872</v>
      </c>
      <c r="NK165" t="s">
        <v>882</v>
      </c>
      <c r="NL165" t="s">
        <v>658</v>
      </c>
      <c r="NM165" t="s">
        <v>874</v>
      </c>
      <c r="NV165" t="s">
        <v>518</v>
      </c>
      <c r="NX165" t="s">
        <v>480</v>
      </c>
      <c r="OB165">
        <v>3</v>
      </c>
      <c r="OC165">
        <v>10.1</v>
      </c>
      <c r="OD165" t="s">
        <v>480</v>
      </c>
      <c r="OE165">
        <v>4.88</v>
      </c>
      <c r="OF165" t="s">
        <v>480</v>
      </c>
      <c r="OM165">
        <v>0.42</v>
      </c>
      <c r="OO165">
        <v>0.48</v>
      </c>
      <c r="OP165" t="s">
        <v>480</v>
      </c>
      <c r="OS165">
        <v>0.9</v>
      </c>
      <c r="OT165" t="s">
        <v>480</v>
      </c>
      <c r="OU165" t="s">
        <v>890</v>
      </c>
      <c r="OW165">
        <v>2002</v>
      </c>
      <c r="PB165" t="s">
        <v>522</v>
      </c>
      <c r="PC165" s="50">
        <v>46105</v>
      </c>
    </row>
    <row r="166" spans="1:419" ht="15" thickBot="1">
      <c r="A166" s="11" t="s">
        <v>859</v>
      </c>
      <c r="B166" t="s">
        <v>860</v>
      </c>
      <c r="C166" s="76" t="s">
        <v>861</v>
      </c>
      <c r="D166" s="4" t="s">
        <v>480</v>
      </c>
      <c r="E166" t="s">
        <v>862</v>
      </c>
      <c r="F166" t="s">
        <v>863</v>
      </c>
      <c r="G166" t="s">
        <v>475</v>
      </c>
      <c r="H166" t="s">
        <v>864</v>
      </c>
      <c r="I166" t="s">
        <v>864</v>
      </c>
      <c r="J166" t="s">
        <v>864</v>
      </c>
      <c r="K166" t="s">
        <v>480</v>
      </c>
      <c r="AV166" t="s">
        <v>865</v>
      </c>
      <c r="AW166" t="s">
        <v>480</v>
      </c>
      <c r="AX166" t="s">
        <v>480</v>
      </c>
      <c r="AY166">
        <v>2</v>
      </c>
      <c r="AZ166" t="s">
        <v>866</v>
      </c>
      <c r="BA166">
        <v>2002</v>
      </c>
      <c r="BB166">
        <v>2005</v>
      </c>
      <c r="BD166" t="s">
        <v>892</v>
      </c>
      <c r="BE166" t="s">
        <v>609</v>
      </c>
      <c r="BF166" s="3" t="s">
        <v>484</v>
      </c>
      <c r="BG166" t="s">
        <v>868</v>
      </c>
      <c r="BH166" t="s">
        <v>869</v>
      </c>
      <c r="BI166" s="4" t="s">
        <v>486</v>
      </c>
      <c r="BJ166" s="9">
        <v>222222</v>
      </c>
      <c r="BL166" t="s">
        <v>878</v>
      </c>
      <c r="BM166" t="s">
        <v>879</v>
      </c>
      <c r="BN166" s="9">
        <v>55556</v>
      </c>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V166" s="50"/>
      <c r="HW166" s="50"/>
      <c r="IH166" t="s">
        <v>884</v>
      </c>
      <c r="II166" s="12" t="s">
        <v>880</v>
      </c>
      <c r="IJ166" t="s">
        <v>542</v>
      </c>
      <c r="IK166" t="s">
        <v>480</v>
      </c>
      <c r="IL166" t="s">
        <v>480</v>
      </c>
      <c r="IM166">
        <v>2002</v>
      </c>
      <c r="IN166" t="s">
        <v>480</v>
      </c>
      <c r="JJ166" t="s">
        <v>494</v>
      </c>
      <c r="JK166" s="69" t="s">
        <v>494</v>
      </c>
      <c r="JL166" s="8" t="s">
        <v>495</v>
      </c>
      <c r="JP166" t="s">
        <v>508</v>
      </c>
      <c r="JQ166">
        <v>60</v>
      </c>
      <c r="JT166">
        <v>45</v>
      </c>
      <c r="MY166" t="s">
        <v>870</v>
      </c>
      <c r="NB166" s="4" t="s">
        <v>871</v>
      </c>
      <c r="NC166" t="s">
        <v>881</v>
      </c>
      <c r="NJ166" s="76" t="s">
        <v>872</v>
      </c>
      <c r="NK166" t="s">
        <v>882</v>
      </c>
      <c r="NL166" t="s">
        <v>658</v>
      </c>
      <c r="NM166" t="s">
        <v>874</v>
      </c>
      <c r="NV166" t="s">
        <v>518</v>
      </c>
      <c r="NX166" t="s">
        <v>480</v>
      </c>
      <c r="OB166">
        <v>3</v>
      </c>
      <c r="OC166">
        <v>7.86</v>
      </c>
      <c r="OD166" t="s">
        <v>480</v>
      </c>
      <c r="OE166">
        <v>5.82</v>
      </c>
      <c r="OF166" t="s">
        <v>480</v>
      </c>
      <c r="OM166">
        <v>0.32</v>
      </c>
      <c r="OO166">
        <v>0.75</v>
      </c>
      <c r="OP166" t="s">
        <v>480</v>
      </c>
      <c r="OS166">
        <v>1.07</v>
      </c>
      <c r="OT166" t="s">
        <v>480</v>
      </c>
      <c r="OU166" t="s">
        <v>890</v>
      </c>
      <c r="OW166">
        <v>2002</v>
      </c>
      <c r="PB166" t="s">
        <v>522</v>
      </c>
      <c r="PC166" s="50">
        <v>46105</v>
      </c>
    </row>
    <row r="167" spans="1:419" ht="15" thickBot="1">
      <c r="A167" s="11" t="s">
        <v>859</v>
      </c>
      <c r="B167" t="s">
        <v>860</v>
      </c>
      <c r="C167" s="76" t="s">
        <v>861</v>
      </c>
      <c r="D167" s="4" t="s">
        <v>480</v>
      </c>
      <c r="E167" t="s">
        <v>862</v>
      </c>
      <c r="F167" t="s">
        <v>863</v>
      </c>
      <c r="G167" t="s">
        <v>475</v>
      </c>
      <c r="H167" t="s">
        <v>864</v>
      </c>
      <c r="I167" t="s">
        <v>864</v>
      </c>
      <c r="J167" t="s">
        <v>864</v>
      </c>
      <c r="K167" t="s">
        <v>480</v>
      </c>
      <c r="AV167" t="s">
        <v>865</v>
      </c>
      <c r="AW167" t="s">
        <v>480</v>
      </c>
      <c r="AX167" t="s">
        <v>480</v>
      </c>
      <c r="AY167">
        <v>2</v>
      </c>
      <c r="AZ167" t="s">
        <v>866</v>
      </c>
      <c r="BA167">
        <v>2002</v>
      </c>
      <c r="BB167">
        <v>2005</v>
      </c>
      <c r="BD167" t="s">
        <v>893</v>
      </c>
      <c r="BE167" t="s">
        <v>613</v>
      </c>
      <c r="BF167" s="3" t="s">
        <v>484</v>
      </c>
      <c r="BG167" t="s">
        <v>868</v>
      </c>
      <c r="BH167" t="s">
        <v>869</v>
      </c>
      <c r="BI167" s="4" t="s">
        <v>486</v>
      </c>
      <c r="BJ167" s="9">
        <v>166667</v>
      </c>
      <c r="BL167" t="s">
        <v>878</v>
      </c>
      <c r="BM167" t="s">
        <v>879</v>
      </c>
      <c r="BN167" s="9">
        <v>55556</v>
      </c>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V167" s="50"/>
      <c r="HW167" s="50"/>
      <c r="IH167" t="s">
        <v>885</v>
      </c>
      <c r="II167" s="12" t="s">
        <v>880</v>
      </c>
      <c r="IJ167" t="s">
        <v>542</v>
      </c>
      <c r="IK167" t="s">
        <v>480</v>
      </c>
      <c r="IL167" t="s">
        <v>480</v>
      </c>
      <c r="IM167">
        <v>2002</v>
      </c>
      <c r="IN167" t="s">
        <v>480</v>
      </c>
      <c r="JJ167" t="s">
        <v>494</v>
      </c>
      <c r="JK167" s="69" t="s">
        <v>494</v>
      </c>
      <c r="JL167" s="8" t="s">
        <v>495</v>
      </c>
      <c r="JP167" t="s">
        <v>508</v>
      </c>
      <c r="JQ167">
        <v>60</v>
      </c>
      <c r="JT167">
        <v>45</v>
      </c>
      <c r="MY167" t="s">
        <v>870</v>
      </c>
      <c r="NB167" s="4" t="s">
        <v>871</v>
      </c>
      <c r="NC167" t="s">
        <v>881</v>
      </c>
      <c r="NJ167" s="76" t="s">
        <v>872</v>
      </c>
      <c r="NK167" t="s">
        <v>882</v>
      </c>
      <c r="NL167" t="s">
        <v>658</v>
      </c>
      <c r="NM167" t="s">
        <v>874</v>
      </c>
      <c r="NV167" t="s">
        <v>518</v>
      </c>
      <c r="NX167" t="s">
        <v>480</v>
      </c>
      <c r="OB167">
        <v>3</v>
      </c>
      <c r="OC167">
        <v>7.18</v>
      </c>
      <c r="OD167" t="s">
        <v>480</v>
      </c>
      <c r="OE167">
        <v>7.52</v>
      </c>
      <c r="OF167" t="s">
        <v>480</v>
      </c>
      <c r="OM167">
        <v>0.3</v>
      </c>
      <c r="OO167">
        <v>0.89</v>
      </c>
      <c r="OP167" t="s">
        <v>480</v>
      </c>
      <c r="OS167">
        <v>1.19</v>
      </c>
      <c r="OT167" t="s">
        <v>480</v>
      </c>
      <c r="OU167" t="s">
        <v>890</v>
      </c>
      <c r="OW167">
        <v>2002</v>
      </c>
      <c r="PB167" t="s">
        <v>522</v>
      </c>
      <c r="PC167" s="50">
        <v>46105</v>
      </c>
    </row>
    <row r="168" spans="1:419" ht="15" thickBot="1">
      <c r="A168" s="11" t="s">
        <v>859</v>
      </c>
      <c r="B168" t="s">
        <v>860</v>
      </c>
      <c r="C168" s="76" t="s">
        <v>861</v>
      </c>
      <c r="D168" s="4" t="s">
        <v>480</v>
      </c>
      <c r="E168" t="s">
        <v>862</v>
      </c>
      <c r="F168" t="s">
        <v>863</v>
      </c>
      <c r="G168" t="s">
        <v>475</v>
      </c>
      <c r="H168" t="s">
        <v>864</v>
      </c>
      <c r="I168" t="s">
        <v>864</v>
      </c>
      <c r="J168" t="s">
        <v>864</v>
      </c>
      <c r="K168" t="s">
        <v>480</v>
      </c>
      <c r="AV168" t="s">
        <v>865</v>
      </c>
      <c r="AW168" t="s">
        <v>480</v>
      </c>
      <c r="AX168" t="s">
        <v>480</v>
      </c>
      <c r="AY168">
        <v>2</v>
      </c>
      <c r="AZ168" t="s">
        <v>866</v>
      </c>
      <c r="BA168">
        <v>2002</v>
      </c>
      <c r="BB168">
        <v>2005</v>
      </c>
      <c r="BD168" t="s">
        <v>894</v>
      </c>
      <c r="BE168" t="s">
        <v>615</v>
      </c>
      <c r="BF168" s="3" t="s">
        <v>484</v>
      </c>
      <c r="BG168" t="s">
        <v>868</v>
      </c>
      <c r="BH168" t="s">
        <v>869</v>
      </c>
      <c r="BI168" s="4" t="s">
        <v>486</v>
      </c>
      <c r="BJ168" s="9">
        <v>133333</v>
      </c>
      <c r="BL168" t="s">
        <v>878</v>
      </c>
      <c r="BM168" t="s">
        <v>879</v>
      </c>
      <c r="BN168" s="9">
        <v>55556</v>
      </c>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V168" s="50"/>
      <c r="HW168" s="50"/>
      <c r="IH168" t="s">
        <v>886</v>
      </c>
      <c r="II168" s="12" t="s">
        <v>880</v>
      </c>
      <c r="IJ168" t="s">
        <v>542</v>
      </c>
      <c r="IK168" t="s">
        <v>480</v>
      </c>
      <c r="IL168" t="s">
        <v>480</v>
      </c>
      <c r="IM168">
        <v>2002</v>
      </c>
      <c r="IN168" t="s">
        <v>480</v>
      </c>
      <c r="JJ168" t="s">
        <v>494</v>
      </c>
      <c r="JK168" s="69" t="s">
        <v>494</v>
      </c>
      <c r="JL168" s="8" t="s">
        <v>495</v>
      </c>
      <c r="JP168" t="s">
        <v>508</v>
      </c>
      <c r="JQ168">
        <v>60</v>
      </c>
      <c r="JT168">
        <v>45</v>
      </c>
      <c r="MY168" t="s">
        <v>870</v>
      </c>
      <c r="NB168" s="4" t="s">
        <v>871</v>
      </c>
      <c r="NC168" t="s">
        <v>881</v>
      </c>
      <c r="NJ168" s="76" t="s">
        <v>872</v>
      </c>
      <c r="NK168" t="s">
        <v>882</v>
      </c>
      <c r="NL168" t="s">
        <v>658</v>
      </c>
      <c r="NM168" t="s">
        <v>874</v>
      </c>
      <c r="NV168" t="s">
        <v>518</v>
      </c>
      <c r="NX168" t="s">
        <v>480</v>
      </c>
      <c r="OB168">
        <v>3</v>
      </c>
      <c r="OC168">
        <v>4.04</v>
      </c>
      <c r="OD168" t="s">
        <v>480</v>
      </c>
      <c r="OE168">
        <v>5.75</v>
      </c>
      <c r="OF168" t="s">
        <v>480</v>
      </c>
      <c r="OM168">
        <v>0.17</v>
      </c>
      <c r="OO168">
        <v>0.73</v>
      </c>
      <c r="OP168" t="s">
        <v>480</v>
      </c>
      <c r="OS168">
        <v>1</v>
      </c>
      <c r="OT168" t="s">
        <v>480</v>
      </c>
      <c r="OU168" t="s">
        <v>890</v>
      </c>
      <c r="OW168">
        <v>2002</v>
      </c>
      <c r="PB168" t="s">
        <v>522</v>
      </c>
      <c r="PC168" s="50">
        <v>46105</v>
      </c>
    </row>
    <row r="169" spans="1:419" ht="15" thickBot="1">
      <c r="A169" s="11" t="s">
        <v>859</v>
      </c>
      <c r="B169" t="s">
        <v>860</v>
      </c>
      <c r="C169" s="76" t="s">
        <v>861</v>
      </c>
      <c r="D169" s="4" t="s">
        <v>480</v>
      </c>
      <c r="E169" t="s">
        <v>862</v>
      </c>
      <c r="F169" t="s">
        <v>863</v>
      </c>
      <c r="G169" t="s">
        <v>475</v>
      </c>
      <c r="H169" t="s">
        <v>864</v>
      </c>
      <c r="I169" t="s">
        <v>864</v>
      </c>
      <c r="J169" t="s">
        <v>864</v>
      </c>
      <c r="K169" t="s">
        <v>480</v>
      </c>
      <c r="AV169" t="s">
        <v>865</v>
      </c>
      <c r="AW169" t="s">
        <v>480</v>
      </c>
      <c r="AX169" t="s">
        <v>480</v>
      </c>
      <c r="AY169">
        <v>2</v>
      </c>
      <c r="AZ169" t="s">
        <v>866</v>
      </c>
      <c r="BA169">
        <v>2002</v>
      </c>
      <c r="BB169">
        <v>2005</v>
      </c>
      <c r="BD169" t="s">
        <v>867</v>
      </c>
      <c r="BE169" t="s">
        <v>524</v>
      </c>
      <c r="BF169" s="3" t="s">
        <v>484</v>
      </c>
      <c r="BG169" t="s">
        <v>868</v>
      </c>
      <c r="BH169" t="s">
        <v>869</v>
      </c>
      <c r="BI169" s="4" t="s">
        <v>486</v>
      </c>
      <c r="BJ169">
        <v>333333</v>
      </c>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c r="HA169" s="9"/>
      <c r="HB169" s="9"/>
      <c r="HC169" s="9"/>
      <c r="HD169" s="9"/>
      <c r="HE169" s="9"/>
      <c r="HF169" s="9"/>
      <c r="HG169" s="9"/>
      <c r="HH169" s="9"/>
      <c r="HI169" s="9"/>
      <c r="HJ169" s="9"/>
      <c r="HV169" s="50"/>
      <c r="HW169" s="50"/>
      <c r="IH169" t="s">
        <v>867</v>
      </c>
      <c r="II169" s="13" t="s">
        <v>492</v>
      </c>
      <c r="JJ169" t="s">
        <v>494</v>
      </c>
      <c r="JK169" s="69" t="s">
        <v>494</v>
      </c>
      <c r="JL169" s="8" t="s">
        <v>495</v>
      </c>
      <c r="JP169" t="s">
        <v>508</v>
      </c>
      <c r="JQ169">
        <v>60</v>
      </c>
      <c r="JT169">
        <v>45</v>
      </c>
      <c r="MY169" t="s">
        <v>870</v>
      </c>
      <c r="NB169" s="4" t="s">
        <v>871</v>
      </c>
      <c r="NJ169" s="76" t="s">
        <v>872</v>
      </c>
      <c r="NK169" t="s">
        <v>873</v>
      </c>
      <c r="NL169" t="s">
        <v>658</v>
      </c>
      <c r="NM169" t="s">
        <v>874</v>
      </c>
      <c r="NU169" t="s">
        <v>875</v>
      </c>
      <c r="NV169" t="s">
        <v>518</v>
      </c>
      <c r="NX169" t="s">
        <v>480</v>
      </c>
      <c r="OB169">
        <v>3</v>
      </c>
      <c r="OC169">
        <v>22.2</v>
      </c>
      <c r="OD169" t="s">
        <v>480</v>
      </c>
      <c r="OM169" t="s">
        <v>537</v>
      </c>
      <c r="ON169" t="s">
        <v>537</v>
      </c>
      <c r="OO169" t="s">
        <v>537</v>
      </c>
      <c r="OP169" t="s">
        <v>537</v>
      </c>
      <c r="OS169">
        <v>1</v>
      </c>
      <c r="OT169" t="s">
        <v>480</v>
      </c>
      <c r="OU169" t="s">
        <v>895</v>
      </c>
      <c r="OW169">
        <v>2004</v>
      </c>
      <c r="PB169" t="s">
        <v>522</v>
      </c>
      <c r="PC169" s="50">
        <v>46105</v>
      </c>
    </row>
    <row r="170" spans="1:419" ht="15" thickBot="1">
      <c r="A170" s="11" t="s">
        <v>859</v>
      </c>
      <c r="B170" t="s">
        <v>860</v>
      </c>
      <c r="C170" s="76" t="s">
        <v>861</v>
      </c>
      <c r="D170" s="4" t="s">
        <v>480</v>
      </c>
      <c r="E170" t="s">
        <v>862</v>
      </c>
      <c r="F170" t="s">
        <v>863</v>
      </c>
      <c r="G170" t="s">
        <v>475</v>
      </c>
      <c r="H170" t="s">
        <v>864</v>
      </c>
      <c r="I170" t="s">
        <v>864</v>
      </c>
      <c r="J170" t="s">
        <v>864</v>
      </c>
      <c r="K170" t="s">
        <v>480</v>
      </c>
      <c r="AV170" t="s">
        <v>865</v>
      </c>
      <c r="AW170" t="s">
        <v>480</v>
      </c>
      <c r="AX170" t="s">
        <v>480</v>
      </c>
      <c r="AY170">
        <v>2</v>
      </c>
      <c r="AZ170" t="s">
        <v>866</v>
      </c>
      <c r="BA170">
        <v>2002</v>
      </c>
      <c r="BB170">
        <v>2005</v>
      </c>
      <c r="BD170" t="s">
        <v>877</v>
      </c>
      <c r="BE170" t="s">
        <v>536</v>
      </c>
      <c r="BF170" s="3" t="s">
        <v>484</v>
      </c>
      <c r="BG170" t="s">
        <v>868</v>
      </c>
      <c r="BH170" t="s">
        <v>869</v>
      </c>
      <c r="BI170" s="4" t="s">
        <v>486</v>
      </c>
      <c r="BJ170">
        <v>333333</v>
      </c>
      <c r="BL170" t="s">
        <v>878</v>
      </c>
      <c r="BM170" t="s">
        <v>879</v>
      </c>
      <c r="BN170">
        <v>55556</v>
      </c>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c r="HA170" s="9"/>
      <c r="HB170" s="9"/>
      <c r="HC170" s="9"/>
      <c r="HD170" s="9"/>
      <c r="HE170" s="9"/>
      <c r="HF170" s="9"/>
      <c r="HG170" s="9"/>
      <c r="HH170" s="9"/>
      <c r="HI170" s="9"/>
      <c r="HJ170" s="9"/>
      <c r="HV170" s="50"/>
      <c r="HW170" s="50"/>
      <c r="IH170" t="s">
        <v>877</v>
      </c>
      <c r="II170" s="12" t="s">
        <v>880</v>
      </c>
      <c r="IJ170" t="s">
        <v>542</v>
      </c>
      <c r="IK170" t="s">
        <v>480</v>
      </c>
      <c r="IL170" t="s">
        <v>480</v>
      </c>
      <c r="IM170">
        <v>2002</v>
      </c>
      <c r="IN170" t="s">
        <v>480</v>
      </c>
      <c r="JJ170" t="s">
        <v>494</v>
      </c>
      <c r="JK170" s="69" t="s">
        <v>494</v>
      </c>
      <c r="JL170" s="8" t="s">
        <v>495</v>
      </c>
      <c r="JP170" t="s">
        <v>508</v>
      </c>
      <c r="JQ170">
        <v>60</v>
      </c>
      <c r="JT170">
        <v>45</v>
      </c>
      <c r="MY170" t="s">
        <v>870</v>
      </c>
      <c r="NB170" s="4" t="s">
        <v>871</v>
      </c>
      <c r="NC170" t="s">
        <v>881</v>
      </c>
      <c r="NJ170" s="76" t="s">
        <v>872</v>
      </c>
      <c r="NK170" t="s">
        <v>882</v>
      </c>
      <c r="NL170" t="s">
        <v>658</v>
      </c>
      <c r="NM170" t="s">
        <v>874</v>
      </c>
      <c r="NV170" t="s">
        <v>518</v>
      </c>
      <c r="NX170" t="s">
        <v>480</v>
      </c>
      <c r="OB170">
        <v>3</v>
      </c>
      <c r="OC170">
        <v>10.81</v>
      </c>
      <c r="OD170" t="s">
        <v>480</v>
      </c>
      <c r="OE170">
        <v>2.81</v>
      </c>
      <c r="OF170" t="s">
        <v>480</v>
      </c>
      <c r="OM170">
        <v>0.46</v>
      </c>
      <c r="ON170" t="s">
        <v>480</v>
      </c>
      <c r="OO170">
        <v>0.35</v>
      </c>
      <c r="OP170" t="s">
        <v>480</v>
      </c>
      <c r="OS170">
        <v>0.84</v>
      </c>
      <c r="OT170" t="s">
        <v>480</v>
      </c>
      <c r="OU170" t="s">
        <v>896</v>
      </c>
      <c r="OW170">
        <v>2004</v>
      </c>
      <c r="PB170" t="s">
        <v>522</v>
      </c>
      <c r="PC170" s="50">
        <v>46105</v>
      </c>
    </row>
    <row r="171" spans="1:419" ht="15" thickBot="1">
      <c r="A171" s="11" t="s">
        <v>859</v>
      </c>
      <c r="B171" t="s">
        <v>860</v>
      </c>
      <c r="C171" s="76" t="s">
        <v>861</v>
      </c>
      <c r="D171" s="4" t="s">
        <v>480</v>
      </c>
      <c r="E171" t="s">
        <v>862</v>
      </c>
      <c r="F171" t="s">
        <v>863</v>
      </c>
      <c r="G171" t="s">
        <v>475</v>
      </c>
      <c r="H171" t="s">
        <v>864</v>
      </c>
      <c r="I171" t="s">
        <v>864</v>
      </c>
      <c r="J171" t="s">
        <v>864</v>
      </c>
      <c r="K171" t="s">
        <v>480</v>
      </c>
      <c r="AV171" t="s">
        <v>865</v>
      </c>
      <c r="AW171" t="s">
        <v>480</v>
      </c>
      <c r="AX171" t="s">
        <v>480</v>
      </c>
      <c r="AY171">
        <v>2</v>
      </c>
      <c r="AZ171" t="s">
        <v>866</v>
      </c>
      <c r="BA171">
        <v>2002</v>
      </c>
      <c r="BB171">
        <v>2005</v>
      </c>
      <c r="BD171" t="s">
        <v>884</v>
      </c>
      <c r="BE171" t="s">
        <v>565</v>
      </c>
      <c r="BF171" s="3" t="s">
        <v>484</v>
      </c>
      <c r="BG171" t="s">
        <v>868</v>
      </c>
      <c r="BH171" t="s">
        <v>869</v>
      </c>
      <c r="BI171" s="4" t="s">
        <v>486</v>
      </c>
      <c r="BJ171">
        <v>333333</v>
      </c>
      <c r="BL171" t="s">
        <v>878</v>
      </c>
      <c r="BM171" t="s">
        <v>879</v>
      </c>
      <c r="BN171" s="9">
        <v>37037</v>
      </c>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V171" s="50"/>
      <c r="HW171" s="50"/>
      <c r="IH171" t="s">
        <v>884</v>
      </c>
      <c r="II171" s="12" t="s">
        <v>880</v>
      </c>
      <c r="IJ171" t="s">
        <v>542</v>
      </c>
      <c r="IK171" t="s">
        <v>480</v>
      </c>
      <c r="IL171" t="s">
        <v>480</v>
      </c>
      <c r="IM171">
        <v>2002</v>
      </c>
      <c r="IN171" t="s">
        <v>480</v>
      </c>
      <c r="JJ171" t="s">
        <v>494</v>
      </c>
      <c r="JK171" s="69" t="s">
        <v>494</v>
      </c>
      <c r="JL171" s="8" t="s">
        <v>495</v>
      </c>
      <c r="JP171" t="s">
        <v>508</v>
      </c>
      <c r="JQ171">
        <v>60</v>
      </c>
      <c r="JT171">
        <v>45</v>
      </c>
      <c r="MY171" t="s">
        <v>870</v>
      </c>
      <c r="NB171" s="4" t="s">
        <v>871</v>
      </c>
      <c r="NC171" t="s">
        <v>881</v>
      </c>
      <c r="NJ171" s="76" t="s">
        <v>872</v>
      </c>
      <c r="NK171" t="s">
        <v>882</v>
      </c>
      <c r="NL171" t="s">
        <v>658</v>
      </c>
      <c r="NM171" t="s">
        <v>874</v>
      </c>
      <c r="NV171" t="s">
        <v>518</v>
      </c>
      <c r="NX171" t="s">
        <v>480</v>
      </c>
      <c r="OB171">
        <v>3</v>
      </c>
      <c r="OC171">
        <v>16</v>
      </c>
      <c r="OD171" t="s">
        <v>480</v>
      </c>
      <c r="OE171">
        <v>4.74</v>
      </c>
      <c r="OF171" t="s">
        <v>480</v>
      </c>
      <c r="OM171">
        <v>0.65</v>
      </c>
      <c r="ON171" t="s">
        <v>480</v>
      </c>
      <c r="OO171">
        <v>0.5</v>
      </c>
      <c r="OP171" t="s">
        <v>480</v>
      </c>
      <c r="OS171">
        <v>1.1499999999999999</v>
      </c>
      <c r="OT171" t="s">
        <v>480</v>
      </c>
      <c r="OU171" t="s">
        <v>896</v>
      </c>
      <c r="OW171">
        <v>2004</v>
      </c>
      <c r="PB171" t="s">
        <v>522</v>
      </c>
      <c r="PC171" s="50">
        <v>46105</v>
      </c>
    </row>
    <row r="172" spans="1:419" ht="15" thickBot="1">
      <c r="A172" s="11" t="s">
        <v>859</v>
      </c>
      <c r="B172" t="s">
        <v>860</v>
      </c>
      <c r="C172" s="76" t="s">
        <v>861</v>
      </c>
      <c r="D172" s="4" t="s">
        <v>480</v>
      </c>
      <c r="E172" t="s">
        <v>862</v>
      </c>
      <c r="F172" t="s">
        <v>863</v>
      </c>
      <c r="G172" t="s">
        <v>475</v>
      </c>
      <c r="H172" t="s">
        <v>864</v>
      </c>
      <c r="I172" t="s">
        <v>864</v>
      </c>
      <c r="J172" t="s">
        <v>864</v>
      </c>
      <c r="K172" t="s">
        <v>480</v>
      </c>
      <c r="AV172" t="s">
        <v>865</v>
      </c>
      <c r="AW172" t="s">
        <v>480</v>
      </c>
      <c r="AX172" t="s">
        <v>480</v>
      </c>
      <c r="AY172">
        <v>2</v>
      </c>
      <c r="AZ172" t="s">
        <v>866</v>
      </c>
      <c r="BA172">
        <v>2002</v>
      </c>
      <c r="BB172">
        <v>2005</v>
      </c>
      <c r="BD172" t="s">
        <v>885</v>
      </c>
      <c r="BE172" t="s">
        <v>570</v>
      </c>
      <c r="BF172" s="3" t="s">
        <v>484</v>
      </c>
      <c r="BG172" t="s">
        <v>868</v>
      </c>
      <c r="BH172" t="s">
        <v>869</v>
      </c>
      <c r="BI172" s="4" t="s">
        <v>486</v>
      </c>
      <c r="BJ172">
        <v>333333</v>
      </c>
      <c r="BL172" t="s">
        <v>878</v>
      </c>
      <c r="BM172" t="s">
        <v>879</v>
      </c>
      <c r="BN172" s="9">
        <v>27778</v>
      </c>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V172" s="50"/>
      <c r="HW172" s="50"/>
      <c r="IH172" t="s">
        <v>885</v>
      </c>
      <c r="II172" s="12" t="s">
        <v>880</v>
      </c>
      <c r="IJ172" t="s">
        <v>542</v>
      </c>
      <c r="IK172" t="s">
        <v>480</v>
      </c>
      <c r="IL172" t="s">
        <v>480</v>
      </c>
      <c r="IM172">
        <v>2002</v>
      </c>
      <c r="IN172" t="s">
        <v>480</v>
      </c>
      <c r="JJ172" t="s">
        <v>494</v>
      </c>
      <c r="JK172" s="69" t="s">
        <v>494</v>
      </c>
      <c r="JL172" s="8" t="s">
        <v>495</v>
      </c>
      <c r="JP172" t="s">
        <v>508</v>
      </c>
      <c r="JQ172">
        <v>60</v>
      </c>
      <c r="JT172">
        <v>45</v>
      </c>
      <c r="MY172" t="s">
        <v>870</v>
      </c>
      <c r="NB172" s="4" t="s">
        <v>871</v>
      </c>
      <c r="NC172" t="s">
        <v>881</v>
      </c>
      <c r="NJ172" s="76" t="s">
        <v>872</v>
      </c>
      <c r="NK172" t="s">
        <v>882</v>
      </c>
      <c r="NL172" t="s">
        <v>658</v>
      </c>
      <c r="NM172" t="s">
        <v>874</v>
      </c>
      <c r="NV172" t="s">
        <v>518</v>
      </c>
      <c r="NX172" t="s">
        <v>480</v>
      </c>
      <c r="OB172">
        <v>3</v>
      </c>
      <c r="OC172">
        <v>9</v>
      </c>
      <c r="OD172" t="s">
        <v>480</v>
      </c>
      <c r="OE172">
        <v>2.13</v>
      </c>
      <c r="OF172" t="s">
        <v>480</v>
      </c>
      <c r="OM172">
        <v>0.3</v>
      </c>
      <c r="ON172" t="s">
        <v>480</v>
      </c>
      <c r="OO172">
        <v>0.25</v>
      </c>
      <c r="OP172" t="s">
        <v>480</v>
      </c>
      <c r="OS172">
        <v>0.55000000000000004</v>
      </c>
      <c r="OT172" t="s">
        <v>480</v>
      </c>
      <c r="OU172" t="s">
        <v>896</v>
      </c>
      <c r="OW172">
        <v>2004</v>
      </c>
      <c r="PB172" t="s">
        <v>522</v>
      </c>
      <c r="PC172" s="50">
        <v>46105</v>
      </c>
    </row>
    <row r="173" spans="1:419" ht="15" thickBot="1">
      <c r="A173" s="11" t="s">
        <v>859</v>
      </c>
      <c r="B173" t="s">
        <v>860</v>
      </c>
      <c r="C173" s="76" t="s">
        <v>861</v>
      </c>
      <c r="D173" s="4" t="s">
        <v>480</v>
      </c>
      <c r="E173" t="s">
        <v>862</v>
      </c>
      <c r="F173" t="s">
        <v>863</v>
      </c>
      <c r="G173" t="s">
        <v>475</v>
      </c>
      <c r="H173" t="s">
        <v>864</v>
      </c>
      <c r="I173" t="s">
        <v>864</v>
      </c>
      <c r="J173" t="s">
        <v>864</v>
      </c>
      <c r="K173" t="s">
        <v>480</v>
      </c>
      <c r="AV173" t="s">
        <v>865</v>
      </c>
      <c r="AW173" t="s">
        <v>480</v>
      </c>
      <c r="AX173" t="s">
        <v>480</v>
      </c>
      <c r="AY173">
        <v>2</v>
      </c>
      <c r="AZ173" t="s">
        <v>866</v>
      </c>
      <c r="BA173">
        <v>2002</v>
      </c>
      <c r="BB173">
        <v>2005</v>
      </c>
      <c r="BD173" t="s">
        <v>886</v>
      </c>
      <c r="BE173" t="s">
        <v>553</v>
      </c>
      <c r="BF173" s="3" t="s">
        <v>484</v>
      </c>
      <c r="BG173" t="s">
        <v>868</v>
      </c>
      <c r="BH173" t="s">
        <v>869</v>
      </c>
      <c r="BI173" s="4" t="s">
        <v>486</v>
      </c>
      <c r="BJ173">
        <v>333333</v>
      </c>
      <c r="BL173" t="s">
        <v>878</v>
      </c>
      <c r="BM173" t="s">
        <v>879</v>
      </c>
      <c r="BN173" s="9">
        <v>22222</v>
      </c>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c r="HA173" s="9"/>
      <c r="HB173" s="9"/>
      <c r="HC173" s="9"/>
      <c r="HD173" s="9"/>
      <c r="HE173" s="9"/>
      <c r="HF173" s="9"/>
      <c r="HG173" s="9"/>
      <c r="HH173" s="9"/>
      <c r="HI173" s="9"/>
      <c r="HJ173" s="9"/>
      <c r="HV173" s="50"/>
      <c r="HW173" s="50"/>
      <c r="IH173" t="s">
        <v>886</v>
      </c>
      <c r="II173" s="12" t="s">
        <v>880</v>
      </c>
      <c r="IJ173" t="s">
        <v>542</v>
      </c>
      <c r="IK173" t="s">
        <v>480</v>
      </c>
      <c r="IL173" t="s">
        <v>480</v>
      </c>
      <c r="IM173">
        <v>2002</v>
      </c>
      <c r="IN173" t="s">
        <v>480</v>
      </c>
      <c r="JJ173" t="s">
        <v>494</v>
      </c>
      <c r="JK173" s="69" t="s">
        <v>494</v>
      </c>
      <c r="JL173" s="8" t="s">
        <v>495</v>
      </c>
      <c r="JP173" t="s">
        <v>508</v>
      </c>
      <c r="JQ173">
        <v>60</v>
      </c>
      <c r="JT173">
        <v>45</v>
      </c>
      <c r="MY173" t="s">
        <v>870</v>
      </c>
      <c r="NB173" s="4" t="s">
        <v>871</v>
      </c>
      <c r="NC173" t="s">
        <v>881</v>
      </c>
      <c r="NJ173" s="76" t="s">
        <v>872</v>
      </c>
      <c r="NK173" t="s">
        <v>882</v>
      </c>
      <c r="NL173" t="s">
        <v>658</v>
      </c>
      <c r="NM173" t="s">
        <v>874</v>
      </c>
      <c r="NV173" t="s">
        <v>518</v>
      </c>
      <c r="NX173" t="s">
        <v>480</v>
      </c>
      <c r="OB173">
        <v>3</v>
      </c>
      <c r="OC173">
        <v>16.52</v>
      </c>
      <c r="OD173" t="s">
        <v>480</v>
      </c>
      <c r="OE173">
        <v>2.58</v>
      </c>
      <c r="OF173" t="s">
        <v>480</v>
      </c>
      <c r="OM173">
        <v>0.65</v>
      </c>
      <c r="ON173" t="s">
        <v>480</v>
      </c>
      <c r="OO173">
        <v>0.36</v>
      </c>
      <c r="OP173" t="s">
        <v>480</v>
      </c>
      <c r="OS173">
        <v>1.01</v>
      </c>
      <c r="OT173" t="s">
        <v>480</v>
      </c>
      <c r="OU173" t="s">
        <v>896</v>
      </c>
      <c r="OW173">
        <v>2004</v>
      </c>
      <c r="PB173" t="s">
        <v>522</v>
      </c>
      <c r="PC173" s="50">
        <v>46105</v>
      </c>
    </row>
    <row r="174" spans="1:419" ht="15" thickBot="1">
      <c r="A174" s="11" t="s">
        <v>859</v>
      </c>
      <c r="B174" t="s">
        <v>860</v>
      </c>
      <c r="C174" s="76" t="s">
        <v>861</v>
      </c>
      <c r="D174" s="4" t="s">
        <v>480</v>
      </c>
      <c r="E174" t="s">
        <v>862</v>
      </c>
      <c r="F174" t="s">
        <v>863</v>
      </c>
      <c r="G174" t="s">
        <v>475</v>
      </c>
      <c r="H174" t="s">
        <v>864</v>
      </c>
      <c r="I174" t="s">
        <v>864</v>
      </c>
      <c r="J174" t="s">
        <v>864</v>
      </c>
      <c r="K174" t="s">
        <v>480</v>
      </c>
      <c r="AV174" t="s">
        <v>865</v>
      </c>
      <c r="AW174" t="s">
        <v>480</v>
      </c>
      <c r="AX174" t="s">
        <v>480</v>
      </c>
      <c r="AY174">
        <v>2</v>
      </c>
      <c r="AZ174" t="s">
        <v>866</v>
      </c>
      <c r="BA174">
        <v>2002</v>
      </c>
      <c r="BB174">
        <v>2005</v>
      </c>
      <c r="BD174" t="s">
        <v>887</v>
      </c>
      <c r="BE174" t="s">
        <v>483</v>
      </c>
      <c r="BF174" s="3" t="s">
        <v>484</v>
      </c>
      <c r="BG174" t="s">
        <v>878</v>
      </c>
      <c r="BH174" t="s">
        <v>879</v>
      </c>
      <c r="BI174" s="4" t="s">
        <v>486</v>
      </c>
      <c r="BJ174" s="9">
        <v>55556</v>
      </c>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c r="HA174" s="9"/>
      <c r="HB174" s="9"/>
      <c r="HC174" s="9"/>
      <c r="HD174" s="9"/>
      <c r="HE174" s="9"/>
      <c r="HF174" s="9"/>
      <c r="HG174" s="9"/>
      <c r="HH174" s="9"/>
      <c r="HI174" s="9"/>
      <c r="HJ174" s="9"/>
      <c r="HV174" s="50"/>
      <c r="HW174" s="50"/>
      <c r="IH174" t="s">
        <v>887</v>
      </c>
      <c r="II174" s="13" t="s">
        <v>492</v>
      </c>
      <c r="JJ174" t="s">
        <v>494</v>
      </c>
      <c r="JK174" s="69" t="s">
        <v>494</v>
      </c>
      <c r="JL174" s="8" t="s">
        <v>495</v>
      </c>
      <c r="JP174" t="s">
        <v>508</v>
      </c>
      <c r="JQ174">
        <v>60</v>
      </c>
      <c r="JT174">
        <v>45</v>
      </c>
      <c r="MY174" t="s">
        <v>870</v>
      </c>
      <c r="NC174" t="s">
        <v>881</v>
      </c>
      <c r="NJ174" s="76" t="s">
        <v>888</v>
      </c>
      <c r="NK174" t="s">
        <v>889</v>
      </c>
      <c r="NL174" t="s">
        <v>658</v>
      </c>
      <c r="NM174" t="s">
        <v>874</v>
      </c>
      <c r="NU174" t="s">
        <v>875</v>
      </c>
      <c r="NV174" t="s">
        <v>518</v>
      </c>
      <c r="NX174" t="s">
        <v>480</v>
      </c>
      <c r="OB174">
        <v>3</v>
      </c>
      <c r="OE174">
        <v>9</v>
      </c>
      <c r="OF174" t="s">
        <v>480</v>
      </c>
      <c r="OM174" t="s">
        <v>537</v>
      </c>
      <c r="ON174" t="s">
        <v>537</v>
      </c>
      <c r="OO174" t="s">
        <v>537</v>
      </c>
      <c r="OP174" t="s">
        <v>537</v>
      </c>
      <c r="OS174">
        <v>1</v>
      </c>
      <c r="OT174" t="s">
        <v>480</v>
      </c>
      <c r="OU174" t="s">
        <v>896</v>
      </c>
      <c r="OW174">
        <v>2004</v>
      </c>
      <c r="PB174" t="s">
        <v>522</v>
      </c>
      <c r="PC174" s="50">
        <v>46105</v>
      </c>
    </row>
    <row r="175" spans="1:419" ht="15" thickBot="1">
      <c r="A175" s="11" t="s">
        <v>859</v>
      </c>
      <c r="B175" t="s">
        <v>860</v>
      </c>
      <c r="C175" s="76" t="s">
        <v>861</v>
      </c>
      <c r="D175" s="4" t="s">
        <v>480</v>
      </c>
      <c r="E175" t="s">
        <v>862</v>
      </c>
      <c r="F175" t="s">
        <v>863</v>
      </c>
      <c r="G175" t="s">
        <v>475</v>
      </c>
      <c r="H175" t="s">
        <v>864</v>
      </c>
      <c r="I175" t="s">
        <v>864</v>
      </c>
      <c r="J175" t="s">
        <v>864</v>
      </c>
      <c r="K175" t="s">
        <v>480</v>
      </c>
      <c r="AV175" t="s">
        <v>865</v>
      </c>
      <c r="AW175" t="s">
        <v>480</v>
      </c>
      <c r="AX175" t="s">
        <v>480</v>
      </c>
      <c r="AY175">
        <v>2</v>
      </c>
      <c r="AZ175" t="s">
        <v>866</v>
      </c>
      <c r="BA175">
        <v>2002</v>
      </c>
      <c r="BB175">
        <v>2005</v>
      </c>
      <c r="BD175" t="s">
        <v>891</v>
      </c>
      <c r="BE175" t="s">
        <v>605</v>
      </c>
      <c r="BF175" s="3" t="s">
        <v>484</v>
      </c>
      <c r="BG175" t="s">
        <v>868</v>
      </c>
      <c r="BH175" t="s">
        <v>869</v>
      </c>
      <c r="BI175" s="4" t="s">
        <v>486</v>
      </c>
      <c r="BJ175" s="9">
        <v>333333</v>
      </c>
      <c r="BL175" t="s">
        <v>878</v>
      </c>
      <c r="BM175" t="s">
        <v>879</v>
      </c>
      <c r="BN175" s="9">
        <v>55556</v>
      </c>
      <c r="EG175" s="9"/>
      <c r="EH175" s="9"/>
      <c r="EI175" s="9"/>
      <c r="EJ175" s="9"/>
      <c r="EK175" s="9"/>
      <c r="EL175" s="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c r="HA175" s="9"/>
      <c r="HB175" s="9"/>
      <c r="HC175" s="9"/>
      <c r="HD175" s="9"/>
      <c r="HE175" s="9"/>
      <c r="HF175" s="9"/>
      <c r="HG175" s="9"/>
      <c r="HH175" s="9"/>
      <c r="HI175" s="9"/>
      <c r="HJ175" s="9"/>
      <c r="HV175" s="50"/>
      <c r="HW175" s="50"/>
      <c r="IH175" t="s">
        <v>877</v>
      </c>
      <c r="II175" s="12" t="s">
        <v>880</v>
      </c>
      <c r="IJ175" t="s">
        <v>542</v>
      </c>
      <c r="IK175" t="s">
        <v>480</v>
      </c>
      <c r="IL175" t="s">
        <v>480</v>
      </c>
      <c r="IM175">
        <v>2002</v>
      </c>
      <c r="IN175" t="s">
        <v>480</v>
      </c>
      <c r="JJ175" t="s">
        <v>494</v>
      </c>
      <c r="JK175" s="69" t="s">
        <v>494</v>
      </c>
      <c r="JL175" s="8" t="s">
        <v>495</v>
      </c>
      <c r="JP175" t="s">
        <v>508</v>
      </c>
      <c r="JQ175">
        <v>60</v>
      </c>
      <c r="JT175">
        <v>45</v>
      </c>
      <c r="MY175" t="s">
        <v>870</v>
      </c>
      <c r="NB175" s="4" t="s">
        <v>871</v>
      </c>
      <c r="NC175" t="s">
        <v>881</v>
      </c>
      <c r="NJ175" s="76" t="s">
        <v>872</v>
      </c>
      <c r="NK175" t="s">
        <v>882</v>
      </c>
      <c r="NL175" t="s">
        <v>658</v>
      </c>
      <c r="NM175" t="s">
        <v>874</v>
      </c>
      <c r="NV175" t="s">
        <v>518</v>
      </c>
      <c r="NX175" t="s">
        <v>480</v>
      </c>
      <c r="OB175">
        <v>3</v>
      </c>
      <c r="OC175">
        <v>10</v>
      </c>
      <c r="OD175" t="s">
        <v>480</v>
      </c>
      <c r="OE175">
        <v>5.2</v>
      </c>
      <c r="OF175" t="s">
        <v>480</v>
      </c>
      <c r="OM175">
        <v>0.5</v>
      </c>
      <c r="OO175">
        <v>0.42</v>
      </c>
      <c r="OS175">
        <v>0.92</v>
      </c>
      <c r="OT175" t="s">
        <v>480</v>
      </c>
      <c r="OU175" t="s">
        <v>896</v>
      </c>
      <c r="OW175">
        <v>2004</v>
      </c>
      <c r="PB175" t="s">
        <v>522</v>
      </c>
      <c r="PC175" s="50">
        <v>46105</v>
      </c>
    </row>
    <row r="176" spans="1:419" ht="15" thickBot="1">
      <c r="A176" s="11" t="s">
        <v>859</v>
      </c>
      <c r="B176" t="s">
        <v>860</v>
      </c>
      <c r="C176" s="76" t="s">
        <v>861</v>
      </c>
      <c r="D176" s="4" t="s">
        <v>480</v>
      </c>
      <c r="E176" t="s">
        <v>862</v>
      </c>
      <c r="F176" t="s">
        <v>863</v>
      </c>
      <c r="G176" t="s">
        <v>475</v>
      </c>
      <c r="H176" t="s">
        <v>864</v>
      </c>
      <c r="I176" t="s">
        <v>864</v>
      </c>
      <c r="J176" t="s">
        <v>864</v>
      </c>
      <c r="K176" t="s">
        <v>480</v>
      </c>
      <c r="AV176" t="s">
        <v>865</v>
      </c>
      <c r="AW176" t="s">
        <v>480</v>
      </c>
      <c r="AX176" t="s">
        <v>480</v>
      </c>
      <c r="AY176">
        <v>2</v>
      </c>
      <c r="AZ176" t="s">
        <v>866</v>
      </c>
      <c r="BA176">
        <v>2002</v>
      </c>
      <c r="BB176">
        <v>2005</v>
      </c>
      <c r="BD176" t="s">
        <v>892</v>
      </c>
      <c r="BE176" t="s">
        <v>609</v>
      </c>
      <c r="BF176" s="3" t="s">
        <v>484</v>
      </c>
      <c r="BG176" t="s">
        <v>868</v>
      </c>
      <c r="BH176" t="s">
        <v>869</v>
      </c>
      <c r="BI176" s="4" t="s">
        <v>486</v>
      </c>
      <c r="BJ176" s="9">
        <v>222222</v>
      </c>
      <c r="BL176" t="s">
        <v>878</v>
      </c>
      <c r="BM176" t="s">
        <v>879</v>
      </c>
      <c r="BN176" s="9">
        <v>55556</v>
      </c>
      <c r="EG176" s="9"/>
      <c r="EH176" s="9"/>
      <c r="EI176" s="9"/>
      <c r="EJ176" s="9"/>
      <c r="EK176" s="9"/>
      <c r="EL176" s="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c r="FZ176" s="9"/>
      <c r="GA176" s="9"/>
      <c r="GB176" s="9"/>
      <c r="GC176" s="9"/>
      <c r="GD176" s="9"/>
      <c r="GE176" s="9"/>
      <c r="GF176" s="9"/>
      <c r="GG176" s="9"/>
      <c r="GH176" s="9"/>
      <c r="GI176" s="9"/>
      <c r="GJ176" s="9"/>
      <c r="GK176" s="9"/>
      <c r="GL176" s="9"/>
      <c r="GM176" s="9"/>
      <c r="GN176" s="9"/>
      <c r="GO176" s="9"/>
      <c r="GP176" s="9"/>
      <c r="GQ176" s="9"/>
      <c r="GR176" s="9"/>
      <c r="GS176" s="9"/>
      <c r="GT176" s="9"/>
      <c r="GU176" s="9"/>
      <c r="GV176" s="9"/>
      <c r="GW176" s="9"/>
      <c r="GX176" s="9"/>
      <c r="GY176" s="9"/>
      <c r="GZ176" s="9"/>
      <c r="HA176" s="9"/>
      <c r="HB176" s="9"/>
      <c r="HC176" s="9"/>
      <c r="HD176" s="9"/>
      <c r="HE176" s="9"/>
      <c r="HF176" s="9"/>
      <c r="HG176" s="9"/>
      <c r="HH176" s="9"/>
      <c r="HI176" s="9"/>
      <c r="HJ176" s="9"/>
      <c r="HV176" s="50"/>
      <c r="HW176" s="50"/>
      <c r="IH176" t="s">
        <v>884</v>
      </c>
      <c r="II176" s="12" t="s">
        <v>880</v>
      </c>
      <c r="IJ176" t="s">
        <v>542</v>
      </c>
      <c r="IK176" t="s">
        <v>480</v>
      </c>
      <c r="IL176" t="s">
        <v>480</v>
      </c>
      <c r="IM176">
        <v>2002</v>
      </c>
      <c r="IN176" t="s">
        <v>480</v>
      </c>
      <c r="JJ176" t="s">
        <v>494</v>
      </c>
      <c r="JK176" s="69" t="s">
        <v>494</v>
      </c>
      <c r="JL176" s="8" t="s">
        <v>495</v>
      </c>
      <c r="JP176" t="s">
        <v>508</v>
      </c>
      <c r="JQ176">
        <v>60</v>
      </c>
      <c r="JT176">
        <v>45</v>
      </c>
      <c r="MY176" t="s">
        <v>870</v>
      </c>
      <c r="NB176" s="4" t="s">
        <v>871</v>
      </c>
      <c r="NC176" t="s">
        <v>881</v>
      </c>
      <c r="NJ176" s="76" t="s">
        <v>872</v>
      </c>
      <c r="NK176" t="s">
        <v>882</v>
      </c>
      <c r="NL176" t="s">
        <v>658</v>
      </c>
      <c r="NM176" t="s">
        <v>874</v>
      </c>
      <c r="NV176" t="s">
        <v>518</v>
      </c>
      <c r="NX176" t="s">
        <v>480</v>
      </c>
      <c r="OB176">
        <v>3</v>
      </c>
      <c r="OC176">
        <v>7.52</v>
      </c>
      <c r="OD176" t="s">
        <v>480</v>
      </c>
      <c r="OE176">
        <v>6.31</v>
      </c>
      <c r="OF176" t="s">
        <v>480</v>
      </c>
      <c r="OM176">
        <v>0.3</v>
      </c>
      <c r="OO176">
        <v>0.74</v>
      </c>
      <c r="OS176">
        <v>1.05</v>
      </c>
      <c r="OT176" t="s">
        <v>480</v>
      </c>
      <c r="OU176" t="s">
        <v>896</v>
      </c>
      <c r="OW176">
        <v>2004</v>
      </c>
      <c r="PB176" t="s">
        <v>522</v>
      </c>
      <c r="PC176" s="50">
        <v>46105</v>
      </c>
    </row>
    <row r="177" spans="1:419" ht="15" thickBot="1">
      <c r="A177" s="11" t="s">
        <v>859</v>
      </c>
      <c r="B177" t="s">
        <v>860</v>
      </c>
      <c r="C177" s="76" t="s">
        <v>861</v>
      </c>
      <c r="D177" s="4" t="s">
        <v>480</v>
      </c>
      <c r="E177" t="s">
        <v>862</v>
      </c>
      <c r="F177" t="s">
        <v>863</v>
      </c>
      <c r="G177" t="s">
        <v>475</v>
      </c>
      <c r="H177" t="s">
        <v>864</v>
      </c>
      <c r="I177" t="s">
        <v>864</v>
      </c>
      <c r="J177" t="s">
        <v>864</v>
      </c>
      <c r="K177" t="s">
        <v>480</v>
      </c>
      <c r="AV177" t="s">
        <v>865</v>
      </c>
      <c r="AW177" t="s">
        <v>480</v>
      </c>
      <c r="AX177" t="s">
        <v>480</v>
      </c>
      <c r="AY177">
        <v>2</v>
      </c>
      <c r="AZ177" t="s">
        <v>866</v>
      </c>
      <c r="BA177">
        <v>2002</v>
      </c>
      <c r="BB177">
        <v>2005</v>
      </c>
      <c r="BD177" t="s">
        <v>893</v>
      </c>
      <c r="BE177" t="s">
        <v>613</v>
      </c>
      <c r="BF177" s="3" t="s">
        <v>484</v>
      </c>
      <c r="BG177" t="s">
        <v>868</v>
      </c>
      <c r="BH177" t="s">
        <v>869</v>
      </c>
      <c r="BI177" s="4" t="s">
        <v>486</v>
      </c>
      <c r="BJ177" s="9">
        <v>166667</v>
      </c>
      <c r="BL177" t="s">
        <v>878</v>
      </c>
      <c r="BM177" t="s">
        <v>879</v>
      </c>
      <c r="BN177" s="9">
        <v>55556</v>
      </c>
      <c r="EG177" s="9"/>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c r="HA177" s="9"/>
      <c r="HB177" s="9"/>
      <c r="HC177" s="9"/>
      <c r="HD177" s="9"/>
      <c r="HE177" s="9"/>
      <c r="HF177" s="9"/>
      <c r="HG177" s="9"/>
      <c r="HH177" s="9"/>
      <c r="HI177" s="9"/>
      <c r="HJ177" s="9"/>
      <c r="HV177" s="50"/>
      <c r="HW177" s="50"/>
      <c r="IH177" t="s">
        <v>885</v>
      </c>
      <c r="II177" s="12" t="s">
        <v>880</v>
      </c>
      <c r="IJ177" t="s">
        <v>542</v>
      </c>
      <c r="IK177" t="s">
        <v>480</v>
      </c>
      <c r="IL177" t="s">
        <v>480</v>
      </c>
      <c r="IM177">
        <v>2002</v>
      </c>
      <c r="IN177" t="s">
        <v>480</v>
      </c>
      <c r="JJ177" t="s">
        <v>494</v>
      </c>
      <c r="JK177" s="69" t="s">
        <v>494</v>
      </c>
      <c r="JL177" s="8" t="s">
        <v>495</v>
      </c>
      <c r="JP177" t="s">
        <v>508</v>
      </c>
      <c r="JQ177">
        <v>60</v>
      </c>
      <c r="JT177">
        <v>45</v>
      </c>
      <c r="MY177" t="s">
        <v>870</v>
      </c>
      <c r="NB177" s="4" t="s">
        <v>871</v>
      </c>
      <c r="NC177" t="s">
        <v>881</v>
      </c>
      <c r="NJ177" s="76" t="s">
        <v>872</v>
      </c>
      <c r="NK177" t="s">
        <v>882</v>
      </c>
      <c r="NL177" t="s">
        <v>658</v>
      </c>
      <c r="NM177" t="s">
        <v>874</v>
      </c>
      <c r="NV177" t="s">
        <v>518</v>
      </c>
      <c r="NX177" t="s">
        <v>480</v>
      </c>
      <c r="OB177">
        <v>3</v>
      </c>
      <c r="OC177">
        <v>7</v>
      </c>
      <c r="OD177" t="s">
        <v>480</v>
      </c>
      <c r="OE177">
        <v>8</v>
      </c>
      <c r="OF177" t="s">
        <v>480</v>
      </c>
      <c r="OM177">
        <v>0.33</v>
      </c>
      <c r="OO177">
        <v>0.85</v>
      </c>
      <c r="OS177">
        <v>1.18</v>
      </c>
      <c r="OT177" t="s">
        <v>480</v>
      </c>
      <c r="OU177" t="s">
        <v>896</v>
      </c>
      <c r="OW177">
        <v>2004</v>
      </c>
      <c r="PB177" t="s">
        <v>522</v>
      </c>
      <c r="PC177" s="50">
        <v>46105</v>
      </c>
    </row>
    <row r="178" spans="1:419" ht="15" thickBot="1">
      <c r="A178" s="11" t="s">
        <v>859</v>
      </c>
      <c r="B178" t="s">
        <v>860</v>
      </c>
      <c r="C178" s="76" t="s">
        <v>861</v>
      </c>
      <c r="D178" s="4" t="s">
        <v>480</v>
      </c>
      <c r="E178" t="s">
        <v>862</v>
      </c>
      <c r="F178" t="s">
        <v>863</v>
      </c>
      <c r="G178" t="s">
        <v>475</v>
      </c>
      <c r="H178" t="s">
        <v>864</v>
      </c>
      <c r="I178" t="s">
        <v>864</v>
      </c>
      <c r="J178" t="s">
        <v>864</v>
      </c>
      <c r="K178" t="s">
        <v>480</v>
      </c>
      <c r="AV178" t="s">
        <v>865</v>
      </c>
      <c r="AW178" t="s">
        <v>480</v>
      </c>
      <c r="AX178" t="s">
        <v>480</v>
      </c>
      <c r="AY178">
        <v>2</v>
      </c>
      <c r="AZ178" t="s">
        <v>866</v>
      </c>
      <c r="BA178">
        <v>2002</v>
      </c>
      <c r="BB178">
        <v>2005</v>
      </c>
      <c r="BD178" t="s">
        <v>894</v>
      </c>
      <c r="BE178" t="s">
        <v>615</v>
      </c>
      <c r="BF178" s="3" t="s">
        <v>484</v>
      </c>
      <c r="BG178" t="s">
        <v>868</v>
      </c>
      <c r="BH178" t="s">
        <v>869</v>
      </c>
      <c r="BI178" s="4" t="s">
        <v>486</v>
      </c>
      <c r="BJ178" s="9">
        <v>133333</v>
      </c>
      <c r="BL178" t="s">
        <v>878</v>
      </c>
      <c r="BM178" t="s">
        <v>879</v>
      </c>
      <c r="BN178" s="9">
        <v>55556</v>
      </c>
      <c r="EG178" s="9"/>
      <c r="EH178" s="9"/>
      <c r="EI178" s="9"/>
      <c r="EJ178" s="9"/>
      <c r="EK178" s="9"/>
      <c r="EL178" s="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c r="FZ178" s="9"/>
      <c r="GA178" s="9"/>
      <c r="GB178" s="9"/>
      <c r="GC178" s="9"/>
      <c r="GD178" s="9"/>
      <c r="GE178" s="9"/>
      <c r="GF178" s="9"/>
      <c r="GG178" s="9"/>
      <c r="GH178" s="9"/>
      <c r="GI178" s="9"/>
      <c r="GJ178" s="9"/>
      <c r="GK178" s="9"/>
      <c r="GL178" s="9"/>
      <c r="GM178" s="9"/>
      <c r="GN178" s="9"/>
      <c r="GO178" s="9"/>
      <c r="GP178" s="9"/>
      <c r="GQ178" s="9"/>
      <c r="GR178" s="9"/>
      <c r="GS178" s="9"/>
      <c r="GT178" s="9"/>
      <c r="GU178" s="9"/>
      <c r="GV178" s="9"/>
      <c r="GW178" s="9"/>
      <c r="GX178" s="9"/>
      <c r="GY178" s="9"/>
      <c r="GZ178" s="9"/>
      <c r="HA178" s="9"/>
      <c r="HB178" s="9"/>
      <c r="HC178" s="9"/>
      <c r="HD178" s="9"/>
      <c r="HE178" s="9"/>
      <c r="HF178" s="9"/>
      <c r="HG178" s="9"/>
      <c r="HH178" s="9"/>
      <c r="HI178" s="9"/>
      <c r="HJ178" s="9"/>
      <c r="HV178" s="50"/>
      <c r="HW178" s="50"/>
      <c r="IH178" t="s">
        <v>886</v>
      </c>
      <c r="II178" s="12" t="s">
        <v>880</v>
      </c>
      <c r="IJ178" t="s">
        <v>542</v>
      </c>
      <c r="IK178" t="s">
        <v>480</v>
      </c>
      <c r="IL178" t="s">
        <v>480</v>
      </c>
      <c r="IM178">
        <v>2002</v>
      </c>
      <c r="IN178" t="s">
        <v>480</v>
      </c>
      <c r="JJ178" t="s">
        <v>494</v>
      </c>
      <c r="JK178" s="69" t="s">
        <v>494</v>
      </c>
      <c r="JL178" s="8" t="s">
        <v>495</v>
      </c>
      <c r="JP178" t="s">
        <v>508</v>
      </c>
      <c r="JQ178">
        <v>60</v>
      </c>
      <c r="JT178">
        <v>45</v>
      </c>
      <c r="MY178" t="s">
        <v>870</v>
      </c>
      <c r="NB178" s="4" t="s">
        <v>871</v>
      </c>
      <c r="NC178" t="s">
        <v>881</v>
      </c>
      <c r="NJ178" s="76" t="s">
        <v>872</v>
      </c>
      <c r="NK178" t="s">
        <v>882</v>
      </c>
      <c r="NL178" t="s">
        <v>658</v>
      </c>
      <c r="NM178" t="s">
        <v>874</v>
      </c>
      <c r="NV178" t="s">
        <v>518</v>
      </c>
      <c r="NX178" t="s">
        <v>480</v>
      </c>
      <c r="OB178">
        <v>3</v>
      </c>
      <c r="OC178">
        <v>3.91</v>
      </c>
      <c r="OD178" t="s">
        <v>480</v>
      </c>
      <c r="OE178">
        <v>6</v>
      </c>
      <c r="OF178" t="s">
        <v>480</v>
      </c>
      <c r="OM178">
        <v>0.2</v>
      </c>
      <c r="OO178">
        <v>0.65</v>
      </c>
      <c r="OS178">
        <v>0.85</v>
      </c>
      <c r="OT178" t="s">
        <v>480</v>
      </c>
      <c r="OU178" t="s">
        <v>896</v>
      </c>
      <c r="OW178">
        <v>2004</v>
      </c>
      <c r="PB178" t="s">
        <v>522</v>
      </c>
      <c r="PC178" s="50">
        <v>46105</v>
      </c>
    </row>
    <row r="179" spans="1:419" ht="15" thickBot="1">
      <c r="A179" t="s">
        <v>469</v>
      </c>
      <c r="B179" t="s">
        <v>897</v>
      </c>
      <c r="C179" t="s">
        <v>898</v>
      </c>
      <c r="D179" s="59" t="s">
        <v>472</v>
      </c>
      <c r="E179" t="s">
        <v>899</v>
      </c>
      <c r="F179" s="4" t="s">
        <v>900</v>
      </c>
      <c r="G179" t="s">
        <v>475</v>
      </c>
      <c r="H179" t="s">
        <v>476</v>
      </c>
      <c r="I179">
        <v>7.971944444</v>
      </c>
      <c r="J179">
        <v>38.633055560000003</v>
      </c>
      <c r="K179">
        <v>200</v>
      </c>
      <c r="AV179" t="s">
        <v>901</v>
      </c>
      <c r="AW179">
        <v>420</v>
      </c>
      <c r="AX179">
        <v>2.5</v>
      </c>
      <c r="AY179">
        <v>1</v>
      </c>
      <c r="AZ179" t="s">
        <v>902</v>
      </c>
      <c r="BA179">
        <v>2015</v>
      </c>
      <c r="BB179">
        <v>2016</v>
      </c>
      <c r="BD179" t="s">
        <v>903</v>
      </c>
      <c r="BE179" t="s">
        <v>524</v>
      </c>
      <c r="BF179" s="3" t="s">
        <v>484</v>
      </c>
      <c r="BG179" t="s">
        <v>485</v>
      </c>
      <c r="BH179" t="s">
        <v>480</v>
      </c>
      <c r="BI179" s="4" t="s">
        <v>486</v>
      </c>
      <c r="BJ179">
        <v>53333</v>
      </c>
      <c r="IH179" t="s">
        <v>491</v>
      </c>
      <c r="II179" t="s">
        <v>492</v>
      </c>
      <c r="JJ179" t="s">
        <v>904</v>
      </c>
      <c r="JK179" s="69" t="s">
        <v>905</v>
      </c>
      <c r="JL179" s="8" t="s">
        <v>495</v>
      </c>
      <c r="JM179" s="8" t="s">
        <v>906</v>
      </c>
      <c r="JN179" s="4" t="s">
        <v>497</v>
      </c>
      <c r="JO179" t="s">
        <v>907</v>
      </c>
      <c r="MY179" t="s">
        <v>908</v>
      </c>
      <c r="MZ179">
        <v>70</v>
      </c>
      <c r="NA179" t="s">
        <v>909</v>
      </c>
      <c r="NB179" t="s">
        <v>548</v>
      </c>
      <c r="NC179" s="4" t="s">
        <v>511</v>
      </c>
      <c r="NI179" t="s">
        <v>910</v>
      </c>
      <c r="NJ179" t="s">
        <v>911</v>
      </c>
      <c r="NK179" t="s">
        <v>912</v>
      </c>
      <c r="NL179" s="4" t="s">
        <v>515</v>
      </c>
      <c r="NM179" s="6" t="s">
        <v>516</v>
      </c>
      <c r="NU179" t="s">
        <v>913</v>
      </c>
      <c r="NV179" t="s">
        <v>518</v>
      </c>
      <c r="NW179">
        <v>2128</v>
      </c>
      <c r="NX179" s="4" t="s">
        <v>914</v>
      </c>
      <c r="NY179">
        <v>365</v>
      </c>
      <c r="OB179" s="15">
        <v>3</v>
      </c>
      <c r="OU179" t="s">
        <v>915</v>
      </c>
      <c r="OV179" t="s">
        <v>518</v>
      </c>
      <c r="OX179">
        <v>2015</v>
      </c>
      <c r="OY179">
        <v>2016</v>
      </c>
      <c r="PB179" t="s">
        <v>522</v>
      </c>
      <c r="PC179" s="50">
        <v>46104</v>
      </c>
    </row>
    <row r="180" spans="1:419" ht="15" thickBot="1">
      <c r="A180" t="s">
        <v>469</v>
      </c>
      <c r="B180" t="s">
        <v>897</v>
      </c>
      <c r="C180" t="s">
        <v>898</v>
      </c>
      <c r="D180" s="59" t="s">
        <v>472</v>
      </c>
      <c r="E180" t="s">
        <v>899</v>
      </c>
      <c r="F180" s="4" t="s">
        <v>900</v>
      </c>
      <c r="G180" t="s">
        <v>475</v>
      </c>
      <c r="H180" t="s">
        <v>476</v>
      </c>
      <c r="I180">
        <v>7.971944444</v>
      </c>
      <c r="J180">
        <v>38.633055560000003</v>
      </c>
      <c r="K180">
        <v>200</v>
      </c>
      <c r="AV180" t="s">
        <v>901</v>
      </c>
      <c r="AW180">
        <v>420</v>
      </c>
      <c r="AX180">
        <v>2.5</v>
      </c>
      <c r="AY180">
        <v>1</v>
      </c>
      <c r="AZ180" t="s">
        <v>902</v>
      </c>
      <c r="BA180">
        <v>2015</v>
      </c>
      <c r="BB180">
        <v>2016</v>
      </c>
      <c r="BD180" t="s">
        <v>916</v>
      </c>
      <c r="BE180" t="s">
        <v>483</v>
      </c>
      <c r="BF180" s="3" t="s">
        <v>484</v>
      </c>
      <c r="BG180" t="s">
        <v>485</v>
      </c>
      <c r="BH180" t="s">
        <v>480</v>
      </c>
      <c r="BI180" t="s">
        <v>486</v>
      </c>
      <c r="BJ180">
        <v>53333</v>
      </c>
      <c r="IH180" t="s">
        <v>491</v>
      </c>
      <c r="II180" t="s">
        <v>492</v>
      </c>
      <c r="JJ180" t="s">
        <v>917</v>
      </c>
      <c r="JK180" s="46" t="s">
        <v>918</v>
      </c>
      <c r="JL180" s="8" t="s">
        <v>495</v>
      </c>
      <c r="JM180" s="8" t="s">
        <v>906</v>
      </c>
      <c r="JN180" s="4" t="s">
        <v>497</v>
      </c>
      <c r="JO180" t="s">
        <v>919</v>
      </c>
      <c r="MY180" t="s">
        <v>908</v>
      </c>
      <c r="MZ180">
        <v>70</v>
      </c>
      <c r="NA180" t="s">
        <v>909</v>
      </c>
      <c r="NB180" t="s">
        <v>548</v>
      </c>
      <c r="NC180" s="4" t="s">
        <v>511</v>
      </c>
      <c r="NI180" t="s">
        <v>910</v>
      </c>
      <c r="NJ180" t="s">
        <v>911</v>
      </c>
      <c r="NK180" t="s">
        <v>912</v>
      </c>
      <c r="NL180" s="4" t="s">
        <v>515</v>
      </c>
      <c r="NM180" s="6" t="s">
        <v>516</v>
      </c>
      <c r="NU180" t="s">
        <v>655</v>
      </c>
      <c r="NV180" t="s">
        <v>518</v>
      </c>
      <c r="NW180">
        <v>3116</v>
      </c>
      <c r="NX180" s="4" t="s">
        <v>914</v>
      </c>
      <c r="NY180">
        <v>107</v>
      </c>
      <c r="OB180" s="15">
        <v>3</v>
      </c>
      <c r="OU180" t="s">
        <v>915</v>
      </c>
      <c r="OV180" t="s">
        <v>518</v>
      </c>
      <c r="OX180">
        <v>2015</v>
      </c>
      <c r="OY180">
        <v>2016</v>
      </c>
      <c r="PB180" t="s">
        <v>522</v>
      </c>
      <c r="PC180" s="50">
        <v>46104</v>
      </c>
    </row>
    <row r="181" spans="1:419" ht="15" thickBot="1">
      <c r="A181" t="s">
        <v>469</v>
      </c>
      <c r="B181" t="s">
        <v>897</v>
      </c>
      <c r="C181" t="s">
        <v>898</v>
      </c>
      <c r="D181" s="59" t="s">
        <v>472</v>
      </c>
      <c r="E181" t="s">
        <v>899</v>
      </c>
      <c r="F181" s="4" t="s">
        <v>900</v>
      </c>
      <c r="G181" t="s">
        <v>475</v>
      </c>
      <c r="H181" t="s">
        <v>476</v>
      </c>
      <c r="I181">
        <v>7.971944444</v>
      </c>
      <c r="J181">
        <v>38.633055560000003</v>
      </c>
      <c r="K181">
        <v>200</v>
      </c>
      <c r="AV181" t="s">
        <v>901</v>
      </c>
      <c r="AW181">
        <v>420</v>
      </c>
      <c r="AX181">
        <v>2.5</v>
      </c>
      <c r="AY181">
        <v>1</v>
      </c>
      <c r="AZ181" t="s">
        <v>902</v>
      </c>
      <c r="BA181">
        <v>2015</v>
      </c>
      <c r="BB181">
        <v>2016</v>
      </c>
      <c r="BD181" t="s">
        <v>920</v>
      </c>
      <c r="BE181" t="s">
        <v>591</v>
      </c>
      <c r="BF181" s="3" t="s">
        <v>484</v>
      </c>
      <c r="BG181" t="s">
        <v>485</v>
      </c>
      <c r="BH181" t="s">
        <v>480</v>
      </c>
      <c r="BI181" t="s">
        <v>486</v>
      </c>
      <c r="BJ181">
        <v>53333</v>
      </c>
      <c r="HQ181" t="s">
        <v>921</v>
      </c>
      <c r="IH181" t="s">
        <v>491</v>
      </c>
      <c r="II181" t="s">
        <v>492</v>
      </c>
      <c r="JJ181" t="s">
        <v>922</v>
      </c>
      <c r="JK181" s="69" t="s">
        <v>905</v>
      </c>
      <c r="JL181" t="s">
        <v>495</v>
      </c>
      <c r="JM181" t="s">
        <v>906</v>
      </c>
      <c r="JN181" s="4" t="s">
        <v>497</v>
      </c>
      <c r="JO181" t="s">
        <v>907</v>
      </c>
      <c r="KV181" t="s">
        <v>923</v>
      </c>
      <c r="MY181" t="s">
        <v>908</v>
      </c>
      <c r="MZ181">
        <v>70</v>
      </c>
      <c r="NA181" t="s">
        <v>909</v>
      </c>
      <c r="NB181" t="s">
        <v>548</v>
      </c>
      <c r="NC181" s="4" t="s">
        <v>511</v>
      </c>
      <c r="NI181" t="s">
        <v>910</v>
      </c>
      <c r="NJ181" t="s">
        <v>911</v>
      </c>
      <c r="NK181" t="s">
        <v>912</v>
      </c>
      <c r="NL181" s="4" t="s">
        <v>515</v>
      </c>
      <c r="NM181" s="6" t="s">
        <v>516</v>
      </c>
      <c r="NU181" t="s">
        <v>913</v>
      </c>
      <c r="NV181" t="s">
        <v>518</v>
      </c>
      <c r="NW181">
        <v>2713</v>
      </c>
      <c r="NX181" s="4" t="s">
        <v>914</v>
      </c>
      <c r="NY181">
        <v>289</v>
      </c>
      <c r="OB181" s="15">
        <v>3</v>
      </c>
      <c r="OU181" t="s">
        <v>915</v>
      </c>
      <c r="OV181" t="s">
        <v>518</v>
      </c>
      <c r="OX181">
        <v>2015</v>
      </c>
      <c r="OY181">
        <v>2016</v>
      </c>
      <c r="PB181" t="s">
        <v>522</v>
      </c>
      <c r="PC181" s="50">
        <v>46104</v>
      </c>
    </row>
    <row r="182" spans="1:419" ht="15" thickBot="1">
      <c r="A182" t="s">
        <v>469</v>
      </c>
      <c r="B182" t="s">
        <v>897</v>
      </c>
      <c r="C182" t="s">
        <v>898</v>
      </c>
      <c r="D182" s="59" t="s">
        <v>472</v>
      </c>
      <c r="E182" t="s">
        <v>899</v>
      </c>
      <c r="F182" s="4" t="s">
        <v>900</v>
      </c>
      <c r="G182" t="s">
        <v>475</v>
      </c>
      <c r="H182" t="s">
        <v>476</v>
      </c>
      <c r="I182">
        <v>7.971944444</v>
      </c>
      <c r="J182">
        <v>38.633055560000003</v>
      </c>
      <c r="K182">
        <v>200</v>
      </c>
      <c r="AV182" t="s">
        <v>901</v>
      </c>
      <c r="AW182">
        <v>420</v>
      </c>
      <c r="AX182">
        <v>2.5</v>
      </c>
      <c r="AY182">
        <v>1</v>
      </c>
      <c r="AZ182" t="s">
        <v>902</v>
      </c>
      <c r="BA182">
        <v>2015</v>
      </c>
      <c r="BB182">
        <v>2016</v>
      </c>
      <c r="BD182" t="s">
        <v>924</v>
      </c>
      <c r="BE182" t="s">
        <v>536</v>
      </c>
      <c r="BF182" s="3" t="s">
        <v>484</v>
      </c>
      <c r="BG182" t="s">
        <v>485</v>
      </c>
      <c r="BH182" t="s">
        <v>480</v>
      </c>
      <c r="BI182" t="s">
        <v>486</v>
      </c>
      <c r="BJ182">
        <v>53333</v>
      </c>
      <c r="BK182" t="s">
        <v>537</v>
      </c>
      <c r="BL182" t="s">
        <v>925</v>
      </c>
      <c r="BM182" t="s">
        <v>480</v>
      </c>
      <c r="BN182" t="s">
        <v>486</v>
      </c>
      <c r="BO182">
        <v>266666</v>
      </c>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c r="HA182" s="9"/>
      <c r="HB182" s="9"/>
      <c r="HC182" s="9"/>
      <c r="HD182" s="9"/>
      <c r="HE182" s="9"/>
      <c r="HF182" s="9"/>
      <c r="HG182" s="9"/>
      <c r="HH182" s="9"/>
      <c r="HI182" s="9"/>
      <c r="HJ182" s="9"/>
      <c r="HV182" s="50"/>
      <c r="HW182" s="50"/>
      <c r="IH182" t="s">
        <v>926</v>
      </c>
      <c r="II182" s="69" t="s">
        <v>927</v>
      </c>
      <c r="IJ182" t="s">
        <v>542</v>
      </c>
      <c r="IK182" t="s">
        <v>543</v>
      </c>
      <c r="IL182" t="s">
        <v>480</v>
      </c>
      <c r="IM182" t="s">
        <v>480</v>
      </c>
      <c r="IN182" t="s">
        <v>480</v>
      </c>
      <c r="JJ182" t="s">
        <v>928</v>
      </c>
      <c r="JK182" t="s">
        <v>918</v>
      </c>
      <c r="JL182" t="s">
        <v>495</v>
      </c>
      <c r="JM182" t="s">
        <v>906</v>
      </c>
      <c r="JN182" s="4" t="s">
        <v>497</v>
      </c>
      <c r="JO182" t="s">
        <v>919</v>
      </c>
      <c r="MY182" t="s">
        <v>908</v>
      </c>
      <c r="MZ182">
        <v>70</v>
      </c>
      <c r="NA182" t="s">
        <v>909</v>
      </c>
      <c r="NB182" t="s">
        <v>548</v>
      </c>
      <c r="NC182" s="4" t="s">
        <v>511</v>
      </c>
      <c r="ND182" t="s">
        <v>925</v>
      </c>
      <c r="NI182" t="s">
        <v>910</v>
      </c>
      <c r="NJ182" t="s">
        <v>911</v>
      </c>
      <c r="NK182" t="s">
        <v>912</v>
      </c>
      <c r="NL182" s="4" t="s">
        <v>515</v>
      </c>
      <c r="NM182" s="6" t="s">
        <v>516</v>
      </c>
      <c r="NV182" t="s">
        <v>518</v>
      </c>
      <c r="NW182">
        <v>3825</v>
      </c>
      <c r="NX182" s="4" t="s">
        <v>914</v>
      </c>
      <c r="NY182">
        <v>567</v>
      </c>
      <c r="OB182" s="15">
        <v>3</v>
      </c>
      <c r="OU182" t="s">
        <v>915</v>
      </c>
      <c r="OV182" t="s">
        <v>518</v>
      </c>
      <c r="OX182">
        <v>2015</v>
      </c>
      <c r="OY182">
        <v>2016</v>
      </c>
      <c r="PB182" t="s">
        <v>522</v>
      </c>
      <c r="PC182" s="50">
        <v>46104</v>
      </c>
    </row>
    <row r="183" spans="1:419" ht="15" thickBot="1">
      <c r="A183" t="s">
        <v>469</v>
      </c>
      <c r="B183" t="s">
        <v>897</v>
      </c>
      <c r="C183" t="s">
        <v>898</v>
      </c>
      <c r="D183" s="59" t="s">
        <v>472</v>
      </c>
      <c r="E183" t="s">
        <v>899</v>
      </c>
      <c r="F183" s="4" t="s">
        <v>900</v>
      </c>
      <c r="G183" t="s">
        <v>475</v>
      </c>
      <c r="H183" t="s">
        <v>476</v>
      </c>
      <c r="I183">
        <v>7.971944444</v>
      </c>
      <c r="J183">
        <v>38.633055560000003</v>
      </c>
      <c r="K183">
        <v>200</v>
      </c>
      <c r="AV183" t="s">
        <v>901</v>
      </c>
      <c r="AW183">
        <v>420</v>
      </c>
      <c r="AX183">
        <v>2.5</v>
      </c>
      <c r="AY183">
        <v>1</v>
      </c>
      <c r="AZ183" t="s">
        <v>902</v>
      </c>
      <c r="BA183">
        <v>2015</v>
      </c>
      <c r="BB183">
        <v>2016</v>
      </c>
      <c r="BD183" t="s">
        <v>929</v>
      </c>
      <c r="BE183" t="s">
        <v>565</v>
      </c>
      <c r="BF183" s="3" t="s">
        <v>484</v>
      </c>
      <c r="BG183" t="s">
        <v>485</v>
      </c>
      <c r="BH183" t="s">
        <v>480</v>
      </c>
      <c r="BI183" t="s">
        <v>486</v>
      </c>
      <c r="BJ183">
        <v>53333</v>
      </c>
      <c r="BK183" t="s">
        <v>537</v>
      </c>
      <c r="BL183" t="s">
        <v>930</v>
      </c>
      <c r="BM183" t="s">
        <v>480</v>
      </c>
      <c r="BN183" t="s">
        <v>486</v>
      </c>
      <c r="BO183">
        <v>66666</v>
      </c>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c r="HA183" s="9"/>
      <c r="HB183" s="9"/>
      <c r="HC183" s="9"/>
      <c r="HD183" s="9"/>
      <c r="HE183" s="9"/>
      <c r="HF183" s="9"/>
      <c r="HG183" s="9"/>
      <c r="HH183" s="9"/>
      <c r="HI183" s="9"/>
      <c r="HJ183" s="9"/>
      <c r="HV183" s="50"/>
      <c r="HW183" s="50"/>
      <c r="IH183" t="s">
        <v>931</v>
      </c>
      <c r="II183" s="69" t="s">
        <v>927</v>
      </c>
      <c r="IJ183" t="s">
        <v>542</v>
      </c>
      <c r="IK183" t="s">
        <v>543</v>
      </c>
      <c r="IL183" t="s">
        <v>480</v>
      </c>
      <c r="IM183" t="s">
        <v>480</v>
      </c>
      <c r="IN183" t="s">
        <v>480</v>
      </c>
      <c r="JJ183" t="s">
        <v>932</v>
      </c>
      <c r="JK183" t="s">
        <v>918</v>
      </c>
      <c r="JL183" t="s">
        <v>495</v>
      </c>
      <c r="JM183" t="s">
        <v>906</v>
      </c>
      <c r="JN183" s="4" t="s">
        <v>497</v>
      </c>
      <c r="JO183" t="s">
        <v>919</v>
      </c>
      <c r="MY183" t="s">
        <v>908</v>
      </c>
      <c r="MZ183">
        <v>70</v>
      </c>
      <c r="NA183" t="s">
        <v>909</v>
      </c>
      <c r="NB183" t="s">
        <v>548</v>
      </c>
      <c r="NC183" s="4" t="s">
        <v>511</v>
      </c>
      <c r="ND183" t="s">
        <v>933</v>
      </c>
      <c r="NI183" t="s">
        <v>910</v>
      </c>
      <c r="NJ183" t="s">
        <v>911</v>
      </c>
      <c r="NK183" t="s">
        <v>912</v>
      </c>
      <c r="NL183" s="4" t="s">
        <v>515</v>
      </c>
      <c r="NM183" s="6" t="s">
        <v>516</v>
      </c>
      <c r="NV183" t="s">
        <v>518</v>
      </c>
      <c r="NW183">
        <v>3563</v>
      </c>
      <c r="NX183" t="s">
        <v>914</v>
      </c>
      <c r="NY183">
        <v>549</v>
      </c>
      <c r="OB183" s="15">
        <v>3</v>
      </c>
      <c r="OU183" t="s">
        <v>915</v>
      </c>
      <c r="OV183" t="s">
        <v>518</v>
      </c>
      <c r="OX183">
        <v>2015</v>
      </c>
      <c r="OY183">
        <v>2016</v>
      </c>
      <c r="PB183" t="s">
        <v>522</v>
      </c>
      <c r="PC183" s="50">
        <v>46104</v>
      </c>
    </row>
    <row r="184" spans="1:419" ht="15" thickBot="1">
      <c r="A184" t="s">
        <v>469</v>
      </c>
      <c r="B184" t="s">
        <v>897</v>
      </c>
      <c r="C184" t="s">
        <v>898</v>
      </c>
      <c r="D184" s="59" t="s">
        <v>472</v>
      </c>
      <c r="E184" t="s">
        <v>899</v>
      </c>
      <c r="F184" s="4" t="s">
        <v>900</v>
      </c>
      <c r="G184" t="s">
        <v>475</v>
      </c>
      <c r="H184" t="s">
        <v>476</v>
      </c>
      <c r="I184">
        <v>7.971944444</v>
      </c>
      <c r="J184">
        <v>38.633055560000003</v>
      </c>
      <c r="K184">
        <v>200</v>
      </c>
      <c r="AV184" t="s">
        <v>901</v>
      </c>
      <c r="AW184">
        <v>420</v>
      </c>
      <c r="AX184">
        <v>2.5</v>
      </c>
      <c r="AY184">
        <v>1</v>
      </c>
      <c r="AZ184" t="s">
        <v>902</v>
      </c>
      <c r="BA184">
        <v>2015</v>
      </c>
      <c r="BB184">
        <v>2016</v>
      </c>
      <c r="BD184" t="s">
        <v>934</v>
      </c>
      <c r="BE184" t="s">
        <v>600</v>
      </c>
      <c r="BF184" s="3" t="s">
        <v>484</v>
      </c>
      <c r="BG184" t="s">
        <v>485</v>
      </c>
      <c r="BH184" t="s">
        <v>480</v>
      </c>
      <c r="BI184" t="s">
        <v>486</v>
      </c>
      <c r="BJ184">
        <v>53333</v>
      </c>
      <c r="HQ184" t="s">
        <v>921</v>
      </c>
      <c r="IH184" t="s">
        <v>491</v>
      </c>
      <c r="II184" t="s">
        <v>492</v>
      </c>
      <c r="JJ184" t="s">
        <v>935</v>
      </c>
      <c r="JK184" t="s">
        <v>918</v>
      </c>
      <c r="JL184" t="s">
        <v>495</v>
      </c>
      <c r="JM184" t="s">
        <v>906</v>
      </c>
      <c r="JN184" s="4" t="s">
        <v>497</v>
      </c>
      <c r="JO184" t="s">
        <v>919</v>
      </c>
      <c r="MY184" t="s">
        <v>908</v>
      </c>
      <c r="MZ184">
        <v>70</v>
      </c>
      <c r="NA184" t="s">
        <v>909</v>
      </c>
      <c r="NB184" t="s">
        <v>548</v>
      </c>
      <c r="NC184" s="4" t="s">
        <v>511</v>
      </c>
      <c r="NI184" t="s">
        <v>910</v>
      </c>
      <c r="NJ184" t="s">
        <v>911</v>
      </c>
      <c r="NK184" t="s">
        <v>912</v>
      </c>
      <c r="NL184" s="4" t="s">
        <v>515</v>
      </c>
      <c r="NM184" s="6" t="s">
        <v>516</v>
      </c>
      <c r="NU184" t="s">
        <v>655</v>
      </c>
      <c r="NV184" t="s">
        <v>518</v>
      </c>
      <c r="NW184">
        <v>3699</v>
      </c>
      <c r="NX184" t="s">
        <v>914</v>
      </c>
      <c r="NY184">
        <v>390</v>
      </c>
      <c r="OB184" s="15">
        <v>3</v>
      </c>
      <c r="OU184" t="s">
        <v>915</v>
      </c>
      <c r="OV184" t="s">
        <v>518</v>
      </c>
      <c r="OX184">
        <v>2015</v>
      </c>
      <c r="OY184">
        <v>2016</v>
      </c>
      <c r="PB184" t="s">
        <v>522</v>
      </c>
      <c r="PC184" s="50">
        <v>46104</v>
      </c>
    </row>
    <row r="185" spans="1:419" ht="15" thickBot="1">
      <c r="A185" t="s">
        <v>469</v>
      </c>
      <c r="B185" t="s">
        <v>897</v>
      </c>
      <c r="C185" t="s">
        <v>898</v>
      </c>
      <c r="D185" s="59" t="s">
        <v>472</v>
      </c>
      <c r="E185" t="s">
        <v>936</v>
      </c>
      <c r="F185" s="4" t="s">
        <v>900</v>
      </c>
      <c r="G185" t="s">
        <v>475</v>
      </c>
      <c r="H185" t="s">
        <v>476</v>
      </c>
      <c r="I185">
        <v>7.306944444</v>
      </c>
      <c r="J185">
        <v>38.012222219999998</v>
      </c>
      <c r="K185">
        <v>600</v>
      </c>
      <c r="AV185" t="s">
        <v>901</v>
      </c>
      <c r="AW185">
        <v>420</v>
      </c>
      <c r="AX185">
        <v>1.5</v>
      </c>
      <c r="AY185">
        <v>1</v>
      </c>
      <c r="AZ185" t="s">
        <v>902</v>
      </c>
      <c r="BA185">
        <v>2015</v>
      </c>
      <c r="BB185">
        <v>2016</v>
      </c>
      <c r="BD185" t="s">
        <v>903</v>
      </c>
      <c r="BE185" t="s">
        <v>524</v>
      </c>
      <c r="BF185" s="3" t="s">
        <v>484</v>
      </c>
      <c r="BG185" t="s">
        <v>485</v>
      </c>
      <c r="BH185" t="s">
        <v>480</v>
      </c>
      <c r="BI185" s="4" t="s">
        <v>486</v>
      </c>
      <c r="BJ185">
        <v>53333</v>
      </c>
      <c r="IH185" t="s">
        <v>491</v>
      </c>
      <c r="II185" t="s">
        <v>492</v>
      </c>
      <c r="JJ185" t="s">
        <v>904</v>
      </c>
      <c r="JK185" s="69" t="s">
        <v>905</v>
      </c>
      <c r="JL185" s="8" t="s">
        <v>495</v>
      </c>
      <c r="JM185" s="8" t="s">
        <v>906</v>
      </c>
      <c r="JN185" s="4" t="s">
        <v>497</v>
      </c>
      <c r="JO185" t="s">
        <v>907</v>
      </c>
      <c r="MY185" t="s">
        <v>908</v>
      </c>
      <c r="MZ185">
        <v>70</v>
      </c>
      <c r="NA185" t="s">
        <v>909</v>
      </c>
      <c r="NB185" t="s">
        <v>548</v>
      </c>
      <c r="NC185" s="4" t="s">
        <v>511</v>
      </c>
      <c r="NI185" t="s">
        <v>910</v>
      </c>
      <c r="NJ185" t="s">
        <v>911</v>
      </c>
      <c r="NK185" t="s">
        <v>912</v>
      </c>
      <c r="NL185" s="4" t="s">
        <v>515</v>
      </c>
      <c r="NM185" s="6" t="s">
        <v>516</v>
      </c>
      <c r="NU185" t="s">
        <v>913</v>
      </c>
      <c r="NV185" t="s">
        <v>518</v>
      </c>
      <c r="NW185">
        <v>2815</v>
      </c>
      <c r="NX185" t="s">
        <v>914</v>
      </c>
      <c r="NY185">
        <v>697</v>
      </c>
      <c r="OB185" s="15">
        <v>3</v>
      </c>
      <c r="OU185" t="s">
        <v>937</v>
      </c>
      <c r="OV185" t="s">
        <v>518</v>
      </c>
      <c r="OX185">
        <v>2015</v>
      </c>
      <c r="OY185">
        <v>2016</v>
      </c>
      <c r="PB185" t="s">
        <v>522</v>
      </c>
      <c r="PC185" s="50">
        <v>46104</v>
      </c>
    </row>
    <row r="186" spans="1:419" ht="15" thickBot="1">
      <c r="A186" t="s">
        <v>469</v>
      </c>
      <c r="B186" t="s">
        <v>897</v>
      </c>
      <c r="C186" t="s">
        <v>898</v>
      </c>
      <c r="D186" s="59" t="s">
        <v>472</v>
      </c>
      <c r="E186" t="s">
        <v>936</v>
      </c>
      <c r="F186" s="4" t="s">
        <v>900</v>
      </c>
      <c r="G186" t="s">
        <v>475</v>
      </c>
      <c r="H186" t="s">
        <v>476</v>
      </c>
      <c r="I186">
        <v>7.306944444</v>
      </c>
      <c r="J186">
        <v>38.012222219999998</v>
      </c>
      <c r="K186">
        <v>600</v>
      </c>
      <c r="AV186" t="s">
        <v>901</v>
      </c>
      <c r="AW186">
        <v>420</v>
      </c>
      <c r="AX186">
        <v>1.5</v>
      </c>
      <c r="AY186">
        <v>1</v>
      </c>
      <c r="AZ186" t="s">
        <v>902</v>
      </c>
      <c r="BA186">
        <v>2015</v>
      </c>
      <c r="BB186">
        <v>2016</v>
      </c>
      <c r="BD186" t="s">
        <v>916</v>
      </c>
      <c r="BE186" t="s">
        <v>483</v>
      </c>
      <c r="BF186" s="3" t="s">
        <v>484</v>
      </c>
      <c r="BG186" t="s">
        <v>485</v>
      </c>
      <c r="BH186" t="s">
        <v>480</v>
      </c>
      <c r="BI186" t="s">
        <v>486</v>
      </c>
      <c r="BJ186">
        <v>53333</v>
      </c>
      <c r="IH186" t="s">
        <v>491</v>
      </c>
      <c r="II186" t="s">
        <v>492</v>
      </c>
      <c r="JJ186" t="s">
        <v>917</v>
      </c>
      <c r="JK186" s="46" t="s">
        <v>918</v>
      </c>
      <c r="JL186" t="s">
        <v>495</v>
      </c>
      <c r="JM186" s="8" t="s">
        <v>906</v>
      </c>
      <c r="JN186" s="4" t="s">
        <v>497</v>
      </c>
      <c r="JO186" t="s">
        <v>919</v>
      </c>
      <c r="MY186" t="s">
        <v>908</v>
      </c>
      <c r="MZ186">
        <v>70</v>
      </c>
      <c r="NA186" t="s">
        <v>909</v>
      </c>
      <c r="NB186" t="s">
        <v>548</v>
      </c>
      <c r="NC186" s="4" t="s">
        <v>511</v>
      </c>
      <c r="NI186" t="s">
        <v>910</v>
      </c>
      <c r="NJ186" t="s">
        <v>911</v>
      </c>
      <c r="NK186" t="s">
        <v>912</v>
      </c>
      <c r="NL186" s="4" t="s">
        <v>515</v>
      </c>
      <c r="NM186" s="6" t="s">
        <v>516</v>
      </c>
      <c r="NU186" t="s">
        <v>655</v>
      </c>
      <c r="NV186" t="s">
        <v>518</v>
      </c>
      <c r="NW186">
        <v>3243</v>
      </c>
      <c r="NX186" t="s">
        <v>914</v>
      </c>
      <c r="NY186">
        <v>705</v>
      </c>
      <c r="OB186" s="15">
        <v>3</v>
      </c>
      <c r="OU186" t="s">
        <v>937</v>
      </c>
      <c r="OV186" t="s">
        <v>518</v>
      </c>
      <c r="OX186">
        <v>2015</v>
      </c>
      <c r="OY186">
        <v>2016</v>
      </c>
      <c r="PB186" t="s">
        <v>522</v>
      </c>
      <c r="PC186" s="50">
        <v>46104</v>
      </c>
    </row>
    <row r="187" spans="1:419" ht="15" thickBot="1">
      <c r="A187" t="s">
        <v>469</v>
      </c>
      <c r="B187" t="s">
        <v>897</v>
      </c>
      <c r="C187" t="s">
        <v>898</v>
      </c>
      <c r="D187" s="59" t="s">
        <v>472</v>
      </c>
      <c r="E187" t="s">
        <v>936</v>
      </c>
      <c r="F187" s="4" t="s">
        <v>900</v>
      </c>
      <c r="G187" t="s">
        <v>475</v>
      </c>
      <c r="H187" t="s">
        <v>476</v>
      </c>
      <c r="I187">
        <v>7.306944444</v>
      </c>
      <c r="J187">
        <v>38.012222219999998</v>
      </c>
      <c r="K187">
        <v>600</v>
      </c>
      <c r="AV187" t="s">
        <v>901</v>
      </c>
      <c r="AW187">
        <v>420</v>
      </c>
      <c r="AX187">
        <v>1.5</v>
      </c>
      <c r="AY187">
        <v>1</v>
      </c>
      <c r="AZ187" t="s">
        <v>902</v>
      </c>
      <c r="BA187">
        <v>2015</v>
      </c>
      <c r="BB187">
        <v>2016</v>
      </c>
      <c r="BD187" t="s">
        <v>920</v>
      </c>
      <c r="BE187" t="s">
        <v>591</v>
      </c>
      <c r="BF187" s="3" t="s">
        <v>484</v>
      </c>
      <c r="BG187" t="s">
        <v>485</v>
      </c>
      <c r="BH187" t="s">
        <v>480</v>
      </c>
      <c r="BI187" t="s">
        <v>486</v>
      </c>
      <c r="BJ187">
        <v>53333</v>
      </c>
      <c r="HQ187" t="s">
        <v>921</v>
      </c>
      <c r="IH187" t="s">
        <v>491</v>
      </c>
      <c r="II187" t="s">
        <v>492</v>
      </c>
      <c r="JJ187" t="s">
        <v>922</v>
      </c>
      <c r="JK187" s="69" t="s">
        <v>905</v>
      </c>
      <c r="JL187" t="s">
        <v>495</v>
      </c>
      <c r="JM187" s="8" t="s">
        <v>906</v>
      </c>
      <c r="JN187" s="4" t="s">
        <v>497</v>
      </c>
      <c r="JO187" t="s">
        <v>907</v>
      </c>
      <c r="KV187" t="s">
        <v>923</v>
      </c>
      <c r="MY187" t="s">
        <v>908</v>
      </c>
      <c r="MZ187">
        <v>70</v>
      </c>
      <c r="NA187" t="s">
        <v>909</v>
      </c>
      <c r="NB187" t="s">
        <v>548</v>
      </c>
      <c r="NC187" s="4" t="s">
        <v>511</v>
      </c>
      <c r="NI187" t="s">
        <v>910</v>
      </c>
      <c r="NJ187" t="s">
        <v>911</v>
      </c>
      <c r="NK187" t="s">
        <v>912</v>
      </c>
      <c r="NL187" s="4" t="s">
        <v>515</v>
      </c>
      <c r="NM187" s="6" t="s">
        <v>516</v>
      </c>
      <c r="NU187" t="s">
        <v>913</v>
      </c>
      <c r="NV187" t="s">
        <v>518</v>
      </c>
      <c r="NW187">
        <v>3658</v>
      </c>
      <c r="NX187" t="s">
        <v>914</v>
      </c>
      <c r="NY187">
        <v>890</v>
      </c>
      <c r="OB187" s="15">
        <v>3</v>
      </c>
      <c r="OU187" t="s">
        <v>937</v>
      </c>
      <c r="OV187" t="s">
        <v>518</v>
      </c>
      <c r="OX187">
        <v>2015</v>
      </c>
      <c r="OY187">
        <v>2016</v>
      </c>
      <c r="PB187" t="s">
        <v>522</v>
      </c>
      <c r="PC187" s="50">
        <v>46104</v>
      </c>
    </row>
    <row r="188" spans="1:419" ht="15" thickBot="1">
      <c r="A188" t="s">
        <v>469</v>
      </c>
      <c r="B188" t="s">
        <v>897</v>
      </c>
      <c r="C188" t="s">
        <v>898</v>
      </c>
      <c r="D188" s="59" t="s">
        <v>472</v>
      </c>
      <c r="E188" t="s">
        <v>936</v>
      </c>
      <c r="F188" s="4" t="s">
        <v>900</v>
      </c>
      <c r="G188" t="s">
        <v>475</v>
      </c>
      <c r="H188" t="s">
        <v>476</v>
      </c>
      <c r="I188">
        <v>7.306944444</v>
      </c>
      <c r="J188">
        <v>38.012222219999998</v>
      </c>
      <c r="K188">
        <v>600</v>
      </c>
      <c r="AV188" t="s">
        <v>901</v>
      </c>
      <c r="AW188">
        <v>420</v>
      </c>
      <c r="AX188">
        <v>1.5</v>
      </c>
      <c r="AY188">
        <v>1</v>
      </c>
      <c r="AZ188" t="s">
        <v>902</v>
      </c>
      <c r="BA188">
        <v>2015</v>
      </c>
      <c r="BB188">
        <v>2016</v>
      </c>
      <c r="BD188" t="s">
        <v>924</v>
      </c>
      <c r="BE188" t="s">
        <v>536</v>
      </c>
      <c r="BF188" s="3" t="s">
        <v>484</v>
      </c>
      <c r="BG188" t="s">
        <v>485</v>
      </c>
      <c r="BH188" t="s">
        <v>480</v>
      </c>
      <c r="BI188" t="s">
        <v>486</v>
      </c>
      <c r="BJ188">
        <v>53333</v>
      </c>
      <c r="BK188" t="s">
        <v>537</v>
      </c>
      <c r="BL188" t="s">
        <v>925</v>
      </c>
      <c r="BM188" t="s">
        <v>480</v>
      </c>
      <c r="BN188" t="s">
        <v>486</v>
      </c>
      <c r="BO188">
        <v>266666</v>
      </c>
      <c r="EG188" s="9"/>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c r="FZ188" s="9"/>
      <c r="GA188" s="9"/>
      <c r="GB188" s="9"/>
      <c r="GC188" s="9"/>
      <c r="GD188" s="9"/>
      <c r="GE188" s="9"/>
      <c r="GF188" s="9"/>
      <c r="GG188" s="9"/>
      <c r="GH188" s="9"/>
      <c r="GI188" s="9"/>
      <c r="GJ188" s="9"/>
      <c r="GK188" s="9"/>
      <c r="GL188" s="9"/>
      <c r="GM188" s="9"/>
      <c r="GN188" s="9"/>
      <c r="GO188" s="9"/>
      <c r="GP188" s="9"/>
      <c r="GQ188" s="9"/>
      <c r="GR188" s="9"/>
      <c r="GS188" s="9"/>
      <c r="GT188" s="9"/>
      <c r="GU188" s="9"/>
      <c r="GV188" s="9"/>
      <c r="GW188" s="9"/>
      <c r="GX188" s="9"/>
      <c r="GY188" s="9"/>
      <c r="GZ188" s="9"/>
      <c r="HA188" s="9"/>
      <c r="HB188" s="9"/>
      <c r="HC188" s="9"/>
      <c r="HD188" s="9"/>
      <c r="HE188" s="9"/>
      <c r="HF188" s="9"/>
      <c r="HG188" s="9"/>
      <c r="HH188" s="9"/>
      <c r="HI188" s="9"/>
      <c r="HJ188" s="9"/>
      <c r="HV188" s="50"/>
      <c r="HW188" s="50"/>
      <c r="IH188" t="s">
        <v>926</v>
      </c>
      <c r="II188" s="69" t="s">
        <v>927</v>
      </c>
      <c r="IJ188" t="s">
        <v>542</v>
      </c>
      <c r="IK188" t="s">
        <v>543</v>
      </c>
      <c r="IL188" t="s">
        <v>480</v>
      </c>
      <c r="IM188" t="s">
        <v>480</v>
      </c>
      <c r="IN188" t="s">
        <v>480</v>
      </c>
      <c r="JJ188" t="s">
        <v>928</v>
      </c>
      <c r="JK188" t="s">
        <v>918</v>
      </c>
      <c r="JL188" t="s">
        <v>495</v>
      </c>
      <c r="JM188" t="s">
        <v>906</v>
      </c>
      <c r="JN188" s="4" t="s">
        <v>497</v>
      </c>
      <c r="JO188" t="s">
        <v>919</v>
      </c>
      <c r="MY188" t="s">
        <v>908</v>
      </c>
      <c r="MZ188">
        <v>70</v>
      </c>
      <c r="NA188" t="s">
        <v>909</v>
      </c>
      <c r="NB188" t="s">
        <v>548</v>
      </c>
      <c r="NC188" s="4" t="s">
        <v>511</v>
      </c>
      <c r="ND188" t="s">
        <v>925</v>
      </c>
      <c r="NI188" t="s">
        <v>910</v>
      </c>
      <c r="NJ188" t="s">
        <v>911</v>
      </c>
      <c r="NK188" t="s">
        <v>912</v>
      </c>
      <c r="NL188" s="4" t="s">
        <v>515</v>
      </c>
      <c r="NM188" s="6" t="s">
        <v>516</v>
      </c>
      <c r="NV188" t="s">
        <v>518</v>
      </c>
      <c r="NW188">
        <v>5684</v>
      </c>
      <c r="NX188" t="s">
        <v>914</v>
      </c>
      <c r="NY188">
        <v>452</v>
      </c>
      <c r="OB188" s="15">
        <v>3</v>
      </c>
      <c r="OU188" t="s">
        <v>937</v>
      </c>
      <c r="OV188" t="s">
        <v>518</v>
      </c>
      <c r="OX188">
        <v>2015</v>
      </c>
      <c r="OY188">
        <v>2016</v>
      </c>
      <c r="PB188" t="s">
        <v>522</v>
      </c>
      <c r="PC188" s="50">
        <v>46104</v>
      </c>
    </row>
    <row r="189" spans="1:419" ht="15" thickBot="1">
      <c r="A189" t="s">
        <v>469</v>
      </c>
      <c r="B189" t="s">
        <v>897</v>
      </c>
      <c r="C189" t="s">
        <v>898</v>
      </c>
      <c r="D189" s="59" t="s">
        <v>472</v>
      </c>
      <c r="E189" t="s">
        <v>936</v>
      </c>
      <c r="F189" s="4" t="s">
        <v>900</v>
      </c>
      <c r="G189" t="s">
        <v>475</v>
      </c>
      <c r="H189" t="s">
        <v>476</v>
      </c>
      <c r="I189">
        <v>7.306944444</v>
      </c>
      <c r="J189">
        <v>38.012222219999998</v>
      </c>
      <c r="K189">
        <v>600</v>
      </c>
      <c r="AV189" t="s">
        <v>901</v>
      </c>
      <c r="AW189">
        <v>420</v>
      </c>
      <c r="AX189">
        <v>1.5</v>
      </c>
      <c r="AY189">
        <v>1</v>
      </c>
      <c r="AZ189" t="s">
        <v>902</v>
      </c>
      <c r="BA189">
        <v>2015</v>
      </c>
      <c r="BB189">
        <v>2016</v>
      </c>
      <c r="BD189" t="s">
        <v>929</v>
      </c>
      <c r="BE189" t="s">
        <v>565</v>
      </c>
      <c r="BF189" s="3" t="s">
        <v>484</v>
      </c>
      <c r="BG189" t="s">
        <v>485</v>
      </c>
      <c r="BH189" t="s">
        <v>480</v>
      </c>
      <c r="BI189" t="s">
        <v>486</v>
      </c>
      <c r="BJ189">
        <v>53333</v>
      </c>
      <c r="BK189" t="s">
        <v>537</v>
      </c>
      <c r="BL189" t="s">
        <v>930</v>
      </c>
      <c r="BM189" t="s">
        <v>480</v>
      </c>
      <c r="BN189" t="s">
        <v>486</v>
      </c>
      <c r="BO189">
        <v>66666</v>
      </c>
      <c r="EG189" s="9"/>
      <c r="EH189" s="9"/>
      <c r="EI189" s="9"/>
      <c r="EJ189" s="9"/>
      <c r="EK189" s="9"/>
      <c r="EL189" s="9"/>
      <c r="EM189" s="9"/>
      <c r="EN189" s="9"/>
      <c r="EO189" s="9"/>
      <c r="EP189" s="9"/>
      <c r="EQ189" s="9"/>
      <c r="ER189" s="9"/>
      <c r="ES189" s="9"/>
      <c r="ET189" s="9"/>
      <c r="EU189" s="9"/>
      <c r="EV189" s="9"/>
      <c r="EW189" s="9"/>
      <c r="EX189" s="9"/>
      <c r="EY189" s="9"/>
      <c r="EZ189" s="9"/>
      <c r="FA189" s="9"/>
      <c r="FB189" s="9"/>
      <c r="FC189" s="9"/>
      <c r="FD189" s="9"/>
      <c r="FE189" s="9"/>
      <c r="FF189" s="9"/>
      <c r="FG189" s="9"/>
      <c r="FH189" s="9"/>
      <c r="FI189" s="9"/>
      <c r="FJ189" s="9"/>
      <c r="FK189" s="9"/>
      <c r="FL189" s="9"/>
      <c r="FM189" s="9"/>
      <c r="FN189" s="9"/>
      <c r="FO189" s="9"/>
      <c r="FP189" s="9"/>
      <c r="FQ189" s="9"/>
      <c r="FR189" s="9"/>
      <c r="FS189" s="9"/>
      <c r="FT189" s="9"/>
      <c r="FU189" s="9"/>
      <c r="FV189" s="9"/>
      <c r="FW189" s="9"/>
      <c r="FX189" s="9"/>
      <c r="FY189" s="9"/>
      <c r="FZ189" s="9"/>
      <c r="GA189" s="9"/>
      <c r="GB189" s="9"/>
      <c r="GC189" s="9"/>
      <c r="GD189" s="9"/>
      <c r="GE189" s="9"/>
      <c r="GF189" s="9"/>
      <c r="GG189" s="9"/>
      <c r="GH189" s="9"/>
      <c r="GI189" s="9"/>
      <c r="GJ189" s="9"/>
      <c r="GK189" s="9"/>
      <c r="GL189" s="9"/>
      <c r="GM189" s="9"/>
      <c r="GN189" s="9"/>
      <c r="GO189" s="9"/>
      <c r="GP189" s="9"/>
      <c r="GQ189" s="9"/>
      <c r="GR189" s="9"/>
      <c r="GS189" s="9"/>
      <c r="GT189" s="9"/>
      <c r="GU189" s="9"/>
      <c r="GV189" s="9"/>
      <c r="GW189" s="9"/>
      <c r="GX189" s="9"/>
      <c r="GY189" s="9"/>
      <c r="GZ189" s="9"/>
      <c r="HA189" s="9"/>
      <c r="HB189" s="9"/>
      <c r="HC189" s="9"/>
      <c r="HD189" s="9"/>
      <c r="HE189" s="9"/>
      <c r="HF189" s="9"/>
      <c r="HG189" s="9"/>
      <c r="HH189" s="9"/>
      <c r="HI189" s="9"/>
      <c r="HJ189" s="9"/>
      <c r="HV189" s="50"/>
      <c r="HW189" s="50"/>
      <c r="IH189" t="s">
        <v>931</v>
      </c>
      <c r="II189" s="69" t="s">
        <v>927</v>
      </c>
      <c r="IJ189" t="s">
        <v>542</v>
      </c>
      <c r="IK189" t="s">
        <v>543</v>
      </c>
      <c r="IL189" t="s">
        <v>480</v>
      </c>
      <c r="IM189" t="s">
        <v>480</v>
      </c>
      <c r="IN189" t="s">
        <v>480</v>
      </c>
      <c r="JJ189" t="s">
        <v>932</v>
      </c>
      <c r="JK189" t="s">
        <v>918</v>
      </c>
      <c r="JL189" t="s">
        <v>495</v>
      </c>
      <c r="JM189" t="s">
        <v>906</v>
      </c>
      <c r="JN189" s="4" t="s">
        <v>497</v>
      </c>
      <c r="JO189" t="s">
        <v>919</v>
      </c>
      <c r="MY189" t="s">
        <v>908</v>
      </c>
      <c r="MZ189">
        <v>70</v>
      </c>
      <c r="NA189" t="s">
        <v>909</v>
      </c>
      <c r="NB189" t="s">
        <v>548</v>
      </c>
      <c r="NC189" s="4" t="s">
        <v>511</v>
      </c>
      <c r="ND189" t="s">
        <v>933</v>
      </c>
      <c r="NI189" t="s">
        <v>910</v>
      </c>
      <c r="NJ189" t="s">
        <v>911</v>
      </c>
      <c r="NK189" t="s">
        <v>912</v>
      </c>
      <c r="NL189" s="4" t="s">
        <v>515</v>
      </c>
      <c r="NM189" s="6" t="s">
        <v>516</v>
      </c>
      <c r="NV189" t="s">
        <v>518</v>
      </c>
      <c r="NW189">
        <v>4543</v>
      </c>
      <c r="NX189" t="s">
        <v>914</v>
      </c>
      <c r="NY189">
        <v>929</v>
      </c>
      <c r="OB189" s="15">
        <v>3</v>
      </c>
      <c r="OU189" t="s">
        <v>937</v>
      </c>
      <c r="OV189" t="s">
        <v>518</v>
      </c>
      <c r="OX189">
        <v>2015</v>
      </c>
      <c r="OY189">
        <v>2016</v>
      </c>
      <c r="PB189" t="s">
        <v>522</v>
      </c>
      <c r="PC189" s="50">
        <v>46104</v>
      </c>
    </row>
    <row r="190" spans="1:419" ht="15" thickBot="1">
      <c r="A190" t="s">
        <v>469</v>
      </c>
      <c r="B190" t="s">
        <v>897</v>
      </c>
      <c r="C190" t="s">
        <v>898</v>
      </c>
      <c r="D190" s="59" t="s">
        <v>472</v>
      </c>
      <c r="E190" t="s">
        <v>936</v>
      </c>
      <c r="F190" s="4" t="s">
        <v>900</v>
      </c>
      <c r="G190" t="s">
        <v>475</v>
      </c>
      <c r="H190" t="s">
        <v>476</v>
      </c>
      <c r="I190">
        <v>7.306944444</v>
      </c>
      <c r="J190">
        <v>38.012222219999998</v>
      </c>
      <c r="K190">
        <v>600</v>
      </c>
      <c r="AV190" t="s">
        <v>901</v>
      </c>
      <c r="AW190">
        <v>420</v>
      </c>
      <c r="AX190">
        <v>1.5</v>
      </c>
      <c r="AY190">
        <v>1</v>
      </c>
      <c r="AZ190" t="s">
        <v>902</v>
      </c>
      <c r="BA190">
        <v>2015</v>
      </c>
      <c r="BB190">
        <v>2016</v>
      </c>
      <c r="BD190" t="s">
        <v>934</v>
      </c>
      <c r="BE190" t="s">
        <v>600</v>
      </c>
      <c r="BF190" s="3" t="s">
        <v>484</v>
      </c>
      <c r="BG190" t="s">
        <v>485</v>
      </c>
      <c r="BH190" t="s">
        <v>480</v>
      </c>
      <c r="BI190" t="s">
        <v>486</v>
      </c>
      <c r="BJ190">
        <v>53333</v>
      </c>
      <c r="HQ190" t="s">
        <v>921</v>
      </c>
      <c r="IH190" t="s">
        <v>491</v>
      </c>
      <c r="II190" t="s">
        <v>492</v>
      </c>
      <c r="JJ190" t="s">
        <v>935</v>
      </c>
      <c r="JK190" t="s">
        <v>918</v>
      </c>
      <c r="JL190" t="s">
        <v>495</v>
      </c>
      <c r="JM190" s="8" t="s">
        <v>906</v>
      </c>
      <c r="JN190" s="4" t="s">
        <v>497</v>
      </c>
      <c r="JO190" t="s">
        <v>919</v>
      </c>
      <c r="MY190" t="s">
        <v>908</v>
      </c>
      <c r="MZ190">
        <v>70</v>
      </c>
      <c r="NA190" t="s">
        <v>909</v>
      </c>
      <c r="NB190" t="s">
        <v>548</v>
      </c>
      <c r="NC190" s="4" t="s">
        <v>511</v>
      </c>
      <c r="NI190" t="s">
        <v>910</v>
      </c>
      <c r="NJ190" t="s">
        <v>911</v>
      </c>
      <c r="NK190" t="s">
        <v>912</v>
      </c>
      <c r="NL190" s="4" t="s">
        <v>515</v>
      </c>
      <c r="NM190" s="6" t="s">
        <v>516</v>
      </c>
      <c r="NU190" t="s">
        <v>655</v>
      </c>
      <c r="NV190" t="s">
        <v>518</v>
      </c>
      <c r="NW190">
        <v>4028</v>
      </c>
      <c r="NX190" t="s">
        <v>914</v>
      </c>
      <c r="NY190">
        <v>1284</v>
      </c>
      <c r="OB190" s="15">
        <v>3</v>
      </c>
      <c r="OU190" t="s">
        <v>937</v>
      </c>
      <c r="OV190" t="s">
        <v>518</v>
      </c>
      <c r="OX190">
        <v>2015</v>
      </c>
      <c r="OY190">
        <v>2016</v>
      </c>
      <c r="PB190" t="s">
        <v>522</v>
      </c>
      <c r="PC190" s="50">
        <v>46104</v>
      </c>
    </row>
    <row r="191" spans="1:419" ht="15" thickBot="1">
      <c r="A191" t="s">
        <v>469</v>
      </c>
      <c r="B191" t="s">
        <v>897</v>
      </c>
      <c r="C191" t="s">
        <v>898</v>
      </c>
      <c r="D191" s="59" t="s">
        <v>472</v>
      </c>
      <c r="E191" t="s">
        <v>938</v>
      </c>
      <c r="F191" s="4" t="s">
        <v>900</v>
      </c>
      <c r="G191" t="s">
        <v>475</v>
      </c>
      <c r="H191" t="s">
        <v>476</v>
      </c>
      <c r="I191">
        <v>6.7519444440000003</v>
      </c>
      <c r="J191">
        <v>38.33361111</v>
      </c>
      <c r="K191">
        <v>500</v>
      </c>
      <c r="AV191" t="s">
        <v>901</v>
      </c>
      <c r="AW191">
        <v>420</v>
      </c>
      <c r="AX191">
        <v>0.18</v>
      </c>
      <c r="AY191">
        <v>1</v>
      </c>
      <c r="AZ191" t="s">
        <v>902</v>
      </c>
      <c r="BA191">
        <v>2015</v>
      </c>
      <c r="BB191">
        <v>2016</v>
      </c>
      <c r="BD191" t="s">
        <v>903</v>
      </c>
      <c r="BE191" t="s">
        <v>524</v>
      </c>
      <c r="BF191" s="3" t="s">
        <v>484</v>
      </c>
      <c r="BG191" t="s">
        <v>485</v>
      </c>
      <c r="BH191" t="s">
        <v>480</v>
      </c>
      <c r="BI191" s="4" t="s">
        <v>486</v>
      </c>
      <c r="BJ191">
        <v>53333</v>
      </c>
      <c r="IH191" t="s">
        <v>491</v>
      </c>
      <c r="II191" t="s">
        <v>492</v>
      </c>
      <c r="JJ191" t="s">
        <v>904</v>
      </c>
      <c r="JK191" s="69" t="s">
        <v>905</v>
      </c>
      <c r="JL191" s="8" t="s">
        <v>495</v>
      </c>
      <c r="JM191" s="8" t="s">
        <v>906</v>
      </c>
      <c r="JN191" s="4" t="s">
        <v>497</v>
      </c>
      <c r="JO191" t="s">
        <v>907</v>
      </c>
      <c r="MY191" t="s">
        <v>908</v>
      </c>
      <c r="MZ191">
        <v>70</v>
      </c>
      <c r="NA191" t="s">
        <v>909</v>
      </c>
      <c r="NB191" t="s">
        <v>548</v>
      </c>
      <c r="NC191" s="4" t="s">
        <v>511</v>
      </c>
      <c r="NI191" t="s">
        <v>910</v>
      </c>
      <c r="NJ191" t="s">
        <v>911</v>
      </c>
      <c r="NK191" t="s">
        <v>912</v>
      </c>
      <c r="NL191" s="4" t="s">
        <v>515</v>
      </c>
      <c r="NM191" s="6" t="s">
        <v>516</v>
      </c>
      <c r="NU191" t="s">
        <v>913</v>
      </c>
      <c r="NV191" t="s">
        <v>518</v>
      </c>
      <c r="NW191">
        <v>3253</v>
      </c>
      <c r="NX191" t="s">
        <v>914</v>
      </c>
      <c r="NY191">
        <v>976</v>
      </c>
      <c r="OB191" s="15">
        <v>3</v>
      </c>
      <c r="OU191" t="s">
        <v>939</v>
      </c>
      <c r="OV191" t="s">
        <v>518</v>
      </c>
      <c r="OX191">
        <v>2015</v>
      </c>
      <c r="OY191">
        <v>2016</v>
      </c>
      <c r="PB191" t="s">
        <v>522</v>
      </c>
      <c r="PC191" s="50">
        <v>46104</v>
      </c>
    </row>
    <row r="192" spans="1:419" ht="15" thickBot="1">
      <c r="A192" t="s">
        <v>469</v>
      </c>
      <c r="B192" t="s">
        <v>897</v>
      </c>
      <c r="C192" t="s">
        <v>898</v>
      </c>
      <c r="D192" s="59" t="s">
        <v>472</v>
      </c>
      <c r="E192" t="s">
        <v>938</v>
      </c>
      <c r="F192" s="4" t="s">
        <v>900</v>
      </c>
      <c r="G192" t="s">
        <v>475</v>
      </c>
      <c r="H192" t="s">
        <v>476</v>
      </c>
      <c r="I192">
        <v>6.7519444440000003</v>
      </c>
      <c r="J192">
        <v>38.33361111</v>
      </c>
      <c r="K192">
        <v>500</v>
      </c>
      <c r="AV192" t="s">
        <v>901</v>
      </c>
      <c r="AW192">
        <v>420</v>
      </c>
      <c r="AX192">
        <v>0.18</v>
      </c>
      <c r="AY192">
        <v>1</v>
      </c>
      <c r="AZ192" t="s">
        <v>902</v>
      </c>
      <c r="BA192">
        <v>2015</v>
      </c>
      <c r="BB192">
        <v>2016</v>
      </c>
      <c r="BD192" t="s">
        <v>916</v>
      </c>
      <c r="BE192" t="s">
        <v>483</v>
      </c>
      <c r="BF192" s="3" t="s">
        <v>484</v>
      </c>
      <c r="BG192" t="s">
        <v>485</v>
      </c>
      <c r="BH192" t="s">
        <v>480</v>
      </c>
      <c r="BI192" t="s">
        <v>486</v>
      </c>
      <c r="BJ192">
        <v>53333</v>
      </c>
      <c r="IH192" t="s">
        <v>491</v>
      </c>
      <c r="II192" t="s">
        <v>492</v>
      </c>
      <c r="JJ192" t="s">
        <v>917</v>
      </c>
      <c r="JK192" s="46" t="s">
        <v>918</v>
      </c>
      <c r="JL192" t="s">
        <v>495</v>
      </c>
      <c r="JM192" s="8" t="s">
        <v>906</v>
      </c>
      <c r="JN192" s="4" t="s">
        <v>497</v>
      </c>
      <c r="JO192" t="s">
        <v>919</v>
      </c>
      <c r="MY192" t="s">
        <v>908</v>
      </c>
      <c r="MZ192">
        <v>70</v>
      </c>
      <c r="NA192" t="s">
        <v>909</v>
      </c>
      <c r="NB192" t="s">
        <v>548</v>
      </c>
      <c r="NC192" s="4" t="s">
        <v>511</v>
      </c>
      <c r="NI192" t="s">
        <v>910</v>
      </c>
      <c r="NJ192" t="s">
        <v>911</v>
      </c>
      <c r="NK192" t="s">
        <v>912</v>
      </c>
      <c r="NL192" s="4" t="s">
        <v>515</v>
      </c>
      <c r="NM192" s="6" t="s">
        <v>516</v>
      </c>
      <c r="NU192" t="s">
        <v>655</v>
      </c>
      <c r="NV192" t="s">
        <v>518</v>
      </c>
      <c r="NW192">
        <v>3599</v>
      </c>
      <c r="NX192" t="s">
        <v>914</v>
      </c>
      <c r="NY192">
        <v>679</v>
      </c>
      <c r="OB192" s="15">
        <v>3</v>
      </c>
      <c r="OU192" t="s">
        <v>939</v>
      </c>
      <c r="OV192" t="s">
        <v>518</v>
      </c>
      <c r="OX192">
        <v>2015</v>
      </c>
      <c r="OY192">
        <v>2016</v>
      </c>
      <c r="PB192" t="s">
        <v>522</v>
      </c>
      <c r="PC192" s="50">
        <v>46104</v>
      </c>
    </row>
    <row r="193" spans="1:419" ht="15" thickBot="1">
      <c r="A193" t="s">
        <v>469</v>
      </c>
      <c r="B193" t="s">
        <v>897</v>
      </c>
      <c r="C193" t="s">
        <v>898</v>
      </c>
      <c r="D193" s="59" t="s">
        <v>472</v>
      </c>
      <c r="E193" t="s">
        <v>938</v>
      </c>
      <c r="F193" s="4" t="s">
        <v>900</v>
      </c>
      <c r="G193" t="s">
        <v>475</v>
      </c>
      <c r="H193" t="s">
        <v>476</v>
      </c>
      <c r="I193">
        <v>6.7519444440000003</v>
      </c>
      <c r="J193">
        <v>38.33361111</v>
      </c>
      <c r="K193">
        <v>500</v>
      </c>
      <c r="AV193" t="s">
        <v>901</v>
      </c>
      <c r="AW193">
        <v>420</v>
      </c>
      <c r="AX193">
        <v>0.18</v>
      </c>
      <c r="AY193">
        <v>1</v>
      </c>
      <c r="AZ193" t="s">
        <v>902</v>
      </c>
      <c r="BA193">
        <v>2015</v>
      </c>
      <c r="BB193">
        <v>2016</v>
      </c>
      <c r="BD193" t="s">
        <v>920</v>
      </c>
      <c r="BE193" t="s">
        <v>591</v>
      </c>
      <c r="BF193" s="3" t="s">
        <v>484</v>
      </c>
      <c r="BG193" t="s">
        <v>485</v>
      </c>
      <c r="BH193" t="s">
        <v>480</v>
      </c>
      <c r="BI193" t="s">
        <v>486</v>
      </c>
      <c r="BJ193">
        <v>53333</v>
      </c>
      <c r="HQ193" t="s">
        <v>921</v>
      </c>
      <c r="IH193" t="s">
        <v>491</v>
      </c>
      <c r="II193" t="s">
        <v>492</v>
      </c>
      <c r="JJ193" t="s">
        <v>922</v>
      </c>
      <c r="JK193" s="69" t="s">
        <v>905</v>
      </c>
      <c r="JL193" t="s">
        <v>495</v>
      </c>
      <c r="JM193" t="s">
        <v>906</v>
      </c>
      <c r="JN193" s="4" t="s">
        <v>497</v>
      </c>
      <c r="JO193" t="s">
        <v>907</v>
      </c>
      <c r="KV193" t="s">
        <v>923</v>
      </c>
      <c r="MY193" t="s">
        <v>908</v>
      </c>
      <c r="MZ193">
        <v>70</v>
      </c>
      <c r="NA193" t="s">
        <v>909</v>
      </c>
      <c r="NB193" t="s">
        <v>548</v>
      </c>
      <c r="NC193" s="4" t="s">
        <v>511</v>
      </c>
      <c r="NI193" t="s">
        <v>910</v>
      </c>
      <c r="NJ193" t="s">
        <v>911</v>
      </c>
      <c r="NK193" t="s">
        <v>912</v>
      </c>
      <c r="NL193" s="4" t="s">
        <v>515</v>
      </c>
      <c r="NM193" s="6" t="s">
        <v>516</v>
      </c>
      <c r="NU193" t="s">
        <v>913</v>
      </c>
      <c r="NV193" t="s">
        <v>518</v>
      </c>
      <c r="NW193">
        <v>4035</v>
      </c>
      <c r="NX193" t="s">
        <v>914</v>
      </c>
      <c r="NY193">
        <v>220</v>
      </c>
      <c r="OB193" s="15">
        <v>3</v>
      </c>
      <c r="OU193" t="s">
        <v>939</v>
      </c>
      <c r="OV193" t="s">
        <v>518</v>
      </c>
      <c r="OX193">
        <v>2015</v>
      </c>
      <c r="OY193">
        <v>2016</v>
      </c>
      <c r="PB193" t="s">
        <v>522</v>
      </c>
      <c r="PC193" s="50">
        <v>46104</v>
      </c>
    </row>
    <row r="194" spans="1:419" ht="15" thickBot="1">
      <c r="A194" t="s">
        <v>469</v>
      </c>
      <c r="B194" t="s">
        <v>897</v>
      </c>
      <c r="C194" t="s">
        <v>898</v>
      </c>
      <c r="D194" s="59" t="s">
        <v>472</v>
      </c>
      <c r="E194" t="s">
        <v>938</v>
      </c>
      <c r="F194" s="4" t="s">
        <v>900</v>
      </c>
      <c r="G194" t="s">
        <v>475</v>
      </c>
      <c r="H194" t="s">
        <v>476</v>
      </c>
      <c r="I194">
        <v>6.7519444440000003</v>
      </c>
      <c r="J194">
        <v>38.33361111</v>
      </c>
      <c r="K194">
        <v>500</v>
      </c>
      <c r="AV194" t="s">
        <v>901</v>
      </c>
      <c r="AW194">
        <v>420</v>
      </c>
      <c r="AX194">
        <v>0.18</v>
      </c>
      <c r="AY194">
        <v>1</v>
      </c>
      <c r="AZ194" t="s">
        <v>902</v>
      </c>
      <c r="BA194">
        <v>2015</v>
      </c>
      <c r="BB194">
        <v>2016</v>
      </c>
      <c r="BD194" t="s">
        <v>924</v>
      </c>
      <c r="BE194" t="s">
        <v>536</v>
      </c>
      <c r="BF194" s="3" t="s">
        <v>484</v>
      </c>
      <c r="BG194" t="s">
        <v>485</v>
      </c>
      <c r="BH194" t="s">
        <v>480</v>
      </c>
      <c r="BI194" t="s">
        <v>486</v>
      </c>
      <c r="BJ194">
        <v>53333</v>
      </c>
      <c r="BK194" t="s">
        <v>537</v>
      </c>
      <c r="BL194" t="s">
        <v>925</v>
      </c>
      <c r="BM194" t="s">
        <v>480</v>
      </c>
      <c r="BN194" t="s">
        <v>486</v>
      </c>
      <c r="BO194">
        <v>266666</v>
      </c>
      <c r="EG194" s="9"/>
      <c r="EH194" s="9"/>
      <c r="EI194" s="9"/>
      <c r="EJ194" s="9"/>
      <c r="EK194" s="9"/>
      <c r="EL194" s="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c r="FZ194" s="9"/>
      <c r="GA194" s="9"/>
      <c r="GB194" s="9"/>
      <c r="GC194" s="9"/>
      <c r="GD194" s="9"/>
      <c r="GE194" s="9"/>
      <c r="GF194" s="9"/>
      <c r="GG194" s="9"/>
      <c r="GH194" s="9"/>
      <c r="GI194" s="9"/>
      <c r="GJ194" s="9"/>
      <c r="GK194" s="9"/>
      <c r="GL194" s="9"/>
      <c r="GM194" s="9"/>
      <c r="GN194" s="9"/>
      <c r="GO194" s="9"/>
      <c r="GP194" s="9"/>
      <c r="GQ194" s="9"/>
      <c r="GR194" s="9"/>
      <c r="GS194" s="9"/>
      <c r="GT194" s="9"/>
      <c r="GU194" s="9"/>
      <c r="GV194" s="9"/>
      <c r="GW194" s="9"/>
      <c r="GX194" s="9"/>
      <c r="GY194" s="9"/>
      <c r="GZ194" s="9"/>
      <c r="HA194" s="9"/>
      <c r="HB194" s="9"/>
      <c r="HC194" s="9"/>
      <c r="HD194" s="9"/>
      <c r="HE194" s="9"/>
      <c r="HF194" s="9"/>
      <c r="HG194" s="9"/>
      <c r="HH194" s="9"/>
      <c r="HI194" s="9"/>
      <c r="HJ194" s="9"/>
      <c r="HV194" s="50"/>
      <c r="HW194" s="50"/>
      <c r="IH194" t="s">
        <v>926</v>
      </c>
      <c r="II194" s="69" t="s">
        <v>927</v>
      </c>
      <c r="IJ194" t="s">
        <v>542</v>
      </c>
      <c r="IK194" t="s">
        <v>543</v>
      </c>
      <c r="IL194" t="s">
        <v>480</v>
      </c>
      <c r="IM194" t="s">
        <v>480</v>
      </c>
      <c r="IN194" t="s">
        <v>480</v>
      </c>
      <c r="JJ194" t="s">
        <v>928</v>
      </c>
      <c r="JK194" t="s">
        <v>918</v>
      </c>
      <c r="JL194" t="s">
        <v>495</v>
      </c>
      <c r="JM194" t="s">
        <v>906</v>
      </c>
      <c r="JN194" s="4" t="s">
        <v>497</v>
      </c>
      <c r="JO194" t="s">
        <v>919</v>
      </c>
      <c r="MY194" t="s">
        <v>908</v>
      </c>
      <c r="MZ194">
        <v>70</v>
      </c>
      <c r="NA194" t="s">
        <v>909</v>
      </c>
      <c r="NB194" t="s">
        <v>548</v>
      </c>
      <c r="NC194" s="4" t="s">
        <v>511</v>
      </c>
      <c r="ND194" t="s">
        <v>925</v>
      </c>
      <c r="NI194" t="s">
        <v>910</v>
      </c>
      <c r="NJ194" t="s">
        <v>911</v>
      </c>
      <c r="NK194" t="s">
        <v>912</v>
      </c>
      <c r="NL194" s="4" t="s">
        <v>515</v>
      </c>
      <c r="NM194" s="6" t="s">
        <v>516</v>
      </c>
      <c r="NV194" t="s">
        <v>518</v>
      </c>
      <c r="NW194">
        <v>4337</v>
      </c>
      <c r="NX194" t="s">
        <v>914</v>
      </c>
      <c r="NY194">
        <v>529</v>
      </c>
      <c r="OB194" s="15">
        <v>3</v>
      </c>
      <c r="OU194" t="s">
        <v>939</v>
      </c>
      <c r="OV194" t="s">
        <v>518</v>
      </c>
      <c r="OX194">
        <v>2015</v>
      </c>
      <c r="OY194">
        <v>2016</v>
      </c>
      <c r="PB194" t="s">
        <v>522</v>
      </c>
      <c r="PC194" s="50">
        <v>46104</v>
      </c>
    </row>
    <row r="195" spans="1:419" ht="15" thickBot="1">
      <c r="A195" t="s">
        <v>469</v>
      </c>
      <c r="B195" t="s">
        <v>897</v>
      </c>
      <c r="C195" t="s">
        <v>898</v>
      </c>
      <c r="D195" s="59" t="s">
        <v>472</v>
      </c>
      <c r="E195" t="s">
        <v>938</v>
      </c>
      <c r="F195" s="4" t="s">
        <v>900</v>
      </c>
      <c r="G195" t="s">
        <v>475</v>
      </c>
      <c r="H195" t="s">
        <v>476</v>
      </c>
      <c r="I195">
        <v>6.7519444440000003</v>
      </c>
      <c r="J195">
        <v>38.33361111</v>
      </c>
      <c r="K195">
        <v>500</v>
      </c>
      <c r="AV195" t="s">
        <v>901</v>
      </c>
      <c r="AW195">
        <v>420</v>
      </c>
      <c r="AX195">
        <v>0.18</v>
      </c>
      <c r="AY195">
        <v>1</v>
      </c>
      <c r="AZ195" t="s">
        <v>902</v>
      </c>
      <c r="BA195">
        <v>2015</v>
      </c>
      <c r="BB195">
        <v>2016</v>
      </c>
      <c r="BD195" t="s">
        <v>929</v>
      </c>
      <c r="BE195" t="s">
        <v>565</v>
      </c>
      <c r="BF195" s="3" t="s">
        <v>484</v>
      </c>
      <c r="BG195" t="s">
        <v>485</v>
      </c>
      <c r="BH195" t="s">
        <v>480</v>
      </c>
      <c r="BI195" t="s">
        <v>486</v>
      </c>
      <c r="BJ195">
        <v>53333</v>
      </c>
      <c r="BK195" t="s">
        <v>537</v>
      </c>
      <c r="BL195" t="s">
        <v>930</v>
      </c>
      <c r="BM195" t="s">
        <v>480</v>
      </c>
      <c r="BN195" t="s">
        <v>486</v>
      </c>
      <c r="BO195">
        <v>66666</v>
      </c>
      <c r="EG195" s="9"/>
      <c r="EH195" s="9"/>
      <c r="EI195" s="9"/>
      <c r="EJ195" s="9"/>
      <c r="EK195" s="9"/>
      <c r="EL195" s="9"/>
      <c r="EM195" s="9"/>
      <c r="EN195" s="9"/>
      <c r="EO195" s="9"/>
      <c r="EP195" s="9"/>
      <c r="EQ195" s="9"/>
      <c r="ER195" s="9"/>
      <c r="ES195" s="9"/>
      <c r="ET195" s="9"/>
      <c r="EU195" s="9"/>
      <c r="EV195" s="9"/>
      <c r="EW195" s="9"/>
      <c r="EX195" s="9"/>
      <c r="EY195" s="9"/>
      <c r="EZ195" s="9"/>
      <c r="FA195" s="9"/>
      <c r="FB195" s="9"/>
      <c r="FC195" s="9"/>
      <c r="FD195" s="9"/>
      <c r="FE195" s="9"/>
      <c r="FF195" s="9"/>
      <c r="FG195" s="9"/>
      <c r="FH195" s="9"/>
      <c r="FI195" s="9"/>
      <c r="FJ195" s="9"/>
      <c r="FK195" s="9"/>
      <c r="FL195" s="9"/>
      <c r="FM195" s="9"/>
      <c r="FN195" s="9"/>
      <c r="FO195" s="9"/>
      <c r="FP195" s="9"/>
      <c r="FQ195" s="9"/>
      <c r="FR195" s="9"/>
      <c r="FS195" s="9"/>
      <c r="FT195" s="9"/>
      <c r="FU195" s="9"/>
      <c r="FV195" s="9"/>
      <c r="FW195" s="9"/>
      <c r="FX195" s="9"/>
      <c r="FY195" s="9"/>
      <c r="FZ195" s="9"/>
      <c r="GA195" s="9"/>
      <c r="GB195" s="9"/>
      <c r="GC195" s="9"/>
      <c r="GD195" s="9"/>
      <c r="GE195" s="9"/>
      <c r="GF195" s="9"/>
      <c r="GG195" s="9"/>
      <c r="GH195" s="9"/>
      <c r="GI195" s="9"/>
      <c r="GJ195" s="9"/>
      <c r="GK195" s="9"/>
      <c r="GL195" s="9"/>
      <c r="GM195" s="9"/>
      <c r="GN195" s="9"/>
      <c r="GO195" s="9"/>
      <c r="GP195" s="9"/>
      <c r="GQ195" s="9"/>
      <c r="GR195" s="9"/>
      <c r="GS195" s="9"/>
      <c r="GT195" s="9"/>
      <c r="GU195" s="9"/>
      <c r="GV195" s="9"/>
      <c r="GW195" s="9"/>
      <c r="GX195" s="9"/>
      <c r="GY195" s="9"/>
      <c r="GZ195" s="9"/>
      <c r="HA195" s="9"/>
      <c r="HB195" s="9"/>
      <c r="HC195" s="9"/>
      <c r="HD195" s="9"/>
      <c r="HE195" s="9"/>
      <c r="HF195" s="9"/>
      <c r="HG195" s="9"/>
      <c r="HH195" s="9"/>
      <c r="HI195" s="9"/>
      <c r="HJ195" s="9"/>
      <c r="HV195" s="50"/>
      <c r="HW195" s="50"/>
      <c r="IH195" t="s">
        <v>931</v>
      </c>
      <c r="II195" s="69" t="s">
        <v>927</v>
      </c>
      <c r="IJ195" t="s">
        <v>542</v>
      </c>
      <c r="IK195" t="s">
        <v>543</v>
      </c>
      <c r="IL195" t="s">
        <v>480</v>
      </c>
      <c r="IM195" t="s">
        <v>480</v>
      </c>
      <c r="IN195" t="s">
        <v>480</v>
      </c>
      <c r="JJ195" t="s">
        <v>932</v>
      </c>
      <c r="JK195" t="s">
        <v>918</v>
      </c>
      <c r="JL195" t="s">
        <v>495</v>
      </c>
      <c r="JM195" t="s">
        <v>906</v>
      </c>
      <c r="JN195" s="4" t="s">
        <v>497</v>
      </c>
      <c r="JO195" t="s">
        <v>919</v>
      </c>
      <c r="MY195" t="s">
        <v>908</v>
      </c>
      <c r="MZ195">
        <v>70</v>
      </c>
      <c r="NA195" t="s">
        <v>909</v>
      </c>
      <c r="NB195" t="s">
        <v>548</v>
      </c>
      <c r="NC195" s="4" t="s">
        <v>511</v>
      </c>
      <c r="ND195" t="s">
        <v>933</v>
      </c>
      <c r="NI195" t="s">
        <v>910</v>
      </c>
      <c r="NJ195" t="s">
        <v>911</v>
      </c>
      <c r="NK195" t="s">
        <v>912</v>
      </c>
      <c r="NL195" s="4" t="s">
        <v>515</v>
      </c>
      <c r="NM195" s="6" t="s">
        <v>516</v>
      </c>
      <c r="NV195" t="s">
        <v>518</v>
      </c>
      <c r="NW195">
        <v>3489</v>
      </c>
      <c r="NX195" t="s">
        <v>914</v>
      </c>
      <c r="NY195">
        <v>868</v>
      </c>
      <c r="OB195" s="15">
        <v>3</v>
      </c>
      <c r="OU195" t="s">
        <v>939</v>
      </c>
      <c r="OV195" t="s">
        <v>518</v>
      </c>
      <c r="OX195">
        <v>2015</v>
      </c>
      <c r="OY195">
        <v>2016</v>
      </c>
      <c r="PB195" t="s">
        <v>522</v>
      </c>
      <c r="PC195" s="50">
        <v>46104</v>
      </c>
    </row>
    <row r="196" spans="1:419" ht="15" thickBot="1">
      <c r="A196" t="s">
        <v>469</v>
      </c>
      <c r="B196" t="s">
        <v>897</v>
      </c>
      <c r="C196" t="s">
        <v>898</v>
      </c>
      <c r="D196" s="59" t="s">
        <v>472</v>
      </c>
      <c r="E196" t="s">
        <v>938</v>
      </c>
      <c r="F196" s="4" t="s">
        <v>900</v>
      </c>
      <c r="G196" t="s">
        <v>475</v>
      </c>
      <c r="H196" t="s">
        <v>476</v>
      </c>
      <c r="I196">
        <v>6.7519444440000003</v>
      </c>
      <c r="J196">
        <v>38.33361111</v>
      </c>
      <c r="K196">
        <v>500</v>
      </c>
      <c r="AV196" t="s">
        <v>901</v>
      </c>
      <c r="AW196">
        <v>420</v>
      </c>
      <c r="AX196">
        <v>0.18</v>
      </c>
      <c r="AY196">
        <v>1</v>
      </c>
      <c r="AZ196" t="s">
        <v>902</v>
      </c>
      <c r="BA196">
        <v>2015</v>
      </c>
      <c r="BB196">
        <v>2016</v>
      </c>
      <c r="BD196" t="s">
        <v>934</v>
      </c>
      <c r="BE196" t="s">
        <v>600</v>
      </c>
      <c r="BF196" s="3" t="s">
        <v>484</v>
      </c>
      <c r="BG196" t="s">
        <v>485</v>
      </c>
      <c r="BH196" t="s">
        <v>480</v>
      </c>
      <c r="BI196" t="s">
        <v>486</v>
      </c>
      <c r="BJ196">
        <v>53333</v>
      </c>
      <c r="HQ196" t="s">
        <v>921</v>
      </c>
      <c r="IH196" t="s">
        <v>491</v>
      </c>
      <c r="II196" t="s">
        <v>492</v>
      </c>
      <c r="JJ196" t="s">
        <v>935</v>
      </c>
      <c r="JK196" t="s">
        <v>918</v>
      </c>
      <c r="JL196" t="s">
        <v>495</v>
      </c>
      <c r="JM196" t="s">
        <v>906</v>
      </c>
      <c r="JN196" s="4" t="s">
        <v>497</v>
      </c>
      <c r="JO196" t="s">
        <v>919</v>
      </c>
      <c r="MY196" t="s">
        <v>908</v>
      </c>
      <c r="MZ196">
        <v>70</v>
      </c>
      <c r="NA196" t="s">
        <v>909</v>
      </c>
      <c r="NB196" t="s">
        <v>548</v>
      </c>
      <c r="NC196" s="4" t="s">
        <v>511</v>
      </c>
      <c r="NI196" t="s">
        <v>910</v>
      </c>
      <c r="NJ196" t="s">
        <v>911</v>
      </c>
      <c r="NK196" t="s">
        <v>912</v>
      </c>
      <c r="NL196" s="4" t="s">
        <v>515</v>
      </c>
      <c r="NM196" s="6" t="s">
        <v>516</v>
      </c>
      <c r="NU196" t="s">
        <v>655</v>
      </c>
      <c r="NV196" t="s">
        <v>518</v>
      </c>
      <c r="NW196">
        <v>4653</v>
      </c>
      <c r="NX196" t="s">
        <v>914</v>
      </c>
      <c r="NY196">
        <v>1054</v>
      </c>
      <c r="OB196" s="15">
        <v>3</v>
      </c>
      <c r="OU196" t="s">
        <v>939</v>
      </c>
      <c r="OV196" t="s">
        <v>518</v>
      </c>
      <c r="OX196">
        <v>2015</v>
      </c>
      <c r="OY196">
        <v>2016</v>
      </c>
      <c r="PB196" t="s">
        <v>522</v>
      </c>
      <c r="PC196" s="50">
        <v>46104</v>
      </c>
    </row>
    <row r="197" spans="1:419" ht="15" thickBot="1">
      <c r="A197" t="s">
        <v>469</v>
      </c>
      <c r="B197" t="s">
        <v>897</v>
      </c>
      <c r="C197" t="s">
        <v>898</v>
      </c>
      <c r="D197" s="59" t="s">
        <v>472</v>
      </c>
      <c r="E197" t="s">
        <v>899</v>
      </c>
      <c r="F197" s="4" t="s">
        <v>900</v>
      </c>
      <c r="G197" t="s">
        <v>475</v>
      </c>
      <c r="H197" t="s">
        <v>476</v>
      </c>
      <c r="I197">
        <v>7.971944444</v>
      </c>
      <c r="J197">
        <v>38.633055560000003</v>
      </c>
      <c r="K197">
        <v>200</v>
      </c>
      <c r="AV197" t="s">
        <v>901</v>
      </c>
      <c r="AW197">
        <v>420</v>
      </c>
      <c r="AX197">
        <v>2.5</v>
      </c>
      <c r="AY197">
        <v>1</v>
      </c>
      <c r="AZ197" t="s">
        <v>902</v>
      </c>
      <c r="BA197">
        <v>2015</v>
      </c>
      <c r="BB197">
        <v>2016</v>
      </c>
      <c r="BD197" t="s">
        <v>903</v>
      </c>
      <c r="BE197" t="s">
        <v>524</v>
      </c>
      <c r="BF197" s="3" t="s">
        <v>484</v>
      </c>
      <c r="BG197" t="s">
        <v>485</v>
      </c>
      <c r="BH197" t="s">
        <v>480</v>
      </c>
      <c r="BI197" s="4" t="s">
        <v>486</v>
      </c>
      <c r="BJ197">
        <v>53333</v>
      </c>
      <c r="EG197" s="9"/>
      <c r="EH197" s="9"/>
      <c r="EI197" s="9"/>
      <c r="EJ197" s="9"/>
      <c r="EK197" s="9"/>
      <c r="EL197" s="9"/>
      <c r="EM197" s="9"/>
      <c r="EN197" s="9"/>
      <c r="EO197" s="9"/>
      <c r="EP197" s="9"/>
      <c r="EQ197" s="9"/>
      <c r="ER197" s="9"/>
      <c r="ES197" s="9"/>
      <c r="ET197" s="9"/>
      <c r="EU197" s="9"/>
      <c r="EV197" s="9"/>
      <c r="EW197" s="9"/>
      <c r="EX197" s="9"/>
      <c r="EY197" s="9"/>
      <c r="EZ197" s="9"/>
      <c r="FA197" s="9"/>
      <c r="FB197" s="9"/>
      <c r="FC197" s="9"/>
      <c r="FD197" s="9"/>
      <c r="FE197" s="9"/>
      <c r="FF197" s="9"/>
      <c r="FG197" s="9"/>
      <c r="FH197" s="9"/>
      <c r="FI197" s="9"/>
      <c r="FJ197" s="9"/>
      <c r="FK197" s="9"/>
      <c r="FL197" s="9"/>
      <c r="FM197" s="9"/>
      <c r="FN197" s="9"/>
      <c r="FO197" s="9"/>
      <c r="FP197" s="9"/>
      <c r="FQ197" s="9"/>
      <c r="FR197" s="9"/>
      <c r="FS197" s="9"/>
      <c r="FT197" s="9"/>
      <c r="FU197" s="9"/>
      <c r="FV197" s="9"/>
      <c r="FW197" s="9"/>
      <c r="FX197" s="9"/>
      <c r="FY197" s="9"/>
      <c r="FZ197" s="9"/>
      <c r="GA197" s="9"/>
      <c r="GB197" s="9"/>
      <c r="GC197" s="9"/>
      <c r="GD197" s="9"/>
      <c r="GE197" s="9"/>
      <c r="GF197" s="9"/>
      <c r="GG197" s="9"/>
      <c r="GH197" s="9"/>
      <c r="GI197" s="9"/>
      <c r="GJ197" s="9"/>
      <c r="GK197" s="9"/>
      <c r="GL197" s="9"/>
      <c r="GM197" s="9"/>
      <c r="GN197" s="9"/>
      <c r="GO197" s="9"/>
      <c r="GP197" s="9"/>
      <c r="GQ197" s="9"/>
      <c r="GR197" s="9"/>
      <c r="GS197" s="9"/>
      <c r="GT197" s="9"/>
      <c r="GU197" s="9"/>
      <c r="GV197" s="9"/>
      <c r="GW197" s="9"/>
      <c r="GX197" s="9"/>
      <c r="GY197" s="9"/>
      <c r="GZ197" s="9"/>
      <c r="HA197" s="9"/>
      <c r="HB197" s="9"/>
      <c r="HC197" s="9"/>
      <c r="HD197" s="9"/>
      <c r="HE197" s="9"/>
      <c r="HF197" s="9"/>
      <c r="HG197" s="9"/>
      <c r="HH197" s="9"/>
      <c r="HI197" s="9"/>
      <c r="HJ197" s="9"/>
      <c r="HV197" s="50"/>
      <c r="HW197" s="50"/>
      <c r="IH197" t="s">
        <v>491</v>
      </c>
      <c r="II197" t="s">
        <v>492</v>
      </c>
      <c r="JJ197" t="s">
        <v>904</v>
      </c>
      <c r="JK197" s="69" t="s">
        <v>905</v>
      </c>
      <c r="JL197" s="8" t="s">
        <v>495</v>
      </c>
      <c r="JM197" s="8" t="s">
        <v>906</v>
      </c>
      <c r="JN197" s="4" t="s">
        <v>497</v>
      </c>
      <c r="JO197" s="4" t="s">
        <v>508</v>
      </c>
      <c r="MY197" t="s">
        <v>940</v>
      </c>
      <c r="MZ197">
        <v>70</v>
      </c>
      <c r="NI197" t="s">
        <v>910</v>
      </c>
      <c r="NJ197" t="s">
        <v>941</v>
      </c>
      <c r="NK197" t="s">
        <v>912</v>
      </c>
      <c r="NL197" s="4" t="s">
        <v>942</v>
      </c>
      <c r="NM197" s="6" t="s">
        <v>516</v>
      </c>
      <c r="NU197" t="s">
        <v>913</v>
      </c>
      <c r="NV197" t="s">
        <v>518</v>
      </c>
      <c r="NW197">
        <v>219</v>
      </c>
      <c r="NX197" t="s">
        <v>914</v>
      </c>
      <c r="NY197">
        <v>6</v>
      </c>
      <c r="OB197">
        <v>3</v>
      </c>
      <c r="OU197" t="s">
        <v>915</v>
      </c>
      <c r="OV197" t="s">
        <v>518</v>
      </c>
      <c r="OX197">
        <v>2015</v>
      </c>
      <c r="OY197">
        <v>2016</v>
      </c>
      <c r="PB197" t="s">
        <v>522</v>
      </c>
      <c r="PC197" s="50">
        <v>46104</v>
      </c>
    </row>
    <row r="198" spans="1:419" ht="15" thickBot="1">
      <c r="A198" t="s">
        <v>469</v>
      </c>
      <c r="B198" t="s">
        <v>897</v>
      </c>
      <c r="C198" t="s">
        <v>898</v>
      </c>
      <c r="D198" s="59" t="s">
        <v>472</v>
      </c>
      <c r="E198" t="s">
        <v>899</v>
      </c>
      <c r="F198" s="4" t="s">
        <v>900</v>
      </c>
      <c r="G198" t="s">
        <v>475</v>
      </c>
      <c r="H198" t="s">
        <v>476</v>
      </c>
      <c r="I198">
        <v>7.971944444</v>
      </c>
      <c r="J198">
        <v>38.633055560000003</v>
      </c>
      <c r="K198">
        <v>200</v>
      </c>
      <c r="AV198" t="s">
        <v>901</v>
      </c>
      <c r="AW198">
        <v>420</v>
      </c>
      <c r="AX198">
        <v>2.5</v>
      </c>
      <c r="AY198">
        <v>1</v>
      </c>
      <c r="AZ198" t="s">
        <v>902</v>
      </c>
      <c r="BA198">
        <v>2015</v>
      </c>
      <c r="BB198">
        <v>2016</v>
      </c>
      <c r="BD198" t="s">
        <v>916</v>
      </c>
      <c r="BE198" t="s">
        <v>483</v>
      </c>
      <c r="BF198" s="3" t="s">
        <v>484</v>
      </c>
      <c r="BG198" t="s">
        <v>485</v>
      </c>
      <c r="BH198" t="s">
        <v>480</v>
      </c>
      <c r="BI198" t="s">
        <v>486</v>
      </c>
      <c r="BJ198">
        <v>53333</v>
      </c>
      <c r="EG198" s="9"/>
      <c r="EH198" s="9"/>
      <c r="EI198" s="9"/>
      <c r="EJ198" s="9"/>
      <c r="EK198" s="9"/>
      <c r="EL198" s="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c r="FZ198" s="9"/>
      <c r="GA198" s="9"/>
      <c r="GB198" s="9"/>
      <c r="GC198" s="9"/>
      <c r="GD198" s="9"/>
      <c r="GE198" s="9"/>
      <c r="GF198" s="9"/>
      <c r="GG198" s="9"/>
      <c r="GH198" s="9"/>
      <c r="GI198" s="9"/>
      <c r="GJ198" s="9"/>
      <c r="GK198" s="9"/>
      <c r="GL198" s="9"/>
      <c r="GM198" s="9"/>
      <c r="GN198" s="9"/>
      <c r="GO198" s="9"/>
      <c r="GP198" s="9"/>
      <c r="GQ198" s="9"/>
      <c r="GR198" s="9"/>
      <c r="GS198" s="9"/>
      <c r="GT198" s="9"/>
      <c r="GU198" s="9"/>
      <c r="GV198" s="9"/>
      <c r="GW198" s="9"/>
      <c r="GX198" s="9"/>
      <c r="GY198" s="9"/>
      <c r="GZ198" s="9"/>
      <c r="HA198" s="9"/>
      <c r="HB198" s="9"/>
      <c r="HC198" s="9"/>
      <c r="HD198" s="9"/>
      <c r="HE198" s="9"/>
      <c r="HF198" s="9"/>
      <c r="HG198" s="9"/>
      <c r="HH198" s="9"/>
      <c r="HI198" s="9"/>
      <c r="HJ198" s="9"/>
      <c r="HV198" s="50"/>
      <c r="HW198" s="50"/>
      <c r="IH198" t="s">
        <v>491</v>
      </c>
      <c r="II198" t="s">
        <v>492</v>
      </c>
      <c r="JJ198" t="s">
        <v>917</v>
      </c>
      <c r="JK198" s="46" t="s">
        <v>918</v>
      </c>
      <c r="JL198" t="s">
        <v>495</v>
      </c>
      <c r="JM198" s="8" t="s">
        <v>906</v>
      </c>
      <c r="JN198" s="4" t="s">
        <v>497</v>
      </c>
      <c r="JO198" s="4" t="s">
        <v>508</v>
      </c>
      <c r="MY198" t="s">
        <v>940</v>
      </c>
      <c r="MZ198">
        <v>70</v>
      </c>
      <c r="NI198" t="s">
        <v>910</v>
      </c>
      <c r="NJ198" t="s">
        <v>941</v>
      </c>
      <c r="NK198" t="s">
        <v>912</v>
      </c>
      <c r="NL198" s="4" t="s">
        <v>942</v>
      </c>
      <c r="NM198" s="6" t="s">
        <v>516</v>
      </c>
      <c r="NU198" t="s">
        <v>655</v>
      </c>
      <c r="NV198" t="s">
        <v>518</v>
      </c>
      <c r="NW198">
        <v>136</v>
      </c>
      <c r="NX198" t="s">
        <v>914</v>
      </c>
      <c r="NY198">
        <v>6</v>
      </c>
      <c r="OB198">
        <v>3</v>
      </c>
      <c r="OU198" t="s">
        <v>915</v>
      </c>
      <c r="OV198" t="s">
        <v>518</v>
      </c>
      <c r="OX198">
        <v>2015</v>
      </c>
      <c r="OY198">
        <v>2016</v>
      </c>
      <c r="PB198" t="s">
        <v>522</v>
      </c>
      <c r="PC198" s="50">
        <v>46104</v>
      </c>
    </row>
    <row r="199" spans="1:419" ht="15" thickBot="1">
      <c r="A199" t="s">
        <v>469</v>
      </c>
      <c r="B199" t="s">
        <v>897</v>
      </c>
      <c r="C199" t="s">
        <v>898</v>
      </c>
      <c r="D199" s="59" t="s">
        <v>472</v>
      </c>
      <c r="E199" t="s">
        <v>899</v>
      </c>
      <c r="F199" s="4" t="s">
        <v>900</v>
      </c>
      <c r="G199" t="s">
        <v>475</v>
      </c>
      <c r="H199" t="s">
        <v>476</v>
      </c>
      <c r="I199">
        <v>7.971944444</v>
      </c>
      <c r="J199">
        <v>38.633055560000003</v>
      </c>
      <c r="K199">
        <v>200</v>
      </c>
      <c r="AV199" t="s">
        <v>901</v>
      </c>
      <c r="AW199">
        <v>420</v>
      </c>
      <c r="AX199">
        <v>2.5</v>
      </c>
      <c r="AY199">
        <v>1</v>
      </c>
      <c r="AZ199" t="s">
        <v>902</v>
      </c>
      <c r="BA199">
        <v>2015</v>
      </c>
      <c r="BB199">
        <v>2016</v>
      </c>
      <c r="BD199" t="s">
        <v>920</v>
      </c>
      <c r="BE199" t="s">
        <v>591</v>
      </c>
      <c r="BF199" s="3" t="s">
        <v>484</v>
      </c>
      <c r="BG199" t="s">
        <v>485</v>
      </c>
      <c r="BH199" t="s">
        <v>480</v>
      </c>
      <c r="BI199" t="s">
        <v>486</v>
      </c>
      <c r="BJ199">
        <v>53333</v>
      </c>
      <c r="EG199" s="9"/>
      <c r="EH199" s="9"/>
      <c r="EI199" s="9"/>
      <c r="EJ199" s="9"/>
      <c r="EK199" s="9"/>
      <c r="EL199" s="9"/>
      <c r="EM199" s="9"/>
      <c r="EN199" s="9"/>
      <c r="EO199" s="9"/>
      <c r="EP199" s="9"/>
      <c r="EQ199" s="9"/>
      <c r="ER199" s="9"/>
      <c r="ES199" s="9"/>
      <c r="ET199" s="9"/>
      <c r="EU199" s="9"/>
      <c r="EV199" s="9"/>
      <c r="EW199" s="9"/>
      <c r="EX199" s="9"/>
      <c r="EY199" s="9"/>
      <c r="EZ199" s="9"/>
      <c r="FA199" s="9"/>
      <c r="FB199" s="9"/>
      <c r="FC199" s="9"/>
      <c r="FD199" s="9"/>
      <c r="FE199" s="9"/>
      <c r="FF199" s="9"/>
      <c r="FG199" s="9"/>
      <c r="FH199" s="9"/>
      <c r="FI199" s="9"/>
      <c r="FJ199" s="9"/>
      <c r="FK199" s="9"/>
      <c r="FL199" s="9"/>
      <c r="FM199" s="9"/>
      <c r="FN199" s="9"/>
      <c r="FO199" s="9"/>
      <c r="FP199" s="9"/>
      <c r="FQ199" s="9"/>
      <c r="FR199" s="9"/>
      <c r="FS199" s="9"/>
      <c r="FT199" s="9"/>
      <c r="FU199" s="9"/>
      <c r="FV199" s="9"/>
      <c r="FW199" s="9"/>
      <c r="FX199" s="9"/>
      <c r="FY199" s="9"/>
      <c r="FZ199" s="9"/>
      <c r="GA199" s="9"/>
      <c r="GB199" s="9"/>
      <c r="GC199" s="9"/>
      <c r="GD199" s="9"/>
      <c r="GE199" s="9"/>
      <c r="GF199" s="9"/>
      <c r="GG199" s="9"/>
      <c r="GH199" s="9"/>
      <c r="GI199" s="9"/>
      <c r="GJ199" s="9"/>
      <c r="GK199" s="9"/>
      <c r="GL199" s="9"/>
      <c r="GM199" s="9"/>
      <c r="GN199" s="9"/>
      <c r="GO199" s="9"/>
      <c r="GP199" s="9"/>
      <c r="GQ199" s="9"/>
      <c r="GR199" s="9"/>
      <c r="GS199" s="9"/>
      <c r="GT199" s="9"/>
      <c r="GU199" s="9"/>
      <c r="GV199" s="9"/>
      <c r="GW199" s="9"/>
      <c r="GX199" s="9"/>
      <c r="GY199" s="9"/>
      <c r="GZ199" s="9"/>
      <c r="HA199" s="9"/>
      <c r="HB199" s="9"/>
      <c r="HC199" s="9"/>
      <c r="HD199" s="9"/>
      <c r="HE199" s="9"/>
      <c r="HF199" s="9"/>
      <c r="HG199" s="9"/>
      <c r="HH199" s="9"/>
      <c r="HI199" s="9"/>
      <c r="HJ199" s="9"/>
      <c r="HQ199" t="s">
        <v>921</v>
      </c>
      <c r="HV199" s="50"/>
      <c r="HW199" s="50"/>
      <c r="IH199" t="s">
        <v>491</v>
      </c>
      <c r="II199" t="s">
        <v>492</v>
      </c>
      <c r="JJ199" t="s">
        <v>922</v>
      </c>
      <c r="JK199" s="69" t="s">
        <v>905</v>
      </c>
      <c r="JL199" t="s">
        <v>495</v>
      </c>
      <c r="JM199" t="s">
        <v>906</v>
      </c>
      <c r="JN199" s="4" t="s">
        <v>497</v>
      </c>
      <c r="JO199" t="s">
        <v>508</v>
      </c>
      <c r="KV199" t="s">
        <v>923</v>
      </c>
      <c r="MY199" t="s">
        <v>940</v>
      </c>
      <c r="MZ199">
        <v>70</v>
      </c>
      <c r="NI199" t="s">
        <v>910</v>
      </c>
      <c r="NJ199" t="s">
        <v>941</v>
      </c>
      <c r="NK199" t="s">
        <v>912</v>
      </c>
      <c r="NL199" s="4" t="s">
        <v>942</v>
      </c>
      <c r="NM199" s="6" t="s">
        <v>516</v>
      </c>
      <c r="NU199" t="s">
        <v>913</v>
      </c>
      <c r="NV199" t="s">
        <v>518</v>
      </c>
      <c r="NW199">
        <v>219</v>
      </c>
      <c r="NX199" t="s">
        <v>914</v>
      </c>
      <c r="NY199">
        <v>6</v>
      </c>
      <c r="OB199">
        <v>3</v>
      </c>
      <c r="OU199" t="s">
        <v>915</v>
      </c>
      <c r="OV199" t="s">
        <v>518</v>
      </c>
      <c r="OX199">
        <v>2015</v>
      </c>
      <c r="OY199">
        <v>2016</v>
      </c>
      <c r="PB199" t="s">
        <v>522</v>
      </c>
      <c r="PC199" s="50">
        <v>46104</v>
      </c>
    </row>
    <row r="200" spans="1:419" ht="15" thickBot="1">
      <c r="A200" t="s">
        <v>469</v>
      </c>
      <c r="B200" t="s">
        <v>897</v>
      </c>
      <c r="C200" t="s">
        <v>898</v>
      </c>
      <c r="D200" s="59" t="s">
        <v>472</v>
      </c>
      <c r="E200" t="s">
        <v>899</v>
      </c>
      <c r="F200" s="4" t="s">
        <v>900</v>
      </c>
      <c r="G200" t="s">
        <v>475</v>
      </c>
      <c r="H200" t="s">
        <v>476</v>
      </c>
      <c r="I200">
        <v>7.971944444</v>
      </c>
      <c r="J200">
        <v>38.633055560000003</v>
      </c>
      <c r="K200">
        <v>200</v>
      </c>
      <c r="AV200" t="s">
        <v>901</v>
      </c>
      <c r="AW200">
        <v>420</v>
      </c>
      <c r="AX200">
        <v>2.5</v>
      </c>
      <c r="AY200">
        <v>1</v>
      </c>
      <c r="AZ200" t="s">
        <v>902</v>
      </c>
      <c r="BA200">
        <v>2015</v>
      </c>
      <c r="BB200">
        <v>2016</v>
      </c>
      <c r="BD200" t="s">
        <v>924</v>
      </c>
      <c r="BE200" t="s">
        <v>536</v>
      </c>
      <c r="BF200" s="3" t="s">
        <v>484</v>
      </c>
      <c r="BG200" t="s">
        <v>485</v>
      </c>
      <c r="BH200" t="s">
        <v>480</v>
      </c>
      <c r="BI200" t="s">
        <v>486</v>
      </c>
      <c r="BJ200">
        <v>53333</v>
      </c>
      <c r="BK200" t="s">
        <v>537</v>
      </c>
      <c r="BL200" t="s">
        <v>925</v>
      </c>
      <c r="BM200" t="s">
        <v>480</v>
      </c>
      <c r="BN200" t="s">
        <v>486</v>
      </c>
      <c r="BO200">
        <v>266666</v>
      </c>
      <c r="EG200" s="9"/>
      <c r="EH200" s="9"/>
      <c r="EI200" s="9"/>
      <c r="EJ200" s="9"/>
      <c r="EK200" s="9"/>
      <c r="EL200" s="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c r="FZ200" s="9"/>
      <c r="GA200" s="9"/>
      <c r="GB200" s="9"/>
      <c r="GC200" s="9"/>
      <c r="GD200" s="9"/>
      <c r="GE200" s="9"/>
      <c r="GF200" s="9"/>
      <c r="GG200" s="9"/>
      <c r="GH200" s="9"/>
      <c r="GI200" s="9"/>
      <c r="GJ200" s="9"/>
      <c r="GK200" s="9"/>
      <c r="GL200" s="9"/>
      <c r="GM200" s="9"/>
      <c r="GN200" s="9"/>
      <c r="GO200" s="9"/>
      <c r="GP200" s="9"/>
      <c r="GQ200" s="9"/>
      <c r="GR200" s="9"/>
      <c r="GS200" s="9"/>
      <c r="GT200" s="9"/>
      <c r="GU200" s="9"/>
      <c r="GV200" s="9"/>
      <c r="GW200" s="9"/>
      <c r="GX200" s="9"/>
      <c r="GY200" s="9"/>
      <c r="GZ200" s="9"/>
      <c r="HA200" s="9"/>
      <c r="HB200" s="9"/>
      <c r="HC200" s="9"/>
      <c r="HD200" s="9"/>
      <c r="HE200" s="9"/>
      <c r="HF200" s="9"/>
      <c r="HG200" s="9"/>
      <c r="HH200" s="9"/>
      <c r="HI200" s="9"/>
      <c r="HJ200" s="9"/>
      <c r="HV200" s="50"/>
      <c r="HW200" s="50"/>
      <c r="IH200" t="s">
        <v>926</v>
      </c>
      <c r="II200" s="69" t="s">
        <v>927</v>
      </c>
      <c r="IJ200" t="s">
        <v>542</v>
      </c>
      <c r="IK200" t="s">
        <v>543</v>
      </c>
      <c r="IL200" t="s">
        <v>480</v>
      </c>
      <c r="IM200" t="s">
        <v>480</v>
      </c>
      <c r="IN200" t="s">
        <v>480</v>
      </c>
      <c r="JJ200" t="s">
        <v>928</v>
      </c>
      <c r="JK200" t="s">
        <v>918</v>
      </c>
      <c r="JL200" t="s">
        <v>495</v>
      </c>
      <c r="JM200" t="s">
        <v>906</v>
      </c>
      <c r="JN200" s="4" t="s">
        <v>497</v>
      </c>
      <c r="JO200" t="s">
        <v>919</v>
      </c>
      <c r="MY200" t="s">
        <v>940</v>
      </c>
      <c r="MZ200">
        <v>70</v>
      </c>
      <c r="NI200" t="s">
        <v>910</v>
      </c>
      <c r="NJ200" t="s">
        <v>941</v>
      </c>
      <c r="NK200" t="s">
        <v>912</v>
      </c>
      <c r="NL200" s="4" t="s">
        <v>942</v>
      </c>
      <c r="NM200" s="6" t="s">
        <v>516</v>
      </c>
      <c r="NV200" t="s">
        <v>518</v>
      </c>
      <c r="NW200">
        <v>188</v>
      </c>
      <c r="NX200" t="s">
        <v>914</v>
      </c>
      <c r="NY200">
        <v>6</v>
      </c>
      <c r="OB200">
        <v>3</v>
      </c>
      <c r="OU200" t="s">
        <v>915</v>
      </c>
      <c r="OV200" t="s">
        <v>518</v>
      </c>
      <c r="OX200">
        <v>2015</v>
      </c>
      <c r="OY200">
        <v>2016</v>
      </c>
      <c r="PB200" t="s">
        <v>522</v>
      </c>
      <c r="PC200" s="50">
        <v>46104</v>
      </c>
    </row>
    <row r="201" spans="1:419" ht="15" thickBot="1">
      <c r="A201" t="s">
        <v>469</v>
      </c>
      <c r="B201" t="s">
        <v>897</v>
      </c>
      <c r="C201" t="s">
        <v>898</v>
      </c>
      <c r="D201" s="59" t="s">
        <v>472</v>
      </c>
      <c r="E201" t="s">
        <v>899</v>
      </c>
      <c r="F201" s="4" t="s">
        <v>900</v>
      </c>
      <c r="G201" t="s">
        <v>475</v>
      </c>
      <c r="H201" t="s">
        <v>476</v>
      </c>
      <c r="I201">
        <v>7.971944444</v>
      </c>
      <c r="J201">
        <v>38.633055560000003</v>
      </c>
      <c r="K201">
        <v>200</v>
      </c>
      <c r="AV201" t="s">
        <v>901</v>
      </c>
      <c r="AW201">
        <v>420</v>
      </c>
      <c r="AX201">
        <v>2.5</v>
      </c>
      <c r="AY201">
        <v>1</v>
      </c>
      <c r="AZ201" t="s">
        <v>902</v>
      </c>
      <c r="BA201">
        <v>2015</v>
      </c>
      <c r="BB201">
        <v>2016</v>
      </c>
      <c r="BD201" t="s">
        <v>929</v>
      </c>
      <c r="BE201" t="s">
        <v>565</v>
      </c>
      <c r="BF201" s="3" t="s">
        <v>484</v>
      </c>
      <c r="BG201" t="s">
        <v>485</v>
      </c>
      <c r="BH201" t="s">
        <v>480</v>
      </c>
      <c r="BI201" t="s">
        <v>486</v>
      </c>
      <c r="BJ201">
        <v>53333</v>
      </c>
      <c r="BK201" t="s">
        <v>537</v>
      </c>
      <c r="BL201" t="s">
        <v>930</v>
      </c>
      <c r="BM201" t="s">
        <v>480</v>
      </c>
      <c r="BN201" t="s">
        <v>486</v>
      </c>
      <c r="BO201">
        <v>66666</v>
      </c>
      <c r="EG201" s="9"/>
      <c r="EH201" s="9"/>
      <c r="EI201" s="9"/>
      <c r="EJ201" s="9"/>
      <c r="EK201" s="9"/>
      <c r="EL201" s="9"/>
      <c r="EM201" s="9"/>
      <c r="EN201" s="9"/>
      <c r="EO201" s="9"/>
      <c r="EP201" s="9"/>
      <c r="EQ201" s="9"/>
      <c r="ER201" s="9"/>
      <c r="ES201" s="9"/>
      <c r="ET201" s="9"/>
      <c r="EU201" s="9"/>
      <c r="EV201" s="9"/>
      <c r="EW201" s="9"/>
      <c r="EX201" s="9"/>
      <c r="EY201" s="9"/>
      <c r="EZ201" s="9"/>
      <c r="FA201" s="9"/>
      <c r="FB201" s="9"/>
      <c r="FC201" s="9"/>
      <c r="FD201" s="9"/>
      <c r="FE201" s="9"/>
      <c r="FF201" s="9"/>
      <c r="FG201" s="9"/>
      <c r="FH201" s="9"/>
      <c r="FI201" s="9"/>
      <c r="FJ201" s="9"/>
      <c r="FK201" s="9"/>
      <c r="FL201" s="9"/>
      <c r="FM201" s="9"/>
      <c r="FN201" s="9"/>
      <c r="FO201" s="9"/>
      <c r="FP201" s="9"/>
      <c r="FQ201" s="9"/>
      <c r="FR201" s="9"/>
      <c r="FS201" s="9"/>
      <c r="FT201" s="9"/>
      <c r="FU201" s="9"/>
      <c r="FV201" s="9"/>
      <c r="FW201" s="9"/>
      <c r="FX201" s="9"/>
      <c r="FY201" s="9"/>
      <c r="FZ201" s="9"/>
      <c r="GA201" s="9"/>
      <c r="GB201" s="9"/>
      <c r="GC201" s="9"/>
      <c r="GD201" s="9"/>
      <c r="GE201" s="9"/>
      <c r="GF201" s="9"/>
      <c r="GG201" s="9"/>
      <c r="GH201" s="9"/>
      <c r="GI201" s="9"/>
      <c r="GJ201" s="9"/>
      <c r="GK201" s="9"/>
      <c r="GL201" s="9"/>
      <c r="GM201" s="9"/>
      <c r="GN201" s="9"/>
      <c r="GO201" s="9"/>
      <c r="GP201" s="9"/>
      <c r="GQ201" s="9"/>
      <c r="GR201" s="9"/>
      <c r="GS201" s="9"/>
      <c r="GT201" s="9"/>
      <c r="GU201" s="9"/>
      <c r="GV201" s="9"/>
      <c r="GW201" s="9"/>
      <c r="GX201" s="9"/>
      <c r="GY201" s="9"/>
      <c r="GZ201" s="9"/>
      <c r="HA201" s="9"/>
      <c r="HB201" s="9"/>
      <c r="HC201" s="9"/>
      <c r="HD201" s="9"/>
      <c r="HE201" s="9"/>
      <c r="HF201" s="9"/>
      <c r="HG201" s="9"/>
      <c r="HH201" s="9"/>
      <c r="HI201" s="9"/>
      <c r="HJ201" s="9"/>
      <c r="HV201" s="50"/>
      <c r="HW201" s="50"/>
      <c r="IH201" t="s">
        <v>931</v>
      </c>
      <c r="II201" s="69" t="s">
        <v>927</v>
      </c>
      <c r="IJ201" t="s">
        <v>542</v>
      </c>
      <c r="IK201" t="s">
        <v>543</v>
      </c>
      <c r="IL201" t="s">
        <v>480</v>
      </c>
      <c r="IM201" t="s">
        <v>480</v>
      </c>
      <c r="IN201" t="s">
        <v>480</v>
      </c>
      <c r="JJ201" t="s">
        <v>932</v>
      </c>
      <c r="JK201" t="s">
        <v>918</v>
      </c>
      <c r="JL201" t="s">
        <v>495</v>
      </c>
      <c r="JM201" t="s">
        <v>906</v>
      </c>
      <c r="JN201" s="4" t="s">
        <v>497</v>
      </c>
      <c r="JO201" t="s">
        <v>919</v>
      </c>
      <c r="MY201" t="s">
        <v>940</v>
      </c>
      <c r="MZ201">
        <v>70</v>
      </c>
      <c r="NI201" t="s">
        <v>910</v>
      </c>
      <c r="NJ201" t="s">
        <v>941</v>
      </c>
      <c r="NK201" t="s">
        <v>912</v>
      </c>
      <c r="NL201" s="4" t="s">
        <v>942</v>
      </c>
      <c r="NM201" s="6" t="s">
        <v>516</v>
      </c>
      <c r="NV201" t="s">
        <v>518</v>
      </c>
      <c r="NW201">
        <v>225</v>
      </c>
      <c r="NX201" t="s">
        <v>914</v>
      </c>
      <c r="NY201">
        <v>6</v>
      </c>
      <c r="OB201">
        <v>3</v>
      </c>
      <c r="OU201" t="s">
        <v>915</v>
      </c>
      <c r="OV201" t="s">
        <v>518</v>
      </c>
      <c r="OX201">
        <v>2015</v>
      </c>
      <c r="OY201">
        <v>2016</v>
      </c>
      <c r="PB201" t="s">
        <v>522</v>
      </c>
      <c r="PC201" s="50">
        <v>46104</v>
      </c>
    </row>
    <row r="202" spans="1:419" ht="15" thickBot="1">
      <c r="A202" t="s">
        <v>469</v>
      </c>
      <c r="B202" t="s">
        <v>897</v>
      </c>
      <c r="C202" t="s">
        <v>898</v>
      </c>
      <c r="D202" s="59" t="s">
        <v>472</v>
      </c>
      <c r="E202" t="s">
        <v>899</v>
      </c>
      <c r="F202" s="4" t="s">
        <v>900</v>
      </c>
      <c r="G202" t="s">
        <v>475</v>
      </c>
      <c r="H202" t="s">
        <v>476</v>
      </c>
      <c r="I202">
        <v>7.971944444</v>
      </c>
      <c r="J202">
        <v>38.633055560000003</v>
      </c>
      <c r="K202">
        <v>200</v>
      </c>
      <c r="AV202" t="s">
        <v>901</v>
      </c>
      <c r="AW202">
        <v>420</v>
      </c>
      <c r="AX202">
        <v>2.5</v>
      </c>
      <c r="AY202">
        <v>1</v>
      </c>
      <c r="AZ202" t="s">
        <v>902</v>
      </c>
      <c r="BA202">
        <v>2015</v>
      </c>
      <c r="BB202">
        <v>2016</v>
      </c>
      <c r="BD202" t="s">
        <v>934</v>
      </c>
      <c r="BE202" t="s">
        <v>600</v>
      </c>
      <c r="BF202" s="3" t="s">
        <v>484</v>
      </c>
      <c r="BG202" t="s">
        <v>485</v>
      </c>
      <c r="BH202" t="s">
        <v>480</v>
      </c>
      <c r="BI202" t="s">
        <v>486</v>
      </c>
      <c r="BJ202">
        <v>53333</v>
      </c>
      <c r="EG202" s="9"/>
      <c r="EH202" s="9"/>
      <c r="EI202" s="9"/>
      <c r="EJ202" s="9"/>
      <c r="EK202" s="9"/>
      <c r="EL202" s="9"/>
      <c r="EM202" s="9"/>
      <c r="EN202" s="9"/>
      <c r="EO202" s="9"/>
      <c r="EP202" s="9"/>
      <c r="EQ202" s="9"/>
      <c r="ER202" s="9"/>
      <c r="ES202" s="9"/>
      <c r="ET202" s="9"/>
      <c r="EU202" s="9"/>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c r="FZ202" s="9"/>
      <c r="GA202" s="9"/>
      <c r="GB202" s="9"/>
      <c r="GC202" s="9"/>
      <c r="GD202" s="9"/>
      <c r="GE202" s="9"/>
      <c r="GF202" s="9"/>
      <c r="GG202" s="9"/>
      <c r="GH202" s="9"/>
      <c r="GI202" s="9"/>
      <c r="GJ202" s="9"/>
      <c r="GK202" s="9"/>
      <c r="GL202" s="9"/>
      <c r="GM202" s="9"/>
      <c r="GN202" s="9"/>
      <c r="GO202" s="9"/>
      <c r="GP202" s="9"/>
      <c r="GQ202" s="9"/>
      <c r="GR202" s="9"/>
      <c r="GS202" s="9"/>
      <c r="GT202" s="9"/>
      <c r="GU202" s="9"/>
      <c r="GV202" s="9"/>
      <c r="GW202" s="9"/>
      <c r="GX202" s="9"/>
      <c r="GY202" s="9"/>
      <c r="GZ202" s="9"/>
      <c r="HA202" s="9"/>
      <c r="HB202" s="9"/>
      <c r="HC202" s="9"/>
      <c r="HD202" s="9"/>
      <c r="HE202" s="9"/>
      <c r="HF202" s="9"/>
      <c r="HG202" s="9"/>
      <c r="HH202" s="9"/>
      <c r="HI202" s="9"/>
      <c r="HJ202" s="9"/>
      <c r="HQ202" t="s">
        <v>921</v>
      </c>
      <c r="HV202" s="50"/>
      <c r="HW202" s="50"/>
      <c r="IH202" t="s">
        <v>491</v>
      </c>
      <c r="II202" t="s">
        <v>492</v>
      </c>
      <c r="JJ202" t="s">
        <v>935</v>
      </c>
      <c r="JK202" t="s">
        <v>918</v>
      </c>
      <c r="JL202" t="s">
        <v>495</v>
      </c>
      <c r="JM202" t="s">
        <v>906</v>
      </c>
      <c r="JN202" s="4" t="s">
        <v>497</v>
      </c>
      <c r="JO202" t="s">
        <v>919</v>
      </c>
      <c r="MY202" t="s">
        <v>940</v>
      </c>
      <c r="MZ202">
        <v>70</v>
      </c>
      <c r="NI202" t="s">
        <v>910</v>
      </c>
      <c r="NJ202" t="s">
        <v>941</v>
      </c>
      <c r="NK202" t="s">
        <v>912</v>
      </c>
      <c r="NL202" s="4" t="s">
        <v>942</v>
      </c>
      <c r="NM202" s="6" t="s">
        <v>516</v>
      </c>
      <c r="NU202" t="s">
        <v>655</v>
      </c>
      <c r="NV202" t="s">
        <v>518</v>
      </c>
      <c r="NW202">
        <v>136</v>
      </c>
      <c r="NX202" t="s">
        <v>914</v>
      </c>
      <c r="NY202">
        <v>6</v>
      </c>
      <c r="OB202">
        <v>3</v>
      </c>
      <c r="OU202" t="s">
        <v>915</v>
      </c>
      <c r="OV202" t="s">
        <v>518</v>
      </c>
      <c r="OX202">
        <v>2015</v>
      </c>
      <c r="OY202">
        <v>2016</v>
      </c>
      <c r="PB202" t="s">
        <v>522</v>
      </c>
      <c r="PC202" s="50">
        <v>46104</v>
      </c>
    </row>
    <row r="203" spans="1:419" ht="15" thickBot="1">
      <c r="A203" t="s">
        <v>469</v>
      </c>
      <c r="B203" t="s">
        <v>897</v>
      </c>
      <c r="C203" t="s">
        <v>898</v>
      </c>
      <c r="D203" s="59" t="s">
        <v>472</v>
      </c>
      <c r="E203" t="s">
        <v>936</v>
      </c>
      <c r="F203" s="4" t="s">
        <v>900</v>
      </c>
      <c r="G203" t="s">
        <v>475</v>
      </c>
      <c r="H203" t="s">
        <v>476</v>
      </c>
      <c r="I203">
        <v>7.306944444</v>
      </c>
      <c r="J203">
        <v>38.012222219999998</v>
      </c>
      <c r="K203">
        <v>600</v>
      </c>
      <c r="AV203" t="s">
        <v>901</v>
      </c>
      <c r="AW203">
        <v>420</v>
      </c>
      <c r="AX203">
        <v>1.5</v>
      </c>
      <c r="AY203">
        <v>1</v>
      </c>
      <c r="AZ203" t="s">
        <v>902</v>
      </c>
      <c r="BA203">
        <v>2015</v>
      </c>
      <c r="BB203">
        <v>2016</v>
      </c>
      <c r="BD203" t="s">
        <v>903</v>
      </c>
      <c r="BE203" t="s">
        <v>524</v>
      </c>
      <c r="BF203" s="3" t="s">
        <v>484</v>
      </c>
      <c r="BG203" t="s">
        <v>485</v>
      </c>
      <c r="BH203" t="s">
        <v>480</v>
      </c>
      <c r="BI203" s="4" t="s">
        <v>486</v>
      </c>
      <c r="BJ203">
        <v>53333</v>
      </c>
      <c r="EG203" s="9"/>
      <c r="EH203" s="9"/>
      <c r="EI203" s="9"/>
      <c r="EJ203" s="9"/>
      <c r="EK203" s="9"/>
      <c r="EL203" s="9"/>
      <c r="EM203" s="9"/>
      <c r="EN203" s="9"/>
      <c r="EO203" s="9"/>
      <c r="EP203" s="9"/>
      <c r="EQ203" s="9"/>
      <c r="ER203" s="9"/>
      <c r="ES203" s="9"/>
      <c r="ET203" s="9"/>
      <c r="EU203" s="9"/>
      <c r="EV203" s="9"/>
      <c r="EW203" s="9"/>
      <c r="EX203" s="9"/>
      <c r="EY203" s="9"/>
      <c r="EZ203" s="9"/>
      <c r="FA203" s="9"/>
      <c r="FB203" s="9"/>
      <c r="FC203" s="9"/>
      <c r="FD203" s="9"/>
      <c r="FE203" s="9"/>
      <c r="FF203" s="9"/>
      <c r="FG203" s="9"/>
      <c r="FH203" s="9"/>
      <c r="FI203" s="9"/>
      <c r="FJ203" s="9"/>
      <c r="FK203" s="9"/>
      <c r="FL203" s="9"/>
      <c r="FM203" s="9"/>
      <c r="FN203" s="9"/>
      <c r="FO203" s="9"/>
      <c r="FP203" s="9"/>
      <c r="FQ203" s="9"/>
      <c r="FR203" s="9"/>
      <c r="FS203" s="9"/>
      <c r="FT203" s="9"/>
      <c r="FU203" s="9"/>
      <c r="FV203" s="9"/>
      <c r="FW203" s="9"/>
      <c r="FX203" s="9"/>
      <c r="FY203" s="9"/>
      <c r="FZ203" s="9"/>
      <c r="GA203" s="9"/>
      <c r="GB203" s="9"/>
      <c r="GC203" s="9"/>
      <c r="GD203" s="9"/>
      <c r="GE203" s="9"/>
      <c r="GF203" s="9"/>
      <c r="GG203" s="9"/>
      <c r="GH203" s="9"/>
      <c r="GI203" s="9"/>
      <c r="GJ203" s="9"/>
      <c r="GK203" s="9"/>
      <c r="GL203" s="9"/>
      <c r="GM203" s="9"/>
      <c r="GN203" s="9"/>
      <c r="GO203" s="9"/>
      <c r="GP203" s="9"/>
      <c r="GQ203" s="9"/>
      <c r="GR203" s="9"/>
      <c r="GS203" s="9"/>
      <c r="GT203" s="9"/>
      <c r="GU203" s="9"/>
      <c r="GV203" s="9"/>
      <c r="GW203" s="9"/>
      <c r="GX203" s="9"/>
      <c r="GY203" s="9"/>
      <c r="GZ203" s="9"/>
      <c r="HA203" s="9"/>
      <c r="HB203" s="9"/>
      <c r="HC203" s="9"/>
      <c r="HD203" s="9"/>
      <c r="HE203" s="9"/>
      <c r="HF203" s="9"/>
      <c r="HG203" s="9"/>
      <c r="HH203" s="9"/>
      <c r="HI203" s="9"/>
      <c r="HJ203" s="9"/>
      <c r="HV203" s="50"/>
      <c r="HW203" s="50"/>
      <c r="IH203" t="s">
        <v>491</v>
      </c>
      <c r="II203" t="s">
        <v>492</v>
      </c>
      <c r="JJ203" t="s">
        <v>904</v>
      </c>
      <c r="JK203" s="69" t="s">
        <v>905</v>
      </c>
      <c r="JL203" s="8" t="s">
        <v>495</v>
      </c>
      <c r="JM203" s="8" t="s">
        <v>906</v>
      </c>
      <c r="JN203" s="4" t="s">
        <v>497</v>
      </c>
      <c r="JO203" s="4" t="s">
        <v>508</v>
      </c>
      <c r="MY203" t="s">
        <v>940</v>
      </c>
      <c r="MZ203">
        <v>70</v>
      </c>
      <c r="NI203" t="s">
        <v>910</v>
      </c>
      <c r="NJ203" t="s">
        <v>941</v>
      </c>
      <c r="NK203" t="s">
        <v>912</v>
      </c>
      <c r="NL203" s="4" t="s">
        <v>942</v>
      </c>
      <c r="NM203" s="6" t="s">
        <v>516</v>
      </c>
      <c r="NU203" t="s">
        <v>913</v>
      </c>
      <c r="NV203" t="s">
        <v>518</v>
      </c>
      <c r="NW203">
        <v>213</v>
      </c>
      <c r="NX203" t="s">
        <v>914</v>
      </c>
      <c r="NY203">
        <v>4</v>
      </c>
      <c r="OB203">
        <v>3</v>
      </c>
      <c r="OU203" t="s">
        <v>937</v>
      </c>
      <c r="OV203" t="s">
        <v>518</v>
      </c>
      <c r="OX203">
        <v>2015</v>
      </c>
      <c r="OY203">
        <v>2016</v>
      </c>
      <c r="PB203" t="s">
        <v>522</v>
      </c>
      <c r="PC203" s="50">
        <v>46104</v>
      </c>
    </row>
    <row r="204" spans="1:419" ht="15" thickBot="1">
      <c r="A204" t="s">
        <v>469</v>
      </c>
      <c r="B204" t="s">
        <v>897</v>
      </c>
      <c r="C204" t="s">
        <v>898</v>
      </c>
      <c r="D204" s="59" t="s">
        <v>472</v>
      </c>
      <c r="E204" t="s">
        <v>936</v>
      </c>
      <c r="F204" s="4" t="s">
        <v>900</v>
      </c>
      <c r="G204" t="s">
        <v>475</v>
      </c>
      <c r="H204" t="s">
        <v>476</v>
      </c>
      <c r="I204">
        <v>7.306944444</v>
      </c>
      <c r="J204">
        <v>38.012222219999998</v>
      </c>
      <c r="K204">
        <v>600</v>
      </c>
      <c r="AV204" t="s">
        <v>901</v>
      </c>
      <c r="AW204">
        <v>420</v>
      </c>
      <c r="AX204">
        <v>1.5</v>
      </c>
      <c r="AY204">
        <v>1</v>
      </c>
      <c r="AZ204" t="s">
        <v>902</v>
      </c>
      <c r="BA204">
        <v>2015</v>
      </c>
      <c r="BB204">
        <v>2016</v>
      </c>
      <c r="BD204" t="s">
        <v>916</v>
      </c>
      <c r="BE204" t="s">
        <v>483</v>
      </c>
      <c r="BF204" s="3" t="s">
        <v>484</v>
      </c>
      <c r="BG204" t="s">
        <v>485</v>
      </c>
      <c r="BH204" t="s">
        <v>480</v>
      </c>
      <c r="BI204" t="s">
        <v>486</v>
      </c>
      <c r="BJ204">
        <v>53333</v>
      </c>
      <c r="EG204" s="9"/>
      <c r="EH204" s="9"/>
      <c r="EI204" s="9"/>
      <c r="EJ204" s="9"/>
      <c r="EK204" s="9"/>
      <c r="EL204" s="9"/>
      <c r="EM204" s="9"/>
      <c r="EN204" s="9"/>
      <c r="EO204" s="9"/>
      <c r="EP204" s="9"/>
      <c r="EQ204" s="9"/>
      <c r="ER204" s="9"/>
      <c r="ES204" s="9"/>
      <c r="ET204" s="9"/>
      <c r="EU204" s="9"/>
      <c r="EV204" s="9"/>
      <c r="EW204" s="9"/>
      <c r="EX204" s="9"/>
      <c r="EY204" s="9"/>
      <c r="EZ204" s="9"/>
      <c r="FA204" s="9"/>
      <c r="FB204" s="9"/>
      <c r="FC204" s="9"/>
      <c r="FD204" s="9"/>
      <c r="FE204" s="9"/>
      <c r="FF204" s="9"/>
      <c r="FG204" s="9"/>
      <c r="FH204" s="9"/>
      <c r="FI204" s="9"/>
      <c r="FJ204" s="9"/>
      <c r="FK204" s="9"/>
      <c r="FL204" s="9"/>
      <c r="FM204" s="9"/>
      <c r="FN204" s="9"/>
      <c r="FO204" s="9"/>
      <c r="FP204" s="9"/>
      <c r="FQ204" s="9"/>
      <c r="FR204" s="9"/>
      <c r="FS204" s="9"/>
      <c r="FT204" s="9"/>
      <c r="FU204" s="9"/>
      <c r="FV204" s="9"/>
      <c r="FW204" s="9"/>
      <c r="FX204" s="9"/>
      <c r="FY204" s="9"/>
      <c r="FZ204" s="9"/>
      <c r="GA204" s="9"/>
      <c r="GB204" s="9"/>
      <c r="GC204" s="9"/>
      <c r="GD204" s="9"/>
      <c r="GE204" s="9"/>
      <c r="GF204" s="9"/>
      <c r="GG204" s="9"/>
      <c r="GH204" s="9"/>
      <c r="GI204" s="9"/>
      <c r="GJ204" s="9"/>
      <c r="GK204" s="9"/>
      <c r="GL204" s="9"/>
      <c r="GM204" s="9"/>
      <c r="GN204" s="9"/>
      <c r="GO204" s="9"/>
      <c r="GP204" s="9"/>
      <c r="GQ204" s="9"/>
      <c r="GR204" s="9"/>
      <c r="GS204" s="9"/>
      <c r="GT204" s="9"/>
      <c r="GU204" s="9"/>
      <c r="GV204" s="9"/>
      <c r="GW204" s="9"/>
      <c r="GX204" s="9"/>
      <c r="GY204" s="9"/>
      <c r="GZ204" s="9"/>
      <c r="HA204" s="9"/>
      <c r="HB204" s="9"/>
      <c r="HC204" s="9"/>
      <c r="HD204" s="9"/>
      <c r="HE204" s="9"/>
      <c r="HF204" s="9"/>
      <c r="HG204" s="9"/>
      <c r="HH204" s="9"/>
      <c r="HI204" s="9"/>
      <c r="HJ204" s="9"/>
      <c r="HV204" s="50"/>
      <c r="HW204" s="50"/>
      <c r="IH204" t="s">
        <v>491</v>
      </c>
      <c r="II204" t="s">
        <v>492</v>
      </c>
      <c r="JJ204" t="s">
        <v>917</v>
      </c>
      <c r="JK204" s="46" t="s">
        <v>918</v>
      </c>
      <c r="JL204" t="s">
        <v>495</v>
      </c>
      <c r="JM204" s="8" t="s">
        <v>906</v>
      </c>
      <c r="JN204" s="4" t="s">
        <v>497</v>
      </c>
      <c r="JO204" s="4" t="s">
        <v>508</v>
      </c>
      <c r="MY204" t="s">
        <v>940</v>
      </c>
      <c r="MZ204">
        <v>70</v>
      </c>
      <c r="NI204" t="s">
        <v>910</v>
      </c>
      <c r="NJ204" t="s">
        <v>941</v>
      </c>
      <c r="NK204" t="s">
        <v>912</v>
      </c>
      <c r="NL204" s="4" t="s">
        <v>942</v>
      </c>
      <c r="NM204" s="6" t="s">
        <v>516</v>
      </c>
      <c r="NU204" t="s">
        <v>655</v>
      </c>
      <c r="NV204" t="s">
        <v>518</v>
      </c>
      <c r="NW204">
        <v>129</v>
      </c>
      <c r="NX204" t="s">
        <v>914</v>
      </c>
      <c r="NY204">
        <v>4</v>
      </c>
      <c r="OB204">
        <v>3</v>
      </c>
      <c r="OU204" t="s">
        <v>937</v>
      </c>
      <c r="OV204" t="s">
        <v>518</v>
      </c>
      <c r="OX204">
        <v>2015</v>
      </c>
      <c r="OY204">
        <v>2016</v>
      </c>
      <c r="PB204" t="s">
        <v>522</v>
      </c>
      <c r="PC204" s="50">
        <v>46104</v>
      </c>
    </row>
    <row r="205" spans="1:419" ht="15" thickBot="1">
      <c r="A205" t="s">
        <v>469</v>
      </c>
      <c r="B205" t="s">
        <v>897</v>
      </c>
      <c r="C205" t="s">
        <v>898</v>
      </c>
      <c r="D205" s="59" t="s">
        <v>472</v>
      </c>
      <c r="E205" t="s">
        <v>936</v>
      </c>
      <c r="F205" s="4" t="s">
        <v>900</v>
      </c>
      <c r="G205" t="s">
        <v>475</v>
      </c>
      <c r="H205" t="s">
        <v>476</v>
      </c>
      <c r="I205">
        <v>7.306944444</v>
      </c>
      <c r="J205">
        <v>38.012222219999998</v>
      </c>
      <c r="K205">
        <v>600</v>
      </c>
      <c r="AV205" t="s">
        <v>901</v>
      </c>
      <c r="AW205">
        <v>420</v>
      </c>
      <c r="AX205">
        <v>1.5</v>
      </c>
      <c r="AY205">
        <v>1</v>
      </c>
      <c r="AZ205" t="s">
        <v>902</v>
      </c>
      <c r="BA205">
        <v>2015</v>
      </c>
      <c r="BB205">
        <v>2016</v>
      </c>
      <c r="BD205" t="s">
        <v>920</v>
      </c>
      <c r="BE205" t="s">
        <v>591</v>
      </c>
      <c r="BF205" s="3" t="s">
        <v>484</v>
      </c>
      <c r="BG205" t="s">
        <v>485</v>
      </c>
      <c r="BH205" t="s">
        <v>480</v>
      </c>
      <c r="BI205" t="s">
        <v>486</v>
      </c>
      <c r="BJ205">
        <v>53333</v>
      </c>
      <c r="EG205" s="9"/>
      <c r="EH205" s="9"/>
      <c r="EI205" s="9"/>
      <c r="EJ205" s="9"/>
      <c r="EK205" s="9"/>
      <c r="EL205" s="9"/>
      <c r="EM205" s="9"/>
      <c r="EN205" s="9"/>
      <c r="EO205" s="9"/>
      <c r="EP205" s="9"/>
      <c r="EQ205" s="9"/>
      <c r="ER205" s="9"/>
      <c r="ES205" s="9"/>
      <c r="ET205" s="9"/>
      <c r="EU205" s="9"/>
      <c r="EV205" s="9"/>
      <c r="EW205" s="9"/>
      <c r="EX205" s="9"/>
      <c r="EY205" s="9"/>
      <c r="EZ205" s="9"/>
      <c r="FA205" s="9"/>
      <c r="FB205" s="9"/>
      <c r="FC205" s="9"/>
      <c r="FD205" s="9"/>
      <c r="FE205" s="9"/>
      <c r="FF205" s="9"/>
      <c r="FG205" s="9"/>
      <c r="FH205" s="9"/>
      <c r="FI205" s="9"/>
      <c r="FJ205" s="9"/>
      <c r="FK205" s="9"/>
      <c r="FL205" s="9"/>
      <c r="FM205" s="9"/>
      <c r="FN205" s="9"/>
      <c r="FO205" s="9"/>
      <c r="FP205" s="9"/>
      <c r="FQ205" s="9"/>
      <c r="FR205" s="9"/>
      <c r="FS205" s="9"/>
      <c r="FT205" s="9"/>
      <c r="FU205" s="9"/>
      <c r="FV205" s="9"/>
      <c r="FW205" s="9"/>
      <c r="FX205" s="9"/>
      <c r="FY205" s="9"/>
      <c r="FZ205" s="9"/>
      <c r="GA205" s="9"/>
      <c r="GB205" s="9"/>
      <c r="GC205" s="9"/>
      <c r="GD205" s="9"/>
      <c r="GE205" s="9"/>
      <c r="GF205" s="9"/>
      <c r="GG205" s="9"/>
      <c r="GH205" s="9"/>
      <c r="GI205" s="9"/>
      <c r="GJ205" s="9"/>
      <c r="GK205" s="9"/>
      <c r="GL205" s="9"/>
      <c r="GM205" s="9"/>
      <c r="GN205" s="9"/>
      <c r="GO205" s="9"/>
      <c r="GP205" s="9"/>
      <c r="GQ205" s="9"/>
      <c r="GR205" s="9"/>
      <c r="GS205" s="9"/>
      <c r="GT205" s="9"/>
      <c r="GU205" s="9"/>
      <c r="GV205" s="9"/>
      <c r="GW205" s="9"/>
      <c r="GX205" s="9"/>
      <c r="GY205" s="9"/>
      <c r="GZ205" s="9"/>
      <c r="HA205" s="9"/>
      <c r="HB205" s="9"/>
      <c r="HC205" s="9"/>
      <c r="HD205" s="9"/>
      <c r="HE205" s="9"/>
      <c r="HF205" s="9"/>
      <c r="HG205" s="9"/>
      <c r="HH205" s="9"/>
      <c r="HI205" s="9"/>
      <c r="HJ205" s="9"/>
      <c r="HQ205" t="s">
        <v>921</v>
      </c>
      <c r="HV205" s="50"/>
      <c r="HW205" s="50"/>
      <c r="IH205" t="s">
        <v>491</v>
      </c>
      <c r="II205" t="s">
        <v>492</v>
      </c>
      <c r="JJ205" t="s">
        <v>922</v>
      </c>
      <c r="JK205" s="69" t="s">
        <v>905</v>
      </c>
      <c r="JL205" t="s">
        <v>495</v>
      </c>
      <c r="JM205" t="s">
        <v>906</v>
      </c>
      <c r="JN205" s="4" t="s">
        <v>497</v>
      </c>
      <c r="JO205" t="s">
        <v>508</v>
      </c>
      <c r="KV205" t="s">
        <v>923</v>
      </c>
      <c r="MY205" t="s">
        <v>940</v>
      </c>
      <c r="MZ205">
        <v>70</v>
      </c>
      <c r="NI205" t="s">
        <v>910</v>
      </c>
      <c r="NJ205" t="s">
        <v>941</v>
      </c>
      <c r="NK205" t="s">
        <v>912</v>
      </c>
      <c r="NL205" s="4" t="s">
        <v>942</v>
      </c>
      <c r="NM205" s="6" t="s">
        <v>516</v>
      </c>
      <c r="NU205" t="s">
        <v>913</v>
      </c>
      <c r="NV205" t="s">
        <v>518</v>
      </c>
      <c r="NW205">
        <v>213</v>
      </c>
      <c r="NX205" t="s">
        <v>914</v>
      </c>
      <c r="NY205">
        <v>4</v>
      </c>
      <c r="OB205">
        <v>3</v>
      </c>
      <c r="OU205" t="s">
        <v>937</v>
      </c>
      <c r="OV205" t="s">
        <v>518</v>
      </c>
      <c r="OX205">
        <v>2015</v>
      </c>
      <c r="OY205">
        <v>2016</v>
      </c>
      <c r="PB205" t="s">
        <v>522</v>
      </c>
      <c r="PC205" s="50">
        <v>46104</v>
      </c>
    </row>
    <row r="206" spans="1:419" ht="15" thickBot="1">
      <c r="A206" t="s">
        <v>469</v>
      </c>
      <c r="B206" t="s">
        <v>897</v>
      </c>
      <c r="C206" t="s">
        <v>898</v>
      </c>
      <c r="D206" s="59" t="s">
        <v>472</v>
      </c>
      <c r="E206" t="s">
        <v>936</v>
      </c>
      <c r="F206" s="4" t="s">
        <v>900</v>
      </c>
      <c r="G206" t="s">
        <v>475</v>
      </c>
      <c r="H206" t="s">
        <v>476</v>
      </c>
      <c r="I206">
        <v>7.306944444</v>
      </c>
      <c r="J206">
        <v>38.012222219999998</v>
      </c>
      <c r="K206">
        <v>600</v>
      </c>
      <c r="AV206" t="s">
        <v>901</v>
      </c>
      <c r="AW206">
        <v>420</v>
      </c>
      <c r="AX206">
        <v>1.5</v>
      </c>
      <c r="AY206">
        <v>1</v>
      </c>
      <c r="AZ206" t="s">
        <v>902</v>
      </c>
      <c r="BA206">
        <v>2015</v>
      </c>
      <c r="BB206">
        <v>2016</v>
      </c>
      <c r="BD206" t="s">
        <v>924</v>
      </c>
      <c r="BE206" t="s">
        <v>536</v>
      </c>
      <c r="BF206" s="3" t="s">
        <v>484</v>
      </c>
      <c r="BG206" t="s">
        <v>485</v>
      </c>
      <c r="BH206" t="s">
        <v>480</v>
      </c>
      <c r="BI206" t="s">
        <v>486</v>
      </c>
      <c r="BJ206">
        <v>53333</v>
      </c>
      <c r="BK206" t="s">
        <v>537</v>
      </c>
      <c r="BL206" t="s">
        <v>925</v>
      </c>
      <c r="BM206" t="s">
        <v>480</v>
      </c>
      <c r="BN206" t="s">
        <v>486</v>
      </c>
      <c r="BO206">
        <v>266666</v>
      </c>
      <c r="EG206" s="9"/>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c r="FZ206" s="9"/>
      <c r="GA206" s="9"/>
      <c r="GB206" s="9"/>
      <c r="GC206" s="9"/>
      <c r="GD206" s="9"/>
      <c r="GE206" s="9"/>
      <c r="GF206" s="9"/>
      <c r="GG206" s="9"/>
      <c r="GH206" s="9"/>
      <c r="GI206" s="9"/>
      <c r="GJ206" s="9"/>
      <c r="GK206" s="9"/>
      <c r="GL206" s="9"/>
      <c r="GM206" s="9"/>
      <c r="GN206" s="9"/>
      <c r="GO206" s="9"/>
      <c r="GP206" s="9"/>
      <c r="GQ206" s="9"/>
      <c r="GR206" s="9"/>
      <c r="GS206" s="9"/>
      <c r="GT206" s="9"/>
      <c r="GU206" s="9"/>
      <c r="GV206" s="9"/>
      <c r="GW206" s="9"/>
      <c r="GX206" s="9"/>
      <c r="GY206" s="9"/>
      <c r="GZ206" s="9"/>
      <c r="HA206" s="9"/>
      <c r="HB206" s="9"/>
      <c r="HC206" s="9"/>
      <c r="HD206" s="9"/>
      <c r="HE206" s="9"/>
      <c r="HF206" s="9"/>
      <c r="HG206" s="9"/>
      <c r="HH206" s="9"/>
      <c r="HI206" s="9"/>
      <c r="HJ206" s="9"/>
      <c r="HV206" s="50"/>
      <c r="HW206" s="50"/>
      <c r="IH206" t="s">
        <v>926</v>
      </c>
      <c r="II206" s="69" t="s">
        <v>927</v>
      </c>
      <c r="IJ206" t="s">
        <v>542</v>
      </c>
      <c r="IK206" t="s">
        <v>543</v>
      </c>
      <c r="IL206" t="s">
        <v>480</v>
      </c>
      <c r="IM206" t="s">
        <v>480</v>
      </c>
      <c r="IN206" t="s">
        <v>480</v>
      </c>
      <c r="JJ206" t="s">
        <v>928</v>
      </c>
      <c r="JK206" t="s">
        <v>918</v>
      </c>
      <c r="JL206" t="s">
        <v>495</v>
      </c>
      <c r="JM206" t="s">
        <v>906</v>
      </c>
      <c r="JN206" s="4" t="s">
        <v>497</v>
      </c>
      <c r="JO206" t="s">
        <v>919</v>
      </c>
      <c r="MY206" t="s">
        <v>940</v>
      </c>
      <c r="MZ206">
        <v>70</v>
      </c>
      <c r="NI206" t="s">
        <v>910</v>
      </c>
      <c r="NJ206" t="s">
        <v>941</v>
      </c>
      <c r="NK206" t="s">
        <v>912</v>
      </c>
      <c r="NL206" s="4" t="s">
        <v>942</v>
      </c>
      <c r="NM206" s="6" t="s">
        <v>516</v>
      </c>
      <c r="NV206" t="s">
        <v>518</v>
      </c>
      <c r="NW206">
        <v>182</v>
      </c>
      <c r="NX206" t="s">
        <v>914</v>
      </c>
      <c r="NY206">
        <v>4</v>
      </c>
      <c r="OB206">
        <v>3</v>
      </c>
      <c r="OU206" t="s">
        <v>937</v>
      </c>
      <c r="OV206" t="s">
        <v>518</v>
      </c>
      <c r="OX206">
        <v>2015</v>
      </c>
      <c r="OY206">
        <v>2016</v>
      </c>
      <c r="PB206" t="s">
        <v>522</v>
      </c>
      <c r="PC206" s="50">
        <v>46104</v>
      </c>
    </row>
    <row r="207" spans="1:419" ht="15" thickBot="1">
      <c r="A207" t="s">
        <v>469</v>
      </c>
      <c r="B207" t="s">
        <v>897</v>
      </c>
      <c r="C207" t="s">
        <v>898</v>
      </c>
      <c r="D207" s="59" t="s">
        <v>472</v>
      </c>
      <c r="E207" t="s">
        <v>936</v>
      </c>
      <c r="F207" s="4" t="s">
        <v>900</v>
      </c>
      <c r="G207" t="s">
        <v>475</v>
      </c>
      <c r="H207" t="s">
        <v>476</v>
      </c>
      <c r="I207">
        <v>7.306944444</v>
      </c>
      <c r="J207">
        <v>38.012222219999998</v>
      </c>
      <c r="K207">
        <v>600</v>
      </c>
      <c r="AV207" t="s">
        <v>901</v>
      </c>
      <c r="AW207">
        <v>420</v>
      </c>
      <c r="AX207">
        <v>1.5</v>
      </c>
      <c r="AY207">
        <v>1</v>
      </c>
      <c r="AZ207" t="s">
        <v>902</v>
      </c>
      <c r="BA207">
        <v>2015</v>
      </c>
      <c r="BB207">
        <v>2016</v>
      </c>
      <c r="BD207" t="s">
        <v>929</v>
      </c>
      <c r="BE207" t="s">
        <v>565</v>
      </c>
      <c r="BF207" s="3" t="s">
        <v>484</v>
      </c>
      <c r="BG207" t="s">
        <v>485</v>
      </c>
      <c r="BH207" t="s">
        <v>480</v>
      </c>
      <c r="BI207" t="s">
        <v>486</v>
      </c>
      <c r="BJ207">
        <v>53333</v>
      </c>
      <c r="BK207" t="s">
        <v>537</v>
      </c>
      <c r="BL207" t="s">
        <v>930</v>
      </c>
      <c r="BM207" t="s">
        <v>480</v>
      </c>
      <c r="BN207" t="s">
        <v>486</v>
      </c>
      <c r="BO207">
        <v>66666</v>
      </c>
      <c r="EG207" s="9"/>
      <c r="EH207" s="9"/>
      <c r="EI207" s="9"/>
      <c r="EJ207" s="9"/>
      <c r="EK207" s="9"/>
      <c r="EL207" s="9"/>
      <c r="EM207" s="9"/>
      <c r="EN207" s="9"/>
      <c r="EO207" s="9"/>
      <c r="EP207" s="9"/>
      <c r="EQ207" s="9"/>
      <c r="ER207" s="9"/>
      <c r="ES207" s="9"/>
      <c r="ET207" s="9"/>
      <c r="EU207" s="9"/>
      <c r="EV207" s="9"/>
      <c r="EW207" s="9"/>
      <c r="EX207" s="9"/>
      <c r="EY207" s="9"/>
      <c r="EZ207" s="9"/>
      <c r="FA207" s="9"/>
      <c r="FB207" s="9"/>
      <c r="FC207" s="9"/>
      <c r="FD207" s="9"/>
      <c r="FE207" s="9"/>
      <c r="FF207" s="9"/>
      <c r="FG207" s="9"/>
      <c r="FH207" s="9"/>
      <c r="FI207" s="9"/>
      <c r="FJ207" s="9"/>
      <c r="FK207" s="9"/>
      <c r="FL207" s="9"/>
      <c r="FM207" s="9"/>
      <c r="FN207" s="9"/>
      <c r="FO207" s="9"/>
      <c r="FP207" s="9"/>
      <c r="FQ207" s="9"/>
      <c r="FR207" s="9"/>
      <c r="FS207" s="9"/>
      <c r="FT207" s="9"/>
      <c r="FU207" s="9"/>
      <c r="FV207" s="9"/>
      <c r="FW207" s="9"/>
      <c r="FX207" s="9"/>
      <c r="FY207" s="9"/>
      <c r="FZ207" s="9"/>
      <c r="GA207" s="9"/>
      <c r="GB207" s="9"/>
      <c r="GC207" s="9"/>
      <c r="GD207" s="9"/>
      <c r="GE207" s="9"/>
      <c r="GF207" s="9"/>
      <c r="GG207" s="9"/>
      <c r="GH207" s="9"/>
      <c r="GI207" s="9"/>
      <c r="GJ207" s="9"/>
      <c r="GK207" s="9"/>
      <c r="GL207" s="9"/>
      <c r="GM207" s="9"/>
      <c r="GN207" s="9"/>
      <c r="GO207" s="9"/>
      <c r="GP207" s="9"/>
      <c r="GQ207" s="9"/>
      <c r="GR207" s="9"/>
      <c r="GS207" s="9"/>
      <c r="GT207" s="9"/>
      <c r="GU207" s="9"/>
      <c r="GV207" s="9"/>
      <c r="GW207" s="9"/>
      <c r="GX207" s="9"/>
      <c r="GY207" s="9"/>
      <c r="GZ207" s="9"/>
      <c r="HA207" s="9"/>
      <c r="HB207" s="9"/>
      <c r="HC207" s="9"/>
      <c r="HD207" s="9"/>
      <c r="HE207" s="9"/>
      <c r="HF207" s="9"/>
      <c r="HG207" s="9"/>
      <c r="HH207" s="9"/>
      <c r="HI207" s="9"/>
      <c r="HJ207" s="9"/>
      <c r="HV207" s="50"/>
      <c r="HW207" s="50"/>
      <c r="IH207" t="s">
        <v>931</v>
      </c>
      <c r="II207" s="69" t="s">
        <v>927</v>
      </c>
      <c r="IJ207" t="s">
        <v>542</v>
      </c>
      <c r="IK207" t="s">
        <v>543</v>
      </c>
      <c r="IL207" t="s">
        <v>480</v>
      </c>
      <c r="IM207" t="s">
        <v>480</v>
      </c>
      <c r="IN207" t="s">
        <v>480</v>
      </c>
      <c r="JJ207" t="s">
        <v>932</v>
      </c>
      <c r="JK207" t="s">
        <v>918</v>
      </c>
      <c r="JL207" t="s">
        <v>495</v>
      </c>
      <c r="JM207" t="s">
        <v>906</v>
      </c>
      <c r="JN207" s="4" t="s">
        <v>497</v>
      </c>
      <c r="JO207" t="s">
        <v>919</v>
      </c>
      <c r="MY207" t="s">
        <v>940</v>
      </c>
      <c r="MZ207">
        <v>70</v>
      </c>
      <c r="NI207" t="s">
        <v>910</v>
      </c>
      <c r="NJ207" t="s">
        <v>941</v>
      </c>
      <c r="NK207" t="s">
        <v>912</v>
      </c>
      <c r="NL207" s="4" t="s">
        <v>942</v>
      </c>
      <c r="NM207" s="6" t="s">
        <v>516</v>
      </c>
      <c r="NV207" t="s">
        <v>518</v>
      </c>
      <c r="NW207">
        <v>218</v>
      </c>
      <c r="NX207" t="s">
        <v>914</v>
      </c>
      <c r="NY207">
        <v>4</v>
      </c>
      <c r="OB207">
        <v>3</v>
      </c>
      <c r="OU207" t="s">
        <v>937</v>
      </c>
      <c r="OV207" t="s">
        <v>518</v>
      </c>
      <c r="OX207">
        <v>2015</v>
      </c>
      <c r="OY207">
        <v>2016</v>
      </c>
      <c r="PB207" t="s">
        <v>522</v>
      </c>
      <c r="PC207" s="50">
        <v>46104</v>
      </c>
    </row>
    <row r="208" spans="1:419" ht="15" thickBot="1">
      <c r="A208" t="s">
        <v>469</v>
      </c>
      <c r="B208" t="s">
        <v>897</v>
      </c>
      <c r="C208" t="s">
        <v>898</v>
      </c>
      <c r="D208" s="59" t="s">
        <v>472</v>
      </c>
      <c r="E208" t="s">
        <v>936</v>
      </c>
      <c r="F208" s="4" t="s">
        <v>900</v>
      </c>
      <c r="G208" t="s">
        <v>475</v>
      </c>
      <c r="H208" t="s">
        <v>476</v>
      </c>
      <c r="I208">
        <v>7.306944444</v>
      </c>
      <c r="J208">
        <v>38.012222219999998</v>
      </c>
      <c r="K208">
        <v>600</v>
      </c>
      <c r="AV208" t="s">
        <v>901</v>
      </c>
      <c r="AW208">
        <v>420</v>
      </c>
      <c r="AX208">
        <v>1.5</v>
      </c>
      <c r="AY208">
        <v>1</v>
      </c>
      <c r="AZ208" t="s">
        <v>902</v>
      </c>
      <c r="BA208">
        <v>2015</v>
      </c>
      <c r="BB208">
        <v>2016</v>
      </c>
      <c r="BD208" t="s">
        <v>934</v>
      </c>
      <c r="BE208" t="s">
        <v>600</v>
      </c>
      <c r="BF208" s="3" t="s">
        <v>484</v>
      </c>
      <c r="BG208" t="s">
        <v>485</v>
      </c>
      <c r="BH208" t="s">
        <v>480</v>
      </c>
      <c r="BI208" t="s">
        <v>486</v>
      </c>
      <c r="BJ208">
        <v>53333</v>
      </c>
      <c r="EG208" s="9"/>
      <c r="EH208" s="9"/>
      <c r="EI208" s="9"/>
      <c r="EJ208" s="9"/>
      <c r="EK208" s="9"/>
      <c r="EL208" s="9"/>
      <c r="EM208" s="9"/>
      <c r="EN208" s="9"/>
      <c r="EO208" s="9"/>
      <c r="EP208" s="9"/>
      <c r="EQ208" s="9"/>
      <c r="ER208" s="9"/>
      <c r="ES208" s="9"/>
      <c r="ET208" s="9"/>
      <c r="EU208" s="9"/>
      <c r="EV208" s="9"/>
      <c r="EW208" s="9"/>
      <c r="EX208" s="9"/>
      <c r="EY208" s="9"/>
      <c r="EZ208" s="9"/>
      <c r="FA208" s="9"/>
      <c r="FB208" s="9"/>
      <c r="FC208" s="9"/>
      <c r="FD208" s="9"/>
      <c r="FE208" s="9"/>
      <c r="FF208" s="9"/>
      <c r="FG208" s="9"/>
      <c r="FH208" s="9"/>
      <c r="FI208" s="9"/>
      <c r="FJ208" s="9"/>
      <c r="FK208" s="9"/>
      <c r="FL208" s="9"/>
      <c r="FM208" s="9"/>
      <c r="FN208" s="9"/>
      <c r="FO208" s="9"/>
      <c r="FP208" s="9"/>
      <c r="FQ208" s="9"/>
      <c r="FR208" s="9"/>
      <c r="FS208" s="9"/>
      <c r="FT208" s="9"/>
      <c r="FU208" s="9"/>
      <c r="FV208" s="9"/>
      <c r="FW208" s="9"/>
      <c r="FX208" s="9"/>
      <c r="FY208" s="9"/>
      <c r="FZ208" s="9"/>
      <c r="GA208" s="9"/>
      <c r="GB208" s="9"/>
      <c r="GC208" s="9"/>
      <c r="GD208" s="9"/>
      <c r="GE208" s="9"/>
      <c r="GF208" s="9"/>
      <c r="GG208" s="9"/>
      <c r="GH208" s="9"/>
      <c r="GI208" s="9"/>
      <c r="GJ208" s="9"/>
      <c r="GK208" s="9"/>
      <c r="GL208" s="9"/>
      <c r="GM208" s="9"/>
      <c r="GN208" s="9"/>
      <c r="GO208" s="9"/>
      <c r="GP208" s="9"/>
      <c r="GQ208" s="9"/>
      <c r="GR208" s="9"/>
      <c r="GS208" s="9"/>
      <c r="GT208" s="9"/>
      <c r="GU208" s="9"/>
      <c r="GV208" s="9"/>
      <c r="GW208" s="9"/>
      <c r="GX208" s="9"/>
      <c r="GY208" s="9"/>
      <c r="GZ208" s="9"/>
      <c r="HA208" s="9"/>
      <c r="HB208" s="9"/>
      <c r="HC208" s="9"/>
      <c r="HD208" s="9"/>
      <c r="HE208" s="9"/>
      <c r="HF208" s="9"/>
      <c r="HG208" s="9"/>
      <c r="HH208" s="9"/>
      <c r="HI208" s="9"/>
      <c r="HJ208" s="9"/>
      <c r="HQ208" t="s">
        <v>921</v>
      </c>
      <c r="HV208" s="50"/>
      <c r="HW208" s="50"/>
      <c r="IH208" t="s">
        <v>491</v>
      </c>
      <c r="II208" t="s">
        <v>492</v>
      </c>
      <c r="JJ208" t="s">
        <v>935</v>
      </c>
      <c r="JK208" t="s">
        <v>918</v>
      </c>
      <c r="JL208" t="s">
        <v>495</v>
      </c>
      <c r="JM208" t="s">
        <v>906</v>
      </c>
      <c r="JN208" s="4" t="s">
        <v>497</v>
      </c>
      <c r="JO208" t="s">
        <v>919</v>
      </c>
      <c r="MY208" t="s">
        <v>940</v>
      </c>
      <c r="MZ208">
        <v>70</v>
      </c>
      <c r="NI208" t="s">
        <v>910</v>
      </c>
      <c r="NJ208" t="s">
        <v>941</v>
      </c>
      <c r="NK208" t="s">
        <v>912</v>
      </c>
      <c r="NL208" s="4" t="s">
        <v>942</v>
      </c>
      <c r="NM208" s="6" t="s">
        <v>516</v>
      </c>
      <c r="NU208" t="s">
        <v>655</v>
      </c>
      <c r="NV208" t="s">
        <v>518</v>
      </c>
      <c r="NW208">
        <v>129</v>
      </c>
      <c r="NX208" t="s">
        <v>914</v>
      </c>
      <c r="NY208">
        <v>4</v>
      </c>
      <c r="OB208">
        <v>3</v>
      </c>
      <c r="OU208" t="s">
        <v>937</v>
      </c>
      <c r="OV208" t="s">
        <v>518</v>
      </c>
      <c r="OX208">
        <v>2015</v>
      </c>
      <c r="OY208">
        <v>2016</v>
      </c>
      <c r="PB208" t="s">
        <v>522</v>
      </c>
      <c r="PC208" s="50">
        <v>46104</v>
      </c>
    </row>
    <row r="209" spans="1:419" ht="15" thickBot="1">
      <c r="A209" t="s">
        <v>469</v>
      </c>
      <c r="B209" t="s">
        <v>897</v>
      </c>
      <c r="C209" t="s">
        <v>898</v>
      </c>
      <c r="D209" s="59" t="s">
        <v>472</v>
      </c>
      <c r="E209" t="s">
        <v>938</v>
      </c>
      <c r="F209" s="4" t="s">
        <v>900</v>
      </c>
      <c r="G209" t="s">
        <v>475</v>
      </c>
      <c r="H209" t="s">
        <v>476</v>
      </c>
      <c r="I209">
        <v>6.7519444440000003</v>
      </c>
      <c r="J209">
        <v>38.33361111</v>
      </c>
      <c r="K209">
        <v>500</v>
      </c>
      <c r="AV209" t="s">
        <v>901</v>
      </c>
      <c r="AW209">
        <v>420</v>
      </c>
      <c r="AX209">
        <v>0.18</v>
      </c>
      <c r="AY209">
        <v>1</v>
      </c>
      <c r="AZ209" t="s">
        <v>902</v>
      </c>
      <c r="BA209">
        <v>2015</v>
      </c>
      <c r="BB209">
        <v>2016</v>
      </c>
      <c r="BD209" t="s">
        <v>903</v>
      </c>
      <c r="BE209" t="s">
        <v>524</v>
      </c>
      <c r="BF209" s="3" t="s">
        <v>484</v>
      </c>
      <c r="BG209" t="s">
        <v>485</v>
      </c>
      <c r="BH209" t="s">
        <v>480</v>
      </c>
      <c r="BI209" s="4" t="s">
        <v>486</v>
      </c>
      <c r="BJ209">
        <v>53333</v>
      </c>
      <c r="EG209" s="9"/>
      <c r="EH209" s="9"/>
      <c r="EI209" s="9"/>
      <c r="EJ209" s="9"/>
      <c r="EK209" s="9"/>
      <c r="EL209" s="9"/>
      <c r="EM209" s="9"/>
      <c r="EN209" s="9"/>
      <c r="EO209" s="9"/>
      <c r="EP209" s="9"/>
      <c r="EQ209" s="9"/>
      <c r="ER209" s="9"/>
      <c r="ES209" s="9"/>
      <c r="ET209" s="9"/>
      <c r="EU209" s="9"/>
      <c r="EV209" s="9"/>
      <c r="EW209" s="9"/>
      <c r="EX209" s="9"/>
      <c r="EY209" s="9"/>
      <c r="EZ209" s="9"/>
      <c r="FA209" s="9"/>
      <c r="FB209" s="9"/>
      <c r="FC209" s="9"/>
      <c r="FD209" s="9"/>
      <c r="FE209" s="9"/>
      <c r="FF209" s="9"/>
      <c r="FG209" s="9"/>
      <c r="FH209" s="9"/>
      <c r="FI209" s="9"/>
      <c r="FJ209" s="9"/>
      <c r="FK209" s="9"/>
      <c r="FL209" s="9"/>
      <c r="FM209" s="9"/>
      <c r="FN209" s="9"/>
      <c r="FO209" s="9"/>
      <c r="FP209" s="9"/>
      <c r="FQ209" s="9"/>
      <c r="FR209" s="9"/>
      <c r="FS209" s="9"/>
      <c r="FT209" s="9"/>
      <c r="FU209" s="9"/>
      <c r="FV209" s="9"/>
      <c r="FW209" s="9"/>
      <c r="FX209" s="9"/>
      <c r="FY209" s="9"/>
      <c r="FZ209" s="9"/>
      <c r="GA209" s="9"/>
      <c r="GB209" s="9"/>
      <c r="GC209" s="9"/>
      <c r="GD209" s="9"/>
      <c r="GE209" s="9"/>
      <c r="GF209" s="9"/>
      <c r="GG209" s="9"/>
      <c r="GH209" s="9"/>
      <c r="GI209" s="9"/>
      <c r="GJ209" s="9"/>
      <c r="GK209" s="9"/>
      <c r="GL209" s="9"/>
      <c r="GM209" s="9"/>
      <c r="GN209" s="9"/>
      <c r="GO209" s="9"/>
      <c r="GP209" s="9"/>
      <c r="GQ209" s="9"/>
      <c r="GR209" s="9"/>
      <c r="GS209" s="9"/>
      <c r="GT209" s="9"/>
      <c r="GU209" s="9"/>
      <c r="GV209" s="9"/>
      <c r="GW209" s="9"/>
      <c r="GX209" s="9"/>
      <c r="GY209" s="9"/>
      <c r="GZ209" s="9"/>
      <c r="HA209" s="9"/>
      <c r="HB209" s="9"/>
      <c r="HC209" s="9"/>
      <c r="HD209" s="9"/>
      <c r="HE209" s="9"/>
      <c r="HF209" s="9"/>
      <c r="HG209" s="9"/>
      <c r="HH209" s="9"/>
      <c r="HI209" s="9"/>
      <c r="HJ209" s="9"/>
      <c r="HV209" s="50"/>
      <c r="HW209" s="50"/>
      <c r="IH209" t="s">
        <v>491</v>
      </c>
      <c r="II209" t="s">
        <v>492</v>
      </c>
      <c r="JJ209" t="s">
        <v>904</v>
      </c>
      <c r="JK209" s="69" t="s">
        <v>905</v>
      </c>
      <c r="JL209" s="8" t="s">
        <v>495</v>
      </c>
      <c r="JM209" s="8" t="s">
        <v>906</v>
      </c>
      <c r="JN209" s="4" t="s">
        <v>497</v>
      </c>
      <c r="JO209" s="4" t="s">
        <v>508</v>
      </c>
      <c r="MY209" t="s">
        <v>940</v>
      </c>
      <c r="MZ209">
        <v>70</v>
      </c>
      <c r="NI209" t="s">
        <v>910</v>
      </c>
      <c r="NJ209" t="s">
        <v>941</v>
      </c>
      <c r="NK209" t="s">
        <v>912</v>
      </c>
      <c r="NL209" s="4" t="s">
        <v>942</v>
      </c>
      <c r="NM209" s="6" t="s">
        <v>516</v>
      </c>
      <c r="NU209" t="s">
        <v>913</v>
      </c>
      <c r="NV209" t="s">
        <v>518</v>
      </c>
      <c r="NW209">
        <v>213</v>
      </c>
      <c r="NX209" t="s">
        <v>914</v>
      </c>
      <c r="NY209">
        <v>4</v>
      </c>
      <c r="OB209">
        <v>3</v>
      </c>
      <c r="OU209" t="s">
        <v>939</v>
      </c>
      <c r="OV209" t="s">
        <v>518</v>
      </c>
      <c r="OX209">
        <v>2015</v>
      </c>
      <c r="OY209">
        <v>2016</v>
      </c>
      <c r="PB209" t="s">
        <v>522</v>
      </c>
      <c r="PC209" s="50">
        <v>46104</v>
      </c>
    </row>
    <row r="210" spans="1:419" ht="15" thickBot="1">
      <c r="A210" t="s">
        <v>469</v>
      </c>
      <c r="B210" t="s">
        <v>897</v>
      </c>
      <c r="C210" t="s">
        <v>898</v>
      </c>
      <c r="D210" s="59" t="s">
        <v>472</v>
      </c>
      <c r="E210" t="s">
        <v>938</v>
      </c>
      <c r="F210" s="4" t="s">
        <v>900</v>
      </c>
      <c r="G210" t="s">
        <v>475</v>
      </c>
      <c r="H210" t="s">
        <v>476</v>
      </c>
      <c r="I210">
        <v>6.7519444440000003</v>
      </c>
      <c r="J210">
        <v>38.33361111</v>
      </c>
      <c r="K210">
        <v>500</v>
      </c>
      <c r="AV210" t="s">
        <v>901</v>
      </c>
      <c r="AW210">
        <v>420</v>
      </c>
      <c r="AX210">
        <v>0.18</v>
      </c>
      <c r="AY210">
        <v>1</v>
      </c>
      <c r="AZ210" t="s">
        <v>902</v>
      </c>
      <c r="BA210">
        <v>2015</v>
      </c>
      <c r="BB210">
        <v>2016</v>
      </c>
      <c r="BD210" t="s">
        <v>916</v>
      </c>
      <c r="BE210" t="s">
        <v>483</v>
      </c>
      <c r="BF210" s="3" t="s">
        <v>484</v>
      </c>
      <c r="BG210" t="s">
        <v>485</v>
      </c>
      <c r="BH210" t="s">
        <v>480</v>
      </c>
      <c r="BI210" t="s">
        <v>486</v>
      </c>
      <c r="BJ210">
        <v>53333</v>
      </c>
      <c r="EG210" s="9"/>
      <c r="EH210" s="9"/>
      <c r="EI210" s="9"/>
      <c r="EJ210" s="9"/>
      <c r="EK210" s="9"/>
      <c r="EL210" s="9"/>
      <c r="EM210" s="9"/>
      <c r="EN210" s="9"/>
      <c r="EO210" s="9"/>
      <c r="EP210" s="9"/>
      <c r="EQ210" s="9"/>
      <c r="ER210" s="9"/>
      <c r="ES210" s="9"/>
      <c r="ET210" s="9"/>
      <c r="EU210" s="9"/>
      <c r="EV210" s="9"/>
      <c r="EW210" s="9"/>
      <c r="EX210" s="9"/>
      <c r="EY210" s="9"/>
      <c r="EZ210" s="9"/>
      <c r="FA210" s="9"/>
      <c r="FB210" s="9"/>
      <c r="FC210" s="9"/>
      <c r="FD210" s="9"/>
      <c r="FE210" s="9"/>
      <c r="FF210" s="9"/>
      <c r="FG210" s="9"/>
      <c r="FH210" s="9"/>
      <c r="FI210" s="9"/>
      <c r="FJ210" s="9"/>
      <c r="FK210" s="9"/>
      <c r="FL210" s="9"/>
      <c r="FM210" s="9"/>
      <c r="FN210" s="9"/>
      <c r="FO210" s="9"/>
      <c r="FP210" s="9"/>
      <c r="FQ210" s="9"/>
      <c r="FR210" s="9"/>
      <c r="FS210" s="9"/>
      <c r="FT210" s="9"/>
      <c r="FU210" s="9"/>
      <c r="FV210" s="9"/>
      <c r="FW210" s="9"/>
      <c r="FX210" s="9"/>
      <c r="FY210" s="9"/>
      <c r="FZ210" s="9"/>
      <c r="GA210" s="9"/>
      <c r="GB210" s="9"/>
      <c r="GC210" s="9"/>
      <c r="GD210" s="9"/>
      <c r="GE210" s="9"/>
      <c r="GF210" s="9"/>
      <c r="GG210" s="9"/>
      <c r="GH210" s="9"/>
      <c r="GI210" s="9"/>
      <c r="GJ210" s="9"/>
      <c r="GK210" s="9"/>
      <c r="GL210" s="9"/>
      <c r="GM210" s="9"/>
      <c r="GN210" s="9"/>
      <c r="GO210" s="9"/>
      <c r="GP210" s="9"/>
      <c r="GQ210" s="9"/>
      <c r="GR210" s="9"/>
      <c r="GS210" s="9"/>
      <c r="GT210" s="9"/>
      <c r="GU210" s="9"/>
      <c r="GV210" s="9"/>
      <c r="GW210" s="9"/>
      <c r="GX210" s="9"/>
      <c r="GY210" s="9"/>
      <c r="GZ210" s="9"/>
      <c r="HA210" s="9"/>
      <c r="HB210" s="9"/>
      <c r="HC210" s="9"/>
      <c r="HD210" s="9"/>
      <c r="HE210" s="9"/>
      <c r="HF210" s="9"/>
      <c r="HG210" s="9"/>
      <c r="HH210" s="9"/>
      <c r="HI210" s="9"/>
      <c r="HJ210" s="9"/>
      <c r="HV210" s="50"/>
      <c r="HW210" s="50"/>
      <c r="IH210" t="s">
        <v>491</v>
      </c>
      <c r="II210" t="s">
        <v>492</v>
      </c>
      <c r="JJ210" t="s">
        <v>917</v>
      </c>
      <c r="JK210" s="46" t="s">
        <v>918</v>
      </c>
      <c r="JL210" t="s">
        <v>495</v>
      </c>
      <c r="JM210" s="8" t="s">
        <v>906</v>
      </c>
      <c r="JN210" s="4" t="s">
        <v>497</v>
      </c>
      <c r="JO210" s="4" t="s">
        <v>508</v>
      </c>
      <c r="MY210" t="s">
        <v>940</v>
      </c>
      <c r="MZ210">
        <v>70</v>
      </c>
      <c r="NI210" t="s">
        <v>910</v>
      </c>
      <c r="NJ210" t="s">
        <v>941</v>
      </c>
      <c r="NK210" t="s">
        <v>912</v>
      </c>
      <c r="NL210" s="4" t="s">
        <v>942</v>
      </c>
      <c r="NM210" s="6" t="s">
        <v>516</v>
      </c>
      <c r="NU210" t="s">
        <v>655</v>
      </c>
      <c r="NV210" t="s">
        <v>518</v>
      </c>
      <c r="NW210">
        <v>129</v>
      </c>
      <c r="NX210" t="s">
        <v>914</v>
      </c>
      <c r="NY210">
        <v>4</v>
      </c>
      <c r="OB210">
        <v>3</v>
      </c>
      <c r="OU210" t="s">
        <v>939</v>
      </c>
      <c r="OV210" t="s">
        <v>518</v>
      </c>
      <c r="OX210">
        <v>2015</v>
      </c>
      <c r="OY210">
        <v>2016</v>
      </c>
      <c r="PB210" t="s">
        <v>522</v>
      </c>
      <c r="PC210" s="50">
        <v>46104</v>
      </c>
    </row>
    <row r="211" spans="1:419" ht="15" thickBot="1">
      <c r="A211" t="s">
        <v>469</v>
      </c>
      <c r="B211" t="s">
        <v>897</v>
      </c>
      <c r="C211" t="s">
        <v>898</v>
      </c>
      <c r="D211" s="59" t="s">
        <v>472</v>
      </c>
      <c r="E211" t="s">
        <v>938</v>
      </c>
      <c r="F211" s="4" t="s">
        <v>900</v>
      </c>
      <c r="G211" t="s">
        <v>475</v>
      </c>
      <c r="H211" t="s">
        <v>476</v>
      </c>
      <c r="I211">
        <v>6.7519444440000003</v>
      </c>
      <c r="J211">
        <v>38.33361111</v>
      </c>
      <c r="K211">
        <v>500</v>
      </c>
      <c r="AV211" t="s">
        <v>901</v>
      </c>
      <c r="AW211">
        <v>420</v>
      </c>
      <c r="AX211">
        <v>0.18</v>
      </c>
      <c r="AY211">
        <v>1</v>
      </c>
      <c r="AZ211" t="s">
        <v>902</v>
      </c>
      <c r="BA211">
        <v>2015</v>
      </c>
      <c r="BB211">
        <v>2016</v>
      </c>
      <c r="BD211" t="s">
        <v>920</v>
      </c>
      <c r="BE211" t="s">
        <v>591</v>
      </c>
      <c r="BF211" s="3" t="s">
        <v>484</v>
      </c>
      <c r="BG211" t="s">
        <v>485</v>
      </c>
      <c r="BH211" t="s">
        <v>480</v>
      </c>
      <c r="BI211" t="s">
        <v>486</v>
      </c>
      <c r="BJ211">
        <v>53333</v>
      </c>
      <c r="EG211" s="9"/>
      <c r="EH211" s="9"/>
      <c r="EI211" s="9"/>
      <c r="EJ211" s="9"/>
      <c r="EK211" s="9"/>
      <c r="EL211" s="9"/>
      <c r="EM211" s="9"/>
      <c r="EN211" s="9"/>
      <c r="EO211" s="9"/>
      <c r="EP211" s="9"/>
      <c r="EQ211" s="9"/>
      <c r="ER211" s="9"/>
      <c r="ES211" s="9"/>
      <c r="ET211" s="9"/>
      <c r="EU211" s="9"/>
      <c r="EV211" s="9"/>
      <c r="EW211" s="9"/>
      <c r="EX211" s="9"/>
      <c r="EY211" s="9"/>
      <c r="EZ211" s="9"/>
      <c r="FA211" s="9"/>
      <c r="FB211" s="9"/>
      <c r="FC211" s="9"/>
      <c r="FD211" s="9"/>
      <c r="FE211" s="9"/>
      <c r="FF211" s="9"/>
      <c r="FG211" s="9"/>
      <c r="FH211" s="9"/>
      <c r="FI211" s="9"/>
      <c r="FJ211" s="9"/>
      <c r="FK211" s="9"/>
      <c r="FL211" s="9"/>
      <c r="FM211" s="9"/>
      <c r="FN211" s="9"/>
      <c r="FO211" s="9"/>
      <c r="FP211" s="9"/>
      <c r="FQ211" s="9"/>
      <c r="FR211" s="9"/>
      <c r="FS211" s="9"/>
      <c r="FT211" s="9"/>
      <c r="FU211" s="9"/>
      <c r="FV211" s="9"/>
      <c r="FW211" s="9"/>
      <c r="FX211" s="9"/>
      <c r="FY211" s="9"/>
      <c r="FZ211" s="9"/>
      <c r="GA211" s="9"/>
      <c r="GB211" s="9"/>
      <c r="GC211" s="9"/>
      <c r="GD211" s="9"/>
      <c r="GE211" s="9"/>
      <c r="GF211" s="9"/>
      <c r="GG211" s="9"/>
      <c r="GH211" s="9"/>
      <c r="GI211" s="9"/>
      <c r="GJ211" s="9"/>
      <c r="GK211" s="9"/>
      <c r="GL211" s="9"/>
      <c r="GM211" s="9"/>
      <c r="GN211" s="9"/>
      <c r="GO211" s="9"/>
      <c r="GP211" s="9"/>
      <c r="GQ211" s="9"/>
      <c r="GR211" s="9"/>
      <c r="GS211" s="9"/>
      <c r="GT211" s="9"/>
      <c r="GU211" s="9"/>
      <c r="GV211" s="9"/>
      <c r="GW211" s="9"/>
      <c r="GX211" s="9"/>
      <c r="GY211" s="9"/>
      <c r="GZ211" s="9"/>
      <c r="HA211" s="9"/>
      <c r="HB211" s="9"/>
      <c r="HC211" s="9"/>
      <c r="HD211" s="9"/>
      <c r="HE211" s="9"/>
      <c r="HF211" s="9"/>
      <c r="HG211" s="9"/>
      <c r="HH211" s="9"/>
      <c r="HI211" s="9"/>
      <c r="HJ211" s="9"/>
      <c r="HQ211" t="s">
        <v>921</v>
      </c>
      <c r="HV211" s="50"/>
      <c r="HW211" s="50"/>
      <c r="IH211" t="s">
        <v>491</v>
      </c>
      <c r="II211" t="s">
        <v>492</v>
      </c>
      <c r="JJ211" t="s">
        <v>922</v>
      </c>
      <c r="JK211" s="69" t="s">
        <v>905</v>
      </c>
      <c r="JL211" t="s">
        <v>495</v>
      </c>
      <c r="JM211" t="s">
        <v>906</v>
      </c>
      <c r="JN211" s="4" t="s">
        <v>497</v>
      </c>
      <c r="JO211" t="s">
        <v>508</v>
      </c>
      <c r="KV211" t="s">
        <v>923</v>
      </c>
      <c r="MY211" t="s">
        <v>940</v>
      </c>
      <c r="MZ211">
        <v>70</v>
      </c>
      <c r="NI211" t="s">
        <v>910</v>
      </c>
      <c r="NJ211" t="s">
        <v>941</v>
      </c>
      <c r="NK211" t="s">
        <v>912</v>
      </c>
      <c r="NL211" s="4" t="s">
        <v>942</v>
      </c>
      <c r="NM211" s="6" t="s">
        <v>516</v>
      </c>
      <c r="NU211" t="s">
        <v>913</v>
      </c>
      <c r="NV211" t="s">
        <v>518</v>
      </c>
      <c r="NW211">
        <v>213</v>
      </c>
      <c r="NX211" t="s">
        <v>914</v>
      </c>
      <c r="NY211">
        <v>4</v>
      </c>
      <c r="OB211">
        <v>3</v>
      </c>
      <c r="OU211" t="s">
        <v>939</v>
      </c>
      <c r="OV211" t="s">
        <v>518</v>
      </c>
      <c r="OX211">
        <v>2015</v>
      </c>
      <c r="OY211">
        <v>2016</v>
      </c>
      <c r="PB211" t="s">
        <v>522</v>
      </c>
      <c r="PC211" s="50">
        <v>46104</v>
      </c>
    </row>
    <row r="212" spans="1:419" ht="15" thickBot="1">
      <c r="A212" t="s">
        <v>469</v>
      </c>
      <c r="B212" t="s">
        <v>897</v>
      </c>
      <c r="C212" t="s">
        <v>898</v>
      </c>
      <c r="D212" s="59" t="s">
        <v>472</v>
      </c>
      <c r="E212" t="s">
        <v>938</v>
      </c>
      <c r="F212" s="4" t="s">
        <v>900</v>
      </c>
      <c r="G212" t="s">
        <v>475</v>
      </c>
      <c r="H212" t="s">
        <v>476</v>
      </c>
      <c r="I212">
        <v>6.7519444440000003</v>
      </c>
      <c r="J212">
        <v>38.33361111</v>
      </c>
      <c r="K212">
        <v>500</v>
      </c>
      <c r="AV212" t="s">
        <v>901</v>
      </c>
      <c r="AW212">
        <v>420</v>
      </c>
      <c r="AX212">
        <v>0.18</v>
      </c>
      <c r="AY212">
        <v>1</v>
      </c>
      <c r="AZ212" t="s">
        <v>902</v>
      </c>
      <c r="BA212">
        <v>2015</v>
      </c>
      <c r="BB212">
        <v>2016</v>
      </c>
      <c r="BD212" t="s">
        <v>924</v>
      </c>
      <c r="BE212" t="s">
        <v>536</v>
      </c>
      <c r="BF212" s="3" t="s">
        <v>484</v>
      </c>
      <c r="BG212" t="s">
        <v>485</v>
      </c>
      <c r="BH212" t="s">
        <v>480</v>
      </c>
      <c r="BI212" t="s">
        <v>486</v>
      </c>
      <c r="BJ212">
        <v>53333</v>
      </c>
      <c r="BK212" t="s">
        <v>537</v>
      </c>
      <c r="BL212" t="s">
        <v>925</v>
      </c>
      <c r="BM212" t="s">
        <v>480</v>
      </c>
      <c r="BN212" t="s">
        <v>486</v>
      </c>
      <c r="BO212">
        <v>266666</v>
      </c>
      <c r="EG212" s="9"/>
      <c r="EH212" s="9"/>
      <c r="EI212" s="9"/>
      <c r="EJ212" s="9"/>
      <c r="EK212" s="9"/>
      <c r="EL212" s="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c r="FZ212" s="9"/>
      <c r="GA212" s="9"/>
      <c r="GB212" s="9"/>
      <c r="GC212" s="9"/>
      <c r="GD212" s="9"/>
      <c r="GE212" s="9"/>
      <c r="GF212" s="9"/>
      <c r="GG212" s="9"/>
      <c r="GH212" s="9"/>
      <c r="GI212" s="9"/>
      <c r="GJ212" s="9"/>
      <c r="GK212" s="9"/>
      <c r="GL212" s="9"/>
      <c r="GM212" s="9"/>
      <c r="GN212" s="9"/>
      <c r="GO212" s="9"/>
      <c r="GP212" s="9"/>
      <c r="GQ212" s="9"/>
      <c r="GR212" s="9"/>
      <c r="GS212" s="9"/>
      <c r="GT212" s="9"/>
      <c r="GU212" s="9"/>
      <c r="GV212" s="9"/>
      <c r="GW212" s="9"/>
      <c r="GX212" s="9"/>
      <c r="GY212" s="9"/>
      <c r="GZ212" s="9"/>
      <c r="HA212" s="9"/>
      <c r="HB212" s="9"/>
      <c r="HC212" s="9"/>
      <c r="HD212" s="9"/>
      <c r="HE212" s="9"/>
      <c r="HF212" s="9"/>
      <c r="HG212" s="9"/>
      <c r="HH212" s="9"/>
      <c r="HI212" s="9"/>
      <c r="HJ212" s="9"/>
      <c r="HV212" s="50"/>
      <c r="HW212" s="50"/>
      <c r="IH212" t="s">
        <v>926</v>
      </c>
      <c r="II212" s="69" t="s">
        <v>927</v>
      </c>
      <c r="IJ212" t="s">
        <v>542</v>
      </c>
      <c r="IK212" t="s">
        <v>543</v>
      </c>
      <c r="IL212" t="s">
        <v>480</v>
      </c>
      <c r="IM212" t="s">
        <v>480</v>
      </c>
      <c r="IN212" t="s">
        <v>480</v>
      </c>
      <c r="JJ212" t="s">
        <v>928</v>
      </c>
      <c r="JK212" t="s">
        <v>918</v>
      </c>
      <c r="JL212" t="s">
        <v>495</v>
      </c>
      <c r="JM212" t="s">
        <v>906</v>
      </c>
      <c r="JN212" s="4" t="s">
        <v>497</v>
      </c>
      <c r="JO212" t="s">
        <v>919</v>
      </c>
      <c r="MY212" t="s">
        <v>940</v>
      </c>
      <c r="MZ212">
        <v>70</v>
      </c>
      <c r="NI212" t="s">
        <v>910</v>
      </c>
      <c r="NJ212" t="s">
        <v>941</v>
      </c>
      <c r="NK212" t="s">
        <v>912</v>
      </c>
      <c r="NL212" s="4" t="s">
        <v>942</v>
      </c>
      <c r="NM212" s="6" t="s">
        <v>516</v>
      </c>
      <c r="NV212" t="s">
        <v>518</v>
      </c>
      <c r="NW212">
        <v>182</v>
      </c>
      <c r="NX212" t="s">
        <v>914</v>
      </c>
      <c r="NY212">
        <v>4</v>
      </c>
      <c r="OB212">
        <v>3</v>
      </c>
      <c r="OU212" t="s">
        <v>939</v>
      </c>
      <c r="OV212" t="s">
        <v>518</v>
      </c>
      <c r="OX212">
        <v>2015</v>
      </c>
      <c r="OY212">
        <v>2016</v>
      </c>
      <c r="PB212" t="s">
        <v>522</v>
      </c>
      <c r="PC212" s="50">
        <v>46104</v>
      </c>
    </row>
    <row r="213" spans="1:419" ht="15" thickBot="1">
      <c r="A213" t="s">
        <v>469</v>
      </c>
      <c r="B213" t="s">
        <v>897</v>
      </c>
      <c r="C213" t="s">
        <v>898</v>
      </c>
      <c r="D213" s="59" t="s">
        <v>472</v>
      </c>
      <c r="E213" t="s">
        <v>938</v>
      </c>
      <c r="F213" s="4" t="s">
        <v>900</v>
      </c>
      <c r="G213" t="s">
        <v>475</v>
      </c>
      <c r="H213" t="s">
        <v>476</v>
      </c>
      <c r="I213">
        <v>6.7519444440000003</v>
      </c>
      <c r="J213">
        <v>38.33361111</v>
      </c>
      <c r="K213">
        <v>500</v>
      </c>
      <c r="AV213" t="s">
        <v>901</v>
      </c>
      <c r="AW213">
        <v>420</v>
      </c>
      <c r="AX213">
        <v>0.18</v>
      </c>
      <c r="AY213">
        <v>1</v>
      </c>
      <c r="AZ213" t="s">
        <v>902</v>
      </c>
      <c r="BA213">
        <v>2015</v>
      </c>
      <c r="BB213">
        <v>2016</v>
      </c>
      <c r="BD213" t="s">
        <v>929</v>
      </c>
      <c r="BE213" t="s">
        <v>565</v>
      </c>
      <c r="BF213" s="3" t="s">
        <v>484</v>
      </c>
      <c r="BG213" t="s">
        <v>485</v>
      </c>
      <c r="BH213" t="s">
        <v>480</v>
      </c>
      <c r="BI213" t="s">
        <v>486</v>
      </c>
      <c r="BJ213">
        <v>53333</v>
      </c>
      <c r="BK213" t="s">
        <v>537</v>
      </c>
      <c r="BL213" t="s">
        <v>930</v>
      </c>
      <c r="BM213" t="s">
        <v>480</v>
      </c>
      <c r="BN213" t="s">
        <v>486</v>
      </c>
      <c r="BO213">
        <v>66666</v>
      </c>
      <c r="EG213" s="9"/>
      <c r="EH213" s="9"/>
      <c r="EI213" s="9"/>
      <c r="EJ213" s="9"/>
      <c r="EK213" s="9"/>
      <c r="EL213" s="9"/>
      <c r="EM213" s="9"/>
      <c r="EN213" s="9"/>
      <c r="EO213" s="9"/>
      <c r="EP213" s="9"/>
      <c r="EQ213" s="9"/>
      <c r="ER213" s="9"/>
      <c r="ES213" s="9"/>
      <c r="ET213" s="9"/>
      <c r="EU213" s="9"/>
      <c r="EV213" s="9"/>
      <c r="EW213" s="9"/>
      <c r="EX213" s="9"/>
      <c r="EY213" s="9"/>
      <c r="EZ213" s="9"/>
      <c r="FA213" s="9"/>
      <c r="FB213" s="9"/>
      <c r="FC213" s="9"/>
      <c r="FD213" s="9"/>
      <c r="FE213" s="9"/>
      <c r="FF213" s="9"/>
      <c r="FG213" s="9"/>
      <c r="FH213" s="9"/>
      <c r="FI213" s="9"/>
      <c r="FJ213" s="9"/>
      <c r="FK213" s="9"/>
      <c r="FL213" s="9"/>
      <c r="FM213" s="9"/>
      <c r="FN213" s="9"/>
      <c r="FO213" s="9"/>
      <c r="FP213" s="9"/>
      <c r="FQ213" s="9"/>
      <c r="FR213" s="9"/>
      <c r="FS213" s="9"/>
      <c r="FT213" s="9"/>
      <c r="FU213" s="9"/>
      <c r="FV213" s="9"/>
      <c r="FW213" s="9"/>
      <c r="FX213" s="9"/>
      <c r="FY213" s="9"/>
      <c r="FZ213" s="9"/>
      <c r="GA213" s="9"/>
      <c r="GB213" s="9"/>
      <c r="GC213" s="9"/>
      <c r="GD213" s="9"/>
      <c r="GE213" s="9"/>
      <c r="GF213" s="9"/>
      <c r="GG213" s="9"/>
      <c r="GH213" s="9"/>
      <c r="GI213" s="9"/>
      <c r="GJ213" s="9"/>
      <c r="GK213" s="9"/>
      <c r="GL213" s="9"/>
      <c r="GM213" s="9"/>
      <c r="GN213" s="9"/>
      <c r="GO213" s="9"/>
      <c r="GP213" s="9"/>
      <c r="GQ213" s="9"/>
      <c r="GR213" s="9"/>
      <c r="GS213" s="9"/>
      <c r="GT213" s="9"/>
      <c r="GU213" s="9"/>
      <c r="GV213" s="9"/>
      <c r="GW213" s="9"/>
      <c r="GX213" s="9"/>
      <c r="GY213" s="9"/>
      <c r="GZ213" s="9"/>
      <c r="HA213" s="9"/>
      <c r="HB213" s="9"/>
      <c r="HC213" s="9"/>
      <c r="HD213" s="9"/>
      <c r="HE213" s="9"/>
      <c r="HF213" s="9"/>
      <c r="HG213" s="9"/>
      <c r="HH213" s="9"/>
      <c r="HI213" s="9"/>
      <c r="HJ213" s="9"/>
      <c r="HV213" s="50"/>
      <c r="HW213" s="50"/>
      <c r="IH213" t="s">
        <v>931</v>
      </c>
      <c r="II213" s="69" t="s">
        <v>927</v>
      </c>
      <c r="IJ213" t="s">
        <v>542</v>
      </c>
      <c r="IK213" t="s">
        <v>543</v>
      </c>
      <c r="IL213" t="s">
        <v>480</v>
      </c>
      <c r="IM213" t="s">
        <v>480</v>
      </c>
      <c r="IN213" t="s">
        <v>480</v>
      </c>
      <c r="JJ213" t="s">
        <v>932</v>
      </c>
      <c r="JK213" t="s">
        <v>918</v>
      </c>
      <c r="JL213" t="s">
        <v>495</v>
      </c>
      <c r="JM213" t="s">
        <v>906</v>
      </c>
      <c r="JN213" s="4" t="s">
        <v>497</v>
      </c>
      <c r="JO213" t="s">
        <v>919</v>
      </c>
      <c r="MY213" t="s">
        <v>940</v>
      </c>
      <c r="MZ213">
        <v>70</v>
      </c>
      <c r="NI213" t="s">
        <v>910</v>
      </c>
      <c r="NJ213" t="s">
        <v>941</v>
      </c>
      <c r="NK213" t="s">
        <v>912</v>
      </c>
      <c r="NL213" s="4" t="s">
        <v>942</v>
      </c>
      <c r="NM213" s="6" t="s">
        <v>516</v>
      </c>
      <c r="NV213" t="s">
        <v>518</v>
      </c>
      <c r="NW213">
        <v>218</v>
      </c>
      <c r="NX213" t="s">
        <v>914</v>
      </c>
      <c r="NY213">
        <v>4</v>
      </c>
      <c r="OB213">
        <v>3</v>
      </c>
      <c r="OU213" t="s">
        <v>939</v>
      </c>
      <c r="OV213" t="s">
        <v>518</v>
      </c>
      <c r="OX213">
        <v>2015</v>
      </c>
      <c r="OY213">
        <v>2016</v>
      </c>
      <c r="PB213" t="s">
        <v>522</v>
      </c>
      <c r="PC213" s="50">
        <v>46104</v>
      </c>
    </row>
    <row r="214" spans="1:419" ht="15" thickBot="1">
      <c r="A214" t="s">
        <v>469</v>
      </c>
      <c r="B214" t="s">
        <v>897</v>
      </c>
      <c r="C214" t="s">
        <v>898</v>
      </c>
      <c r="D214" s="59" t="s">
        <v>472</v>
      </c>
      <c r="E214" t="s">
        <v>938</v>
      </c>
      <c r="F214" s="4" t="s">
        <v>900</v>
      </c>
      <c r="G214" t="s">
        <v>475</v>
      </c>
      <c r="H214" t="s">
        <v>476</v>
      </c>
      <c r="I214">
        <v>6.7519444440000003</v>
      </c>
      <c r="J214">
        <v>38.33361111</v>
      </c>
      <c r="K214">
        <v>500</v>
      </c>
      <c r="AV214" t="s">
        <v>901</v>
      </c>
      <c r="AW214">
        <v>420</v>
      </c>
      <c r="AX214">
        <v>0.18</v>
      </c>
      <c r="AY214">
        <v>1</v>
      </c>
      <c r="AZ214" t="s">
        <v>902</v>
      </c>
      <c r="BA214">
        <v>2015</v>
      </c>
      <c r="BB214">
        <v>2016</v>
      </c>
      <c r="BD214" t="s">
        <v>934</v>
      </c>
      <c r="BE214" t="s">
        <v>600</v>
      </c>
      <c r="BF214" s="3" t="s">
        <v>484</v>
      </c>
      <c r="BG214" t="s">
        <v>485</v>
      </c>
      <c r="BH214" t="s">
        <v>480</v>
      </c>
      <c r="BI214" t="s">
        <v>486</v>
      </c>
      <c r="BJ214">
        <v>53333</v>
      </c>
      <c r="EG214" s="9"/>
      <c r="EH214" s="9"/>
      <c r="EI214" s="9"/>
      <c r="EJ214" s="9"/>
      <c r="EK214" s="9"/>
      <c r="EL214" s="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c r="FZ214" s="9"/>
      <c r="GA214" s="9"/>
      <c r="GB214" s="9"/>
      <c r="GC214" s="9"/>
      <c r="GD214" s="9"/>
      <c r="GE214" s="9"/>
      <c r="GF214" s="9"/>
      <c r="GG214" s="9"/>
      <c r="GH214" s="9"/>
      <c r="GI214" s="9"/>
      <c r="GJ214" s="9"/>
      <c r="GK214" s="9"/>
      <c r="GL214" s="9"/>
      <c r="GM214" s="9"/>
      <c r="GN214" s="9"/>
      <c r="GO214" s="9"/>
      <c r="GP214" s="9"/>
      <c r="GQ214" s="9"/>
      <c r="GR214" s="9"/>
      <c r="GS214" s="9"/>
      <c r="GT214" s="9"/>
      <c r="GU214" s="9"/>
      <c r="GV214" s="9"/>
      <c r="GW214" s="9"/>
      <c r="GX214" s="9"/>
      <c r="GY214" s="9"/>
      <c r="GZ214" s="9"/>
      <c r="HA214" s="9"/>
      <c r="HB214" s="9"/>
      <c r="HC214" s="9"/>
      <c r="HD214" s="9"/>
      <c r="HE214" s="9"/>
      <c r="HF214" s="9"/>
      <c r="HG214" s="9"/>
      <c r="HH214" s="9"/>
      <c r="HI214" s="9"/>
      <c r="HJ214" s="9"/>
      <c r="HQ214" t="s">
        <v>921</v>
      </c>
      <c r="HV214" s="50"/>
      <c r="HW214" s="50"/>
      <c r="IH214" t="s">
        <v>491</v>
      </c>
      <c r="II214" t="s">
        <v>492</v>
      </c>
      <c r="JJ214" t="s">
        <v>935</v>
      </c>
      <c r="JK214" t="s">
        <v>918</v>
      </c>
      <c r="JL214" t="s">
        <v>495</v>
      </c>
      <c r="JM214" t="s">
        <v>906</v>
      </c>
      <c r="JN214" s="4" t="s">
        <v>497</v>
      </c>
      <c r="JO214" t="s">
        <v>919</v>
      </c>
      <c r="MY214" t="s">
        <v>940</v>
      </c>
      <c r="MZ214">
        <v>70</v>
      </c>
      <c r="NI214" t="s">
        <v>910</v>
      </c>
      <c r="NJ214" t="s">
        <v>941</v>
      </c>
      <c r="NK214" t="s">
        <v>912</v>
      </c>
      <c r="NL214" s="4" t="s">
        <v>942</v>
      </c>
      <c r="NM214" s="6" t="s">
        <v>516</v>
      </c>
      <c r="NU214" t="s">
        <v>655</v>
      </c>
      <c r="NV214" t="s">
        <v>518</v>
      </c>
      <c r="NW214">
        <v>129</v>
      </c>
      <c r="NX214" t="s">
        <v>914</v>
      </c>
      <c r="NY214">
        <v>4</v>
      </c>
      <c r="OB214">
        <v>3</v>
      </c>
      <c r="OU214" t="s">
        <v>939</v>
      </c>
      <c r="OV214" t="s">
        <v>518</v>
      </c>
      <c r="OX214">
        <v>2015</v>
      </c>
      <c r="OY214">
        <v>2016</v>
      </c>
      <c r="PB214" t="s">
        <v>522</v>
      </c>
      <c r="PC214" s="50">
        <v>46104</v>
      </c>
    </row>
    <row r="215" spans="1:419" ht="15" thickBot="1">
      <c r="A215" t="s">
        <v>469</v>
      </c>
      <c r="B215" t="s">
        <v>897</v>
      </c>
      <c r="C215" t="s">
        <v>898</v>
      </c>
      <c r="D215" s="59" t="s">
        <v>472</v>
      </c>
      <c r="E215" t="s">
        <v>899</v>
      </c>
      <c r="F215" s="4" t="s">
        <v>900</v>
      </c>
      <c r="G215" t="s">
        <v>475</v>
      </c>
      <c r="H215" t="s">
        <v>476</v>
      </c>
      <c r="I215">
        <v>7.971944444</v>
      </c>
      <c r="J215">
        <v>38.633055560000003</v>
      </c>
      <c r="K215">
        <v>200</v>
      </c>
      <c r="AV215" t="s">
        <v>901</v>
      </c>
      <c r="AW215">
        <v>420</v>
      </c>
      <c r="AX215">
        <v>2.5</v>
      </c>
      <c r="AY215">
        <v>1</v>
      </c>
      <c r="AZ215" t="s">
        <v>902</v>
      </c>
      <c r="BA215">
        <v>2015</v>
      </c>
      <c r="BB215">
        <v>2016</v>
      </c>
      <c r="BD215" t="s">
        <v>903</v>
      </c>
      <c r="BE215" t="s">
        <v>524</v>
      </c>
      <c r="BF215" s="3" t="s">
        <v>484</v>
      </c>
      <c r="BG215" t="s">
        <v>485</v>
      </c>
      <c r="BH215" t="s">
        <v>480</v>
      </c>
      <c r="BI215" s="4" t="s">
        <v>486</v>
      </c>
      <c r="BJ215">
        <v>53333</v>
      </c>
      <c r="IH215" t="s">
        <v>491</v>
      </c>
      <c r="II215" t="s">
        <v>492</v>
      </c>
      <c r="JJ215" t="s">
        <v>904</v>
      </c>
      <c r="JK215" s="69" t="s">
        <v>905</v>
      </c>
      <c r="JL215" s="8" t="s">
        <v>495</v>
      </c>
      <c r="JM215" s="8" t="s">
        <v>906</v>
      </c>
      <c r="JN215" s="4" t="s">
        <v>497</v>
      </c>
      <c r="JO215" t="s">
        <v>907</v>
      </c>
      <c r="MY215" t="s">
        <v>908</v>
      </c>
      <c r="MZ215">
        <v>70</v>
      </c>
      <c r="NA215" t="s">
        <v>909</v>
      </c>
      <c r="NB215" t="s">
        <v>548</v>
      </c>
      <c r="NC215" s="4" t="s">
        <v>511</v>
      </c>
      <c r="NJ215" t="s">
        <v>943</v>
      </c>
      <c r="NK215" t="s">
        <v>912</v>
      </c>
      <c r="NL215" s="4" t="s">
        <v>944</v>
      </c>
      <c r="NM215" s="6" t="s">
        <v>516</v>
      </c>
      <c r="NU215" t="s">
        <v>913</v>
      </c>
      <c r="NV215" t="s">
        <v>518</v>
      </c>
      <c r="NW215">
        <v>2347</v>
      </c>
      <c r="NX215" t="s">
        <v>480</v>
      </c>
      <c r="NY215" t="s">
        <v>480</v>
      </c>
      <c r="OB215" s="15">
        <v>3</v>
      </c>
      <c r="OU215" t="s">
        <v>915</v>
      </c>
      <c r="OV215" t="s">
        <v>518</v>
      </c>
      <c r="OX215">
        <v>2015</v>
      </c>
      <c r="OY215">
        <v>2016</v>
      </c>
      <c r="PB215" t="s">
        <v>522</v>
      </c>
      <c r="PC215" s="50">
        <v>46104</v>
      </c>
    </row>
    <row r="216" spans="1:419" ht="15" thickBot="1">
      <c r="A216" t="s">
        <v>469</v>
      </c>
      <c r="B216" t="s">
        <v>897</v>
      </c>
      <c r="C216" t="s">
        <v>898</v>
      </c>
      <c r="D216" s="59" t="s">
        <v>472</v>
      </c>
      <c r="E216" t="s">
        <v>899</v>
      </c>
      <c r="F216" s="4" t="s">
        <v>900</v>
      </c>
      <c r="G216" t="s">
        <v>475</v>
      </c>
      <c r="H216" t="s">
        <v>476</v>
      </c>
      <c r="I216">
        <v>7.971944444</v>
      </c>
      <c r="J216">
        <v>38.633055560000003</v>
      </c>
      <c r="K216">
        <v>200</v>
      </c>
      <c r="AV216" t="s">
        <v>901</v>
      </c>
      <c r="AW216">
        <v>420</v>
      </c>
      <c r="AX216">
        <v>2.5</v>
      </c>
      <c r="AY216">
        <v>1</v>
      </c>
      <c r="AZ216" t="s">
        <v>902</v>
      </c>
      <c r="BA216">
        <v>2015</v>
      </c>
      <c r="BB216">
        <v>2016</v>
      </c>
      <c r="BD216" t="s">
        <v>916</v>
      </c>
      <c r="BE216" t="s">
        <v>483</v>
      </c>
      <c r="BF216" s="3" t="s">
        <v>484</v>
      </c>
      <c r="BG216" t="s">
        <v>485</v>
      </c>
      <c r="BH216" t="s">
        <v>480</v>
      </c>
      <c r="BI216" t="s">
        <v>486</v>
      </c>
      <c r="BJ216">
        <v>53333</v>
      </c>
      <c r="IH216" t="s">
        <v>491</v>
      </c>
      <c r="II216" t="s">
        <v>492</v>
      </c>
      <c r="JJ216" t="s">
        <v>917</v>
      </c>
      <c r="JK216" s="46" t="s">
        <v>918</v>
      </c>
      <c r="JL216" s="8" t="s">
        <v>495</v>
      </c>
      <c r="JM216" s="8" t="s">
        <v>906</v>
      </c>
      <c r="JN216" s="4" t="s">
        <v>497</v>
      </c>
      <c r="JO216" t="s">
        <v>919</v>
      </c>
      <c r="MY216" t="s">
        <v>908</v>
      </c>
      <c r="MZ216">
        <v>70</v>
      </c>
      <c r="NA216" t="s">
        <v>909</v>
      </c>
      <c r="NB216" t="s">
        <v>548</v>
      </c>
      <c r="NC216" s="4" t="s">
        <v>511</v>
      </c>
      <c r="NJ216" t="s">
        <v>943</v>
      </c>
      <c r="NK216" t="s">
        <v>912</v>
      </c>
      <c r="NL216" s="4" t="s">
        <v>944</v>
      </c>
      <c r="NM216" s="6" t="s">
        <v>516</v>
      </c>
      <c r="NU216" t="s">
        <v>655</v>
      </c>
      <c r="NV216" t="s">
        <v>518</v>
      </c>
      <c r="NW216">
        <v>3252</v>
      </c>
      <c r="NX216" t="s">
        <v>480</v>
      </c>
      <c r="NY216" t="s">
        <v>480</v>
      </c>
      <c r="OB216" s="15">
        <v>3</v>
      </c>
      <c r="OU216" t="s">
        <v>915</v>
      </c>
      <c r="OV216" t="s">
        <v>518</v>
      </c>
      <c r="OX216">
        <v>2015</v>
      </c>
      <c r="OY216">
        <v>2016</v>
      </c>
      <c r="PB216" t="s">
        <v>522</v>
      </c>
      <c r="PC216" s="50">
        <v>46104</v>
      </c>
    </row>
    <row r="217" spans="1:419" ht="15" thickBot="1">
      <c r="A217" t="s">
        <v>469</v>
      </c>
      <c r="B217" t="s">
        <v>897</v>
      </c>
      <c r="C217" t="s">
        <v>898</v>
      </c>
      <c r="D217" s="59" t="s">
        <v>472</v>
      </c>
      <c r="E217" t="s">
        <v>899</v>
      </c>
      <c r="F217" s="4" t="s">
        <v>900</v>
      </c>
      <c r="G217" t="s">
        <v>475</v>
      </c>
      <c r="H217" t="s">
        <v>476</v>
      </c>
      <c r="I217">
        <v>7.971944444</v>
      </c>
      <c r="J217">
        <v>38.633055560000003</v>
      </c>
      <c r="K217">
        <v>200</v>
      </c>
      <c r="AV217" t="s">
        <v>901</v>
      </c>
      <c r="AW217">
        <v>420</v>
      </c>
      <c r="AX217">
        <v>2.5</v>
      </c>
      <c r="AY217">
        <v>1</v>
      </c>
      <c r="AZ217" t="s">
        <v>902</v>
      </c>
      <c r="BA217">
        <v>2015</v>
      </c>
      <c r="BB217">
        <v>2016</v>
      </c>
      <c r="BD217" t="s">
        <v>920</v>
      </c>
      <c r="BE217" t="s">
        <v>591</v>
      </c>
      <c r="BF217" s="3" t="s">
        <v>484</v>
      </c>
      <c r="BG217" t="s">
        <v>485</v>
      </c>
      <c r="BH217" t="s">
        <v>480</v>
      </c>
      <c r="BI217" t="s">
        <v>486</v>
      </c>
      <c r="BJ217">
        <v>53333</v>
      </c>
      <c r="HQ217" t="s">
        <v>921</v>
      </c>
      <c r="IH217" t="s">
        <v>491</v>
      </c>
      <c r="II217" t="s">
        <v>492</v>
      </c>
      <c r="JJ217" t="s">
        <v>922</v>
      </c>
      <c r="JK217" s="69" t="s">
        <v>905</v>
      </c>
      <c r="JL217" t="s">
        <v>495</v>
      </c>
      <c r="JM217" t="s">
        <v>906</v>
      </c>
      <c r="JN217" s="4" t="s">
        <v>497</v>
      </c>
      <c r="JO217" t="s">
        <v>907</v>
      </c>
      <c r="KV217" t="s">
        <v>923</v>
      </c>
      <c r="MY217" t="s">
        <v>908</v>
      </c>
      <c r="MZ217">
        <v>70</v>
      </c>
      <c r="NA217" t="s">
        <v>909</v>
      </c>
      <c r="NB217" t="s">
        <v>548</v>
      </c>
      <c r="NC217" s="4" t="s">
        <v>511</v>
      </c>
      <c r="NJ217" t="s">
        <v>943</v>
      </c>
      <c r="NK217" t="s">
        <v>912</v>
      </c>
      <c r="NL217" s="4" t="s">
        <v>944</v>
      </c>
      <c r="NM217" s="6" t="s">
        <v>516</v>
      </c>
      <c r="NU217" t="s">
        <v>913</v>
      </c>
      <c r="NV217" t="s">
        <v>518</v>
      </c>
      <c r="NW217">
        <v>2931</v>
      </c>
      <c r="NX217" t="s">
        <v>480</v>
      </c>
      <c r="NY217" t="s">
        <v>480</v>
      </c>
      <c r="OB217" s="15">
        <v>3</v>
      </c>
      <c r="OU217" t="s">
        <v>915</v>
      </c>
      <c r="OV217" t="s">
        <v>518</v>
      </c>
      <c r="OX217">
        <v>2015</v>
      </c>
      <c r="OY217">
        <v>2016</v>
      </c>
      <c r="PB217" t="s">
        <v>522</v>
      </c>
      <c r="PC217" s="50">
        <v>46104</v>
      </c>
    </row>
    <row r="218" spans="1:419" ht="15" thickBot="1">
      <c r="A218" t="s">
        <v>469</v>
      </c>
      <c r="B218" t="s">
        <v>897</v>
      </c>
      <c r="C218" t="s">
        <v>898</v>
      </c>
      <c r="D218" s="59" t="s">
        <v>472</v>
      </c>
      <c r="E218" t="s">
        <v>899</v>
      </c>
      <c r="F218" s="4" t="s">
        <v>900</v>
      </c>
      <c r="G218" t="s">
        <v>475</v>
      </c>
      <c r="H218" t="s">
        <v>476</v>
      </c>
      <c r="I218">
        <v>7.971944444</v>
      </c>
      <c r="J218">
        <v>38.633055560000003</v>
      </c>
      <c r="K218">
        <v>200</v>
      </c>
      <c r="AV218" t="s">
        <v>901</v>
      </c>
      <c r="AW218">
        <v>420</v>
      </c>
      <c r="AX218">
        <v>2.5</v>
      </c>
      <c r="AY218">
        <v>1</v>
      </c>
      <c r="AZ218" t="s">
        <v>902</v>
      </c>
      <c r="BA218">
        <v>2015</v>
      </c>
      <c r="BB218">
        <v>2016</v>
      </c>
      <c r="BD218" t="s">
        <v>924</v>
      </c>
      <c r="BE218" t="s">
        <v>536</v>
      </c>
      <c r="BF218" s="3" t="s">
        <v>484</v>
      </c>
      <c r="BG218" t="s">
        <v>485</v>
      </c>
      <c r="BH218" t="s">
        <v>480</v>
      </c>
      <c r="BI218" t="s">
        <v>486</v>
      </c>
      <c r="BJ218">
        <v>53333</v>
      </c>
      <c r="BK218" t="s">
        <v>537</v>
      </c>
      <c r="BL218" t="s">
        <v>925</v>
      </c>
      <c r="BM218" t="s">
        <v>480</v>
      </c>
      <c r="BN218" t="s">
        <v>486</v>
      </c>
      <c r="BO218">
        <v>266666</v>
      </c>
      <c r="EG218" s="9"/>
      <c r="EH218" s="9"/>
      <c r="EI218" s="9"/>
      <c r="EJ218" s="9"/>
      <c r="EK218" s="9"/>
      <c r="EL218" s="9"/>
      <c r="EM218" s="9"/>
      <c r="EN218" s="9"/>
      <c r="EO218" s="9"/>
      <c r="EP218" s="9"/>
      <c r="EQ218" s="9"/>
      <c r="ER218" s="9"/>
      <c r="ES218" s="9"/>
      <c r="ET218" s="9"/>
      <c r="EU218" s="9"/>
      <c r="EV218" s="9"/>
      <c r="EW218" s="9"/>
      <c r="EX218" s="9"/>
      <c r="EY218" s="9"/>
      <c r="EZ218" s="9"/>
      <c r="FA218" s="9"/>
      <c r="FB218" s="9"/>
      <c r="FC218" s="9"/>
      <c r="FD218" s="9"/>
      <c r="FE218" s="9"/>
      <c r="FF218" s="9"/>
      <c r="FG218" s="9"/>
      <c r="FH218" s="9"/>
      <c r="FI218" s="9"/>
      <c r="FJ218" s="9"/>
      <c r="FK218" s="9"/>
      <c r="FL218" s="9"/>
      <c r="FM218" s="9"/>
      <c r="FN218" s="9"/>
      <c r="FO218" s="9"/>
      <c r="FP218" s="9"/>
      <c r="FQ218" s="9"/>
      <c r="FR218" s="9"/>
      <c r="FS218" s="9"/>
      <c r="FT218" s="9"/>
      <c r="FU218" s="9"/>
      <c r="FV218" s="9"/>
      <c r="FW218" s="9"/>
      <c r="FX218" s="9"/>
      <c r="FY218" s="9"/>
      <c r="FZ218" s="9"/>
      <c r="GA218" s="9"/>
      <c r="GB218" s="9"/>
      <c r="GC218" s="9"/>
      <c r="GD218" s="9"/>
      <c r="GE218" s="9"/>
      <c r="GF218" s="9"/>
      <c r="GG218" s="9"/>
      <c r="GH218" s="9"/>
      <c r="GI218" s="9"/>
      <c r="GJ218" s="9"/>
      <c r="GK218" s="9"/>
      <c r="GL218" s="9"/>
      <c r="GM218" s="9"/>
      <c r="GN218" s="9"/>
      <c r="GO218" s="9"/>
      <c r="GP218" s="9"/>
      <c r="GQ218" s="9"/>
      <c r="GR218" s="9"/>
      <c r="GS218" s="9"/>
      <c r="GT218" s="9"/>
      <c r="GU218" s="9"/>
      <c r="GV218" s="9"/>
      <c r="GW218" s="9"/>
      <c r="GX218" s="9"/>
      <c r="GY218" s="9"/>
      <c r="GZ218" s="9"/>
      <c r="HA218" s="9"/>
      <c r="HB218" s="9"/>
      <c r="HC218" s="9"/>
      <c r="HD218" s="9"/>
      <c r="HE218" s="9"/>
      <c r="HF218" s="9"/>
      <c r="HG218" s="9"/>
      <c r="HH218" s="9"/>
      <c r="HI218" s="9"/>
      <c r="HJ218" s="9"/>
      <c r="HV218" s="50"/>
      <c r="HW218" s="50"/>
      <c r="IH218" t="s">
        <v>926</v>
      </c>
      <c r="II218" s="69" t="s">
        <v>927</v>
      </c>
      <c r="IJ218" t="s">
        <v>542</v>
      </c>
      <c r="IK218" t="s">
        <v>543</v>
      </c>
      <c r="IL218" t="s">
        <v>480</v>
      </c>
      <c r="IM218" t="s">
        <v>480</v>
      </c>
      <c r="IN218" t="s">
        <v>480</v>
      </c>
      <c r="JJ218" t="s">
        <v>928</v>
      </c>
      <c r="JK218" t="s">
        <v>918</v>
      </c>
      <c r="JL218" t="s">
        <v>495</v>
      </c>
      <c r="JM218" t="s">
        <v>906</v>
      </c>
      <c r="JN218" s="4" t="s">
        <v>497</v>
      </c>
      <c r="JO218" t="s">
        <v>919</v>
      </c>
      <c r="MY218" t="s">
        <v>908</v>
      </c>
      <c r="MZ218">
        <v>70</v>
      </c>
      <c r="NA218" t="s">
        <v>909</v>
      </c>
      <c r="NB218" t="s">
        <v>548</v>
      </c>
      <c r="NC218" s="4" t="s">
        <v>511</v>
      </c>
      <c r="ND218" t="s">
        <v>945</v>
      </c>
      <c r="NJ218" t="s">
        <v>943</v>
      </c>
      <c r="NK218" t="s">
        <v>912</v>
      </c>
      <c r="NL218" s="4" t="s">
        <v>944</v>
      </c>
      <c r="NM218" s="6" t="s">
        <v>516</v>
      </c>
      <c r="NV218" t="s">
        <v>518</v>
      </c>
      <c r="NW218">
        <v>4013</v>
      </c>
      <c r="NX218" t="s">
        <v>480</v>
      </c>
      <c r="NY218" t="s">
        <v>480</v>
      </c>
      <c r="OB218" s="15">
        <v>3</v>
      </c>
      <c r="OU218" t="s">
        <v>915</v>
      </c>
      <c r="OV218" t="s">
        <v>518</v>
      </c>
      <c r="OX218">
        <v>2015</v>
      </c>
      <c r="OY218">
        <v>2016</v>
      </c>
      <c r="PB218" t="s">
        <v>522</v>
      </c>
      <c r="PC218" s="50">
        <v>46104</v>
      </c>
    </row>
    <row r="219" spans="1:419" ht="15" thickBot="1">
      <c r="A219" t="s">
        <v>469</v>
      </c>
      <c r="B219" t="s">
        <v>897</v>
      </c>
      <c r="C219" t="s">
        <v>898</v>
      </c>
      <c r="D219" s="59" t="s">
        <v>472</v>
      </c>
      <c r="E219" t="s">
        <v>899</v>
      </c>
      <c r="F219" s="4" t="s">
        <v>900</v>
      </c>
      <c r="G219" t="s">
        <v>475</v>
      </c>
      <c r="H219" t="s">
        <v>476</v>
      </c>
      <c r="I219">
        <v>7.971944444</v>
      </c>
      <c r="J219">
        <v>38.633055560000003</v>
      </c>
      <c r="K219">
        <v>200</v>
      </c>
      <c r="AV219" t="s">
        <v>901</v>
      </c>
      <c r="AW219">
        <v>420</v>
      </c>
      <c r="AX219">
        <v>2.5</v>
      </c>
      <c r="AY219">
        <v>1</v>
      </c>
      <c r="AZ219" t="s">
        <v>902</v>
      </c>
      <c r="BA219">
        <v>2015</v>
      </c>
      <c r="BB219">
        <v>2016</v>
      </c>
      <c r="BD219" t="s">
        <v>929</v>
      </c>
      <c r="BE219" t="s">
        <v>565</v>
      </c>
      <c r="BF219" s="3" t="s">
        <v>484</v>
      </c>
      <c r="BG219" t="s">
        <v>485</v>
      </c>
      <c r="BH219" t="s">
        <v>480</v>
      </c>
      <c r="BI219" t="s">
        <v>486</v>
      </c>
      <c r="BJ219">
        <v>53333</v>
      </c>
      <c r="BK219" t="s">
        <v>537</v>
      </c>
      <c r="BL219" t="s">
        <v>930</v>
      </c>
      <c r="BM219" t="s">
        <v>480</v>
      </c>
      <c r="BN219" t="s">
        <v>486</v>
      </c>
      <c r="BO219">
        <v>66666</v>
      </c>
      <c r="EG219" s="9"/>
      <c r="EH219" s="9"/>
      <c r="EI219" s="9"/>
      <c r="EJ219" s="9"/>
      <c r="EK219" s="9"/>
      <c r="EL219" s="9"/>
      <c r="EM219" s="9"/>
      <c r="EN219" s="9"/>
      <c r="EO219" s="9"/>
      <c r="EP219" s="9"/>
      <c r="EQ219" s="9"/>
      <c r="ER219" s="9"/>
      <c r="ES219" s="9"/>
      <c r="ET219" s="9"/>
      <c r="EU219" s="9"/>
      <c r="EV219" s="9"/>
      <c r="EW219" s="9"/>
      <c r="EX219" s="9"/>
      <c r="EY219" s="9"/>
      <c r="EZ219" s="9"/>
      <c r="FA219" s="9"/>
      <c r="FB219" s="9"/>
      <c r="FC219" s="9"/>
      <c r="FD219" s="9"/>
      <c r="FE219" s="9"/>
      <c r="FF219" s="9"/>
      <c r="FG219" s="9"/>
      <c r="FH219" s="9"/>
      <c r="FI219" s="9"/>
      <c r="FJ219" s="9"/>
      <c r="FK219" s="9"/>
      <c r="FL219" s="9"/>
      <c r="FM219" s="9"/>
      <c r="FN219" s="9"/>
      <c r="FO219" s="9"/>
      <c r="FP219" s="9"/>
      <c r="FQ219" s="9"/>
      <c r="FR219" s="9"/>
      <c r="FS219" s="9"/>
      <c r="FT219" s="9"/>
      <c r="FU219" s="9"/>
      <c r="FV219" s="9"/>
      <c r="FW219" s="9"/>
      <c r="FX219" s="9"/>
      <c r="FY219" s="9"/>
      <c r="FZ219" s="9"/>
      <c r="GA219" s="9"/>
      <c r="GB219" s="9"/>
      <c r="GC219" s="9"/>
      <c r="GD219" s="9"/>
      <c r="GE219" s="9"/>
      <c r="GF219" s="9"/>
      <c r="GG219" s="9"/>
      <c r="GH219" s="9"/>
      <c r="GI219" s="9"/>
      <c r="GJ219" s="9"/>
      <c r="GK219" s="9"/>
      <c r="GL219" s="9"/>
      <c r="GM219" s="9"/>
      <c r="GN219" s="9"/>
      <c r="GO219" s="9"/>
      <c r="GP219" s="9"/>
      <c r="GQ219" s="9"/>
      <c r="GR219" s="9"/>
      <c r="GS219" s="9"/>
      <c r="GT219" s="9"/>
      <c r="GU219" s="9"/>
      <c r="GV219" s="9"/>
      <c r="GW219" s="9"/>
      <c r="GX219" s="9"/>
      <c r="GY219" s="9"/>
      <c r="GZ219" s="9"/>
      <c r="HA219" s="9"/>
      <c r="HB219" s="9"/>
      <c r="HC219" s="9"/>
      <c r="HD219" s="9"/>
      <c r="HE219" s="9"/>
      <c r="HF219" s="9"/>
      <c r="HG219" s="9"/>
      <c r="HH219" s="9"/>
      <c r="HI219" s="9"/>
      <c r="HJ219" s="9"/>
      <c r="HV219" s="50"/>
      <c r="HW219" s="50"/>
      <c r="IH219" t="s">
        <v>931</v>
      </c>
      <c r="II219" s="69" t="s">
        <v>927</v>
      </c>
      <c r="IJ219" t="s">
        <v>542</v>
      </c>
      <c r="IK219" t="s">
        <v>543</v>
      </c>
      <c r="IL219" t="s">
        <v>480</v>
      </c>
      <c r="IM219" t="s">
        <v>480</v>
      </c>
      <c r="IN219" t="s">
        <v>480</v>
      </c>
      <c r="JJ219" t="s">
        <v>932</v>
      </c>
      <c r="JK219" t="s">
        <v>918</v>
      </c>
      <c r="JL219" t="s">
        <v>495</v>
      </c>
      <c r="JM219" t="s">
        <v>906</v>
      </c>
      <c r="JN219" s="4" t="s">
        <v>497</v>
      </c>
      <c r="JO219" t="s">
        <v>919</v>
      </c>
      <c r="MY219" t="s">
        <v>908</v>
      </c>
      <c r="MZ219">
        <v>70</v>
      </c>
      <c r="NA219" t="s">
        <v>909</v>
      </c>
      <c r="NB219" t="s">
        <v>548</v>
      </c>
      <c r="NC219" s="4" t="s">
        <v>511</v>
      </c>
      <c r="ND219" t="s">
        <v>933</v>
      </c>
      <c r="NJ219" t="s">
        <v>943</v>
      </c>
      <c r="NK219" t="s">
        <v>912</v>
      </c>
      <c r="NL219" s="4" t="s">
        <v>944</v>
      </c>
      <c r="NM219" s="6" t="s">
        <v>516</v>
      </c>
      <c r="NV219" t="s">
        <v>518</v>
      </c>
      <c r="NW219">
        <v>3788</v>
      </c>
      <c r="NX219" t="s">
        <v>480</v>
      </c>
      <c r="NY219" t="s">
        <v>480</v>
      </c>
      <c r="OB219" s="15">
        <v>3</v>
      </c>
      <c r="OU219" t="s">
        <v>915</v>
      </c>
      <c r="OV219" t="s">
        <v>518</v>
      </c>
      <c r="OX219">
        <v>2015</v>
      </c>
      <c r="OY219">
        <v>2016</v>
      </c>
      <c r="PB219" t="s">
        <v>522</v>
      </c>
      <c r="PC219" s="50">
        <v>46104</v>
      </c>
    </row>
    <row r="220" spans="1:419" ht="15" thickBot="1">
      <c r="A220" t="s">
        <v>469</v>
      </c>
      <c r="B220" t="s">
        <v>897</v>
      </c>
      <c r="C220" t="s">
        <v>898</v>
      </c>
      <c r="D220" s="59" t="s">
        <v>472</v>
      </c>
      <c r="E220" t="s">
        <v>899</v>
      </c>
      <c r="F220" s="4" t="s">
        <v>900</v>
      </c>
      <c r="G220" t="s">
        <v>475</v>
      </c>
      <c r="H220" t="s">
        <v>476</v>
      </c>
      <c r="I220">
        <v>7.971944444</v>
      </c>
      <c r="J220">
        <v>38.633055560000003</v>
      </c>
      <c r="K220">
        <v>200</v>
      </c>
      <c r="AV220" t="s">
        <v>901</v>
      </c>
      <c r="AW220">
        <v>420</v>
      </c>
      <c r="AX220">
        <v>2.5</v>
      </c>
      <c r="AY220">
        <v>1</v>
      </c>
      <c r="AZ220" t="s">
        <v>902</v>
      </c>
      <c r="BA220">
        <v>2015</v>
      </c>
      <c r="BB220">
        <v>2016</v>
      </c>
      <c r="BD220" t="s">
        <v>934</v>
      </c>
      <c r="BE220" t="s">
        <v>600</v>
      </c>
      <c r="BF220" s="3" t="s">
        <v>484</v>
      </c>
      <c r="BG220" t="s">
        <v>485</v>
      </c>
      <c r="BH220" t="s">
        <v>480</v>
      </c>
      <c r="BI220" t="s">
        <v>486</v>
      </c>
      <c r="BJ220">
        <v>53333</v>
      </c>
      <c r="HQ220" t="s">
        <v>921</v>
      </c>
      <c r="IH220" t="s">
        <v>491</v>
      </c>
      <c r="II220" t="s">
        <v>492</v>
      </c>
      <c r="JJ220" t="s">
        <v>935</v>
      </c>
      <c r="JK220" t="s">
        <v>918</v>
      </c>
      <c r="JL220" t="s">
        <v>495</v>
      </c>
      <c r="JM220" t="s">
        <v>906</v>
      </c>
      <c r="JN220" s="4" t="s">
        <v>497</v>
      </c>
      <c r="JO220" t="s">
        <v>919</v>
      </c>
      <c r="MY220" t="s">
        <v>908</v>
      </c>
      <c r="MZ220">
        <v>70</v>
      </c>
      <c r="NA220" t="s">
        <v>909</v>
      </c>
      <c r="NB220" t="s">
        <v>548</v>
      </c>
      <c r="NC220" s="4" t="s">
        <v>511</v>
      </c>
      <c r="NJ220" t="s">
        <v>943</v>
      </c>
      <c r="NK220" t="s">
        <v>912</v>
      </c>
      <c r="NL220" s="4" t="s">
        <v>944</v>
      </c>
      <c r="NM220" s="6" t="s">
        <v>516</v>
      </c>
      <c r="NU220" t="s">
        <v>655</v>
      </c>
      <c r="NV220" t="s">
        <v>518</v>
      </c>
      <c r="NW220">
        <v>3834</v>
      </c>
      <c r="NX220" t="s">
        <v>480</v>
      </c>
      <c r="NY220" t="s">
        <v>480</v>
      </c>
      <c r="OB220" s="15">
        <v>3</v>
      </c>
      <c r="OU220" t="s">
        <v>915</v>
      </c>
      <c r="OV220" t="s">
        <v>518</v>
      </c>
      <c r="OX220">
        <v>2015</v>
      </c>
      <c r="OY220">
        <v>2016</v>
      </c>
      <c r="PB220" t="s">
        <v>522</v>
      </c>
      <c r="PC220" s="50">
        <v>46104</v>
      </c>
    </row>
    <row r="221" spans="1:419" ht="15" thickBot="1">
      <c r="A221" t="s">
        <v>469</v>
      </c>
      <c r="B221" t="s">
        <v>897</v>
      </c>
      <c r="C221" t="s">
        <v>898</v>
      </c>
      <c r="D221" s="59" t="s">
        <v>472</v>
      </c>
      <c r="E221" t="s">
        <v>936</v>
      </c>
      <c r="F221" s="4" t="s">
        <v>900</v>
      </c>
      <c r="G221" t="s">
        <v>475</v>
      </c>
      <c r="H221" t="s">
        <v>476</v>
      </c>
      <c r="I221">
        <v>7.306944444</v>
      </c>
      <c r="J221">
        <v>38.012222219999998</v>
      </c>
      <c r="K221">
        <v>600</v>
      </c>
      <c r="AV221" t="s">
        <v>901</v>
      </c>
      <c r="AW221">
        <v>420</v>
      </c>
      <c r="AX221">
        <v>1.5</v>
      </c>
      <c r="AY221">
        <v>1</v>
      </c>
      <c r="AZ221" t="s">
        <v>902</v>
      </c>
      <c r="BA221">
        <v>2015</v>
      </c>
      <c r="BB221">
        <v>2016</v>
      </c>
      <c r="BD221" t="s">
        <v>903</v>
      </c>
      <c r="BE221" t="s">
        <v>524</v>
      </c>
      <c r="BF221" s="3" t="s">
        <v>484</v>
      </c>
      <c r="BG221" t="s">
        <v>485</v>
      </c>
      <c r="BH221" t="s">
        <v>480</v>
      </c>
      <c r="BI221" s="4" t="s">
        <v>486</v>
      </c>
      <c r="BJ221">
        <v>53333</v>
      </c>
      <c r="IH221" t="s">
        <v>491</v>
      </c>
      <c r="II221" t="s">
        <v>492</v>
      </c>
      <c r="JJ221" t="s">
        <v>904</v>
      </c>
      <c r="JK221" s="69" t="s">
        <v>905</v>
      </c>
      <c r="JL221" s="8" t="s">
        <v>495</v>
      </c>
      <c r="JM221" s="8" t="s">
        <v>906</v>
      </c>
      <c r="JN221" s="4" t="s">
        <v>497</v>
      </c>
      <c r="JO221" t="s">
        <v>907</v>
      </c>
      <c r="MY221" t="s">
        <v>908</v>
      </c>
      <c r="MZ221">
        <v>70</v>
      </c>
      <c r="NA221" t="s">
        <v>909</v>
      </c>
      <c r="NB221" t="s">
        <v>548</v>
      </c>
      <c r="NC221" s="4" t="s">
        <v>511</v>
      </c>
      <c r="NJ221" t="s">
        <v>943</v>
      </c>
      <c r="NK221" t="s">
        <v>912</v>
      </c>
      <c r="NL221" s="4" t="s">
        <v>944</v>
      </c>
      <c r="NM221" s="6" t="s">
        <v>516</v>
      </c>
      <c r="NU221" t="s">
        <v>913</v>
      </c>
      <c r="NV221" t="s">
        <v>518</v>
      </c>
      <c r="NW221">
        <v>3028</v>
      </c>
      <c r="NX221" t="s">
        <v>480</v>
      </c>
      <c r="NY221" t="s">
        <v>480</v>
      </c>
      <c r="OB221" s="15">
        <v>3</v>
      </c>
      <c r="OU221" t="s">
        <v>937</v>
      </c>
      <c r="OV221" t="s">
        <v>518</v>
      </c>
      <c r="OX221">
        <v>2015</v>
      </c>
      <c r="OY221">
        <v>2016</v>
      </c>
      <c r="PB221" t="s">
        <v>522</v>
      </c>
      <c r="PC221" s="50">
        <v>46104</v>
      </c>
    </row>
    <row r="222" spans="1:419" ht="15" thickBot="1">
      <c r="A222" t="s">
        <v>469</v>
      </c>
      <c r="B222" t="s">
        <v>897</v>
      </c>
      <c r="C222" t="s">
        <v>898</v>
      </c>
      <c r="D222" s="59" t="s">
        <v>472</v>
      </c>
      <c r="E222" t="s">
        <v>936</v>
      </c>
      <c r="F222" s="4" t="s">
        <v>900</v>
      </c>
      <c r="G222" t="s">
        <v>475</v>
      </c>
      <c r="H222" t="s">
        <v>476</v>
      </c>
      <c r="I222">
        <v>7.306944444</v>
      </c>
      <c r="J222">
        <v>38.012222219999998</v>
      </c>
      <c r="K222">
        <v>600</v>
      </c>
      <c r="AV222" t="s">
        <v>901</v>
      </c>
      <c r="AW222">
        <v>420</v>
      </c>
      <c r="AX222">
        <v>1.5</v>
      </c>
      <c r="AY222">
        <v>1</v>
      </c>
      <c r="AZ222" t="s">
        <v>902</v>
      </c>
      <c r="BA222">
        <v>2015</v>
      </c>
      <c r="BB222">
        <v>2016</v>
      </c>
      <c r="BD222" t="s">
        <v>916</v>
      </c>
      <c r="BE222" t="s">
        <v>483</v>
      </c>
      <c r="BF222" s="3" t="s">
        <v>484</v>
      </c>
      <c r="BG222" t="s">
        <v>485</v>
      </c>
      <c r="BH222" t="s">
        <v>480</v>
      </c>
      <c r="BI222" t="s">
        <v>486</v>
      </c>
      <c r="BJ222">
        <v>53333</v>
      </c>
      <c r="IH222" t="s">
        <v>491</v>
      </c>
      <c r="II222" t="s">
        <v>492</v>
      </c>
      <c r="JJ222" t="s">
        <v>917</v>
      </c>
      <c r="JK222" s="46" t="s">
        <v>918</v>
      </c>
      <c r="JL222" t="s">
        <v>495</v>
      </c>
      <c r="JM222" s="8" t="s">
        <v>906</v>
      </c>
      <c r="JN222" s="4" t="s">
        <v>497</v>
      </c>
      <c r="JO222" t="s">
        <v>919</v>
      </c>
      <c r="MY222" t="s">
        <v>908</v>
      </c>
      <c r="MZ222">
        <v>70</v>
      </c>
      <c r="NA222" t="s">
        <v>909</v>
      </c>
      <c r="NB222" t="s">
        <v>548</v>
      </c>
      <c r="NC222" s="4" t="s">
        <v>511</v>
      </c>
      <c r="NJ222" t="s">
        <v>943</v>
      </c>
      <c r="NK222" t="s">
        <v>912</v>
      </c>
      <c r="NL222" s="4" t="s">
        <v>944</v>
      </c>
      <c r="NM222" s="6" t="s">
        <v>516</v>
      </c>
      <c r="NU222" t="s">
        <v>655</v>
      </c>
      <c r="NV222" t="s">
        <v>518</v>
      </c>
      <c r="NW222">
        <v>3372</v>
      </c>
      <c r="NX222" t="s">
        <v>480</v>
      </c>
      <c r="NY222" t="s">
        <v>480</v>
      </c>
      <c r="OB222" s="15">
        <v>3</v>
      </c>
      <c r="OU222" t="s">
        <v>937</v>
      </c>
      <c r="OV222" t="s">
        <v>518</v>
      </c>
      <c r="OX222">
        <v>2015</v>
      </c>
      <c r="OY222">
        <v>2016</v>
      </c>
      <c r="PB222" t="s">
        <v>522</v>
      </c>
      <c r="PC222" s="50">
        <v>46104</v>
      </c>
    </row>
    <row r="223" spans="1:419" ht="15" thickBot="1">
      <c r="A223" t="s">
        <v>469</v>
      </c>
      <c r="B223" t="s">
        <v>897</v>
      </c>
      <c r="C223" t="s">
        <v>898</v>
      </c>
      <c r="D223" s="59" t="s">
        <v>472</v>
      </c>
      <c r="E223" t="s">
        <v>936</v>
      </c>
      <c r="F223" s="4" t="s">
        <v>900</v>
      </c>
      <c r="G223" t="s">
        <v>475</v>
      </c>
      <c r="H223" t="s">
        <v>476</v>
      </c>
      <c r="I223">
        <v>7.306944444</v>
      </c>
      <c r="J223">
        <v>38.012222219999998</v>
      </c>
      <c r="K223">
        <v>600</v>
      </c>
      <c r="AV223" t="s">
        <v>901</v>
      </c>
      <c r="AW223">
        <v>420</v>
      </c>
      <c r="AX223">
        <v>1.5</v>
      </c>
      <c r="AY223">
        <v>1</v>
      </c>
      <c r="AZ223" t="s">
        <v>902</v>
      </c>
      <c r="BA223">
        <v>2015</v>
      </c>
      <c r="BB223">
        <v>2016</v>
      </c>
      <c r="BD223" t="s">
        <v>920</v>
      </c>
      <c r="BE223" t="s">
        <v>591</v>
      </c>
      <c r="BF223" s="3" t="s">
        <v>484</v>
      </c>
      <c r="BG223" t="s">
        <v>485</v>
      </c>
      <c r="BH223" t="s">
        <v>480</v>
      </c>
      <c r="BI223" t="s">
        <v>486</v>
      </c>
      <c r="BJ223">
        <v>53333</v>
      </c>
      <c r="HQ223" t="s">
        <v>921</v>
      </c>
      <c r="IH223" t="s">
        <v>491</v>
      </c>
      <c r="II223" t="s">
        <v>492</v>
      </c>
      <c r="JJ223" t="s">
        <v>922</v>
      </c>
      <c r="JK223" s="69" t="s">
        <v>905</v>
      </c>
      <c r="JL223" t="s">
        <v>495</v>
      </c>
      <c r="JM223" s="8" t="s">
        <v>906</v>
      </c>
      <c r="JN223" s="4" t="s">
        <v>497</v>
      </c>
      <c r="JO223" t="s">
        <v>907</v>
      </c>
      <c r="KV223" t="s">
        <v>923</v>
      </c>
      <c r="MY223" t="s">
        <v>908</v>
      </c>
      <c r="MZ223">
        <v>70</v>
      </c>
      <c r="NA223" t="s">
        <v>909</v>
      </c>
      <c r="NB223" t="s">
        <v>548</v>
      </c>
      <c r="NC223" s="4" t="s">
        <v>511</v>
      </c>
      <c r="NJ223" t="s">
        <v>943</v>
      </c>
      <c r="NK223" t="s">
        <v>912</v>
      </c>
      <c r="NL223" s="4" t="s">
        <v>944</v>
      </c>
      <c r="NM223" s="6" t="s">
        <v>516</v>
      </c>
      <c r="NU223" t="s">
        <v>913</v>
      </c>
      <c r="NV223" t="s">
        <v>518</v>
      </c>
      <c r="NW223">
        <v>3871</v>
      </c>
      <c r="NX223" t="s">
        <v>480</v>
      </c>
      <c r="NY223" t="s">
        <v>480</v>
      </c>
      <c r="OB223" s="15">
        <v>3</v>
      </c>
      <c r="OU223" t="s">
        <v>937</v>
      </c>
      <c r="OV223" t="s">
        <v>518</v>
      </c>
      <c r="OX223">
        <v>2015</v>
      </c>
      <c r="OY223">
        <v>2016</v>
      </c>
      <c r="PB223" t="s">
        <v>522</v>
      </c>
      <c r="PC223" s="50">
        <v>46104</v>
      </c>
    </row>
    <row r="224" spans="1:419" ht="15" thickBot="1">
      <c r="A224" t="s">
        <v>469</v>
      </c>
      <c r="B224" t="s">
        <v>897</v>
      </c>
      <c r="C224" t="s">
        <v>898</v>
      </c>
      <c r="D224" s="59" t="s">
        <v>472</v>
      </c>
      <c r="E224" t="s">
        <v>936</v>
      </c>
      <c r="F224" s="4" t="s">
        <v>900</v>
      </c>
      <c r="G224" t="s">
        <v>475</v>
      </c>
      <c r="H224" t="s">
        <v>476</v>
      </c>
      <c r="I224">
        <v>7.306944444</v>
      </c>
      <c r="J224">
        <v>38.012222219999998</v>
      </c>
      <c r="K224">
        <v>600</v>
      </c>
      <c r="AV224" t="s">
        <v>901</v>
      </c>
      <c r="AW224">
        <v>420</v>
      </c>
      <c r="AX224">
        <v>1.5</v>
      </c>
      <c r="AY224">
        <v>1</v>
      </c>
      <c r="AZ224" t="s">
        <v>902</v>
      </c>
      <c r="BA224">
        <v>2015</v>
      </c>
      <c r="BB224">
        <v>2016</v>
      </c>
      <c r="BD224" t="s">
        <v>924</v>
      </c>
      <c r="BE224" t="s">
        <v>536</v>
      </c>
      <c r="BF224" s="3" t="s">
        <v>484</v>
      </c>
      <c r="BG224" t="s">
        <v>485</v>
      </c>
      <c r="BH224" t="s">
        <v>480</v>
      </c>
      <c r="BI224" t="s">
        <v>486</v>
      </c>
      <c r="BJ224">
        <v>53333</v>
      </c>
      <c r="BK224" t="s">
        <v>537</v>
      </c>
      <c r="BL224" t="s">
        <v>925</v>
      </c>
      <c r="BM224" t="s">
        <v>480</v>
      </c>
      <c r="BN224" t="s">
        <v>486</v>
      </c>
      <c r="BO224">
        <v>266666</v>
      </c>
      <c r="EG224" s="9"/>
      <c r="EH224" s="9"/>
      <c r="EI224" s="9"/>
      <c r="EJ224" s="9"/>
      <c r="EK224" s="9"/>
      <c r="EL224" s="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c r="FZ224" s="9"/>
      <c r="GA224" s="9"/>
      <c r="GB224" s="9"/>
      <c r="GC224" s="9"/>
      <c r="GD224" s="9"/>
      <c r="GE224" s="9"/>
      <c r="GF224" s="9"/>
      <c r="GG224" s="9"/>
      <c r="GH224" s="9"/>
      <c r="GI224" s="9"/>
      <c r="GJ224" s="9"/>
      <c r="GK224" s="9"/>
      <c r="GL224" s="9"/>
      <c r="GM224" s="9"/>
      <c r="GN224" s="9"/>
      <c r="GO224" s="9"/>
      <c r="GP224" s="9"/>
      <c r="GQ224" s="9"/>
      <c r="GR224" s="9"/>
      <c r="GS224" s="9"/>
      <c r="GT224" s="9"/>
      <c r="GU224" s="9"/>
      <c r="GV224" s="9"/>
      <c r="GW224" s="9"/>
      <c r="GX224" s="9"/>
      <c r="GY224" s="9"/>
      <c r="GZ224" s="9"/>
      <c r="HA224" s="9"/>
      <c r="HB224" s="9"/>
      <c r="HC224" s="9"/>
      <c r="HD224" s="9"/>
      <c r="HE224" s="9"/>
      <c r="HF224" s="9"/>
      <c r="HG224" s="9"/>
      <c r="HH224" s="9"/>
      <c r="HI224" s="9"/>
      <c r="HJ224" s="9"/>
      <c r="HV224" s="50"/>
      <c r="HW224" s="50"/>
      <c r="IH224" t="s">
        <v>926</v>
      </c>
      <c r="II224" s="69" t="s">
        <v>927</v>
      </c>
      <c r="IJ224" t="s">
        <v>542</v>
      </c>
      <c r="IK224" t="s">
        <v>543</v>
      </c>
      <c r="IL224" t="s">
        <v>480</v>
      </c>
      <c r="IM224" t="s">
        <v>480</v>
      </c>
      <c r="IN224" t="s">
        <v>480</v>
      </c>
      <c r="JJ224" t="s">
        <v>928</v>
      </c>
      <c r="JK224" t="s">
        <v>918</v>
      </c>
      <c r="JL224" t="s">
        <v>495</v>
      </c>
      <c r="JM224" t="s">
        <v>906</v>
      </c>
      <c r="JN224" s="4" t="s">
        <v>497</v>
      </c>
      <c r="JO224" t="s">
        <v>919</v>
      </c>
      <c r="MY224" t="s">
        <v>908</v>
      </c>
      <c r="MZ224">
        <v>70</v>
      </c>
      <c r="NA224" t="s">
        <v>909</v>
      </c>
      <c r="NB224" t="s">
        <v>548</v>
      </c>
      <c r="NC224" s="4" t="s">
        <v>511</v>
      </c>
      <c r="ND224" t="s">
        <v>945</v>
      </c>
      <c r="NJ224" t="s">
        <v>943</v>
      </c>
      <c r="NK224" t="s">
        <v>912</v>
      </c>
      <c r="NL224" s="4" t="s">
        <v>944</v>
      </c>
      <c r="NM224" s="6" t="s">
        <v>516</v>
      </c>
      <c r="NV224" t="s">
        <v>518</v>
      </c>
      <c r="NW224">
        <v>5866</v>
      </c>
      <c r="NX224" t="s">
        <v>480</v>
      </c>
      <c r="NY224" t="s">
        <v>480</v>
      </c>
      <c r="OB224" s="15">
        <v>3</v>
      </c>
      <c r="OU224" t="s">
        <v>937</v>
      </c>
      <c r="OV224" t="s">
        <v>518</v>
      </c>
      <c r="OX224">
        <v>2015</v>
      </c>
      <c r="OY224">
        <v>2016</v>
      </c>
      <c r="PB224" t="s">
        <v>522</v>
      </c>
      <c r="PC224" s="50">
        <v>46104</v>
      </c>
    </row>
    <row r="225" spans="1:419" ht="15" thickBot="1">
      <c r="A225" t="s">
        <v>469</v>
      </c>
      <c r="B225" t="s">
        <v>897</v>
      </c>
      <c r="C225" t="s">
        <v>898</v>
      </c>
      <c r="D225" s="59" t="s">
        <v>472</v>
      </c>
      <c r="E225" t="s">
        <v>936</v>
      </c>
      <c r="F225" s="4" t="s">
        <v>900</v>
      </c>
      <c r="G225" t="s">
        <v>475</v>
      </c>
      <c r="H225" t="s">
        <v>476</v>
      </c>
      <c r="I225">
        <v>7.306944444</v>
      </c>
      <c r="J225">
        <v>38.012222219999998</v>
      </c>
      <c r="K225">
        <v>600</v>
      </c>
      <c r="AV225" t="s">
        <v>901</v>
      </c>
      <c r="AW225">
        <v>420</v>
      </c>
      <c r="AX225">
        <v>1.5</v>
      </c>
      <c r="AY225">
        <v>1</v>
      </c>
      <c r="AZ225" t="s">
        <v>902</v>
      </c>
      <c r="BA225">
        <v>2015</v>
      </c>
      <c r="BB225">
        <v>2016</v>
      </c>
      <c r="BD225" t="s">
        <v>929</v>
      </c>
      <c r="BE225" t="s">
        <v>565</v>
      </c>
      <c r="BF225" s="3" t="s">
        <v>484</v>
      </c>
      <c r="BG225" t="s">
        <v>485</v>
      </c>
      <c r="BH225" t="s">
        <v>480</v>
      </c>
      <c r="BI225" t="s">
        <v>486</v>
      </c>
      <c r="BJ225">
        <v>53333</v>
      </c>
      <c r="BK225" t="s">
        <v>537</v>
      </c>
      <c r="BL225" t="s">
        <v>930</v>
      </c>
      <c r="BM225" t="s">
        <v>480</v>
      </c>
      <c r="BN225" t="s">
        <v>486</v>
      </c>
      <c r="BO225">
        <v>66666</v>
      </c>
      <c r="EG225" s="9"/>
      <c r="EH225" s="9"/>
      <c r="EI225" s="9"/>
      <c r="EJ225" s="9"/>
      <c r="EK225" s="9"/>
      <c r="EL225" s="9"/>
      <c r="EM225" s="9"/>
      <c r="EN225" s="9"/>
      <c r="EO225" s="9"/>
      <c r="EP225" s="9"/>
      <c r="EQ225" s="9"/>
      <c r="ER225" s="9"/>
      <c r="ES225" s="9"/>
      <c r="ET225" s="9"/>
      <c r="EU225" s="9"/>
      <c r="EV225" s="9"/>
      <c r="EW225" s="9"/>
      <c r="EX225" s="9"/>
      <c r="EY225" s="9"/>
      <c r="EZ225" s="9"/>
      <c r="FA225" s="9"/>
      <c r="FB225" s="9"/>
      <c r="FC225" s="9"/>
      <c r="FD225" s="9"/>
      <c r="FE225" s="9"/>
      <c r="FF225" s="9"/>
      <c r="FG225" s="9"/>
      <c r="FH225" s="9"/>
      <c r="FI225" s="9"/>
      <c r="FJ225" s="9"/>
      <c r="FK225" s="9"/>
      <c r="FL225" s="9"/>
      <c r="FM225" s="9"/>
      <c r="FN225" s="9"/>
      <c r="FO225" s="9"/>
      <c r="FP225" s="9"/>
      <c r="FQ225" s="9"/>
      <c r="FR225" s="9"/>
      <c r="FS225" s="9"/>
      <c r="FT225" s="9"/>
      <c r="FU225" s="9"/>
      <c r="FV225" s="9"/>
      <c r="FW225" s="9"/>
      <c r="FX225" s="9"/>
      <c r="FY225" s="9"/>
      <c r="FZ225" s="9"/>
      <c r="GA225" s="9"/>
      <c r="GB225" s="9"/>
      <c r="GC225" s="9"/>
      <c r="GD225" s="9"/>
      <c r="GE225" s="9"/>
      <c r="GF225" s="9"/>
      <c r="GG225" s="9"/>
      <c r="GH225" s="9"/>
      <c r="GI225" s="9"/>
      <c r="GJ225" s="9"/>
      <c r="GK225" s="9"/>
      <c r="GL225" s="9"/>
      <c r="GM225" s="9"/>
      <c r="GN225" s="9"/>
      <c r="GO225" s="9"/>
      <c r="GP225" s="9"/>
      <c r="GQ225" s="9"/>
      <c r="GR225" s="9"/>
      <c r="GS225" s="9"/>
      <c r="GT225" s="9"/>
      <c r="GU225" s="9"/>
      <c r="GV225" s="9"/>
      <c r="GW225" s="9"/>
      <c r="GX225" s="9"/>
      <c r="GY225" s="9"/>
      <c r="GZ225" s="9"/>
      <c r="HA225" s="9"/>
      <c r="HB225" s="9"/>
      <c r="HC225" s="9"/>
      <c r="HD225" s="9"/>
      <c r="HE225" s="9"/>
      <c r="HF225" s="9"/>
      <c r="HG225" s="9"/>
      <c r="HH225" s="9"/>
      <c r="HI225" s="9"/>
      <c r="HJ225" s="9"/>
      <c r="HV225" s="50"/>
      <c r="HW225" s="50"/>
      <c r="IH225" t="s">
        <v>931</v>
      </c>
      <c r="II225" s="69" t="s">
        <v>927</v>
      </c>
      <c r="IJ225" t="s">
        <v>542</v>
      </c>
      <c r="IK225" t="s">
        <v>543</v>
      </c>
      <c r="IL225" t="s">
        <v>480</v>
      </c>
      <c r="IM225" t="s">
        <v>480</v>
      </c>
      <c r="IN225" t="s">
        <v>480</v>
      </c>
      <c r="JJ225" t="s">
        <v>932</v>
      </c>
      <c r="JK225" t="s">
        <v>918</v>
      </c>
      <c r="JL225" t="s">
        <v>495</v>
      </c>
      <c r="JM225" t="s">
        <v>906</v>
      </c>
      <c r="JN225" s="4" t="s">
        <v>497</v>
      </c>
      <c r="JO225" t="s">
        <v>919</v>
      </c>
      <c r="MY225" t="s">
        <v>908</v>
      </c>
      <c r="MZ225">
        <v>70</v>
      </c>
      <c r="NA225" t="s">
        <v>909</v>
      </c>
      <c r="NB225" t="s">
        <v>548</v>
      </c>
      <c r="NC225" s="4" t="s">
        <v>511</v>
      </c>
      <c r="ND225" t="s">
        <v>933</v>
      </c>
      <c r="NJ225" t="s">
        <v>943</v>
      </c>
      <c r="NK225" t="s">
        <v>912</v>
      </c>
      <c r="NL225" s="4" t="s">
        <v>944</v>
      </c>
      <c r="NM225" s="6" t="s">
        <v>516</v>
      </c>
      <c r="NV225" t="s">
        <v>518</v>
      </c>
      <c r="NW225">
        <v>4761</v>
      </c>
      <c r="NX225" t="s">
        <v>480</v>
      </c>
      <c r="NY225" t="s">
        <v>480</v>
      </c>
      <c r="OB225" s="15">
        <v>3</v>
      </c>
      <c r="OU225" t="s">
        <v>937</v>
      </c>
      <c r="OV225" t="s">
        <v>518</v>
      </c>
      <c r="OX225">
        <v>2015</v>
      </c>
      <c r="OY225">
        <v>2016</v>
      </c>
      <c r="PB225" t="s">
        <v>522</v>
      </c>
      <c r="PC225" s="50">
        <v>46104</v>
      </c>
    </row>
    <row r="226" spans="1:419" ht="15" thickBot="1">
      <c r="A226" t="s">
        <v>469</v>
      </c>
      <c r="B226" t="s">
        <v>897</v>
      </c>
      <c r="C226" t="s">
        <v>898</v>
      </c>
      <c r="D226" s="59" t="s">
        <v>472</v>
      </c>
      <c r="E226" t="s">
        <v>936</v>
      </c>
      <c r="F226" s="4" t="s">
        <v>900</v>
      </c>
      <c r="G226" t="s">
        <v>475</v>
      </c>
      <c r="H226" t="s">
        <v>476</v>
      </c>
      <c r="I226">
        <v>7.306944444</v>
      </c>
      <c r="J226">
        <v>38.012222219999998</v>
      </c>
      <c r="K226">
        <v>600</v>
      </c>
      <c r="AV226" t="s">
        <v>901</v>
      </c>
      <c r="AW226">
        <v>420</v>
      </c>
      <c r="AX226">
        <v>1.5</v>
      </c>
      <c r="AY226">
        <v>1</v>
      </c>
      <c r="AZ226" t="s">
        <v>902</v>
      </c>
      <c r="BA226">
        <v>2015</v>
      </c>
      <c r="BB226">
        <v>2016</v>
      </c>
      <c r="BD226" t="s">
        <v>934</v>
      </c>
      <c r="BE226" t="s">
        <v>600</v>
      </c>
      <c r="BF226" s="3" t="s">
        <v>484</v>
      </c>
      <c r="BG226" t="s">
        <v>485</v>
      </c>
      <c r="BH226" t="s">
        <v>480</v>
      </c>
      <c r="BI226" t="s">
        <v>486</v>
      </c>
      <c r="BJ226">
        <v>53333</v>
      </c>
      <c r="HQ226" t="s">
        <v>921</v>
      </c>
      <c r="IH226" t="s">
        <v>491</v>
      </c>
      <c r="II226" t="s">
        <v>492</v>
      </c>
      <c r="JJ226" t="s">
        <v>935</v>
      </c>
      <c r="JK226" t="s">
        <v>918</v>
      </c>
      <c r="JL226" t="s">
        <v>495</v>
      </c>
      <c r="JM226" s="8" t="s">
        <v>906</v>
      </c>
      <c r="JN226" s="4" t="s">
        <v>497</v>
      </c>
      <c r="JO226" t="s">
        <v>919</v>
      </c>
      <c r="MY226" t="s">
        <v>908</v>
      </c>
      <c r="MZ226">
        <v>70</v>
      </c>
      <c r="NA226" t="s">
        <v>909</v>
      </c>
      <c r="NB226" t="s">
        <v>548</v>
      </c>
      <c r="NC226" s="4" t="s">
        <v>511</v>
      </c>
      <c r="NJ226" t="s">
        <v>943</v>
      </c>
      <c r="NK226" t="s">
        <v>912</v>
      </c>
      <c r="NL226" s="4" t="s">
        <v>944</v>
      </c>
      <c r="NM226" s="6" t="s">
        <v>516</v>
      </c>
      <c r="NU226" t="s">
        <v>655</v>
      </c>
      <c r="NV226" t="s">
        <v>518</v>
      </c>
      <c r="NW226">
        <v>4157</v>
      </c>
      <c r="NX226" t="s">
        <v>480</v>
      </c>
      <c r="NY226" t="s">
        <v>480</v>
      </c>
      <c r="OB226" s="15">
        <v>3</v>
      </c>
      <c r="OU226" t="s">
        <v>937</v>
      </c>
      <c r="OV226" t="s">
        <v>518</v>
      </c>
      <c r="OX226">
        <v>2015</v>
      </c>
      <c r="OY226">
        <v>2016</v>
      </c>
      <c r="PB226" t="s">
        <v>522</v>
      </c>
      <c r="PC226" s="50">
        <v>46104</v>
      </c>
    </row>
    <row r="227" spans="1:419" ht="15" thickBot="1">
      <c r="A227" t="s">
        <v>469</v>
      </c>
      <c r="B227" t="s">
        <v>897</v>
      </c>
      <c r="C227" t="s">
        <v>898</v>
      </c>
      <c r="D227" s="59" t="s">
        <v>472</v>
      </c>
      <c r="E227" t="s">
        <v>938</v>
      </c>
      <c r="F227" s="4" t="s">
        <v>900</v>
      </c>
      <c r="G227" t="s">
        <v>475</v>
      </c>
      <c r="H227" t="s">
        <v>476</v>
      </c>
      <c r="I227">
        <v>6.7519444440000003</v>
      </c>
      <c r="J227">
        <v>38.33361111</v>
      </c>
      <c r="K227">
        <v>500</v>
      </c>
      <c r="AV227" t="s">
        <v>901</v>
      </c>
      <c r="AW227">
        <v>420</v>
      </c>
      <c r="AX227">
        <v>0.18</v>
      </c>
      <c r="AY227">
        <v>1</v>
      </c>
      <c r="AZ227" t="s">
        <v>902</v>
      </c>
      <c r="BA227">
        <v>2015</v>
      </c>
      <c r="BB227">
        <v>2016</v>
      </c>
      <c r="BD227" t="s">
        <v>903</v>
      </c>
      <c r="BE227" t="s">
        <v>524</v>
      </c>
      <c r="BF227" s="3" t="s">
        <v>484</v>
      </c>
      <c r="BG227" t="s">
        <v>485</v>
      </c>
      <c r="BH227" t="s">
        <v>480</v>
      </c>
      <c r="BI227" s="4" t="s">
        <v>486</v>
      </c>
      <c r="BJ227">
        <v>53333</v>
      </c>
      <c r="IH227" t="s">
        <v>491</v>
      </c>
      <c r="II227" t="s">
        <v>492</v>
      </c>
      <c r="JJ227" t="s">
        <v>904</v>
      </c>
      <c r="JK227" s="69" t="s">
        <v>905</v>
      </c>
      <c r="JL227" s="8" t="s">
        <v>495</v>
      </c>
      <c r="JM227" s="8" t="s">
        <v>906</v>
      </c>
      <c r="JN227" s="4" t="s">
        <v>497</v>
      </c>
      <c r="JO227" t="s">
        <v>907</v>
      </c>
      <c r="MY227" t="s">
        <v>908</v>
      </c>
      <c r="MZ227">
        <v>70</v>
      </c>
      <c r="NA227" t="s">
        <v>909</v>
      </c>
      <c r="NB227" t="s">
        <v>548</v>
      </c>
      <c r="NC227" s="4" t="s">
        <v>511</v>
      </c>
      <c r="NJ227" t="s">
        <v>943</v>
      </c>
      <c r="NK227" t="s">
        <v>912</v>
      </c>
      <c r="NL227" s="4" t="s">
        <v>944</v>
      </c>
      <c r="NM227" s="6" t="s">
        <v>516</v>
      </c>
      <c r="NU227" t="s">
        <v>913</v>
      </c>
      <c r="NV227" t="s">
        <v>518</v>
      </c>
      <c r="NW227">
        <v>3466</v>
      </c>
      <c r="NX227" t="s">
        <v>480</v>
      </c>
      <c r="NY227" t="s">
        <v>480</v>
      </c>
      <c r="OB227" s="15">
        <v>3</v>
      </c>
      <c r="OU227" t="s">
        <v>939</v>
      </c>
      <c r="OV227" t="s">
        <v>518</v>
      </c>
      <c r="OX227">
        <v>2015</v>
      </c>
      <c r="OY227">
        <v>2016</v>
      </c>
      <c r="PB227" t="s">
        <v>522</v>
      </c>
      <c r="PC227" s="50">
        <v>46104</v>
      </c>
    </row>
    <row r="228" spans="1:419" ht="15" thickBot="1">
      <c r="A228" t="s">
        <v>469</v>
      </c>
      <c r="B228" t="s">
        <v>897</v>
      </c>
      <c r="C228" t="s">
        <v>898</v>
      </c>
      <c r="D228" s="59" t="s">
        <v>472</v>
      </c>
      <c r="E228" t="s">
        <v>938</v>
      </c>
      <c r="F228" s="4" t="s">
        <v>900</v>
      </c>
      <c r="G228" t="s">
        <v>475</v>
      </c>
      <c r="H228" t="s">
        <v>476</v>
      </c>
      <c r="I228">
        <v>6.7519444440000003</v>
      </c>
      <c r="J228">
        <v>38.33361111</v>
      </c>
      <c r="K228">
        <v>500</v>
      </c>
      <c r="AV228" t="s">
        <v>901</v>
      </c>
      <c r="AW228">
        <v>420</v>
      </c>
      <c r="AX228">
        <v>0.18</v>
      </c>
      <c r="AY228">
        <v>1</v>
      </c>
      <c r="AZ228" t="s">
        <v>902</v>
      </c>
      <c r="BA228">
        <v>2015</v>
      </c>
      <c r="BB228">
        <v>2016</v>
      </c>
      <c r="BD228" t="s">
        <v>916</v>
      </c>
      <c r="BE228" t="s">
        <v>483</v>
      </c>
      <c r="BF228" s="3" t="s">
        <v>484</v>
      </c>
      <c r="BG228" t="s">
        <v>485</v>
      </c>
      <c r="BH228" t="s">
        <v>480</v>
      </c>
      <c r="BI228" t="s">
        <v>486</v>
      </c>
      <c r="BJ228">
        <v>53333</v>
      </c>
      <c r="IH228" t="s">
        <v>491</v>
      </c>
      <c r="II228" t="s">
        <v>492</v>
      </c>
      <c r="JJ228" t="s">
        <v>917</v>
      </c>
      <c r="JK228" s="46" t="s">
        <v>918</v>
      </c>
      <c r="JL228" t="s">
        <v>495</v>
      </c>
      <c r="JM228" s="8" t="s">
        <v>906</v>
      </c>
      <c r="JN228" s="4" t="s">
        <v>497</v>
      </c>
      <c r="JO228" t="s">
        <v>919</v>
      </c>
      <c r="MY228" t="s">
        <v>908</v>
      </c>
      <c r="MZ228">
        <v>70</v>
      </c>
      <c r="NA228" t="s">
        <v>909</v>
      </c>
      <c r="NB228" t="s">
        <v>548</v>
      </c>
      <c r="NC228" s="4" t="s">
        <v>511</v>
      </c>
      <c r="NJ228" t="s">
        <v>943</v>
      </c>
      <c r="NK228" t="s">
        <v>912</v>
      </c>
      <c r="NL228" s="4" t="s">
        <v>944</v>
      </c>
      <c r="NM228" s="6" t="s">
        <v>516</v>
      </c>
      <c r="NU228" t="s">
        <v>655</v>
      </c>
      <c r="NV228" t="s">
        <v>518</v>
      </c>
      <c r="NW228">
        <v>3728</v>
      </c>
      <c r="NX228" t="s">
        <v>480</v>
      </c>
      <c r="NY228" t="s">
        <v>480</v>
      </c>
      <c r="OB228" s="15">
        <v>3</v>
      </c>
      <c r="OU228" t="s">
        <v>939</v>
      </c>
      <c r="OV228" t="s">
        <v>518</v>
      </c>
      <c r="OX228">
        <v>2015</v>
      </c>
      <c r="OY228">
        <v>2016</v>
      </c>
      <c r="PB228" t="s">
        <v>522</v>
      </c>
      <c r="PC228" s="50">
        <v>46104</v>
      </c>
    </row>
    <row r="229" spans="1:419" ht="15" thickBot="1">
      <c r="A229" t="s">
        <v>469</v>
      </c>
      <c r="B229" t="s">
        <v>897</v>
      </c>
      <c r="C229" t="s">
        <v>898</v>
      </c>
      <c r="D229" s="59" t="s">
        <v>472</v>
      </c>
      <c r="E229" t="s">
        <v>938</v>
      </c>
      <c r="F229" s="4" t="s">
        <v>900</v>
      </c>
      <c r="G229" t="s">
        <v>475</v>
      </c>
      <c r="H229" t="s">
        <v>476</v>
      </c>
      <c r="I229">
        <v>6.7519444440000003</v>
      </c>
      <c r="J229">
        <v>38.33361111</v>
      </c>
      <c r="K229">
        <v>500</v>
      </c>
      <c r="AV229" t="s">
        <v>901</v>
      </c>
      <c r="AW229">
        <v>420</v>
      </c>
      <c r="AX229">
        <v>0.18</v>
      </c>
      <c r="AY229">
        <v>1</v>
      </c>
      <c r="AZ229" t="s">
        <v>902</v>
      </c>
      <c r="BA229">
        <v>2015</v>
      </c>
      <c r="BB229">
        <v>2016</v>
      </c>
      <c r="BD229" t="s">
        <v>920</v>
      </c>
      <c r="BE229" t="s">
        <v>591</v>
      </c>
      <c r="BF229" s="3" t="s">
        <v>484</v>
      </c>
      <c r="BG229" t="s">
        <v>485</v>
      </c>
      <c r="BH229" t="s">
        <v>480</v>
      </c>
      <c r="BI229" t="s">
        <v>486</v>
      </c>
      <c r="BJ229">
        <v>53333</v>
      </c>
      <c r="HQ229" t="s">
        <v>921</v>
      </c>
      <c r="IH229" t="s">
        <v>491</v>
      </c>
      <c r="II229" t="s">
        <v>492</v>
      </c>
      <c r="JJ229" t="s">
        <v>922</v>
      </c>
      <c r="JK229" s="69" t="s">
        <v>905</v>
      </c>
      <c r="JL229" t="s">
        <v>495</v>
      </c>
      <c r="JM229" t="s">
        <v>906</v>
      </c>
      <c r="JN229" s="4" t="s">
        <v>497</v>
      </c>
      <c r="JO229" t="s">
        <v>907</v>
      </c>
      <c r="KV229" t="s">
        <v>923</v>
      </c>
      <c r="MY229" t="s">
        <v>908</v>
      </c>
      <c r="MZ229">
        <v>70</v>
      </c>
      <c r="NA229" t="s">
        <v>909</v>
      </c>
      <c r="NB229" t="s">
        <v>548</v>
      </c>
      <c r="NC229" s="4" t="s">
        <v>511</v>
      </c>
      <c r="NJ229" t="s">
        <v>943</v>
      </c>
      <c r="NK229" t="s">
        <v>912</v>
      </c>
      <c r="NL229" s="4" t="s">
        <v>944</v>
      </c>
      <c r="NM229" s="6" t="s">
        <v>516</v>
      </c>
      <c r="NU229" t="s">
        <v>913</v>
      </c>
      <c r="NV229" t="s">
        <v>518</v>
      </c>
      <c r="NW229">
        <v>4248</v>
      </c>
      <c r="NX229" t="s">
        <v>480</v>
      </c>
      <c r="NY229" t="s">
        <v>480</v>
      </c>
      <c r="OB229" s="15">
        <v>3</v>
      </c>
      <c r="OU229" t="s">
        <v>939</v>
      </c>
      <c r="OV229" t="s">
        <v>518</v>
      </c>
      <c r="OX229">
        <v>2015</v>
      </c>
      <c r="OY229">
        <v>2016</v>
      </c>
      <c r="PB229" t="s">
        <v>522</v>
      </c>
      <c r="PC229" s="50">
        <v>46104</v>
      </c>
    </row>
    <row r="230" spans="1:419" ht="15" thickBot="1">
      <c r="A230" t="s">
        <v>469</v>
      </c>
      <c r="B230" t="s">
        <v>897</v>
      </c>
      <c r="C230" t="s">
        <v>898</v>
      </c>
      <c r="D230" s="59" t="s">
        <v>472</v>
      </c>
      <c r="E230" t="s">
        <v>938</v>
      </c>
      <c r="F230" s="4" t="s">
        <v>900</v>
      </c>
      <c r="G230" t="s">
        <v>475</v>
      </c>
      <c r="H230" t="s">
        <v>476</v>
      </c>
      <c r="I230">
        <v>6.7519444440000003</v>
      </c>
      <c r="J230">
        <v>38.33361111</v>
      </c>
      <c r="K230">
        <v>500</v>
      </c>
      <c r="AV230" t="s">
        <v>901</v>
      </c>
      <c r="AW230">
        <v>420</v>
      </c>
      <c r="AX230">
        <v>0.18</v>
      </c>
      <c r="AY230">
        <v>1</v>
      </c>
      <c r="AZ230" t="s">
        <v>902</v>
      </c>
      <c r="BA230">
        <v>2015</v>
      </c>
      <c r="BB230">
        <v>2016</v>
      </c>
      <c r="BD230" t="s">
        <v>924</v>
      </c>
      <c r="BE230" t="s">
        <v>536</v>
      </c>
      <c r="BF230" s="3" t="s">
        <v>484</v>
      </c>
      <c r="BG230" t="s">
        <v>485</v>
      </c>
      <c r="BH230" t="s">
        <v>480</v>
      </c>
      <c r="BI230" t="s">
        <v>486</v>
      </c>
      <c r="BJ230">
        <v>53333</v>
      </c>
      <c r="BK230" t="s">
        <v>537</v>
      </c>
      <c r="BL230" t="s">
        <v>925</v>
      </c>
      <c r="BM230" t="s">
        <v>480</v>
      </c>
      <c r="BN230" t="s">
        <v>486</v>
      </c>
      <c r="BO230">
        <v>266666</v>
      </c>
      <c r="EG230" s="9"/>
      <c r="EH230" s="9"/>
      <c r="EI230" s="9"/>
      <c r="EJ230" s="9"/>
      <c r="EK230" s="9"/>
      <c r="EL230" s="9"/>
      <c r="EM230" s="9"/>
      <c r="EN230" s="9"/>
      <c r="EO230" s="9"/>
      <c r="EP230" s="9"/>
      <c r="EQ230" s="9"/>
      <c r="ER230" s="9"/>
      <c r="ES230" s="9"/>
      <c r="ET230" s="9"/>
      <c r="EU230" s="9"/>
      <c r="EV230" s="9"/>
      <c r="EW230" s="9"/>
      <c r="EX230" s="9"/>
      <c r="EY230" s="9"/>
      <c r="EZ230" s="9"/>
      <c r="FA230" s="9"/>
      <c r="FB230" s="9"/>
      <c r="FC230" s="9"/>
      <c r="FD230" s="9"/>
      <c r="FE230" s="9"/>
      <c r="FF230" s="9"/>
      <c r="FG230" s="9"/>
      <c r="FH230" s="9"/>
      <c r="FI230" s="9"/>
      <c r="FJ230" s="9"/>
      <c r="FK230" s="9"/>
      <c r="FL230" s="9"/>
      <c r="FM230" s="9"/>
      <c r="FN230" s="9"/>
      <c r="FO230" s="9"/>
      <c r="FP230" s="9"/>
      <c r="FQ230" s="9"/>
      <c r="FR230" s="9"/>
      <c r="FS230" s="9"/>
      <c r="FT230" s="9"/>
      <c r="FU230" s="9"/>
      <c r="FV230" s="9"/>
      <c r="FW230" s="9"/>
      <c r="FX230" s="9"/>
      <c r="FY230" s="9"/>
      <c r="FZ230" s="9"/>
      <c r="GA230" s="9"/>
      <c r="GB230" s="9"/>
      <c r="GC230" s="9"/>
      <c r="GD230" s="9"/>
      <c r="GE230" s="9"/>
      <c r="GF230" s="9"/>
      <c r="GG230" s="9"/>
      <c r="GH230" s="9"/>
      <c r="GI230" s="9"/>
      <c r="GJ230" s="9"/>
      <c r="GK230" s="9"/>
      <c r="GL230" s="9"/>
      <c r="GM230" s="9"/>
      <c r="GN230" s="9"/>
      <c r="GO230" s="9"/>
      <c r="GP230" s="9"/>
      <c r="GQ230" s="9"/>
      <c r="GR230" s="9"/>
      <c r="GS230" s="9"/>
      <c r="GT230" s="9"/>
      <c r="GU230" s="9"/>
      <c r="GV230" s="9"/>
      <c r="GW230" s="9"/>
      <c r="GX230" s="9"/>
      <c r="GY230" s="9"/>
      <c r="GZ230" s="9"/>
      <c r="HA230" s="9"/>
      <c r="HB230" s="9"/>
      <c r="HC230" s="9"/>
      <c r="HD230" s="9"/>
      <c r="HE230" s="9"/>
      <c r="HF230" s="9"/>
      <c r="HG230" s="9"/>
      <c r="HH230" s="9"/>
      <c r="HI230" s="9"/>
      <c r="HJ230" s="9"/>
      <c r="HV230" s="50"/>
      <c r="HW230" s="50"/>
      <c r="IH230" t="s">
        <v>926</v>
      </c>
      <c r="II230" s="69" t="s">
        <v>927</v>
      </c>
      <c r="IJ230" t="s">
        <v>542</v>
      </c>
      <c r="IK230" t="s">
        <v>543</v>
      </c>
      <c r="IL230" t="s">
        <v>480</v>
      </c>
      <c r="IM230" t="s">
        <v>480</v>
      </c>
      <c r="IN230" t="s">
        <v>480</v>
      </c>
      <c r="JJ230" t="s">
        <v>928</v>
      </c>
      <c r="JK230" t="s">
        <v>918</v>
      </c>
      <c r="JL230" t="s">
        <v>495</v>
      </c>
      <c r="JM230" t="s">
        <v>906</v>
      </c>
      <c r="JN230" s="4" t="s">
        <v>497</v>
      </c>
      <c r="JO230" t="s">
        <v>919</v>
      </c>
      <c r="MY230" t="s">
        <v>908</v>
      </c>
      <c r="MZ230">
        <v>70</v>
      </c>
      <c r="NA230" t="s">
        <v>909</v>
      </c>
      <c r="NB230" t="s">
        <v>548</v>
      </c>
      <c r="NC230" s="4" t="s">
        <v>511</v>
      </c>
      <c r="ND230" t="s">
        <v>945</v>
      </c>
      <c r="NJ230" t="s">
        <v>943</v>
      </c>
      <c r="NK230" t="s">
        <v>912</v>
      </c>
      <c r="NL230" s="4" t="s">
        <v>944</v>
      </c>
      <c r="NM230" s="6" t="s">
        <v>516</v>
      </c>
      <c r="NV230" t="s">
        <v>518</v>
      </c>
      <c r="NW230">
        <v>4519</v>
      </c>
      <c r="NX230" t="s">
        <v>480</v>
      </c>
      <c r="NY230" t="s">
        <v>480</v>
      </c>
      <c r="OB230" s="15">
        <v>3</v>
      </c>
      <c r="OU230" t="s">
        <v>939</v>
      </c>
      <c r="OV230" t="s">
        <v>518</v>
      </c>
      <c r="OX230">
        <v>2015</v>
      </c>
      <c r="OY230">
        <v>2016</v>
      </c>
      <c r="PB230" t="s">
        <v>522</v>
      </c>
      <c r="PC230" s="50">
        <v>46104</v>
      </c>
    </row>
    <row r="231" spans="1:419" ht="15" thickBot="1">
      <c r="A231" t="s">
        <v>469</v>
      </c>
      <c r="B231" t="s">
        <v>897</v>
      </c>
      <c r="C231" t="s">
        <v>898</v>
      </c>
      <c r="D231" s="59" t="s">
        <v>472</v>
      </c>
      <c r="E231" t="s">
        <v>938</v>
      </c>
      <c r="F231" s="4" t="s">
        <v>900</v>
      </c>
      <c r="G231" t="s">
        <v>475</v>
      </c>
      <c r="H231" t="s">
        <v>476</v>
      </c>
      <c r="I231">
        <v>6.7519444440000003</v>
      </c>
      <c r="J231">
        <v>38.33361111</v>
      </c>
      <c r="K231">
        <v>500</v>
      </c>
      <c r="AV231" t="s">
        <v>901</v>
      </c>
      <c r="AW231">
        <v>420</v>
      </c>
      <c r="AX231">
        <v>0.18</v>
      </c>
      <c r="AY231">
        <v>1</v>
      </c>
      <c r="AZ231" t="s">
        <v>902</v>
      </c>
      <c r="BA231">
        <v>2015</v>
      </c>
      <c r="BB231">
        <v>2016</v>
      </c>
      <c r="BD231" t="s">
        <v>929</v>
      </c>
      <c r="BE231" t="s">
        <v>565</v>
      </c>
      <c r="BF231" s="3" t="s">
        <v>484</v>
      </c>
      <c r="BG231" t="s">
        <v>485</v>
      </c>
      <c r="BH231" t="s">
        <v>480</v>
      </c>
      <c r="BI231" t="s">
        <v>486</v>
      </c>
      <c r="BJ231">
        <v>53333</v>
      </c>
      <c r="BK231" t="s">
        <v>537</v>
      </c>
      <c r="BL231" t="s">
        <v>930</v>
      </c>
      <c r="BM231" t="s">
        <v>480</v>
      </c>
      <c r="BN231" t="s">
        <v>486</v>
      </c>
      <c r="BO231">
        <v>66666</v>
      </c>
      <c r="EG231" s="9"/>
      <c r="EH231" s="9"/>
      <c r="EI231" s="9"/>
      <c r="EJ231" s="9"/>
      <c r="EK231" s="9"/>
      <c r="EL231" s="9"/>
      <c r="EM231" s="9"/>
      <c r="EN231" s="9"/>
      <c r="EO231" s="9"/>
      <c r="EP231" s="9"/>
      <c r="EQ231" s="9"/>
      <c r="ER231" s="9"/>
      <c r="ES231" s="9"/>
      <c r="ET231" s="9"/>
      <c r="EU231" s="9"/>
      <c r="EV231" s="9"/>
      <c r="EW231" s="9"/>
      <c r="EX231" s="9"/>
      <c r="EY231" s="9"/>
      <c r="EZ231" s="9"/>
      <c r="FA231" s="9"/>
      <c r="FB231" s="9"/>
      <c r="FC231" s="9"/>
      <c r="FD231" s="9"/>
      <c r="FE231" s="9"/>
      <c r="FF231" s="9"/>
      <c r="FG231" s="9"/>
      <c r="FH231" s="9"/>
      <c r="FI231" s="9"/>
      <c r="FJ231" s="9"/>
      <c r="FK231" s="9"/>
      <c r="FL231" s="9"/>
      <c r="FM231" s="9"/>
      <c r="FN231" s="9"/>
      <c r="FO231" s="9"/>
      <c r="FP231" s="9"/>
      <c r="FQ231" s="9"/>
      <c r="FR231" s="9"/>
      <c r="FS231" s="9"/>
      <c r="FT231" s="9"/>
      <c r="FU231" s="9"/>
      <c r="FV231" s="9"/>
      <c r="FW231" s="9"/>
      <c r="FX231" s="9"/>
      <c r="FY231" s="9"/>
      <c r="FZ231" s="9"/>
      <c r="GA231" s="9"/>
      <c r="GB231" s="9"/>
      <c r="GC231" s="9"/>
      <c r="GD231" s="9"/>
      <c r="GE231" s="9"/>
      <c r="GF231" s="9"/>
      <c r="GG231" s="9"/>
      <c r="GH231" s="9"/>
      <c r="GI231" s="9"/>
      <c r="GJ231" s="9"/>
      <c r="GK231" s="9"/>
      <c r="GL231" s="9"/>
      <c r="GM231" s="9"/>
      <c r="GN231" s="9"/>
      <c r="GO231" s="9"/>
      <c r="GP231" s="9"/>
      <c r="GQ231" s="9"/>
      <c r="GR231" s="9"/>
      <c r="GS231" s="9"/>
      <c r="GT231" s="9"/>
      <c r="GU231" s="9"/>
      <c r="GV231" s="9"/>
      <c r="GW231" s="9"/>
      <c r="GX231" s="9"/>
      <c r="GY231" s="9"/>
      <c r="GZ231" s="9"/>
      <c r="HA231" s="9"/>
      <c r="HB231" s="9"/>
      <c r="HC231" s="9"/>
      <c r="HD231" s="9"/>
      <c r="HE231" s="9"/>
      <c r="HF231" s="9"/>
      <c r="HG231" s="9"/>
      <c r="HH231" s="9"/>
      <c r="HI231" s="9"/>
      <c r="HJ231" s="9"/>
      <c r="HV231" s="50"/>
      <c r="HW231" s="50"/>
      <c r="IH231" t="s">
        <v>931</v>
      </c>
      <c r="II231" s="69" t="s">
        <v>927</v>
      </c>
      <c r="IJ231" t="s">
        <v>542</v>
      </c>
      <c r="IK231" t="s">
        <v>543</v>
      </c>
      <c r="IL231" t="s">
        <v>480</v>
      </c>
      <c r="IM231" t="s">
        <v>480</v>
      </c>
      <c r="IN231" t="s">
        <v>480</v>
      </c>
      <c r="JJ231" t="s">
        <v>932</v>
      </c>
      <c r="JK231" t="s">
        <v>918</v>
      </c>
      <c r="JL231" t="s">
        <v>495</v>
      </c>
      <c r="JM231" t="s">
        <v>906</v>
      </c>
      <c r="JN231" s="4" t="s">
        <v>497</v>
      </c>
      <c r="JO231" t="s">
        <v>919</v>
      </c>
      <c r="MY231" t="s">
        <v>908</v>
      </c>
      <c r="MZ231">
        <v>70</v>
      </c>
      <c r="NA231" t="s">
        <v>909</v>
      </c>
      <c r="NB231" t="s">
        <v>548</v>
      </c>
      <c r="NC231" s="4" t="s">
        <v>511</v>
      </c>
      <c r="ND231" t="s">
        <v>933</v>
      </c>
      <c r="NJ231" t="s">
        <v>943</v>
      </c>
      <c r="NK231" t="s">
        <v>912</v>
      </c>
      <c r="NL231" s="4" t="s">
        <v>944</v>
      </c>
      <c r="NM231" s="6" t="s">
        <v>516</v>
      </c>
      <c r="NV231" t="s">
        <v>518</v>
      </c>
      <c r="NW231">
        <v>3707</v>
      </c>
      <c r="NX231" t="s">
        <v>480</v>
      </c>
      <c r="NY231" t="s">
        <v>480</v>
      </c>
      <c r="OB231" s="15">
        <v>3</v>
      </c>
      <c r="OU231" t="s">
        <v>939</v>
      </c>
      <c r="OV231" t="s">
        <v>518</v>
      </c>
      <c r="OX231">
        <v>2015</v>
      </c>
      <c r="OY231">
        <v>2016</v>
      </c>
      <c r="PB231" t="s">
        <v>522</v>
      </c>
      <c r="PC231" s="50">
        <v>46104</v>
      </c>
    </row>
    <row r="232" spans="1:419" ht="15" thickBot="1">
      <c r="A232" t="s">
        <v>469</v>
      </c>
      <c r="B232" t="s">
        <v>897</v>
      </c>
      <c r="C232" t="s">
        <v>898</v>
      </c>
      <c r="D232" s="59" t="s">
        <v>472</v>
      </c>
      <c r="E232" t="s">
        <v>938</v>
      </c>
      <c r="F232" s="4" t="s">
        <v>900</v>
      </c>
      <c r="G232" t="s">
        <v>475</v>
      </c>
      <c r="H232" t="s">
        <v>476</v>
      </c>
      <c r="I232">
        <v>6.7519444440000003</v>
      </c>
      <c r="J232">
        <v>38.33361111</v>
      </c>
      <c r="K232">
        <v>500</v>
      </c>
      <c r="AV232" t="s">
        <v>901</v>
      </c>
      <c r="AW232">
        <v>420</v>
      </c>
      <c r="AX232">
        <v>0.18</v>
      </c>
      <c r="AY232">
        <v>1</v>
      </c>
      <c r="AZ232" t="s">
        <v>902</v>
      </c>
      <c r="BA232">
        <v>2015</v>
      </c>
      <c r="BB232">
        <v>2016</v>
      </c>
      <c r="BD232" t="s">
        <v>934</v>
      </c>
      <c r="BE232" t="s">
        <v>600</v>
      </c>
      <c r="BF232" s="3" t="s">
        <v>484</v>
      </c>
      <c r="BG232" t="s">
        <v>485</v>
      </c>
      <c r="BH232" t="s">
        <v>480</v>
      </c>
      <c r="BI232" t="s">
        <v>486</v>
      </c>
      <c r="BJ232">
        <v>53333</v>
      </c>
      <c r="HQ232" t="s">
        <v>921</v>
      </c>
      <c r="IH232" t="s">
        <v>491</v>
      </c>
      <c r="II232" t="s">
        <v>492</v>
      </c>
      <c r="JJ232" t="s">
        <v>935</v>
      </c>
      <c r="JK232" t="s">
        <v>918</v>
      </c>
      <c r="JL232" t="s">
        <v>495</v>
      </c>
      <c r="JM232" t="s">
        <v>906</v>
      </c>
      <c r="JN232" s="4" t="s">
        <v>497</v>
      </c>
      <c r="JO232" t="s">
        <v>919</v>
      </c>
      <c r="MY232" t="s">
        <v>908</v>
      </c>
      <c r="MZ232">
        <v>70</v>
      </c>
      <c r="NA232" t="s">
        <v>909</v>
      </c>
      <c r="NB232" t="s">
        <v>548</v>
      </c>
      <c r="NC232" s="4" t="s">
        <v>511</v>
      </c>
      <c r="NJ232" t="s">
        <v>943</v>
      </c>
      <c r="NK232" t="s">
        <v>912</v>
      </c>
      <c r="NL232" s="4" t="s">
        <v>944</v>
      </c>
      <c r="NM232" s="6" t="s">
        <v>516</v>
      </c>
      <c r="NU232" t="s">
        <v>655</v>
      </c>
      <c r="NV232" t="s">
        <v>518</v>
      </c>
      <c r="NW232">
        <v>4783</v>
      </c>
      <c r="NX232" t="s">
        <v>480</v>
      </c>
      <c r="NY232" t="s">
        <v>480</v>
      </c>
      <c r="OB232" s="15">
        <v>3</v>
      </c>
      <c r="OU232" t="s">
        <v>939</v>
      </c>
      <c r="OV232" t="s">
        <v>518</v>
      </c>
      <c r="OX232">
        <v>2015</v>
      </c>
      <c r="OY232">
        <v>2016</v>
      </c>
      <c r="PB232" t="s">
        <v>522</v>
      </c>
      <c r="PC232" s="50">
        <v>46104</v>
      </c>
    </row>
    <row r="233" spans="1:419" ht="15" thickBot="1">
      <c r="A233" t="s">
        <v>469</v>
      </c>
      <c r="B233" t="s">
        <v>897</v>
      </c>
      <c r="C233" t="s">
        <v>898</v>
      </c>
      <c r="D233" s="59" t="s">
        <v>472</v>
      </c>
      <c r="E233" t="s">
        <v>899</v>
      </c>
      <c r="F233" s="4" t="s">
        <v>900</v>
      </c>
      <c r="G233" t="s">
        <v>475</v>
      </c>
      <c r="H233" t="s">
        <v>476</v>
      </c>
      <c r="I233">
        <v>7.971944444</v>
      </c>
      <c r="J233">
        <v>38.633055560000003</v>
      </c>
      <c r="K233">
        <v>200</v>
      </c>
      <c r="AV233" t="s">
        <v>901</v>
      </c>
      <c r="AW233">
        <v>420</v>
      </c>
      <c r="AX233">
        <v>2.5</v>
      </c>
      <c r="AY233">
        <v>1</v>
      </c>
      <c r="AZ233" t="s">
        <v>902</v>
      </c>
      <c r="BA233">
        <v>2015</v>
      </c>
      <c r="BB233">
        <v>2016</v>
      </c>
      <c r="BD233" t="s">
        <v>903</v>
      </c>
      <c r="BE233" t="s">
        <v>524</v>
      </c>
      <c r="BF233" s="3" t="s">
        <v>484</v>
      </c>
      <c r="BG233" t="s">
        <v>485</v>
      </c>
      <c r="BH233" t="s">
        <v>480</v>
      </c>
      <c r="BI233" s="4" t="s">
        <v>486</v>
      </c>
      <c r="BJ233">
        <v>53333</v>
      </c>
      <c r="EG233" s="9"/>
      <c r="EH233" s="9"/>
      <c r="EI233" s="9"/>
      <c r="EJ233" s="9"/>
      <c r="EK233" s="9"/>
      <c r="EL233" s="9"/>
      <c r="EM233" s="9"/>
      <c r="EN233" s="9"/>
      <c r="EO233" s="9"/>
      <c r="EP233" s="9"/>
      <c r="EQ233" s="9"/>
      <c r="ER233" s="9"/>
      <c r="ES233" s="9"/>
      <c r="ET233" s="9"/>
      <c r="EU233" s="9"/>
      <c r="EV233" s="9"/>
      <c r="EW233" s="9"/>
      <c r="EX233" s="9"/>
      <c r="EY233" s="9"/>
      <c r="EZ233" s="9"/>
      <c r="FA233" s="9"/>
      <c r="FB233" s="9"/>
      <c r="FC233" s="9"/>
      <c r="FD233" s="9"/>
      <c r="FE233" s="9"/>
      <c r="FF233" s="9"/>
      <c r="FG233" s="9"/>
      <c r="FH233" s="9"/>
      <c r="FI233" s="9"/>
      <c r="FJ233" s="9"/>
      <c r="FK233" s="9"/>
      <c r="FL233" s="9"/>
      <c r="FM233" s="9"/>
      <c r="FN233" s="9"/>
      <c r="FO233" s="9"/>
      <c r="FP233" s="9"/>
      <c r="FQ233" s="9"/>
      <c r="FR233" s="9"/>
      <c r="FS233" s="9"/>
      <c r="FT233" s="9"/>
      <c r="FU233" s="9"/>
      <c r="FV233" s="9"/>
      <c r="FW233" s="9"/>
      <c r="FX233" s="9"/>
      <c r="FY233" s="9"/>
      <c r="FZ233" s="9"/>
      <c r="GA233" s="9"/>
      <c r="GB233" s="9"/>
      <c r="GC233" s="9"/>
      <c r="GD233" s="9"/>
      <c r="GE233" s="9"/>
      <c r="GF233" s="9"/>
      <c r="GG233" s="9"/>
      <c r="GH233" s="9"/>
      <c r="GI233" s="9"/>
      <c r="GJ233" s="9"/>
      <c r="GK233" s="9"/>
      <c r="GL233" s="9"/>
      <c r="GM233" s="9"/>
      <c r="GN233" s="9"/>
      <c r="GO233" s="9"/>
      <c r="GP233" s="9"/>
      <c r="GQ233" s="9"/>
      <c r="GR233" s="9"/>
      <c r="GS233" s="9"/>
      <c r="GT233" s="9"/>
      <c r="GU233" s="9"/>
      <c r="GV233" s="9"/>
      <c r="GW233" s="9"/>
      <c r="GX233" s="9"/>
      <c r="GY233" s="9"/>
      <c r="GZ233" s="9"/>
      <c r="HA233" s="9"/>
      <c r="HB233" s="9"/>
      <c r="HC233" s="9"/>
      <c r="HD233" s="9"/>
      <c r="HE233" s="9"/>
      <c r="HF233" s="9"/>
      <c r="HG233" s="9"/>
      <c r="HH233" s="9"/>
      <c r="HI233" s="9"/>
      <c r="HJ233" s="9"/>
      <c r="HV233" s="50"/>
      <c r="HW233" s="50"/>
      <c r="IH233" t="s">
        <v>491</v>
      </c>
      <c r="II233" t="s">
        <v>492</v>
      </c>
      <c r="JJ233" t="s">
        <v>904</v>
      </c>
      <c r="JK233" s="69" t="s">
        <v>905</v>
      </c>
      <c r="JL233" s="8" t="s">
        <v>495</v>
      </c>
      <c r="JM233" s="8" t="s">
        <v>906</v>
      </c>
      <c r="JN233" s="4" t="s">
        <v>497</v>
      </c>
      <c r="JO233" t="s">
        <v>907</v>
      </c>
      <c r="MY233" t="s">
        <v>908</v>
      </c>
      <c r="MZ233">
        <v>70</v>
      </c>
      <c r="NA233" t="s">
        <v>909</v>
      </c>
      <c r="NB233" t="s">
        <v>548</v>
      </c>
      <c r="NC233" s="4"/>
      <c r="NJ233" t="s">
        <v>946</v>
      </c>
      <c r="NK233" t="s">
        <v>912</v>
      </c>
      <c r="NL233" s="72" t="s">
        <v>658</v>
      </c>
      <c r="NM233" s="6" t="s">
        <v>508</v>
      </c>
      <c r="NU233" t="s">
        <v>913</v>
      </c>
      <c r="NV233" t="s">
        <v>518</v>
      </c>
      <c r="NW233">
        <v>3564</v>
      </c>
      <c r="NX233" t="s">
        <v>480</v>
      </c>
      <c r="NY233" t="s">
        <v>480</v>
      </c>
      <c r="OB233" s="15">
        <v>3</v>
      </c>
      <c r="OU233" t="s">
        <v>915</v>
      </c>
      <c r="OV233" t="s">
        <v>518</v>
      </c>
      <c r="OX233">
        <v>2015</v>
      </c>
      <c r="OY233">
        <v>2016</v>
      </c>
      <c r="PB233" t="s">
        <v>522</v>
      </c>
      <c r="PC233" s="50">
        <v>46105</v>
      </c>
    </row>
    <row r="234" spans="1:419" ht="15" thickBot="1">
      <c r="A234" t="s">
        <v>469</v>
      </c>
      <c r="B234" t="s">
        <v>897</v>
      </c>
      <c r="C234" t="s">
        <v>898</v>
      </c>
      <c r="D234" s="59" t="s">
        <v>472</v>
      </c>
      <c r="E234" t="s">
        <v>899</v>
      </c>
      <c r="F234" s="4" t="s">
        <v>900</v>
      </c>
      <c r="G234" t="s">
        <v>475</v>
      </c>
      <c r="H234" t="s">
        <v>476</v>
      </c>
      <c r="I234">
        <v>7.971944444</v>
      </c>
      <c r="J234">
        <v>38.633055560000003</v>
      </c>
      <c r="K234">
        <v>200</v>
      </c>
      <c r="AV234" t="s">
        <v>901</v>
      </c>
      <c r="AW234">
        <v>420</v>
      </c>
      <c r="AX234">
        <v>2.5</v>
      </c>
      <c r="AY234">
        <v>1</v>
      </c>
      <c r="AZ234" t="s">
        <v>902</v>
      </c>
      <c r="BA234">
        <v>2015</v>
      </c>
      <c r="BB234">
        <v>2016</v>
      </c>
      <c r="BD234" t="s">
        <v>916</v>
      </c>
      <c r="BE234" t="s">
        <v>483</v>
      </c>
      <c r="BF234" s="3" t="s">
        <v>484</v>
      </c>
      <c r="BG234" t="s">
        <v>485</v>
      </c>
      <c r="BH234" t="s">
        <v>480</v>
      </c>
      <c r="BI234" t="s">
        <v>486</v>
      </c>
      <c r="BJ234">
        <v>53333</v>
      </c>
      <c r="EG234" s="9"/>
      <c r="EH234" s="9"/>
      <c r="EI234" s="9"/>
      <c r="EJ234" s="9"/>
      <c r="EK234" s="9"/>
      <c r="EL234" s="9"/>
      <c r="EM234" s="9"/>
      <c r="EN234" s="9"/>
      <c r="EO234" s="9"/>
      <c r="EP234" s="9"/>
      <c r="EQ234" s="9"/>
      <c r="ER234" s="9"/>
      <c r="ES234" s="9"/>
      <c r="ET234" s="9"/>
      <c r="EU234" s="9"/>
      <c r="EV234" s="9"/>
      <c r="EW234" s="9"/>
      <c r="EX234" s="9"/>
      <c r="EY234" s="9"/>
      <c r="EZ234" s="9"/>
      <c r="FA234" s="9"/>
      <c r="FB234" s="9"/>
      <c r="FC234" s="9"/>
      <c r="FD234" s="9"/>
      <c r="FE234" s="9"/>
      <c r="FF234" s="9"/>
      <c r="FG234" s="9"/>
      <c r="FH234" s="9"/>
      <c r="FI234" s="9"/>
      <c r="FJ234" s="9"/>
      <c r="FK234" s="9"/>
      <c r="FL234" s="9"/>
      <c r="FM234" s="9"/>
      <c r="FN234" s="9"/>
      <c r="FO234" s="9"/>
      <c r="FP234" s="9"/>
      <c r="FQ234" s="9"/>
      <c r="FR234" s="9"/>
      <c r="FS234" s="9"/>
      <c r="FT234" s="9"/>
      <c r="FU234" s="9"/>
      <c r="FV234" s="9"/>
      <c r="FW234" s="9"/>
      <c r="FX234" s="9"/>
      <c r="FY234" s="9"/>
      <c r="FZ234" s="9"/>
      <c r="GA234" s="9"/>
      <c r="GB234" s="9"/>
      <c r="GC234" s="9"/>
      <c r="GD234" s="9"/>
      <c r="GE234" s="9"/>
      <c r="GF234" s="9"/>
      <c r="GG234" s="9"/>
      <c r="GH234" s="9"/>
      <c r="GI234" s="9"/>
      <c r="GJ234" s="9"/>
      <c r="GK234" s="9"/>
      <c r="GL234" s="9"/>
      <c r="GM234" s="9"/>
      <c r="GN234" s="9"/>
      <c r="GO234" s="9"/>
      <c r="GP234" s="9"/>
      <c r="GQ234" s="9"/>
      <c r="GR234" s="9"/>
      <c r="GS234" s="9"/>
      <c r="GT234" s="9"/>
      <c r="GU234" s="9"/>
      <c r="GV234" s="9"/>
      <c r="GW234" s="9"/>
      <c r="GX234" s="9"/>
      <c r="GY234" s="9"/>
      <c r="GZ234" s="9"/>
      <c r="HA234" s="9"/>
      <c r="HB234" s="9"/>
      <c r="HC234" s="9"/>
      <c r="HD234" s="9"/>
      <c r="HE234" s="9"/>
      <c r="HF234" s="9"/>
      <c r="HG234" s="9"/>
      <c r="HH234" s="9"/>
      <c r="HI234" s="9"/>
      <c r="HJ234" s="9"/>
      <c r="HV234" s="50"/>
      <c r="HW234" s="50"/>
      <c r="IH234" t="s">
        <v>491</v>
      </c>
      <c r="II234" t="s">
        <v>492</v>
      </c>
      <c r="JJ234" t="s">
        <v>917</v>
      </c>
      <c r="JK234" s="46" t="s">
        <v>918</v>
      </c>
      <c r="JL234" s="8" t="s">
        <v>495</v>
      </c>
      <c r="JM234" s="8" t="s">
        <v>906</v>
      </c>
      <c r="JN234" s="4" t="s">
        <v>497</v>
      </c>
      <c r="JO234" t="s">
        <v>919</v>
      </c>
      <c r="MY234" t="s">
        <v>908</v>
      </c>
      <c r="MZ234">
        <v>70</v>
      </c>
      <c r="NA234" t="s">
        <v>909</v>
      </c>
      <c r="NB234" t="s">
        <v>548</v>
      </c>
      <c r="NC234" s="4"/>
      <c r="NJ234" t="s">
        <v>946</v>
      </c>
      <c r="NK234" t="s">
        <v>912</v>
      </c>
      <c r="NL234" s="72" t="s">
        <v>658</v>
      </c>
      <c r="NM234" s="6" t="s">
        <v>508</v>
      </c>
      <c r="NU234" t="s">
        <v>655</v>
      </c>
      <c r="NV234" t="s">
        <v>518</v>
      </c>
      <c r="NW234">
        <v>4211</v>
      </c>
      <c r="NX234" t="s">
        <v>480</v>
      </c>
      <c r="NY234" t="s">
        <v>480</v>
      </c>
      <c r="OB234" s="15">
        <v>3</v>
      </c>
      <c r="OU234" t="s">
        <v>915</v>
      </c>
      <c r="OV234" t="s">
        <v>518</v>
      </c>
      <c r="OX234">
        <v>2015</v>
      </c>
      <c r="OY234">
        <v>2016</v>
      </c>
      <c r="PB234" t="s">
        <v>522</v>
      </c>
      <c r="PC234" s="50">
        <v>46105</v>
      </c>
    </row>
    <row r="235" spans="1:419" ht="15" thickBot="1">
      <c r="A235" t="s">
        <v>469</v>
      </c>
      <c r="B235" t="s">
        <v>897</v>
      </c>
      <c r="C235" t="s">
        <v>898</v>
      </c>
      <c r="D235" s="59" t="s">
        <v>472</v>
      </c>
      <c r="E235" t="s">
        <v>899</v>
      </c>
      <c r="F235" s="4" t="s">
        <v>900</v>
      </c>
      <c r="G235" t="s">
        <v>475</v>
      </c>
      <c r="H235" t="s">
        <v>476</v>
      </c>
      <c r="I235">
        <v>7.971944444</v>
      </c>
      <c r="J235">
        <v>38.633055560000003</v>
      </c>
      <c r="K235">
        <v>200</v>
      </c>
      <c r="AV235" t="s">
        <v>901</v>
      </c>
      <c r="AW235">
        <v>420</v>
      </c>
      <c r="AX235">
        <v>2.5</v>
      </c>
      <c r="AY235">
        <v>1</v>
      </c>
      <c r="AZ235" t="s">
        <v>902</v>
      </c>
      <c r="BA235">
        <v>2015</v>
      </c>
      <c r="BB235">
        <v>2016</v>
      </c>
      <c r="BD235" t="s">
        <v>920</v>
      </c>
      <c r="BE235" t="s">
        <v>591</v>
      </c>
      <c r="BF235" s="3" t="s">
        <v>484</v>
      </c>
      <c r="BG235" t="s">
        <v>485</v>
      </c>
      <c r="BH235" t="s">
        <v>480</v>
      </c>
      <c r="BI235" t="s">
        <v>486</v>
      </c>
      <c r="BJ235">
        <v>53333</v>
      </c>
      <c r="EG235" s="9"/>
      <c r="EH235" s="9"/>
      <c r="EI235" s="9"/>
      <c r="EJ235" s="9"/>
      <c r="EK235" s="9"/>
      <c r="EL235" s="9"/>
      <c r="EM235" s="9"/>
      <c r="EN235" s="9"/>
      <c r="EO235" s="9"/>
      <c r="EP235" s="9"/>
      <c r="EQ235" s="9"/>
      <c r="ER235" s="9"/>
      <c r="ES235" s="9"/>
      <c r="ET235" s="9"/>
      <c r="EU235" s="9"/>
      <c r="EV235" s="9"/>
      <c r="EW235" s="9"/>
      <c r="EX235" s="9"/>
      <c r="EY235" s="9"/>
      <c r="EZ235" s="9"/>
      <c r="FA235" s="9"/>
      <c r="FB235" s="9"/>
      <c r="FC235" s="9"/>
      <c r="FD235" s="9"/>
      <c r="FE235" s="9"/>
      <c r="FF235" s="9"/>
      <c r="FG235" s="9"/>
      <c r="FH235" s="9"/>
      <c r="FI235" s="9"/>
      <c r="FJ235" s="9"/>
      <c r="FK235" s="9"/>
      <c r="FL235" s="9"/>
      <c r="FM235" s="9"/>
      <c r="FN235" s="9"/>
      <c r="FO235" s="9"/>
      <c r="FP235" s="9"/>
      <c r="FQ235" s="9"/>
      <c r="FR235" s="9"/>
      <c r="FS235" s="9"/>
      <c r="FT235" s="9"/>
      <c r="FU235" s="9"/>
      <c r="FV235" s="9"/>
      <c r="FW235" s="9"/>
      <c r="FX235" s="9"/>
      <c r="FY235" s="9"/>
      <c r="FZ235" s="9"/>
      <c r="GA235" s="9"/>
      <c r="GB235" s="9"/>
      <c r="GC235" s="9"/>
      <c r="GD235" s="9"/>
      <c r="GE235" s="9"/>
      <c r="GF235" s="9"/>
      <c r="GG235" s="9"/>
      <c r="GH235" s="9"/>
      <c r="GI235" s="9"/>
      <c r="GJ235" s="9"/>
      <c r="GK235" s="9"/>
      <c r="GL235" s="9"/>
      <c r="GM235" s="9"/>
      <c r="GN235" s="9"/>
      <c r="GO235" s="9"/>
      <c r="GP235" s="9"/>
      <c r="GQ235" s="9"/>
      <c r="GR235" s="9"/>
      <c r="GS235" s="9"/>
      <c r="GT235" s="9"/>
      <c r="GU235" s="9"/>
      <c r="GV235" s="9"/>
      <c r="GW235" s="9"/>
      <c r="GX235" s="9"/>
      <c r="GY235" s="9"/>
      <c r="GZ235" s="9"/>
      <c r="HA235" s="9"/>
      <c r="HB235" s="9"/>
      <c r="HC235" s="9"/>
      <c r="HD235" s="9"/>
      <c r="HE235" s="9"/>
      <c r="HF235" s="9"/>
      <c r="HG235" s="9"/>
      <c r="HH235" s="9"/>
      <c r="HI235" s="9"/>
      <c r="HJ235" s="9"/>
      <c r="HQ235" t="s">
        <v>921</v>
      </c>
      <c r="HV235" s="50"/>
      <c r="HW235" s="50"/>
      <c r="IH235" t="s">
        <v>491</v>
      </c>
      <c r="II235" t="s">
        <v>492</v>
      </c>
      <c r="JJ235" t="s">
        <v>922</v>
      </c>
      <c r="JK235" s="69" t="s">
        <v>905</v>
      </c>
      <c r="JL235" t="s">
        <v>495</v>
      </c>
      <c r="JM235" t="s">
        <v>906</v>
      </c>
      <c r="JN235" s="4" t="s">
        <v>497</v>
      </c>
      <c r="JO235" t="s">
        <v>907</v>
      </c>
      <c r="KV235" t="s">
        <v>923</v>
      </c>
      <c r="MY235" t="s">
        <v>908</v>
      </c>
      <c r="MZ235">
        <v>70</v>
      </c>
      <c r="NA235" t="s">
        <v>909</v>
      </c>
      <c r="NB235" t="s">
        <v>548</v>
      </c>
      <c r="NC235" s="4"/>
      <c r="NJ235" t="s">
        <v>946</v>
      </c>
      <c r="NK235" t="s">
        <v>912</v>
      </c>
      <c r="NL235" s="72" t="s">
        <v>658</v>
      </c>
      <c r="NM235" s="6" t="s">
        <v>508</v>
      </c>
      <c r="NU235" t="s">
        <v>913</v>
      </c>
      <c r="NV235" t="s">
        <v>518</v>
      </c>
      <c r="NW235">
        <v>4663</v>
      </c>
      <c r="NX235" t="s">
        <v>480</v>
      </c>
      <c r="NY235" t="s">
        <v>480</v>
      </c>
      <c r="OB235" s="15">
        <v>3</v>
      </c>
      <c r="OU235" t="s">
        <v>915</v>
      </c>
      <c r="OV235" t="s">
        <v>518</v>
      </c>
      <c r="OX235">
        <v>2015</v>
      </c>
      <c r="OY235">
        <v>2016</v>
      </c>
      <c r="PB235" t="s">
        <v>522</v>
      </c>
      <c r="PC235" s="50">
        <v>46105</v>
      </c>
    </row>
    <row r="236" spans="1:419" ht="15" thickBot="1">
      <c r="A236" t="s">
        <v>469</v>
      </c>
      <c r="B236" t="s">
        <v>897</v>
      </c>
      <c r="C236" t="s">
        <v>898</v>
      </c>
      <c r="D236" s="59" t="s">
        <v>472</v>
      </c>
      <c r="E236" t="s">
        <v>899</v>
      </c>
      <c r="F236" s="4" t="s">
        <v>900</v>
      </c>
      <c r="G236" t="s">
        <v>475</v>
      </c>
      <c r="H236" t="s">
        <v>476</v>
      </c>
      <c r="I236">
        <v>7.971944444</v>
      </c>
      <c r="J236">
        <v>38.633055560000003</v>
      </c>
      <c r="K236">
        <v>200</v>
      </c>
      <c r="AV236" t="s">
        <v>901</v>
      </c>
      <c r="AW236">
        <v>420</v>
      </c>
      <c r="AX236">
        <v>2.5</v>
      </c>
      <c r="AY236">
        <v>1</v>
      </c>
      <c r="AZ236" t="s">
        <v>902</v>
      </c>
      <c r="BA236">
        <v>2015</v>
      </c>
      <c r="BB236">
        <v>2016</v>
      </c>
      <c r="BD236" t="s">
        <v>924</v>
      </c>
      <c r="BE236" t="s">
        <v>536</v>
      </c>
      <c r="BF236" s="3" t="s">
        <v>484</v>
      </c>
      <c r="BG236" t="s">
        <v>485</v>
      </c>
      <c r="BH236" t="s">
        <v>480</v>
      </c>
      <c r="BI236" t="s">
        <v>486</v>
      </c>
      <c r="BJ236">
        <v>53333</v>
      </c>
      <c r="BK236" t="s">
        <v>537</v>
      </c>
      <c r="BL236" t="s">
        <v>925</v>
      </c>
      <c r="BM236" t="s">
        <v>480</v>
      </c>
      <c r="BN236" t="s">
        <v>486</v>
      </c>
      <c r="BO236">
        <v>266666</v>
      </c>
      <c r="EG236" s="9"/>
      <c r="EH236" s="9"/>
      <c r="EI236" s="9"/>
      <c r="EJ236" s="9"/>
      <c r="EK236" s="9"/>
      <c r="EL236" s="9"/>
      <c r="EM236" s="9"/>
      <c r="EN236" s="9"/>
      <c r="EO236" s="9"/>
      <c r="EP236" s="9"/>
      <c r="EQ236" s="9"/>
      <c r="ER236" s="9"/>
      <c r="ES236" s="9"/>
      <c r="ET236" s="9"/>
      <c r="EU236" s="9"/>
      <c r="EV236" s="9"/>
      <c r="EW236" s="9"/>
      <c r="EX236" s="9"/>
      <c r="EY236" s="9"/>
      <c r="EZ236" s="9"/>
      <c r="FA236" s="9"/>
      <c r="FB236" s="9"/>
      <c r="FC236" s="9"/>
      <c r="FD236" s="9"/>
      <c r="FE236" s="9"/>
      <c r="FF236" s="9"/>
      <c r="FG236" s="9"/>
      <c r="FH236" s="9"/>
      <c r="FI236" s="9"/>
      <c r="FJ236" s="9"/>
      <c r="FK236" s="9"/>
      <c r="FL236" s="9"/>
      <c r="FM236" s="9"/>
      <c r="FN236" s="9"/>
      <c r="FO236" s="9"/>
      <c r="FP236" s="9"/>
      <c r="FQ236" s="9"/>
      <c r="FR236" s="9"/>
      <c r="FS236" s="9"/>
      <c r="FT236" s="9"/>
      <c r="FU236" s="9"/>
      <c r="FV236" s="9"/>
      <c r="FW236" s="9"/>
      <c r="FX236" s="9"/>
      <c r="FY236" s="9"/>
      <c r="FZ236" s="9"/>
      <c r="GA236" s="9"/>
      <c r="GB236" s="9"/>
      <c r="GC236" s="9"/>
      <c r="GD236" s="9"/>
      <c r="GE236" s="9"/>
      <c r="GF236" s="9"/>
      <c r="GG236" s="9"/>
      <c r="GH236" s="9"/>
      <c r="GI236" s="9"/>
      <c r="GJ236" s="9"/>
      <c r="GK236" s="9"/>
      <c r="GL236" s="9"/>
      <c r="GM236" s="9"/>
      <c r="GN236" s="9"/>
      <c r="GO236" s="9"/>
      <c r="GP236" s="9"/>
      <c r="GQ236" s="9"/>
      <c r="GR236" s="9"/>
      <c r="GS236" s="9"/>
      <c r="GT236" s="9"/>
      <c r="GU236" s="9"/>
      <c r="GV236" s="9"/>
      <c r="GW236" s="9"/>
      <c r="GX236" s="9"/>
      <c r="GY236" s="9"/>
      <c r="GZ236" s="9"/>
      <c r="HA236" s="9"/>
      <c r="HB236" s="9"/>
      <c r="HC236" s="9"/>
      <c r="HD236" s="9"/>
      <c r="HE236" s="9"/>
      <c r="HF236" s="9"/>
      <c r="HG236" s="9"/>
      <c r="HH236" s="9"/>
      <c r="HI236" s="9"/>
      <c r="HJ236" s="9"/>
      <c r="HV236" s="50"/>
      <c r="HW236" s="50"/>
      <c r="IH236" t="s">
        <v>926</v>
      </c>
      <c r="II236" s="69" t="s">
        <v>927</v>
      </c>
      <c r="IJ236" t="s">
        <v>542</v>
      </c>
      <c r="IK236" t="s">
        <v>543</v>
      </c>
      <c r="IL236" t="s">
        <v>480</v>
      </c>
      <c r="IM236" t="s">
        <v>480</v>
      </c>
      <c r="IN236" t="s">
        <v>480</v>
      </c>
      <c r="JJ236" t="s">
        <v>928</v>
      </c>
      <c r="JK236" t="s">
        <v>918</v>
      </c>
      <c r="JL236" t="s">
        <v>495</v>
      </c>
      <c r="JM236" t="s">
        <v>906</v>
      </c>
      <c r="JN236" s="4" t="s">
        <v>497</v>
      </c>
      <c r="JO236" t="s">
        <v>919</v>
      </c>
      <c r="MY236" t="s">
        <v>908</v>
      </c>
      <c r="MZ236">
        <v>70</v>
      </c>
      <c r="NA236" t="s">
        <v>909</v>
      </c>
      <c r="NB236" t="s">
        <v>548</v>
      </c>
      <c r="NC236" s="4"/>
      <c r="NJ236" t="s">
        <v>946</v>
      </c>
      <c r="NK236" t="s">
        <v>912</v>
      </c>
      <c r="NL236" s="72" t="s">
        <v>658</v>
      </c>
      <c r="NM236" s="6" t="s">
        <v>508</v>
      </c>
      <c r="NV236" t="s">
        <v>518</v>
      </c>
      <c r="NW236">
        <v>3891</v>
      </c>
      <c r="NX236" t="s">
        <v>480</v>
      </c>
      <c r="NY236" t="s">
        <v>480</v>
      </c>
      <c r="OB236" s="15">
        <v>3</v>
      </c>
      <c r="OU236" t="s">
        <v>915</v>
      </c>
      <c r="OV236" t="s">
        <v>518</v>
      </c>
      <c r="OX236">
        <v>2015</v>
      </c>
      <c r="OY236">
        <v>2016</v>
      </c>
      <c r="PB236" t="s">
        <v>522</v>
      </c>
      <c r="PC236" s="50">
        <v>46105</v>
      </c>
    </row>
    <row r="237" spans="1:419" ht="15" thickBot="1">
      <c r="A237" t="s">
        <v>469</v>
      </c>
      <c r="B237" t="s">
        <v>897</v>
      </c>
      <c r="C237" t="s">
        <v>898</v>
      </c>
      <c r="D237" s="59" t="s">
        <v>472</v>
      </c>
      <c r="E237" t="s">
        <v>899</v>
      </c>
      <c r="F237" s="4" t="s">
        <v>900</v>
      </c>
      <c r="G237" t="s">
        <v>475</v>
      </c>
      <c r="H237" t="s">
        <v>476</v>
      </c>
      <c r="I237">
        <v>7.971944444</v>
      </c>
      <c r="J237">
        <v>38.633055560000003</v>
      </c>
      <c r="K237">
        <v>200</v>
      </c>
      <c r="AV237" t="s">
        <v>901</v>
      </c>
      <c r="AW237">
        <v>420</v>
      </c>
      <c r="AX237">
        <v>2.5</v>
      </c>
      <c r="AY237">
        <v>1</v>
      </c>
      <c r="AZ237" t="s">
        <v>902</v>
      </c>
      <c r="BA237">
        <v>2015</v>
      </c>
      <c r="BB237">
        <v>2016</v>
      </c>
      <c r="BD237" t="s">
        <v>929</v>
      </c>
      <c r="BE237" t="s">
        <v>565</v>
      </c>
      <c r="BF237" s="3" t="s">
        <v>484</v>
      </c>
      <c r="BG237" t="s">
        <v>485</v>
      </c>
      <c r="BH237" t="s">
        <v>480</v>
      </c>
      <c r="BI237" t="s">
        <v>486</v>
      </c>
      <c r="BJ237">
        <v>53333</v>
      </c>
      <c r="BK237" t="s">
        <v>537</v>
      </c>
      <c r="BL237" t="s">
        <v>930</v>
      </c>
      <c r="BM237" t="s">
        <v>480</v>
      </c>
      <c r="BN237" t="s">
        <v>486</v>
      </c>
      <c r="BO237">
        <v>66666</v>
      </c>
      <c r="EG237" s="9"/>
      <c r="EH237" s="9"/>
      <c r="EI237" s="9"/>
      <c r="EJ237" s="9"/>
      <c r="EK237" s="9"/>
      <c r="EL237" s="9"/>
      <c r="EM237" s="9"/>
      <c r="EN237" s="9"/>
      <c r="EO237" s="9"/>
      <c r="EP237" s="9"/>
      <c r="EQ237" s="9"/>
      <c r="ER237" s="9"/>
      <c r="ES237" s="9"/>
      <c r="ET237" s="9"/>
      <c r="EU237" s="9"/>
      <c r="EV237" s="9"/>
      <c r="EW237" s="9"/>
      <c r="EX237" s="9"/>
      <c r="EY237" s="9"/>
      <c r="EZ237" s="9"/>
      <c r="FA237" s="9"/>
      <c r="FB237" s="9"/>
      <c r="FC237" s="9"/>
      <c r="FD237" s="9"/>
      <c r="FE237" s="9"/>
      <c r="FF237" s="9"/>
      <c r="FG237" s="9"/>
      <c r="FH237" s="9"/>
      <c r="FI237" s="9"/>
      <c r="FJ237" s="9"/>
      <c r="FK237" s="9"/>
      <c r="FL237" s="9"/>
      <c r="FM237" s="9"/>
      <c r="FN237" s="9"/>
      <c r="FO237" s="9"/>
      <c r="FP237" s="9"/>
      <c r="FQ237" s="9"/>
      <c r="FR237" s="9"/>
      <c r="FS237" s="9"/>
      <c r="FT237" s="9"/>
      <c r="FU237" s="9"/>
      <c r="FV237" s="9"/>
      <c r="FW237" s="9"/>
      <c r="FX237" s="9"/>
      <c r="FY237" s="9"/>
      <c r="FZ237" s="9"/>
      <c r="GA237" s="9"/>
      <c r="GB237" s="9"/>
      <c r="GC237" s="9"/>
      <c r="GD237" s="9"/>
      <c r="GE237" s="9"/>
      <c r="GF237" s="9"/>
      <c r="GG237" s="9"/>
      <c r="GH237" s="9"/>
      <c r="GI237" s="9"/>
      <c r="GJ237" s="9"/>
      <c r="GK237" s="9"/>
      <c r="GL237" s="9"/>
      <c r="GM237" s="9"/>
      <c r="GN237" s="9"/>
      <c r="GO237" s="9"/>
      <c r="GP237" s="9"/>
      <c r="GQ237" s="9"/>
      <c r="GR237" s="9"/>
      <c r="GS237" s="9"/>
      <c r="GT237" s="9"/>
      <c r="GU237" s="9"/>
      <c r="GV237" s="9"/>
      <c r="GW237" s="9"/>
      <c r="GX237" s="9"/>
      <c r="GY237" s="9"/>
      <c r="GZ237" s="9"/>
      <c r="HA237" s="9"/>
      <c r="HB237" s="9"/>
      <c r="HC237" s="9"/>
      <c r="HD237" s="9"/>
      <c r="HE237" s="9"/>
      <c r="HF237" s="9"/>
      <c r="HG237" s="9"/>
      <c r="HH237" s="9"/>
      <c r="HI237" s="9"/>
      <c r="HJ237" s="9"/>
      <c r="HV237" s="50"/>
      <c r="HW237" s="50"/>
      <c r="IH237" t="s">
        <v>931</v>
      </c>
      <c r="II237" s="69" t="s">
        <v>927</v>
      </c>
      <c r="IJ237" t="s">
        <v>542</v>
      </c>
      <c r="IK237" t="s">
        <v>543</v>
      </c>
      <c r="IL237" t="s">
        <v>480</v>
      </c>
      <c r="IM237" t="s">
        <v>480</v>
      </c>
      <c r="IN237" t="s">
        <v>480</v>
      </c>
      <c r="JJ237" t="s">
        <v>932</v>
      </c>
      <c r="JK237" t="s">
        <v>918</v>
      </c>
      <c r="JL237" t="s">
        <v>495</v>
      </c>
      <c r="JM237" t="s">
        <v>906</v>
      </c>
      <c r="JN237" s="4" t="s">
        <v>497</v>
      </c>
      <c r="JO237" t="s">
        <v>919</v>
      </c>
      <c r="MY237" t="s">
        <v>908</v>
      </c>
      <c r="MZ237">
        <v>70</v>
      </c>
      <c r="NA237" t="s">
        <v>909</v>
      </c>
      <c r="NB237" t="s">
        <v>548</v>
      </c>
      <c r="NC237" s="4"/>
      <c r="NJ237" t="s">
        <v>946</v>
      </c>
      <c r="NK237" t="s">
        <v>912</v>
      </c>
      <c r="NL237" s="72" t="s">
        <v>658</v>
      </c>
      <c r="NM237" s="6" t="s">
        <v>508</v>
      </c>
      <c r="NV237" t="s">
        <v>518</v>
      </c>
      <c r="NW237">
        <v>4255</v>
      </c>
      <c r="NX237" t="s">
        <v>480</v>
      </c>
      <c r="NY237" t="s">
        <v>480</v>
      </c>
      <c r="OB237" s="15">
        <v>3</v>
      </c>
      <c r="OU237" t="s">
        <v>915</v>
      </c>
      <c r="OV237" t="s">
        <v>518</v>
      </c>
      <c r="OX237">
        <v>2015</v>
      </c>
      <c r="OY237">
        <v>2016</v>
      </c>
      <c r="PB237" t="s">
        <v>522</v>
      </c>
      <c r="PC237" s="50">
        <v>46105</v>
      </c>
    </row>
    <row r="238" spans="1:419" ht="15" thickBot="1">
      <c r="A238" t="s">
        <v>469</v>
      </c>
      <c r="B238" t="s">
        <v>897</v>
      </c>
      <c r="C238" t="s">
        <v>898</v>
      </c>
      <c r="D238" s="59" t="s">
        <v>472</v>
      </c>
      <c r="E238" t="s">
        <v>899</v>
      </c>
      <c r="F238" s="4" t="s">
        <v>900</v>
      </c>
      <c r="G238" t="s">
        <v>475</v>
      </c>
      <c r="H238" t="s">
        <v>476</v>
      </c>
      <c r="I238">
        <v>7.971944444</v>
      </c>
      <c r="J238">
        <v>38.633055560000003</v>
      </c>
      <c r="K238">
        <v>200</v>
      </c>
      <c r="AV238" t="s">
        <v>901</v>
      </c>
      <c r="AW238">
        <v>420</v>
      </c>
      <c r="AX238">
        <v>2.5</v>
      </c>
      <c r="AY238">
        <v>1</v>
      </c>
      <c r="AZ238" t="s">
        <v>902</v>
      </c>
      <c r="BA238">
        <v>2015</v>
      </c>
      <c r="BB238">
        <v>2016</v>
      </c>
      <c r="BD238" t="s">
        <v>934</v>
      </c>
      <c r="BE238" t="s">
        <v>600</v>
      </c>
      <c r="BF238" s="3" t="s">
        <v>484</v>
      </c>
      <c r="BG238" t="s">
        <v>485</v>
      </c>
      <c r="BH238" t="s">
        <v>480</v>
      </c>
      <c r="BI238" t="s">
        <v>486</v>
      </c>
      <c r="BJ238">
        <v>53333</v>
      </c>
      <c r="EG238" s="9"/>
      <c r="EH238" s="9"/>
      <c r="EI238" s="9"/>
      <c r="EJ238" s="9"/>
      <c r="EK238" s="9"/>
      <c r="EL238" s="9"/>
      <c r="EM238" s="9"/>
      <c r="EN238" s="9"/>
      <c r="EO238" s="9"/>
      <c r="EP238" s="9"/>
      <c r="EQ238" s="9"/>
      <c r="ER238" s="9"/>
      <c r="ES238" s="9"/>
      <c r="ET238" s="9"/>
      <c r="EU238" s="9"/>
      <c r="EV238" s="9"/>
      <c r="EW238" s="9"/>
      <c r="EX238" s="9"/>
      <c r="EY238" s="9"/>
      <c r="EZ238" s="9"/>
      <c r="FA238" s="9"/>
      <c r="FB238" s="9"/>
      <c r="FC238" s="9"/>
      <c r="FD238" s="9"/>
      <c r="FE238" s="9"/>
      <c r="FF238" s="9"/>
      <c r="FG238" s="9"/>
      <c r="FH238" s="9"/>
      <c r="FI238" s="9"/>
      <c r="FJ238" s="9"/>
      <c r="FK238" s="9"/>
      <c r="FL238" s="9"/>
      <c r="FM238" s="9"/>
      <c r="FN238" s="9"/>
      <c r="FO238" s="9"/>
      <c r="FP238" s="9"/>
      <c r="FQ238" s="9"/>
      <c r="FR238" s="9"/>
      <c r="FS238" s="9"/>
      <c r="FT238" s="9"/>
      <c r="FU238" s="9"/>
      <c r="FV238" s="9"/>
      <c r="FW238" s="9"/>
      <c r="FX238" s="9"/>
      <c r="FY238" s="9"/>
      <c r="FZ238" s="9"/>
      <c r="GA238" s="9"/>
      <c r="GB238" s="9"/>
      <c r="GC238" s="9"/>
      <c r="GD238" s="9"/>
      <c r="GE238" s="9"/>
      <c r="GF238" s="9"/>
      <c r="GG238" s="9"/>
      <c r="GH238" s="9"/>
      <c r="GI238" s="9"/>
      <c r="GJ238" s="9"/>
      <c r="GK238" s="9"/>
      <c r="GL238" s="9"/>
      <c r="GM238" s="9"/>
      <c r="GN238" s="9"/>
      <c r="GO238" s="9"/>
      <c r="GP238" s="9"/>
      <c r="GQ238" s="9"/>
      <c r="GR238" s="9"/>
      <c r="GS238" s="9"/>
      <c r="GT238" s="9"/>
      <c r="GU238" s="9"/>
      <c r="GV238" s="9"/>
      <c r="GW238" s="9"/>
      <c r="GX238" s="9"/>
      <c r="GY238" s="9"/>
      <c r="GZ238" s="9"/>
      <c r="HA238" s="9"/>
      <c r="HB238" s="9"/>
      <c r="HC238" s="9"/>
      <c r="HD238" s="9"/>
      <c r="HE238" s="9"/>
      <c r="HF238" s="9"/>
      <c r="HG238" s="9"/>
      <c r="HH238" s="9"/>
      <c r="HI238" s="9"/>
      <c r="HJ238" s="9"/>
      <c r="HQ238" t="s">
        <v>921</v>
      </c>
      <c r="HV238" s="50"/>
      <c r="HW238" s="50"/>
      <c r="IH238" t="s">
        <v>491</v>
      </c>
      <c r="II238" t="s">
        <v>492</v>
      </c>
      <c r="JJ238" t="s">
        <v>935</v>
      </c>
      <c r="JK238" t="s">
        <v>918</v>
      </c>
      <c r="JL238" t="s">
        <v>495</v>
      </c>
      <c r="JM238" t="s">
        <v>906</v>
      </c>
      <c r="JN238" s="4" t="s">
        <v>497</v>
      </c>
      <c r="JO238" t="s">
        <v>919</v>
      </c>
      <c r="MY238" t="s">
        <v>908</v>
      </c>
      <c r="MZ238">
        <v>70</v>
      </c>
      <c r="NA238" t="s">
        <v>909</v>
      </c>
      <c r="NB238" t="s">
        <v>548</v>
      </c>
      <c r="NC238" s="4"/>
      <c r="NJ238" t="s">
        <v>946</v>
      </c>
      <c r="NK238" t="s">
        <v>912</v>
      </c>
      <c r="NL238" s="72" t="s">
        <v>658</v>
      </c>
      <c r="NM238" s="6" t="s">
        <v>508</v>
      </c>
      <c r="NU238" t="s">
        <v>655</v>
      </c>
      <c r="NV238" t="s">
        <v>518</v>
      </c>
      <c r="NW238">
        <v>5259</v>
      </c>
      <c r="NX238" t="s">
        <v>480</v>
      </c>
      <c r="NY238" t="s">
        <v>480</v>
      </c>
      <c r="OB238" s="15">
        <v>3</v>
      </c>
      <c r="OU238" t="s">
        <v>915</v>
      </c>
      <c r="OV238" t="s">
        <v>518</v>
      </c>
      <c r="OX238">
        <v>2015</v>
      </c>
      <c r="OY238">
        <v>2016</v>
      </c>
      <c r="PB238" t="s">
        <v>522</v>
      </c>
      <c r="PC238" s="50">
        <v>46105</v>
      </c>
    </row>
    <row r="239" spans="1:419" ht="15" thickBot="1">
      <c r="A239" t="s">
        <v>469</v>
      </c>
      <c r="B239" t="s">
        <v>897</v>
      </c>
      <c r="C239" t="s">
        <v>898</v>
      </c>
      <c r="D239" s="59" t="s">
        <v>472</v>
      </c>
      <c r="E239" t="s">
        <v>899</v>
      </c>
      <c r="F239" s="4" t="s">
        <v>900</v>
      </c>
      <c r="G239" t="s">
        <v>475</v>
      </c>
      <c r="H239" t="s">
        <v>476</v>
      </c>
      <c r="I239">
        <v>7.971944444</v>
      </c>
      <c r="J239">
        <v>38.633055560000003</v>
      </c>
      <c r="K239">
        <v>200</v>
      </c>
      <c r="AV239" t="s">
        <v>901</v>
      </c>
      <c r="AW239">
        <v>420</v>
      </c>
      <c r="AX239">
        <v>2.5</v>
      </c>
      <c r="AY239">
        <v>1</v>
      </c>
      <c r="AZ239" t="s">
        <v>902</v>
      </c>
      <c r="BA239">
        <v>2015</v>
      </c>
      <c r="BB239">
        <v>2016</v>
      </c>
      <c r="BD239" t="s">
        <v>903</v>
      </c>
      <c r="BE239" t="s">
        <v>524</v>
      </c>
      <c r="BF239" s="3" t="s">
        <v>484</v>
      </c>
      <c r="BG239" t="s">
        <v>485</v>
      </c>
      <c r="BH239" t="s">
        <v>480</v>
      </c>
      <c r="BI239" s="4" t="s">
        <v>486</v>
      </c>
      <c r="BJ239">
        <v>53333</v>
      </c>
      <c r="EG239" s="9"/>
      <c r="EH239" s="9"/>
      <c r="EI239" s="9"/>
      <c r="EJ239" s="9"/>
      <c r="EK239" s="9"/>
      <c r="EL239" s="9"/>
      <c r="EM239" s="9"/>
      <c r="EN239" s="9"/>
      <c r="EO239" s="9"/>
      <c r="EP239" s="9"/>
      <c r="EQ239" s="9"/>
      <c r="ER239" s="9"/>
      <c r="ES239" s="9"/>
      <c r="ET239" s="9"/>
      <c r="EU239" s="9"/>
      <c r="EV239" s="9"/>
      <c r="EW239" s="9"/>
      <c r="EX239" s="9"/>
      <c r="EY239" s="9"/>
      <c r="EZ239" s="9"/>
      <c r="FA239" s="9"/>
      <c r="FB239" s="9"/>
      <c r="FC239" s="9"/>
      <c r="FD239" s="9"/>
      <c r="FE239" s="9"/>
      <c r="FF239" s="9"/>
      <c r="FG239" s="9"/>
      <c r="FH239" s="9"/>
      <c r="FI239" s="9"/>
      <c r="FJ239" s="9"/>
      <c r="FK239" s="9"/>
      <c r="FL239" s="9"/>
      <c r="FM239" s="9"/>
      <c r="FN239" s="9"/>
      <c r="FO239" s="9"/>
      <c r="FP239" s="9"/>
      <c r="FQ239" s="9"/>
      <c r="FR239" s="9"/>
      <c r="FS239" s="9"/>
      <c r="FT239" s="9"/>
      <c r="FU239" s="9"/>
      <c r="FV239" s="9"/>
      <c r="FW239" s="9"/>
      <c r="FX239" s="9"/>
      <c r="FY239" s="9"/>
      <c r="FZ239" s="9"/>
      <c r="GA239" s="9"/>
      <c r="GB239" s="9"/>
      <c r="GC239" s="9"/>
      <c r="GD239" s="9"/>
      <c r="GE239" s="9"/>
      <c r="GF239" s="9"/>
      <c r="GG239" s="9"/>
      <c r="GH239" s="9"/>
      <c r="GI239" s="9"/>
      <c r="GJ239" s="9"/>
      <c r="GK239" s="9"/>
      <c r="GL239" s="9"/>
      <c r="GM239" s="9"/>
      <c r="GN239" s="9"/>
      <c r="GO239" s="9"/>
      <c r="GP239" s="9"/>
      <c r="GQ239" s="9"/>
      <c r="GR239" s="9"/>
      <c r="GS239" s="9"/>
      <c r="GT239" s="9"/>
      <c r="GU239" s="9"/>
      <c r="GV239" s="9"/>
      <c r="GW239" s="9"/>
      <c r="GX239" s="9"/>
      <c r="GY239" s="9"/>
      <c r="GZ239" s="9"/>
      <c r="HA239" s="9"/>
      <c r="HB239" s="9"/>
      <c r="HC239" s="9"/>
      <c r="HD239" s="9"/>
      <c r="HE239" s="9"/>
      <c r="HF239" s="9"/>
      <c r="HG239" s="9"/>
      <c r="HH239" s="9"/>
      <c r="HI239" s="9"/>
      <c r="HJ239" s="9"/>
      <c r="HV239" s="50"/>
      <c r="HW239" s="50"/>
      <c r="IH239" t="s">
        <v>491</v>
      </c>
      <c r="II239" t="s">
        <v>492</v>
      </c>
      <c r="JJ239" t="s">
        <v>904</v>
      </c>
      <c r="JK239" s="69" t="s">
        <v>905</v>
      </c>
      <c r="JL239" s="8" t="s">
        <v>495</v>
      </c>
      <c r="JM239" s="8" t="s">
        <v>906</v>
      </c>
      <c r="JN239" s="4" t="s">
        <v>497</v>
      </c>
      <c r="JO239" t="s">
        <v>907</v>
      </c>
      <c r="MY239" t="s">
        <v>908</v>
      </c>
      <c r="MZ239">
        <v>70</v>
      </c>
      <c r="NA239" t="s">
        <v>909</v>
      </c>
      <c r="NB239" s="4" t="s">
        <v>511</v>
      </c>
      <c r="NJ239" t="s">
        <v>946</v>
      </c>
      <c r="NK239" t="s">
        <v>912</v>
      </c>
      <c r="NL239" s="4" t="s">
        <v>652</v>
      </c>
      <c r="NM239" s="6" t="s">
        <v>508</v>
      </c>
      <c r="NU239" t="s">
        <v>913</v>
      </c>
      <c r="NV239" t="s">
        <v>518</v>
      </c>
      <c r="NW239">
        <v>4812</v>
      </c>
      <c r="NX239" t="s">
        <v>480</v>
      </c>
      <c r="NY239" t="s">
        <v>480</v>
      </c>
      <c r="OB239" s="15">
        <v>3</v>
      </c>
      <c r="OU239" t="s">
        <v>915</v>
      </c>
      <c r="OV239" t="s">
        <v>518</v>
      </c>
      <c r="OX239">
        <v>2015</v>
      </c>
      <c r="OY239">
        <v>2016</v>
      </c>
      <c r="PB239" t="s">
        <v>522</v>
      </c>
      <c r="PC239" s="50">
        <v>46105</v>
      </c>
    </row>
    <row r="240" spans="1:419" ht="15" thickBot="1">
      <c r="A240" t="s">
        <v>469</v>
      </c>
      <c r="B240" t="s">
        <v>897</v>
      </c>
      <c r="C240" t="s">
        <v>898</v>
      </c>
      <c r="D240" s="59" t="s">
        <v>472</v>
      </c>
      <c r="E240" t="s">
        <v>899</v>
      </c>
      <c r="F240" s="4" t="s">
        <v>900</v>
      </c>
      <c r="G240" t="s">
        <v>475</v>
      </c>
      <c r="H240" t="s">
        <v>476</v>
      </c>
      <c r="I240">
        <v>7.971944444</v>
      </c>
      <c r="J240">
        <v>38.633055560000003</v>
      </c>
      <c r="K240">
        <v>200</v>
      </c>
      <c r="AV240" t="s">
        <v>901</v>
      </c>
      <c r="AW240">
        <v>420</v>
      </c>
      <c r="AX240">
        <v>2.5</v>
      </c>
      <c r="AY240">
        <v>1</v>
      </c>
      <c r="AZ240" t="s">
        <v>902</v>
      </c>
      <c r="BA240">
        <v>2015</v>
      </c>
      <c r="BB240">
        <v>2016</v>
      </c>
      <c r="BD240" t="s">
        <v>916</v>
      </c>
      <c r="BE240" t="s">
        <v>483</v>
      </c>
      <c r="BF240" s="3" t="s">
        <v>484</v>
      </c>
      <c r="BG240" t="s">
        <v>485</v>
      </c>
      <c r="BH240" t="s">
        <v>480</v>
      </c>
      <c r="BI240" t="s">
        <v>486</v>
      </c>
      <c r="BJ240">
        <v>53333</v>
      </c>
      <c r="EG240" s="9"/>
      <c r="EH240" s="9"/>
      <c r="EI240" s="9"/>
      <c r="EJ240" s="9"/>
      <c r="EK240" s="9"/>
      <c r="EL240" s="9"/>
      <c r="EM240" s="9"/>
      <c r="EN240" s="9"/>
      <c r="EO240" s="9"/>
      <c r="EP240" s="9"/>
      <c r="EQ240" s="9"/>
      <c r="ER240" s="9"/>
      <c r="ES240" s="9"/>
      <c r="ET240" s="9"/>
      <c r="EU240" s="9"/>
      <c r="EV240" s="9"/>
      <c r="EW240" s="9"/>
      <c r="EX240" s="9"/>
      <c r="EY240" s="9"/>
      <c r="EZ240" s="9"/>
      <c r="FA240" s="9"/>
      <c r="FB240" s="9"/>
      <c r="FC240" s="9"/>
      <c r="FD240" s="9"/>
      <c r="FE240" s="9"/>
      <c r="FF240" s="9"/>
      <c r="FG240" s="9"/>
      <c r="FH240" s="9"/>
      <c r="FI240" s="9"/>
      <c r="FJ240" s="9"/>
      <c r="FK240" s="9"/>
      <c r="FL240" s="9"/>
      <c r="FM240" s="9"/>
      <c r="FN240" s="9"/>
      <c r="FO240" s="9"/>
      <c r="FP240" s="9"/>
      <c r="FQ240" s="9"/>
      <c r="FR240" s="9"/>
      <c r="FS240" s="9"/>
      <c r="FT240" s="9"/>
      <c r="FU240" s="9"/>
      <c r="FV240" s="9"/>
      <c r="FW240" s="9"/>
      <c r="FX240" s="9"/>
      <c r="FY240" s="9"/>
      <c r="FZ240" s="9"/>
      <c r="GA240" s="9"/>
      <c r="GB240" s="9"/>
      <c r="GC240" s="9"/>
      <c r="GD240" s="9"/>
      <c r="GE240" s="9"/>
      <c r="GF240" s="9"/>
      <c r="GG240" s="9"/>
      <c r="GH240" s="9"/>
      <c r="GI240" s="9"/>
      <c r="GJ240" s="9"/>
      <c r="GK240" s="9"/>
      <c r="GL240" s="9"/>
      <c r="GM240" s="9"/>
      <c r="GN240" s="9"/>
      <c r="GO240" s="9"/>
      <c r="GP240" s="9"/>
      <c r="GQ240" s="9"/>
      <c r="GR240" s="9"/>
      <c r="GS240" s="9"/>
      <c r="GT240" s="9"/>
      <c r="GU240" s="9"/>
      <c r="GV240" s="9"/>
      <c r="GW240" s="9"/>
      <c r="GX240" s="9"/>
      <c r="GY240" s="9"/>
      <c r="GZ240" s="9"/>
      <c r="HA240" s="9"/>
      <c r="HB240" s="9"/>
      <c r="HC240" s="9"/>
      <c r="HD240" s="9"/>
      <c r="HE240" s="9"/>
      <c r="HF240" s="9"/>
      <c r="HG240" s="9"/>
      <c r="HH240" s="9"/>
      <c r="HI240" s="9"/>
      <c r="HJ240" s="9"/>
      <c r="HV240" s="50"/>
      <c r="HW240" s="50"/>
      <c r="IH240" t="s">
        <v>491</v>
      </c>
      <c r="II240" t="s">
        <v>492</v>
      </c>
      <c r="JJ240" t="s">
        <v>917</v>
      </c>
      <c r="JK240" s="46" t="s">
        <v>918</v>
      </c>
      <c r="JL240" s="8" t="s">
        <v>495</v>
      </c>
      <c r="JM240" s="8" t="s">
        <v>906</v>
      </c>
      <c r="JN240" s="4" t="s">
        <v>497</v>
      </c>
      <c r="JO240" t="s">
        <v>919</v>
      </c>
      <c r="MY240" t="s">
        <v>908</v>
      </c>
      <c r="MZ240">
        <v>70</v>
      </c>
      <c r="NA240" t="s">
        <v>909</v>
      </c>
      <c r="NB240" s="4" t="s">
        <v>511</v>
      </c>
      <c r="NJ240" t="s">
        <v>946</v>
      </c>
      <c r="NK240" t="s">
        <v>912</v>
      </c>
      <c r="NL240" s="4" t="s">
        <v>652</v>
      </c>
      <c r="NM240" s="6" t="s">
        <v>508</v>
      </c>
      <c r="NU240" t="s">
        <v>655</v>
      </c>
      <c r="NV240" t="s">
        <v>518</v>
      </c>
      <c r="NW240">
        <v>7230</v>
      </c>
      <c r="NX240" t="s">
        <v>480</v>
      </c>
      <c r="NY240" t="s">
        <v>480</v>
      </c>
      <c r="OB240" s="15">
        <v>3</v>
      </c>
      <c r="OU240" t="s">
        <v>915</v>
      </c>
      <c r="OV240" t="s">
        <v>518</v>
      </c>
      <c r="OX240">
        <v>2015</v>
      </c>
      <c r="OY240">
        <v>2016</v>
      </c>
      <c r="PB240" t="s">
        <v>522</v>
      </c>
      <c r="PC240" s="50">
        <v>46105</v>
      </c>
    </row>
    <row r="241" spans="1:419" ht="15" thickBot="1">
      <c r="A241" t="s">
        <v>469</v>
      </c>
      <c r="B241" t="s">
        <v>897</v>
      </c>
      <c r="C241" t="s">
        <v>898</v>
      </c>
      <c r="D241" s="59" t="s">
        <v>472</v>
      </c>
      <c r="E241" t="s">
        <v>899</v>
      </c>
      <c r="F241" s="4" t="s">
        <v>900</v>
      </c>
      <c r="G241" t="s">
        <v>475</v>
      </c>
      <c r="H241" t="s">
        <v>476</v>
      </c>
      <c r="I241">
        <v>7.971944444</v>
      </c>
      <c r="J241">
        <v>38.633055560000003</v>
      </c>
      <c r="K241">
        <v>200</v>
      </c>
      <c r="AV241" t="s">
        <v>901</v>
      </c>
      <c r="AW241">
        <v>420</v>
      </c>
      <c r="AX241">
        <v>2.5</v>
      </c>
      <c r="AY241">
        <v>1</v>
      </c>
      <c r="AZ241" t="s">
        <v>902</v>
      </c>
      <c r="BA241">
        <v>2015</v>
      </c>
      <c r="BB241">
        <v>2016</v>
      </c>
      <c r="BD241" t="s">
        <v>920</v>
      </c>
      <c r="BE241" t="s">
        <v>591</v>
      </c>
      <c r="BF241" s="3" t="s">
        <v>484</v>
      </c>
      <c r="BG241" t="s">
        <v>485</v>
      </c>
      <c r="BH241" t="s">
        <v>480</v>
      </c>
      <c r="BI241" t="s">
        <v>486</v>
      </c>
      <c r="BJ241">
        <v>53333</v>
      </c>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9"/>
      <c r="GB241" s="9"/>
      <c r="GC241" s="9"/>
      <c r="GD241" s="9"/>
      <c r="GE241" s="9"/>
      <c r="GF241" s="9"/>
      <c r="GG241" s="9"/>
      <c r="GH241" s="9"/>
      <c r="GI241" s="9"/>
      <c r="GJ241" s="9"/>
      <c r="GK241" s="9"/>
      <c r="GL241" s="9"/>
      <c r="GM241" s="9"/>
      <c r="GN241" s="9"/>
      <c r="GO241" s="9"/>
      <c r="GP241" s="9"/>
      <c r="GQ241" s="9"/>
      <c r="GR241" s="9"/>
      <c r="GS241" s="9"/>
      <c r="GT241" s="9"/>
      <c r="GU241" s="9"/>
      <c r="GV241" s="9"/>
      <c r="GW241" s="9"/>
      <c r="GX241" s="9"/>
      <c r="GY241" s="9"/>
      <c r="GZ241" s="9"/>
      <c r="HA241" s="9"/>
      <c r="HB241" s="9"/>
      <c r="HC241" s="9"/>
      <c r="HD241" s="9"/>
      <c r="HE241" s="9"/>
      <c r="HF241" s="9"/>
      <c r="HG241" s="9"/>
      <c r="HH241" s="9"/>
      <c r="HI241" s="9"/>
      <c r="HJ241" s="9"/>
      <c r="HQ241" t="s">
        <v>921</v>
      </c>
      <c r="HV241" s="50"/>
      <c r="HW241" s="50"/>
      <c r="IH241" t="s">
        <v>491</v>
      </c>
      <c r="II241" t="s">
        <v>492</v>
      </c>
      <c r="JJ241" t="s">
        <v>922</v>
      </c>
      <c r="JK241" s="69" t="s">
        <v>905</v>
      </c>
      <c r="JL241" t="s">
        <v>495</v>
      </c>
      <c r="JM241" t="s">
        <v>906</v>
      </c>
      <c r="JN241" s="4" t="s">
        <v>497</v>
      </c>
      <c r="JO241" t="s">
        <v>907</v>
      </c>
      <c r="KV241" t="s">
        <v>923</v>
      </c>
      <c r="MY241" t="s">
        <v>908</v>
      </c>
      <c r="MZ241">
        <v>70</v>
      </c>
      <c r="NA241" t="s">
        <v>909</v>
      </c>
      <c r="NB241" s="4" t="s">
        <v>511</v>
      </c>
      <c r="NJ241" t="s">
        <v>946</v>
      </c>
      <c r="NK241" t="s">
        <v>912</v>
      </c>
      <c r="NL241" s="4" t="s">
        <v>652</v>
      </c>
      <c r="NM241" s="6" t="s">
        <v>508</v>
      </c>
      <c r="NU241" t="s">
        <v>913</v>
      </c>
      <c r="NV241" t="s">
        <v>518</v>
      </c>
      <c r="NW241">
        <v>5846</v>
      </c>
      <c r="NX241" t="s">
        <v>480</v>
      </c>
      <c r="NY241" t="s">
        <v>480</v>
      </c>
      <c r="OB241" s="15">
        <v>3</v>
      </c>
      <c r="OU241" t="s">
        <v>915</v>
      </c>
      <c r="OV241" t="s">
        <v>518</v>
      </c>
      <c r="OX241">
        <v>2015</v>
      </c>
      <c r="OY241">
        <v>2016</v>
      </c>
      <c r="PB241" t="s">
        <v>522</v>
      </c>
      <c r="PC241" s="50">
        <v>46105</v>
      </c>
    </row>
    <row r="242" spans="1:419" ht="15" thickBot="1">
      <c r="A242" t="s">
        <v>469</v>
      </c>
      <c r="B242" t="s">
        <v>897</v>
      </c>
      <c r="C242" t="s">
        <v>898</v>
      </c>
      <c r="D242" s="59" t="s">
        <v>472</v>
      </c>
      <c r="E242" t="s">
        <v>899</v>
      </c>
      <c r="F242" s="4" t="s">
        <v>900</v>
      </c>
      <c r="G242" t="s">
        <v>475</v>
      </c>
      <c r="H242" t="s">
        <v>476</v>
      </c>
      <c r="I242">
        <v>7.971944444</v>
      </c>
      <c r="J242">
        <v>38.633055560000003</v>
      </c>
      <c r="K242">
        <v>200</v>
      </c>
      <c r="AV242" t="s">
        <v>901</v>
      </c>
      <c r="AW242">
        <v>420</v>
      </c>
      <c r="AX242">
        <v>2.5</v>
      </c>
      <c r="AY242">
        <v>1</v>
      </c>
      <c r="AZ242" t="s">
        <v>902</v>
      </c>
      <c r="BA242">
        <v>2015</v>
      </c>
      <c r="BB242">
        <v>2016</v>
      </c>
      <c r="BD242" t="s">
        <v>924</v>
      </c>
      <c r="BE242" t="s">
        <v>536</v>
      </c>
      <c r="BF242" s="3" t="s">
        <v>484</v>
      </c>
      <c r="BG242" t="s">
        <v>485</v>
      </c>
      <c r="BH242" t="s">
        <v>480</v>
      </c>
      <c r="BI242" t="s">
        <v>486</v>
      </c>
      <c r="BJ242">
        <v>53333</v>
      </c>
      <c r="BK242" t="s">
        <v>537</v>
      </c>
      <c r="BL242" t="s">
        <v>925</v>
      </c>
      <c r="BM242" t="s">
        <v>480</v>
      </c>
      <c r="BN242" t="s">
        <v>486</v>
      </c>
      <c r="BO242">
        <v>266666</v>
      </c>
      <c r="EG242" s="9"/>
      <c r="EH242" s="9"/>
      <c r="EI242" s="9"/>
      <c r="EJ242" s="9"/>
      <c r="EK242" s="9"/>
      <c r="EL242" s="9"/>
      <c r="EM242" s="9"/>
      <c r="EN242" s="9"/>
      <c r="EO242" s="9"/>
      <c r="EP242" s="9"/>
      <c r="EQ242" s="9"/>
      <c r="ER242" s="9"/>
      <c r="ES242" s="9"/>
      <c r="ET242" s="9"/>
      <c r="EU242" s="9"/>
      <c r="EV242" s="9"/>
      <c r="EW242" s="9"/>
      <c r="EX242" s="9"/>
      <c r="EY242" s="9"/>
      <c r="EZ242" s="9"/>
      <c r="FA242" s="9"/>
      <c r="FB242" s="9"/>
      <c r="FC242" s="9"/>
      <c r="FD242" s="9"/>
      <c r="FE242" s="9"/>
      <c r="FF242" s="9"/>
      <c r="FG242" s="9"/>
      <c r="FH242" s="9"/>
      <c r="FI242" s="9"/>
      <c r="FJ242" s="9"/>
      <c r="FK242" s="9"/>
      <c r="FL242" s="9"/>
      <c r="FM242" s="9"/>
      <c r="FN242" s="9"/>
      <c r="FO242" s="9"/>
      <c r="FP242" s="9"/>
      <c r="FQ242" s="9"/>
      <c r="FR242" s="9"/>
      <c r="FS242" s="9"/>
      <c r="FT242" s="9"/>
      <c r="FU242" s="9"/>
      <c r="FV242" s="9"/>
      <c r="FW242" s="9"/>
      <c r="FX242" s="9"/>
      <c r="FY242" s="9"/>
      <c r="FZ242" s="9"/>
      <c r="GA242" s="9"/>
      <c r="GB242" s="9"/>
      <c r="GC242" s="9"/>
      <c r="GD242" s="9"/>
      <c r="GE242" s="9"/>
      <c r="GF242" s="9"/>
      <c r="GG242" s="9"/>
      <c r="GH242" s="9"/>
      <c r="GI242" s="9"/>
      <c r="GJ242" s="9"/>
      <c r="GK242" s="9"/>
      <c r="GL242" s="9"/>
      <c r="GM242" s="9"/>
      <c r="GN242" s="9"/>
      <c r="GO242" s="9"/>
      <c r="GP242" s="9"/>
      <c r="GQ242" s="9"/>
      <c r="GR242" s="9"/>
      <c r="GS242" s="9"/>
      <c r="GT242" s="9"/>
      <c r="GU242" s="9"/>
      <c r="GV242" s="9"/>
      <c r="GW242" s="9"/>
      <c r="GX242" s="9"/>
      <c r="GY242" s="9"/>
      <c r="GZ242" s="9"/>
      <c r="HA242" s="9"/>
      <c r="HB242" s="9"/>
      <c r="HC242" s="9"/>
      <c r="HD242" s="9"/>
      <c r="HE242" s="9"/>
      <c r="HF242" s="9"/>
      <c r="HG242" s="9"/>
      <c r="HH242" s="9"/>
      <c r="HI242" s="9"/>
      <c r="HJ242" s="9"/>
      <c r="HV242" s="50"/>
      <c r="HW242" s="50"/>
      <c r="IH242" t="s">
        <v>926</v>
      </c>
      <c r="II242" s="69" t="s">
        <v>927</v>
      </c>
      <c r="IJ242" t="s">
        <v>542</v>
      </c>
      <c r="IK242" t="s">
        <v>543</v>
      </c>
      <c r="IL242" t="s">
        <v>480</v>
      </c>
      <c r="IM242" t="s">
        <v>480</v>
      </c>
      <c r="IN242" t="s">
        <v>480</v>
      </c>
      <c r="JJ242" t="s">
        <v>928</v>
      </c>
      <c r="JK242" t="s">
        <v>918</v>
      </c>
      <c r="JL242" t="s">
        <v>495</v>
      </c>
      <c r="JM242" t="s">
        <v>906</v>
      </c>
      <c r="JN242" s="4" t="s">
        <v>497</v>
      </c>
      <c r="JO242" t="s">
        <v>919</v>
      </c>
      <c r="MY242" t="s">
        <v>908</v>
      </c>
      <c r="MZ242">
        <v>70</v>
      </c>
      <c r="NA242" t="s">
        <v>909</v>
      </c>
      <c r="NB242" s="4" t="s">
        <v>511</v>
      </c>
      <c r="NJ242" t="s">
        <v>946</v>
      </c>
      <c r="NK242" t="s">
        <v>912</v>
      </c>
      <c r="NL242" s="4" t="s">
        <v>652</v>
      </c>
      <c r="NM242" s="6" t="s">
        <v>508</v>
      </c>
      <c r="NV242" t="s">
        <v>518</v>
      </c>
      <c r="NW242">
        <v>6439</v>
      </c>
      <c r="NX242" t="s">
        <v>480</v>
      </c>
      <c r="NY242" t="s">
        <v>480</v>
      </c>
      <c r="OB242" s="15">
        <v>3</v>
      </c>
      <c r="OU242" t="s">
        <v>915</v>
      </c>
      <c r="OV242" t="s">
        <v>518</v>
      </c>
      <c r="OX242">
        <v>2015</v>
      </c>
      <c r="OY242">
        <v>2016</v>
      </c>
      <c r="PB242" t="s">
        <v>522</v>
      </c>
      <c r="PC242" s="50">
        <v>46105</v>
      </c>
    </row>
    <row r="243" spans="1:419" ht="15" thickBot="1">
      <c r="A243" t="s">
        <v>469</v>
      </c>
      <c r="B243" t="s">
        <v>897</v>
      </c>
      <c r="C243" t="s">
        <v>898</v>
      </c>
      <c r="D243" s="59" t="s">
        <v>472</v>
      </c>
      <c r="E243" t="s">
        <v>899</v>
      </c>
      <c r="F243" s="4" t="s">
        <v>900</v>
      </c>
      <c r="G243" t="s">
        <v>475</v>
      </c>
      <c r="H243" t="s">
        <v>476</v>
      </c>
      <c r="I243">
        <v>7.971944444</v>
      </c>
      <c r="J243">
        <v>38.633055560000003</v>
      </c>
      <c r="K243">
        <v>200</v>
      </c>
      <c r="AV243" t="s">
        <v>901</v>
      </c>
      <c r="AW243">
        <v>420</v>
      </c>
      <c r="AX243">
        <v>2.5</v>
      </c>
      <c r="AY243">
        <v>1</v>
      </c>
      <c r="AZ243" t="s">
        <v>902</v>
      </c>
      <c r="BA243">
        <v>2015</v>
      </c>
      <c r="BB243">
        <v>2016</v>
      </c>
      <c r="BD243" t="s">
        <v>929</v>
      </c>
      <c r="BE243" t="s">
        <v>565</v>
      </c>
      <c r="BF243" s="3" t="s">
        <v>484</v>
      </c>
      <c r="BG243" t="s">
        <v>485</v>
      </c>
      <c r="BH243" t="s">
        <v>480</v>
      </c>
      <c r="BI243" t="s">
        <v>486</v>
      </c>
      <c r="BJ243">
        <v>53333</v>
      </c>
      <c r="BK243" t="s">
        <v>537</v>
      </c>
      <c r="BL243" t="s">
        <v>930</v>
      </c>
      <c r="BM243" t="s">
        <v>480</v>
      </c>
      <c r="BN243" t="s">
        <v>486</v>
      </c>
      <c r="BO243">
        <v>66666</v>
      </c>
      <c r="EG243" s="9"/>
      <c r="EH243" s="9"/>
      <c r="EI243" s="9"/>
      <c r="EJ243" s="9"/>
      <c r="EK243" s="9"/>
      <c r="EL243" s="9"/>
      <c r="EM243" s="9"/>
      <c r="EN243" s="9"/>
      <c r="EO243" s="9"/>
      <c r="EP243" s="9"/>
      <c r="EQ243" s="9"/>
      <c r="ER243" s="9"/>
      <c r="ES243" s="9"/>
      <c r="ET243" s="9"/>
      <c r="EU243" s="9"/>
      <c r="EV243" s="9"/>
      <c r="EW243" s="9"/>
      <c r="EX243" s="9"/>
      <c r="EY243" s="9"/>
      <c r="EZ243" s="9"/>
      <c r="FA243" s="9"/>
      <c r="FB243" s="9"/>
      <c r="FC243" s="9"/>
      <c r="FD243" s="9"/>
      <c r="FE243" s="9"/>
      <c r="FF243" s="9"/>
      <c r="FG243" s="9"/>
      <c r="FH243" s="9"/>
      <c r="FI243" s="9"/>
      <c r="FJ243" s="9"/>
      <c r="FK243" s="9"/>
      <c r="FL243" s="9"/>
      <c r="FM243" s="9"/>
      <c r="FN243" s="9"/>
      <c r="FO243" s="9"/>
      <c r="FP243" s="9"/>
      <c r="FQ243" s="9"/>
      <c r="FR243" s="9"/>
      <c r="FS243" s="9"/>
      <c r="FT243" s="9"/>
      <c r="FU243" s="9"/>
      <c r="FV243" s="9"/>
      <c r="FW243" s="9"/>
      <c r="FX243" s="9"/>
      <c r="FY243" s="9"/>
      <c r="FZ243" s="9"/>
      <c r="GA243" s="9"/>
      <c r="GB243" s="9"/>
      <c r="GC243" s="9"/>
      <c r="GD243" s="9"/>
      <c r="GE243" s="9"/>
      <c r="GF243" s="9"/>
      <c r="GG243" s="9"/>
      <c r="GH243" s="9"/>
      <c r="GI243" s="9"/>
      <c r="GJ243" s="9"/>
      <c r="GK243" s="9"/>
      <c r="GL243" s="9"/>
      <c r="GM243" s="9"/>
      <c r="GN243" s="9"/>
      <c r="GO243" s="9"/>
      <c r="GP243" s="9"/>
      <c r="GQ243" s="9"/>
      <c r="GR243" s="9"/>
      <c r="GS243" s="9"/>
      <c r="GT243" s="9"/>
      <c r="GU243" s="9"/>
      <c r="GV243" s="9"/>
      <c r="GW243" s="9"/>
      <c r="GX243" s="9"/>
      <c r="GY243" s="9"/>
      <c r="GZ243" s="9"/>
      <c r="HA243" s="9"/>
      <c r="HB243" s="9"/>
      <c r="HC243" s="9"/>
      <c r="HD243" s="9"/>
      <c r="HE243" s="9"/>
      <c r="HF243" s="9"/>
      <c r="HG243" s="9"/>
      <c r="HH243" s="9"/>
      <c r="HI243" s="9"/>
      <c r="HJ243" s="9"/>
      <c r="HV243" s="50"/>
      <c r="HW243" s="50"/>
      <c r="IH243" t="s">
        <v>931</v>
      </c>
      <c r="II243" s="69" t="s">
        <v>927</v>
      </c>
      <c r="IJ243" t="s">
        <v>542</v>
      </c>
      <c r="IK243" t="s">
        <v>543</v>
      </c>
      <c r="IL243" t="s">
        <v>480</v>
      </c>
      <c r="IM243" t="s">
        <v>480</v>
      </c>
      <c r="IN243" t="s">
        <v>480</v>
      </c>
      <c r="JJ243" t="s">
        <v>932</v>
      </c>
      <c r="JK243" t="s">
        <v>918</v>
      </c>
      <c r="JL243" t="s">
        <v>495</v>
      </c>
      <c r="JM243" t="s">
        <v>906</v>
      </c>
      <c r="JN243" s="4" t="s">
        <v>497</v>
      </c>
      <c r="JO243" t="s">
        <v>919</v>
      </c>
      <c r="MY243" t="s">
        <v>908</v>
      </c>
      <c r="MZ243">
        <v>70</v>
      </c>
      <c r="NA243" t="s">
        <v>909</v>
      </c>
      <c r="NB243" s="4" t="s">
        <v>511</v>
      </c>
      <c r="NJ243" t="s">
        <v>946</v>
      </c>
      <c r="NK243" t="s">
        <v>912</v>
      </c>
      <c r="NL243" s="4" t="s">
        <v>652</v>
      </c>
      <c r="NM243" s="6" t="s">
        <v>508</v>
      </c>
      <c r="NV243" t="s">
        <v>518</v>
      </c>
      <c r="NW243">
        <v>5914</v>
      </c>
      <c r="NX243" t="s">
        <v>480</v>
      </c>
      <c r="NY243" t="s">
        <v>480</v>
      </c>
      <c r="OB243" s="15">
        <v>3</v>
      </c>
      <c r="OU243" t="s">
        <v>915</v>
      </c>
      <c r="OV243" t="s">
        <v>518</v>
      </c>
      <c r="OX243">
        <v>2015</v>
      </c>
      <c r="OY243">
        <v>2016</v>
      </c>
      <c r="PB243" t="s">
        <v>522</v>
      </c>
      <c r="PC243" s="50">
        <v>46105</v>
      </c>
    </row>
    <row r="244" spans="1:419" ht="15" thickBot="1">
      <c r="A244" t="s">
        <v>469</v>
      </c>
      <c r="B244" t="s">
        <v>897</v>
      </c>
      <c r="C244" t="s">
        <v>898</v>
      </c>
      <c r="D244" s="59" t="s">
        <v>472</v>
      </c>
      <c r="E244" t="s">
        <v>899</v>
      </c>
      <c r="F244" s="4" t="s">
        <v>900</v>
      </c>
      <c r="G244" t="s">
        <v>475</v>
      </c>
      <c r="H244" t="s">
        <v>476</v>
      </c>
      <c r="I244">
        <v>7.971944444</v>
      </c>
      <c r="J244">
        <v>38.633055560000003</v>
      </c>
      <c r="K244">
        <v>200</v>
      </c>
      <c r="AV244" t="s">
        <v>901</v>
      </c>
      <c r="AW244">
        <v>420</v>
      </c>
      <c r="AX244">
        <v>2.5</v>
      </c>
      <c r="AY244">
        <v>1</v>
      </c>
      <c r="AZ244" t="s">
        <v>902</v>
      </c>
      <c r="BA244">
        <v>2015</v>
      </c>
      <c r="BB244">
        <v>2016</v>
      </c>
      <c r="BD244" t="s">
        <v>934</v>
      </c>
      <c r="BE244" t="s">
        <v>600</v>
      </c>
      <c r="BF244" s="3" t="s">
        <v>484</v>
      </c>
      <c r="BG244" t="s">
        <v>485</v>
      </c>
      <c r="BH244" t="s">
        <v>480</v>
      </c>
      <c r="BI244" t="s">
        <v>486</v>
      </c>
      <c r="BJ244">
        <v>53333</v>
      </c>
      <c r="EG244" s="9"/>
      <c r="EH244" s="9"/>
      <c r="EI244" s="9"/>
      <c r="EJ244" s="9"/>
      <c r="EK244" s="9"/>
      <c r="EL244" s="9"/>
      <c r="EM244" s="9"/>
      <c r="EN244" s="9"/>
      <c r="EO244" s="9"/>
      <c r="EP244" s="9"/>
      <c r="EQ244" s="9"/>
      <c r="ER244" s="9"/>
      <c r="ES244" s="9"/>
      <c r="ET244" s="9"/>
      <c r="EU244" s="9"/>
      <c r="EV244" s="9"/>
      <c r="EW244" s="9"/>
      <c r="EX244" s="9"/>
      <c r="EY244" s="9"/>
      <c r="EZ244" s="9"/>
      <c r="FA244" s="9"/>
      <c r="FB244" s="9"/>
      <c r="FC244" s="9"/>
      <c r="FD244" s="9"/>
      <c r="FE244" s="9"/>
      <c r="FF244" s="9"/>
      <c r="FG244" s="9"/>
      <c r="FH244" s="9"/>
      <c r="FI244" s="9"/>
      <c r="FJ244" s="9"/>
      <c r="FK244" s="9"/>
      <c r="FL244" s="9"/>
      <c r="FM244" s="9"/>
      <c r="FN244" s="9"/>
      <c r="FO244" s="9"/>
      <c r="FP244" s="9"/>
      <c r="FQ244" s="9"/>
      <c r="FR244" s="9"/>
      <c r="FS244" s="9"/>
      <c r="FT244" s="9"/>
      <c r="FU244" s="9"/>
      <c r="FV244" s="9"/>
      <c r="FW244" s="9"/>
      <c r="FX244" s="9"/>
      <c r="FY244" s="9"/>
      <c r="FZ244" s="9"/>
      <c r="GA244" s="9"/>
      <c r="GB244" s="9"/>
      <c r="GC244" s="9"/>
      <c r="GD244" s="9"/>
      <c r="GE244" s="9"/>
      <c r="GF244" s="9"/>
      <c r="GG244" s="9"/>
      <c r="GH244" s="9"/>
      <c r="GI244" s="9"/>
      <c r="GJ244" s="9"/>
      <c r="GK244" s="9"/>
      <c r="GL244" s="9"/>
      <c r="GM244" s="9"/>
      <c r="GN244" s="9"/>
      <c r="GO244" s="9"/>
      <c r="GP244" s="9"/>
      <c r="GQ244" s="9"/>
      <c r="GR244" s="9"/>
      <c r="GS244" s="9"/>
      <c r="GT244" s="9"/>
      <c r="GU244" s="9"/>
      <c r="GV244" s="9"/>
      <c r="GW244" s="9"/>
      <c r="GX244" s="9"/>
      <c r="GY244" s="9"/>
      <c r="GZ244" s="9"/>
      <c r="HA244" s="9"/>
      <c r="HB244" s="9"/>
      <c r="HC244" s="9"/>
      <c r="HD244" s="9"/>
      <c r="HE244" s="9"/>
      <c r="HF244" s="9"/>
      <c r="HG244" s="9"/>
      <c r="HH244" s="9"/>
      <c r="HI244" s="9"/>
      <c r="HJ244" s="9"/>
      <c r="HQ244" t="s">
        <v>921</v>
      </c>
      <c r="HV244" s="50"/>
      <c r="HW244" s="50"/>
      <c r="IH244" t="s">
        <v>491</v>
      </c>
      <c r="II244" t="s">
        <v>492</v>
      </c>
      <c r="JJ244" t="s">
        <v>935</v>
      </c>
      <c r="JK244" t="s">
        <v>918</v>
      </c>
      <c r="JL244" t="s">
        <v>495</v>
      </c>
      <c r="JM244" t="s">
        <v>906</v>
      </c>
      <c r="JN244" s="4" t="s">
        <v>497</v>
      </c>
      <c r="JO244" t="s">
        <v>919</v>
      </c>
      <c r="MY244" t="s">
        <v>908</v>
      </c>
      <c r="MZ244">
        <v>70</v>
      </c>
      <c r="NA244" t="s">
        <v>909</v>
      </c>
      <c r="NB244" s="4" t="s">
        <v>511</v>
      </c>
      <c r="NJ244" t="s">
        <v>946</v>
      </c>
      <c r="NK244" t="s">
        <v>912</v>
      </c>
      <c r="NL244" s="4" t="s">
        <v>652</v>
      </c>
      <c r="NM244" s="6" t="s">
        <v>508</v>
      </c>
      <c r="NU244" t="s">
        <v>655</v>
      </c>
      <c r="NV244" t="s">
        <v>518</v>
      </c>
      <c r="NW244">
        <v>8296</v>
      </c>
      <c r="NX244" t="s">
        <v>480</v>
      </c>
      <c r="NY244" t="s">
        <v>480</v>
      </c>
      <c r="OB244" s="15">
        <v>3</v>
      </c>
      <c r="OU244" t="s">
        <v>915</v>
      </c>
      <c r="OV244" t="s">
        <v>518</v>
      </c>
      <c r="OX244">
        <v>2015</v>
      </c>
      <c r="OY244">
        <v>2016</v>
      </c>
      <c r="PB244" t="s">
        <v>522</v>
      </c>
      <c r="PC244" s="50">
        <v>46105</v>
      </c>
    </row>
    <row r="245" spans="1:419" ht="15" thickBot="1">
      <c r="A245" t="s">
        <v>469</v>
      </c>
      <c r="B245" t="s">
        <v>897</v>
      </c>
      <c r="C245" t="s">
        <v>898</v>
      </c>
      <c r="D245" s="59" t="s">
        <v>472</v>
      </c>
      <c r="E245" t="s">
        <v>936</v>
      </c>
      <c r="F245" s="4" t="s">
        <v>900</v>
      </c>
      <c r="G245" t="s">
        <v>475</v>
      </c>
      <c r="H245" t="s">
        <v>476</v>
      </c>
      <c r="I245">
        <v>7.306944444</v>
      </c>
      <c r="J245">
        <v>38.012222219999998</v>
      </c>
      <c r="K245">
        <v>600</v>
      </c>
      <c r="AV245" t="s">
        <v>901</v>
      </c>
      <c r="AW245">
        <v>420</v>
      </c>
      <c r="AX245">
        <v>1.5</v>
      </c>
      <c r="AY245">
        <v>1</v>
      </c>
      <c r="AZ245" t="s">
        <v>902</v>
      </c>
      <c r="BA245">
        <v>2015</v>
      </c>
      <c r="BB245">
        <v>2016</v>
      </c>
      <c r="BD245" t="s">
        <v>903</v>
      </c>
      <c r="BE245" t="s">
        <v>524</v>
      </c>
      <c r="BF245" s="3" t="s">
        <v>484</v>
      </c>
      <c r="BG245" t="s">
        <v>485</v>
      </c>
      <c r="BH245" t="s">
        <v>480</v>
      </c>
      <c r="BI245" s="4" t="s">
        <v>486</v>
      </c>
      <c r="BJ245">
        <v>53333</v>
      </c>
      <c r="EG245" s="9"/>
      <c r="EH245" s="9"/>
      <c r="EI245" s="9"/>
      <c r="EJ245" s="9"/>
      <c r="EK245" s="9"/>
      <c r="EL245" s="9"/>
      <c r="EM245" s="9"/>
      <c r="EN245" s="9"/>
      <c r="EO245" s="9"/>
      <c r="EP245" s="9"/>
      <c r="EQ245" s="9"/>
      <c r="ER245" s="9"/>
      <c r="ES245" s="9"/>
      <c r="ET245" s="9"/>
      <c r="EU245" s="9"/>
      <c r="EV245" s="9"/>
      <c r="EW245" s="9"/>
      <c r="EX245" s="9"/>
      <c r="EY245" s="9"/>
      <c r="EZ245" s="9"/>
      <c r="FA245" s="9"/>
      <c r="FB245" s="9"/>
      <c r="FC245" s="9"/>
      <c r="FD245" s="9"/>
      <c r="FE245" s="9"/>
      <c r="FF245" s="9"/>
      <c r="FG245" s="9"/>
      <c r="FH245" s="9"/>
      <c r="FI245" s="9"/>
      <c r="FJ245" s="9"/>
      <c r="FK245" s="9"/>
      <c r="FL245" s="9"/>
      <c r="FM245" s="9"/>
      <c r="FN245" s="9"/>
      <c r="FO245" s="9"/>
      <c r="FP245" s="9"/>
      <c r="FQ245" s="9"/>
      <c r="FR245" s="9"/>
      <c r="FS245" s="9"/>
      <c r="FT245" s="9"/>
      <c r="FU245" s="9"/>
      <c r="FV245" s="9"/>
      <c r="FW245" s="9"/>
      <c r="FX245" s="9"/>
      <c r="FY245" s="9"/>
      <c r="FZ245" s="9"/>
      <c r="GA245" s="9"/>
      <c r="GB245" s="9"/>
      <c r="GC245" s="9"/>
      <c r="GD245" s="9"/>
      <c r="GE245" s="9"/>
      <c r="GF245" s="9"/>
      <c r="GG245" s="9"/>
      <c r="GH245" s="9"/>
      <c r="GI245" s="9"/>
      <c r="GJ245" s="9"/>
      <c r="GK245" s="9"/>
      <c r="GL245" s="9"/>
      <c r="GM245" s="9"/>
      <c r="GN245" s="9"/>
      <c r="GO245" s="9"/>
      <c r="GP245" s="9"/>
      <c r="GQ245" s="9"/>
      <c r="GR245" s="9"/>
      <c r="GS245" s="9"/>
      <c r="GT245" s="9"/>
      <c r="GU245" s="9"/>
      <c r="GV245" s="9"/>
      <c r="GW245" s="9"/>
      <c r="GX245" s="9"/>
      <c r="GY245" s="9"/>
      <c r="GZ245" s="9"/>
      <c r="HA245" s="9"/>
      <c r="HB245" s="9"/>
      <c r="HC245" s="9"/>
      <c r="HD245" s="9"/>
      <c r="HE245" s="9"/>
      <c r="HF245" s="9"/>
      <c r="HG245" s="9"/>
      <c r="HH245" s="9"/>
      <c r="HI245" s="9"/>
      <c r="HJ245" s="9"/>
      <c r="HV245" s="50"/>
      <c r="HW245" s="50"/>
      <c r="IH245" t="s">
        <v>491</v>
      </c>
      <c r="II245" t="s">
        <v>492</v>
      </c>
      <c r="JJ245" t="s">
        <v>904</v>
      </c>
      <c r="JK245" s="69" t="s">
        <v>905</v>
      </c>
      <c r="JL245" s="8" t="s">
        <v>495</v>
      </c>
      <c r="JM245" s="8" t="s">
        <v>906</v>
      </c>
      <c r="JN245" s="4" t="s">
        <v>497</v>
      </c>
      <c r="JO245" t="s">
        <v>907</v>
      </c>
      <c r="MY245" t="s">
        <v>908</v>
      </c>
      <c r="MZ245">
        <v>70</v>
      </c>
      <c r="NA245" t="s">
        <v>909</v>
      </c>
      <c r="NB245" t="s">
        <v>548</v>
      </c>
      <c r="NC245" s="4"/>
      <c r="NJ245" t="s">
        <v>946</v>
      </c>
      <c r="NK245" t="s">
        <v>912</v>
      </c>
      <c r="NL245" s="72" t="s">
        <v>658</v>
      </c>
      <c r="NM245" s="6" t="s">
        <v>508</v>
      </c>
      <c r="NU245" t="s">
        <v>913</v>
      </c>
      <c r="NV245" t="s">
        <v>518</v>
      </c>
      <c r="NW245">
        <v>4034</v>
      </c>
      <c r="NX245" t="s">
        <v>480</v>
      </c>
      <c r="NY245" t="s">
        <v>480</v>
      </c>
      <c r="OB245" s="15">
        <v>3</v>
      </c>
      <c r="OU245" t="s">
        <v>937</v>
      </c>
      <c r="OV245" t="s">
        <v>518</v>
      </c>
      <c r="OX245">
        <v>2015</v>
      </c>
      <c r="OY245">
        <v>2016</v>
      </c>
      <c r="PB245" t="s">
        <v>522</v>
      </c>
      <c r="PC245" s="50">
        <v>46105</v>
      </c>
    </row>
    <row r="246" spans="1:419" ht="15" thickBot="1">
      <c r="A246" t="s">
        <v>469</v>
      </c>
      <c r="B246" t="s">
        <v>897</v>
      </c>
      <c r="C246" t="s">
        <v>898</v>
      </c>
      <c r="D246" s="59" t="s">
        <v>472</v>
      </c>
      <c r="E246" t="s">
        <v>936</v>
      </c>
      <c r="F246" s="4" t="s">
        <v>900</v>
      </c>
      <c r="G246" t="s">
        <v>475</v>
      </c>
      <c r="H246" t="s">
        <v>476</v>
      </c>
      <c r="I246">
        <v>7.306944444</v>
      </c>
      <c r="J246">
        <v>38.012222219999998</v>
      </c>
      <c r="K246">
        <v>600</v>
      </c>
      <c r="AV246" t="s">
        <v>901</v>
      </c>
      <c r="AW246">
        <v>420</v>
      </c>
      <c r="AX246">
        <v>1.5</v>
      </c>
      <c r="AY246">
        <v>1</v>
      </c>
      <c r="AZ246" t="s">
        <v>902</v>
      </c>
      <c r="BA246">
        <v>2015</v>
      </c>
      <c r="BB246">
        <v>2016</v>
      </c>
      <c r="BD246" t="s">
        <v>916</v>
      </c>
      <c r="BE246" t="s">
        <v>483</v>
      </c>
      <c r="BF246" s="3" t="s">
        <v>484</v>
      </c>
      <c r="BG246" t="s">
        <v>485</v>
      </c>
      <c r="BH246" t="s">
        <v>480</v>
      </c>
      <c r="BI246" t="s">
        <v>486</v>
      </c>
      <c r="BJ246">
        <v>53333</v>
      </c>
      <c r="EG246" s="9"/>
      <c r="EH246" s="9"/>
      <c r="EI246" s="9"/>
      <c r="EJ246" s="9"/>
      <c r="EK246" s="9"/>
      <c r="EL246" s="9"/>
      <c r="EM246" s="9"/>
      <c r="EN246" s="9"/>
      <c r="EO246" s="9"/>
      <c r="EP246" s="9"/>
      <c r="EQ246" s="9"/>
      <c r="ER246" s="9"/>
      <c r="ES246" s="9"/>
      <c r="ET246" s="9"/>
      <c r="EU246" s="9"/>
      <c r="EV246" s="9"/>
      <c r="EW246" s="9"/>
      <c r="EX246" s="9"/>
      <c r="EY246" s="9"/>
      <c r="EZ246" s="9"/>
      <c r="FA246" s="9"/>
      <c r="FB246" s="9"/>
      <c r="FC246" s="9"/>
      <c r="FD246" s="9"/>
      <c r="FE246" s="9"/>
      <c r="FF246" s="9"/>
      <c r="FG246" s="9"/>
      <c r="FH246" s="9"/>
      <c r="FI246" s="9"/>
      <c r="FJ246" s="9"/>
      <c r="FK246" s="9"/>
      <c r="FL246" s="9"/>
      <c r="FM246" s="9"/>
      <c r="FN246" s="9"/>
      <c r="FO246" s="9"/>
      <c r="FP246" s="9"/>
      <c r="FQ246" s="9"/>
      <c r="FR246" s="9"/>
      <c r="FS246" s="9"/>
      <c r="FT246" s="9"/>
      <c r="FU246" s="9"/>
      <c r="FV246" s="9"/>
      <c r="FW246" s="9"/>
      <c r="FX246" s="9"/>
      <c r="FY246" s="9"/>
      <c r="FZ246" s="9"/>
      <c r="GA246" s="9"/>
      <c r="GB246" s="9"/>
      <c r="GC246" s="9"/>
      <c r="GD246" s="9"/>
      <c r="GE246" s="9"/>
      <c r="GF246" s="9"/>
      <c r="GG246" s="9"/>
      <c r="GH246" s="9"/>
      <c r="GI246" s="9"/>
      <c r="GJ246" s="9"/>
      <c r="GK246" s="9"/>
      <c r="GL246" s="9"/>
      <c r="GM246" s="9"/>
      <c r="GN246" s="9"/>
      <c r="GO246" s="9"/>
      <c r="GP246" s="9"/>
      <c r="GQ246" s="9"/>
      <c r="GR246" s="9"/>
      <c r="GS246" s="9"/>
      <c r="GT246" s="9"/>
      <c r="GU246" s="9"/>
      <c r="GV246" s="9"/>
      <c r="GW246" s="9"/>
      <c r="GX246" s="9"/>
      <c r="GY246" s="9"/>
      <c r="GZ246" s="9"/>
      <c r="HA246" s="9"/>
      <c r="HB246" s="9"/>
      <c r="HC246" s="9"/>
      <c r="HD246" s="9"/>
      <c r="HE246" s="9"/>
      <c r="HF246" s="9"/>
      <c r="HG246" s="9"/>
      <c r="HH246" s="9"/>
      <c r="HI246" s="9"/>
      <c r="HJ246" s="9"/>
      <c r="HV246" s="50"/>
      <c r="HW246" s="50"/>
      <c r="IH246" t="s">
        <v>491</v>
      </c>
      <c r="II246" t="s">
        <v>492</v>
      </c>
      <c r="JJ246" t="s">
        <v>917</v>
      </c>
      <c r="JK246" s="46" t="s">
        <v>918</v>
      </c>
      <c r="JL246" t="s">
        <v>495</v>
      </c>
      <c r="JM246" s="8" t="s">
        <v>906</v>
      </c>
      <c r="JN246" s="4" t="s">
        <v>497</v>
      </c>
      <c r="JO246" t="s">
        <v>919</v>
      </c>
      <c r="MY246" t="s">
        <v>908</v>
      </c>
      <c r="MZ246">
        <v>70</v>
      </c>
      <c r="NA246" t="s">
        <v>909</v>
      </c>
      <c r="NB246" t="s">
        <v>548</v>
      </c>
      <c r="NC246" s="4"/>
      <c r="NJ246" t="s">
        <v>946</v>
      </c>
      <c r="NK246" t="s">
        <v>912</v>
      </c>
      <c r="NL246" s="72" t="s">
        <v>658</v>
      </c>
      <c r="NM246" s="6" t="s">
        <v>508</v>
      </c>
      <c r="NU246" t="s">
        <v>655</v>
      </c>
      <c r="NV246" t="s">
        <v>518</v>
      </c>
      <c r="NW246">
        <v>3957</v>
      </c>
      <c r="NX246" t="s">
        <v>480</v>
      </c>
      <c r="NY246" t="s">
        <v>480</v>
      </c>
      <c r="OB246" s="15">
        <v>3</v>
      </c>
      <c r="OU246" t="s">
        <v>937</v>
      </c>
      <c r="OV246" t="s">
        <v>518</v>
      </c>
      <c r="OX246">
        <v>2015</v>
      </c>
      <c r="OY246">
        <v>2016</v>
      </c>
      <c r="PB246" t="s">
        <v>522</v>
      </c>
      <c r="PC246" s="50">
        <v>46105</v>
      </c>
    </row>
    <row r="247" spans="1:419" ht="15" thickBot="1">
      <c r="A247" t="s">
        <v>469</v>
      </c>
      <c r="B247" t="s">
        <v>897</v>
      </c>
      <c r="C247" t="s">
        <v>898</v>
      </c>
      <c r="D247" s="59" t="s">
        <v>472</v>
      </c>
      <c r="E247" t="s">
        <v>936</v>
      </c>
      <c r="F247" s="4" t="s">
        <v>900</v>
      </c>
      <c r="G247" t="s">
        <v>475</v>
      </c>
      <c r="H247" t="s">
        <v>476</v>
      </c>
      <c r="I247">
        <v>7.306944444</v>
      </c>
      <c r="J247">
        <v>38.012222219999998</v>
      </c>
      <c r="K247">
        <v>600</v>
      </c>
      <c r="AV247" t="s">
        <v>901</v>
      </c>
      <c r="AW247">
        <v>420</v>
      </c>
      <c r="AX247">
        <v>1.5</v>
      </c>
      <c r="AY247">
        <v>1</v>
      </c>
      <c r="AZ247" t="s">
        <v>902</v>
      </c>
      <c r="BA247">
        <v>2015</v>
      </c>
      <c r="BB247">
        <v>2016</v>
      </c>
      <c r="BD247" t="s">
        <v>920</v>
      </c>
      <c r="BE247" t="s">
        <v>591</v>
      </c>
      <c r="BF247" s="3" t="s">
        <v>484</v>
      </c>
      <c r="BG247" t="s">
        <v>485</v>
      </c>
      <c r="BH247" t="s">
        <v>480</v>
      </c>
      <c r="BI247" t="s">
        <v>486</v>
      </c>
      <c r="BJ247">
        <v>53333</v>
      </c>
      <c r="EG247" s="9"/>
      <c r="EH247" s="9"/>
      <c r="EI247" s="9"/>
      <c r="EJ247" s="9"/>
      <c r="EK247" s="9"/>
      <c r="EL247" s="9"/>
      <c r="EM247" s="9"/>
      <c r="EN247" s="9"/>
      <c r="EO247" s="9"/>
      <c r="EP247" s="9"/>
      <c r="EQ247" s="9"/>
      <c r="ER247" s="9"/>
      <c r="ES247" s="9"/>
      <c r="ET247" s="9"/>
      <c r="EU247" s="9"/>
      <c r="EV247" s="9"/>
      <c r="EW247" s="9"/>
      <c r="EX247" s="9"/>
      <c r="EY247" s="9"/>
      <c r="EZ247" s="9"/>
      <c r="FA247" s="9"/>
      <c r="FB247" s="9"/>
      <c r="FC247" s="9"/>
      <c r="FD247" s="9"/>
      <c r="FE247" s="9"/>
      <c r="FF247" s="9"/>
      <c r="FG247" s="9"/>
      <c r="FH247" s="9"/>
      <c r="FI247" s="9"/>
      <c r="FJ247" s="9"/>
      <c r="FK247" s="9"/>
      <c r="FL247" s="9"/>
      <c r="FM247" s="9"/>
      <c r="FN247" s="9"/>
      <c r="FO247" s="9"/>
      <c r="FP247" s="9"/>
      <c r="FQ247" s="9"/>
      <c r="FR247" s="9"/>
      <c r="FS247" s="9"/>
      <c r="FT247" s="9"/>
      <c r="FU247" s="9"/>
      <c r="FV247" s="9"/>
      <c r="FW247" s="9"/>
      <c r="FX247" s="9"/>
      <c r="FY247" s="9"/>
      <c r="FZ247" s="9"/>
      <c r="GA247" s="9"/>
      <c r="GB247" s="9"/>
      <c r="GC247" s="9"/>
      <c r="GD247" s="9"/>
      <c r="GE247" s="9"/>
      <c r="GF247" s="9"/>
      <c r="GG247" s="9"/>
      <c r="GH247" s="9"/>
      <c r="GI247" s="9"/>
      <c r="GJ247" s="9"/>
      <c r="GK247" s="9"/>
      <c r="GL247" s="9"/>
      <c r="GM247" s="9"/>
      <c r="GN247" s="9"/>
      <c r="GO247" s="9"/>
      <c r="GP247" s="9"/>
      <c r="GQ247" s="9"/>
      <c r="GR247" s="9"/>
      <c r="GS247" s="9"/>
      <c r="GT247" s="9"/>
      <c r="GU247" s="9"/>
      <c r="GV247" s="9"/>
      <c r="GW247" s="9"/>
      <c r="GX247" s="9"/>
      <c r="GY247" s="9"/>
      <c r="GZ247" s="9"/>
      <c r="HA247" s="9"/>
      <c r="HB247" s="9"/>
      <c r="HC247" s="9"/>
      <c r="HD247" s="9"/>
      <c r="HE247" s="9"/>
      <c r="HF247" s="9"/>
      <c r="HG247" s="9"/>
      <c r="HH247" s="9"/>
      <c r="HI247" s="9"/>
      <c r="HJ247" s="9"/>
      <c r="HQ247" t="s">
        <v>921</v>
      </c>
      <c r="HV247" s="50"/>
      <c r="HW247" s="50"/>
      <c r="IH247" t="s">
        <v>491</v>
      </c>
      <c r="II247" t="s">
        <v>492</v>
      </c>
      <c r="JJ247" t="s">
        <v>922</v>
      </c>
      <c r="JK247" s="69" t="s">
        <v>905</v>
      </c>
      <c r="JL247" t="s">
        <v>495</v>
      </c>
      <c r="JM247" s="8" t="s">
        <v>906</v>
      </c>
      <c r="JN247" s="4" t="s">
        <v>497</v>
      </c>
      <c r="JO247" t="s">
        <v>907</v>
      </c>
      <c r="KV247" t="s">
        <v>923</v>
      </c>
      <c r="MY247" t="s">
        <v>908</v>
      </c>
      <c r="MZ247">
        <v>70</v>
      </c>
      <c r="NA247" t="s">
        <v>909</v>
      </c>
      <c r="NB247" t="s">
        <v>548</v>
      </c>
      <c r="NC247" s="4"/>
      <c r="NJ247" t="s">
        <v>946</v>
      </c>
      <c r="NK247" t="s">
        <v>912</v>
      </c>
      <c r="NL247" s="72" t="s">
        <v>658</v>
      </c>
      <c r="NM247" s="6" t="s">
        <v>508</v>
      </c>
      <c r="NU247" t="s">
        <v>913</v>
      </c>
      <c r="NV247" t="s">
        <v>518</v>
      </c>
      <c r="NW247">
        <v>5154</v>
      </c>
      <c r="NX247" t="s">
        <v>480</v>
      </c>
      <c r="NY247" t="s">
        <v>480</v>
      </c>
      <c r="OB247" s="15">
        <v>3</v>
      </c>
      <c r="OU247" t="s">
        <v>937</v>
      </c>
      <c r="OV247" t="s">
        <v>518</v>
      </c>
      <c r="OX247">
        <v>2015</v>
      </c>
      <c r="OY247">
        <v>2016</v>
      </c>
      <c r="PB247" t="s">
        <v>522</v>
      </c>
      <c r="PC247" s="50">
        <v>46105</v>
      </c>
    </row>
    <row r="248" spans="1:419" ht="15" thickBot="1">
      <c r="A248" t="s">
        <v>469</v>
      </c>
      <c r="B248" t="s">
        <v>897</v>
      </c>
      <c r="C248" t="s">
        <v>898</v>
      </c>
      <c r="D248" s="59" t="s">
        <v>472</v>
      </c>
      <c r="E248" t="s">
        <v>936</v>
      </c>
      <c r="F248" s="4" t="s">
        <v>900</v>
      </c>
      <c r="G248" t="s">
        <v>475</v>
      </c>
      <c r="H248" t="s">
        <v>476</v>
      </c>
      <c r="I248">
        <v>7.306944444</v>
      </c>
      <c r="J248">
        <v>38.012222219999998</v>
      </c>
      <c r="K248">
        <v>600</v>
      </c>
      <c r="AV248" t="s">
        <v>901</v>
      </c>
      <c r="AW248">
        <v>420</v>
      </c>
      <c r="AX248">
        <v>1.5</v>
      </c>
      <c r="AY248">
        <v>1</v>
      </c>
      <c r="AZ248" t="s">
        <v>902</v>
      </c>
      <c r="BA248">
        <v>2015</v>
      </c>
      <c r="BB248">
        <v>2016</v>
      </c>
      <c r="BD248" t="s">
        <v>924</v>
      </c>
      <c r="BE248" t="s">
        <v>536</v>
      </c>
      <c r="BF248" s="3" t="s">
        <v>484</v>
      </c>
      <c r="BG248" t="s">
        <v>485</v>
      </c>
      <c r="BH248" t="s">
        <v>480</v>
      </c>
      <c r="BI248" t="s">
        <v>486</v>
      </c>
      <c r="BJ248">
        <v>53333</v>
      </c>
      <c r="BK248" t="s">
        <v>537</v>
      </c>
      <c r="BL248" t="s">
        <v>925</v>
      </c>
      <c r="BM248" t="s">
        <v>480</v>
      </c>
      <c r="BN248" t="s">
        <v>486</v>
      </c>
      <c r="BO248">
        <v>266666</v>
      </c>
      <c r="EG248" s="9"/>
      <c r="EH248" s="9"/>
      <c r="EI248" s="9"/>
      <c r="EJ248" s="9"/>
      <c r="EK248" s="9"/>
      <c r="EL248" s="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c r="FZ248" s="9"/>
      <c r="GA248" s="9"/>
      <c r="GB248" s="9"/>
      <c r="GC248" s="9"/>
      <c r="GD248" s="9"/>
      <c r="GE248" s="9"/>
      <c r="GF248" s="9"/>
      <c r="GG248" s="9"/>
      <c r="GH248" s="9"/>
      <c r="GI248" s="9"/>
      <c r="GJ248" s="9"/>
      <c r="GK248" s="9"/>
      <c r="GL248" s="9"/>
      <c r="GM248" s="9"/>
      <c r="GN248" s="9"/>
      <c r="GO248" s="9"/>
      <c r="GP248" s="9"/>
      <c r="GQ248" s="9"/>
      <c r="GR248" s="9"/>
      <c r="GS248" s="9"/>
      <c r="GT248" s="9"/>
      <c r="GU248" s="9"/>
      <c r="GV248" s="9"/>
      <c r="GW248" s="9"/>
      <c r="GX248" s="9"/>
      <c r="GY248" s="9"/>
      <c r="GZ248" s="9"/>
      <c r="HA248" s="9"/>
      <c r="HB248" s="9"/>
      <c r="HC248" s="9"/>
      <c r="HD248" s="9"/>
      <c r="HE248" s="9"/>
      <c r="HF248" s="9"/>
      <c r="HG248" s="9"/>
      <c r="HH248" s="9"/>
      <c r="HI248" s="9"/>
      <c r="HJ248" s="9"/>
      <c r="HV248" s="50"/>
      <c r="HW248" s="50"/>
      <c r="IH248" t="s">
        <v>926</v>
      </c>
      <c r="II248" s="69" t="s">
        <v>927</v>
      </c>
      <c r="IJ248" t="s">
        <v>542</v>
      </c>
      <c r="IK248" t="s">
        <v>543</v>
      </c>
      <c r="IL248" t="s">
        <v>480</v>
      </c>
      <c r="IM248" t="s">
        <v>480</v>
      </c>
      <c r="IN248" t="s">
        <v>480</v>
      </c>
      <c r="JJ248" t="s">
        <v>928</v>
      </c>
      <c r="JK248" t="s">
        <v>918</v>
      </c>
      <c r="JL248" t="s">
        <v>495</v>
      </c>
      <c r="JM248" t="s">
        <v>906</v>
      </c>
      <c r="JN248" s="4" t="s">
        <v>497</v>
      </c>
      <c r="JO248" t="s">
        <v>919</v>
      </c>
      <c r="MY248" t="s">
        <v>908</v>
      </c>
      <c r="MZ248">
        <v>70</v>
      </c>
      <c r="NA248" t="s">
        <v>909</v>
      </c>
      <c r="NB248" t="s">
        <v>548</v>
      </c>
      <c r="NC248" s="4"/>
      <c r="NJ248" t="s">
        <v>946</v>
      </c>
      <c r="NK248" t="s">
        <v>912</v>
      </c>
      <c r="NL248" s="72" t="s">
        <v>658</v>
      </c>
      <c r="NM248" s="6" t="s">
        <v>508</v>
      </c>
      <c r="NV248" t="s">
        <v>518</v>
      </c>
      <c r="NW248">
        <v>4302</v>
      </c>
      <c r="NX248" t="s">
        <v>480</v>
      </c>
      <c r="NY248" t="s">
        <v>480</v>
      </c>
      <c r="OB248" s="15">
        <v>3</v>
      </c>
      <c r="OU248" t="s">
        <v>937</v>
      </c>
      <c r="OV248" t="s">
        <v>518</v>
      </c>
      <c r="OX248">
        <v>2015</v>
      </c>
      <c r="OY248">
        <v>2016</v>
      </c>
      <c r="PB248" t="s">
        <v>522</v>
      </c>
      <c r="PC248" s="50">
        <v>46105</v>
      </c>
    </row>
    <row r="249" spans="1:419" ht="15" thickBot="1">
      <c r="A249" t="s">
        <v>469</v>
      </c>
      <c r="B249" t="s">
        <v>897</v>
      </c>
      <c r="C249" t="s">
        <v>898</v>
      </c>
      <c r="D249" s="59" t="s">
        <v>472</v>
      </c>
      <c r="E249" t="s">
        <v>936</v>
      </c>
      <c r="F249" s="4" t="s">
        <v>900</v>
      </c>
      <c r="G249" t="s">
        <v>475</v>
      </c>
      <c r="H249" t="s">
        <v>476</v>
      </c>
      <c r="I249">
        <v>7.306944444</v>
      </c>
      <c r="J249">
        <v>38.012222219999998</v>
      </c>
      <c r="K249">
        <v>600</v>
      </c>
      <c r="AV249" t="s">
        <v>901</v>
      </c>
      <c r="AW249">
        <v>420</v>
      </c>
      <c r="AX249">
        <v>1.5</v>
      </c>
      <c r="AY249">
        <v>1</v>
      </c>
      <c r="AZ249" t="s">
        <v>902</v>
      </c>
      <c r="BA249">
        <v>2015</v>
      </c>
      <c r="BB249">
        <v>2016</v>
      </c>
      <c r="BD249" t="s">
        <v>929</v>
      </c>
      <c r="BE249" t="s">
        <v>565</v>
      </c>
      <c r="BF249" s="3" t="s">
        <v>484</v>
      </c>
      <c r="BG249" t="s">
        <v>485</v>
      </c>
      <c r="BH249" t="s">
        <v>480</v>
      </c>
      <c r="BI249" t="s">
        <v>486</v>
      </c>
      <c r="BJ249">
        <v>53333</v>
      </c>
      <c r="BK249" t="s">
        <v>537</v>
      </c>
      <c r="BL249" t="s">
        <v>930</v>
      </c>
      <c r="BM249" t="s">
        <v>480</v>
      </c>
      <c r="BN249" t="s">
        <v>486</v>
      </c>
      <c r="BO249">
        <v>66666</v>
      </c>
      <c r="EG249" s="9"/>
      <c r="EH249" s="9"/>
      <c r="EI249" s="9"/>
      <c r="EJ249" s="9"/>
      <c r="EK249" s="9"/>
      <c r="EL249" s="9"/>
      <c r="EM249" s="9"/>
      <c r="EN249" s="9"/>
      <c r="EO249" s="9"/>
      <c r="EP249" s="9"/>
      <c r="EQ249" s="9"/>
      <c r="ER249" s="9"/>
      <c r="ES249" s="9"/>
      <c r="ET249" s="9"/>
      <c r="EU249" s="9"/>
      <c r="EV249" s="9"/>
      <c r="EW249" s="9"/>
      <c r="EX249" s="9"/>
      <c r="EY249" s="9"/>
      <c r="EZ249" s="9"/>
      <c r="FA249" s="9"/>
      <c r="FB249" s="9"/>
      <c r="FC249" s="9"/>
      <c r="FD249" s="9"/>
      <c r="FE249" s="9"/>
      <c r="FF249" s="9"/>
      <c r="FG249" s="9"/>
      <c r="FH249" s="9"/>
      <c r="FI249" s="9"/>
      <c r="FJ249" s="9"/>
      <c r="FK249" s="9"/>
      <c r="FL249" s="9"/>
      <c r="FM249" s="9"/>
      <c r="FN249" s="9"/>
      <c r="FO249" s="9"/>
      <c r="FP249" s="9"/>
      <c r="FQ249" s="9"/>
      <c r="FR249" s="9"/>
      <c r="FS249" s="9"/>
      <c r="FT249" s="9"/>
      <c r="FU249" s="9"/>
      <c r="FV249" s="9"/>
      <c r="FW249" s="9"/>
      <c r="FX249" s="9"/>
      <c r="FY249" s="9"/>
      <c r="FZ249" s="9"/>
      <c r="GA249" s="9"/>
      <c r="GB249" s="9"/>
      <c r="GC249" s="9"/>
      <c r="GD249" s="9"/>
      <c r="GE249" s="9"/>
      <c r="GF249" s="9"/>
      <c r="GG249" s="9"/>
      <c r="GH249" s="9"/>
      <c r="GI249" s="9"/>
      <c r="GJ249" s="9"/>
      <c r="GK249" s="9"/>
      <c r="GL249" s="9"/>
      <c r="GM249" s="9"/>
      <c r="GN249" s="9"/>
      <c r="GO249" s="9"/>
      <c r="GP249" s="9"/>
      <c r="GQ249" s="9"/>
      <c r="GR249" s="9"/>
      <c r="GS249" s="9"/>
      <c r="GT249" s="9"/>
      <c r="GU249" s="9"/>
      <c r="GV249" s="9"/>
      <c r="GW249" s="9"/>
      <c r="GX249" s="9"/>
      <c r="GY249" s="9"/>
      <c r="GZ249" s="9"/>
      <c r="HA249" s="9"/>
      <c r="HB249" s="9"/>
      <c r="HC249" s="9"/>
      <c r="HD249" s="9"/>
      <c r="HE249" s="9"/>
      <c r="HF249" s="9"/>
      <c r="HG249" s="9"/>
      <c r="HH249" s="9"/>
      <c r="HI249" s="9"/>
      <c r="HJ249" s="9"/>
      <c r="HV249" s="50"/>
      <c r="HW249" s="50"/>
      <c r="IH249" t="s">
        <v>931</v>
      </c>
      <c r="II249" s="69" t="s">
        <v>927</v>
      </c>
      <c r="IJ249" t="s">
        <v>542</v>
      </c>
      <c r="IK249" t="s">
        <v>543</v>
      </c>
      <c r="IL249" t="s">
        <v>480</v>
      </c>
      <c r="IM249" t="s">
        <v>480</v>
      </c>
      <c r="IN249" t="s">
        <v>480</v>
      </c>
      <c r="JJ249" t="s">
        <v>932</v>
      </c>
      <c r="JK249" t="s">
        <v>918</v>
      </c>
      <c r="JL249" t="s">
        <v>495</v>
      </c>
      <c r="JM249" t="s">
        <v>906</v>
      </c>
      <c r="JN249" s="4" t="s">
        <v>497</v>
      </c>
      <c r="JO249" t="s">
        <v>919</v>
      </c>
      <c r="MY249" t="s">
        <v>908</v>
      </c>
      <c r="MZ249">
        <v>70</v>
      </c>
      <c r="NA249" t="s">
        <v>909</v>
      </c>
      <c r="NB249" t="s">
        <v>548</v>
      </c>
      <c r="NC249" s="4"/>
      <c r="NJ249" t="s">
        <v>946</v>
      </c>
      <c r="NK249" t="s">
        <v>912</v>
      </c>
      <c r="NL249" s="72" t="s">
        <v>658</v>
      </c>
      <c r="NM249" s="6" t="s">
        <v>508</v>
      </c>
      <c r="NV249" t="s">
        <v>518</v>
      </c>
      <c r="NW249">
        <v>4630</v>
      </c>
      <c r="NX249" t="s">
        <v>480</v>
      </c>
      <c r="NY249" t="s">
        <v>480</v>
      </c>
      <c r="OB249" s="15">
        <v>3</v>
      </c>
      <c r="OU249" t="s">
        <v>937</v>
      </c>
      <c r="OV249" t="s">
        <v>518</v>
      </c>
      <c r="OX249">
        <v>2015</v>
      </c>
      <c r="OY249">
        <v>2016</v>
      </c>
      <c r="PB249" t="s">
        <v>522</v>
      </c>
      <c r="PC249" s="50">
        <v>46105</v>
      </c>
    </row>
    <row r="250" spans="1:419" ht="15" thickBot="1">
      <c r="A250" t="s">
        <v>469</v>
      </c>
      <c r="B250" t="s">
        <v>897</v>
      </c>
      <c r="C250" t="s">
        <v>898</v>
      </c>
      <c r="D250" s="59" t="s">
        <v>472</v>
      </c>
      <c r="E250" t="s">
        <v>936</v>
      </c>
      <c r="F250" s="4" t="s">
        <v>900</v>
      </c>
      <c r="G250" t="s">
        <v>475</v>
      </c>
      <c r="H250" t="s">
        <v>476</v>
      </c>
      <c r="I250">
        <v>7.306944444</v>
      </c>
      <c r="J250">
        <v>38.012222219999998</v>
      </c>
      <c r="K250">
        <v>600</v>
      </c>
      <c r="AV250" t="s">
        <v>901</v>
      </c>
      <c r="AW250">
        <v>420</v>
      </c>
      <c r="AX250">
        <v>1.5</v>
      </c>
      <c r="AY250">
        <v>1</v>
      </c>
      <c r="AZ250" t="s">
        <v>902</v>
      </c>
      <c r="BA250">
        <v>2015</v>
      </c>
      <c r="BB250">
        <v>2016</v>
      </c>
      <c r="BD250" t="s">
        <v>934</v>
      </c>
      <c r="BE250" t="s">
        <v>600</v>
      </c>
      <c r="BF250" s="3" t="s">
        <v>484</v>
      </c>
      <c r="BG250" t="s">
        <v>485</v>
      </c>
      <c r="BH250" t="s">
        <v>480</v>
      </c>
      <c r="BI250" t="s">
        <v>486</v>
      </c>
      <c r="BJ250">
        <v>53333</v>
      </c>
      <c r="EG250" s="9"/>
      <c r="EH250" s="9"/>
      <c r="EI250" s="9"/>
      <c r="EJ250" s="9"/>
      <c r="EK250" s="9"/>
      <c r="EL250" s="9"/>
      <c r="EM250" s="9"/>
      <c r="EN250" s="9"/>
      <c r="EO250" s="9"/>
      <c r="EP250" s="9"/>
      <c r="EQ250" s="9"/>
      <c r="ER250" s="9"/>
      <c r="ES250" s="9"/>
      <c r="ET250" s="9"/>
      <c r="EU250" s="9"/>
      <c r="EV250" s="9"/>
      <c r="EW250" s="9"/>
      <c r="EX250" s="9"/>
      <c r="EY250" s="9"/>
      <c r="EZ250" s="9"/>
      <c r="FA250" s="9"/>
      <c r="FB250" s="9"/>
      <c r="FC250" s="9"/>
      <c r="FD250" s="9"/>
      <c r="FE250" s="9"/>
      <c r="FF250" s="9"/>
      <c r="FG250" s="9"/>
      <c r="FH250" s="9"/>
      <c r="FI250" s="9"/>
      <c r="FJ250" s="9"/>
      <c r="FK250" s="9"/>
      <c r="FL250" s="9"/>
      <c r="FM250" s="9"/>
      <c r="FN250" s="9"/>
      <c r="FO250" s="9"/>
      <c r="FP250" s="9"/>
      <c r="FQ250" s="9"/>
      <c r="FR250" s="9"/>
      <c r="FS250" s="9"/>
      <c r="FT250" s="9"/>
      <c r="FU250" s="9"/>
      <c r="FV250" s="9"/>
      <c r="FW250" s="9"/>
      <c r="FX250" s="9"/>
      <c r="FY250" s="9"/>
      <c r="FZ250" s="9"/>
      <c r="GA250" s="9"/>
      <c r="GB250" s="9"/>
      <c r="GC250" s="9"/>
      <c r="GD250" s="9"/>
      <c r="GE250" s="9"/>
      <c r="GF250" s="9"/>
      <c r="GG250" s="9"/>
      <c r="GH250" s="9"/>
      <c r="GI250" s="9"/>
      <c r="GJ250" s="9"/>
      <c r="GK250" s="9"/>
      <c r="GL250" s="9"/>
      <c r="GM250" s="9"/>
      <c r="GN250" s="9"/>
      <c r="GO250" s="9"/>
      <c r="GP250" s="9"/>
      <c r="GQ250" s="9"/>
      <c r="GR250" s="9"/>
      <c r="GS250" s="9"/>
      <c r="GT250" s="9"/>
      <c r="GU250" s="9"/>
      <c r="GV250" s="9"/>
      <c r="GW250" s="9"/>
      <c r="GX250" s="9"/>
      <c r="GY250" s="9"/>
      <c r="GZ250" s="9"/>
      <c r="HA250" s="9"/>
      <c r="HB250" s="9"/>
      <c r="HC250" s="9"/>
      <c r="HD250" s="9"/>
      <c r="HE250" s="9"/>
      <c r="HF250" s="9"/>
      <c r="HG250" s="9"/>
      <c r="HH250" s="9"/>
      <c r="HI250" s="9"/>
      <c r="HJ250" s="9"/>
      <c r="HQ250" t="s">
        <v>921</v>
      </c>
      <c r="HV250" s="50"/>
      <c r="HW250" s="50"/>
      <c r="IH250" t="s">
        <v>491</v>
      </c>
      <c r="II250" t="s">
        <v>492</v>
      </c>
      <c r="JJ250" t="s">
        <v>935</v>
      </c>
      <c r="JK250" t="s">
        <v>918</v>
      </c>
      <c r="JL250" t="s">
        <v>495</v>
      </c>
      <c r="JM250" s="8" t="s">
        <v>906</v>
      </c>
      <c r="JN250" s="4" t="s">
        <v>497</v>
      </c>
      <c r="JO250" t="s">
        <v>919</v>
      </c>
      <c r="MY250" t="s">
        <v>908</v>
      </c>
      <c r="MZ250">
        <v>70</v>
      </c>
      <c r="NA250" t="s">
        <v>909</v>
      </c>
      <c r="NB250" t="s">
        <v>548</v>
      </c>
      <c r="NC250" s="4"/>
      <c r="NJ250" t="s">
        <v>946</v>
      </c>
      <c r="NK250" t="s">
        <v>912</v>
      </c>
      <c r="NL250" s="72" t="s">
        <v>658</v>
      </c>
      <c r="NM250" s="6" t="s">
        <v>508</v>
      </c>
      <c r="NU250" t="s">
        <v>655</v>
      </c>
      <c r="NV250" t="s">
        <v>518</v>
      </c>
      <c r="NW250">
        <v>5955</v>
      </c>
      <c r="NX250" t="s">
        <v>480</v>
      </c>
      <c r="NY250" t="s">
        <v>480</v>
      </c>
      <c r="OB250" s="15">
        <v>3</v>
      </c>
      <c r="OU250" t="s">
        <v>937</v>
      </c>
      <c r="OV250" t="s">
        <v>518</v>
      </c>
      <c r="OX250">
        <v>2015</v>
      </c>
      <c r="OY250">
        <v>2016</v>
      </c>
      <c r="PB250" t="s">
        <v>522</v>
      </c>
      <c r="PC250" s="50">
        <v>46105</v>
      </c>
    </row>
    <row r="251" spans="1:419" ht="15" thickBot="1">
      <c r="A251" t="s">
        <v>469</v>
      </c>
      <c r="B251" t="s">
        <v>897</v>
      </c>
      <c r="C251" t="s">
        <v>898</v>
      </c>
      <c r="D251" s="59" t="s">
        <v>472</v>
      </c>
      <c r="E251" t="s">
        <v>936</v>
      </c>
      <c r="F251" s="4" t="s">
        <v>900</v>
      </c>
      <c r="G251" t="s">
        <v>475</v>
      </c>
      <c r="H251" t="s">
        <v>476</v>
      </c>
      <c r="I251">
        <v>7.306944444</v>
      </c>
      <c r="J251">
        <v>38.012222219999998</v>
      </c>
      <c r="K251">
        <v>600</v>
      </c>
      <c r="AV251" t="s">
        <v>901</v>
      </c>
      <c r="AW251">
        <v>420</v>
      </c>
      <c r="AX251">
        <v>1.5</v>
      </c>
      <c r="AY251">
        <v>1</v>
      </c>
      <c r="AZ251" t="s">
        <v>902</v>
      </c>
      <c r="BA251">
        <v>2015</v>
      </c>
      <c r="BB251">
        <v>2016</v>
      </c>
      <c r="BD251" t="s">
        <v>903</v>
      </c>
      <c r="BE251" t="s">
        <v>524</v>
      </c>
      <c r="BF251" s="3" t="s">
        <v>484</v>
      </c>
      <c r="BG251" t="s">
        <v>485</v>
      </c>
      <c r="BH251" t="s">
        <v>480</v>
      </c>
      <c r="BI251" s="4" t="s">
        <v>486</v>
      </c>
      <c r="BJ251">
        <v>53333</v>
      </c>
      <c r="EG251" s="9"/>
      <c r="EH251" s="9"/>
      <c r="EI251" s="9"/>
      <c r="EJ251" s="9"/>
      <c r="EK251" s="9"/>
      <c r="EL251" s="9"/>
      <c r="EM251" s="9"/>
      <c r="EN251" s="9"/>
      <c r="EO251" s="9"/>
      <c r="EP251" s="9"/>
      <c r="EQ251" s="9"/>
      <c r="ER251" s="9"/>
      <c r="ES251" s="9"/>
      <c r="ET251" s="9"/>
      <c r="EU251" s="9"/>
      <c r="EV251" s="9"/>
      <c r="EW251" s="9"/>
      <c r="EX251" s="9"/>
      <c r="EY251" s="9"/>
      <c r="EZ251" s="9"/>
      <c r="FA251" s="9"/>
      <c r="FB251" s="9"/>
      <c r="FC251" s="9"/>
      <c r="FD251" s="9"/>
      <c r="FE251" s="9"/>
      <c r="FF251" s="9"/>
      <c r="FG251" s="9"/>
      <c r="FH251" s="9"/>
      <c r="FI251" s="9"/>
      <c r="FJ251" s="9"/>
      <c r="FK251" s="9"/>
      <c r="FL251" s="9"/>
      <c r="FM251" s="9"/>
      <c r="FN251" s="9"/>
      <c r="FO251" s="9"/>
      <c r="FP251" s="9"/>
      <c r="FQ251" s="9"/>
      <c r="FR251" s="9"/>
      <c r="FS251" s="9"/>
      <c r="FT251" s="9"/>
      <c r="FU251" s="9"/>
      <c r="FV251" s="9"/>
      <c r="FW251" s="9"/>
      <c r="FX251" s="9"/>
      <c r="FY251" s="9"/>
      <c r="FZ251" s="9"/>
      <c r="GA251" s="9"/>
      <c r="GB251" s="9"/>
      <c r="GC251" s="9"/>
      <c r="GD251" s="9"/>
      <c r="GE251" s="9"/>
      <c r="GF251" s="9"/>
      <c r="GG251" s="9"/>
      <c r="GH251" s="9"/>
      <c r="GI251" s="9"/>
      <c r="GJ251" s="9"/>
      <c r="GK251" s="9"/>
      <c r="GL251" s="9"/>
      <c r="GM251" s="9"/>
      <c r="GN251" s="9"/>
      <c r="GO251" s="9"/>
      <c r="GP251" s="9"/>
      <c r="GQ251" s="9"/>
      <c r="GR251" s="9"/>
      <c r="GS251" s="9"/>
      <c r="GT251" s="9"/>
      <c r="GU251" s="9"/>
      <c r="GV251" s="9"/>
      <c r="GW251" s="9"/>
      <c r="GX251" s="9"/>
      <c r="GY251" s="9"/>
      <c r="GZ251" s="9"/>
      <c r="HA251" s="9"/>
      <c r="HB251" s="9"/>
      <c r="HC251" s="9"/>
      <c r="HD251" s="9"/>
      <c r="HE251" s="9"/>
      <c r="HF251" s="9"/>
      <c r="HG251" s="9"/>
      <c r="HH251" s="9"/>
      <c r="HI251" s="9"/>
      <c r="HJ251" s="9"/>
      <c r="HV251" s="50"/>
      <c r="HW251" s="50"/>
      <c r="IH251" t="s">
        <v>491</v>
      </c>
      <c r="II251" t="s">
        <v>492</v>
      </c>
      <c r="JJ251" t="s">
        <v>904</v>
      </c>
      <c r="JK251" s="69" t="s">
        <v>905</v>
      </c>
      <c r="JL251" s="8" t="s">
        <v>495</v>
      </c>
      <c r="JM251" s="8" t="s">
        <v>906</v>
      </c>
      <c r="JN251" s="4" t="s">
        <v>497</v>
      </c>
      <c r="JO251" t="s">
        <v>907</v>
      </c>
      <c r="MY251" t="s">
        <v>908</v>
      </c>
      <c r="MZ251">
        <v>70</v>
      </c>
      <c r="NA251" t="s">
        <v>909</v>
      </c>
      <c r="NB251" s="4" t="s">
        <v>511</v>
      </c>
      <c r="NJ251" t="s">
        <v>946</v>
      </c>
      <c r="NK251" t="s">
        <v>912</v>
      </c>
      <c r="NL251" s="4" t="s">
        <v>652</v>
      </c>
      <c r="NM251" s="6" t="s">
        <v>508</v>
      </c>
      <c r="NU251" t="s">
        <v>913</v>
      </c>
      <c r="NV251" t="s">
        <v>518</v>
      </c>
      <c r="NW251">
        <v>7034</v>
      </c>
      <c r="NX251" t="s">
        <v>480</v>
      </c>
      <c r="NY251" t="s">
        <v>480</v>
      </c>
      <c r="OB251" s="15">
        <v>3</v>
      </c>
      <c r="OU251" t="s">
        <v>937</v>
      </c>
      <c r="OV251" t="s">
        <v>518</v>
      </c>
      <c r="OX251">
        <v>2015</v>
      </c>
      <c r="OY251">
        <v>2016</v>
      </c>
      <c r="PB251" t="s">
        <v>522</v>
      </c>
      <c r="PC251" s="50">
        <v>46105</v>
      </c>
    </row>
    <row r="252" spans="1:419" ht="15" thickBot="1">
      <c r="A252" t="s">
        <v>469</v>
      </c>
      <c r="B252" t="s">
        <v>897</v>
      </c>
      <c r="C252" t="s">
        <v>898</v>
      </c>
      <c r="D252" s="59" t="s">
        <v>472</v>
      </c>
      <c r="E252" t="s">
        <v>936</v>
      </c>
      <c r="F252" s="4" t="s">
        <v>900</v>
      </c>
      <c r="G252" t="s">
        <v>475</v>
      </c>
      <c r="H252" t="s">
        <v>476</v>
      </c>
      <c r="I252">
        <v>7.306944444</v>
      </c>
      <c r="J252">
        <v>38.012222219999998</v>
      </c>
      <c r="K252">
        <v>600</v>
      </c>
      <c r="AV252" t="s">
        <v>901</v>
      </c>
      <c r="AW252">
        <v>420</v>
      </c>
      <c r="AX252">
        <v>1.5</v>
      </c>
      <c r="AY252">
        <v>1</v>
      </c>
      <c r="AZ252" t="s">
        <v>902</v>
      </c>
      <c r="BA252">
        <v>2015</v>
      </c>
      <c r="BB252">
        <v>2016</v>
      </c>
      <c r="BD252" t="s">
        <v>916</v>
      </c>
      <c r="BE252" t="s">
        <v>483</v>
      </c>
      <c r="BF252" s="3" t="s">
        <v>484</v>
      </c>
      <c r="BG252" t="s">
        <v>485</v>
      </c>
      <c r="BH252" t="s">
        <v>480</v>
      </c>
      <c r="BI252" t="s">
        <v>486</v>
      </c>
      <c r="BJ252">
        <v>53333</v>
      </c>
      <c r="EG252" s="9"/>
      <c r="EH252" s="9"/>
      <c r="EI252" s="9"/>
      <c r="EJ252" s="9"/>
      <c r="EK252" s="9"/>
      <c r="EL252" s="9"/>
      <c r="EM252" s="9"/>
      <c r="EN252" s="9"/>
      <c r="EO252" s="9"/>
      <c r="EP252" s="9"/>
      <c r="EQ252" s="9"/>
      <c r="ER252" s="9"/>
      <c r="ES252" s="9"/>
      <c r="ET252" s="9"/>
      <c r="EU252" s="9"/>
      <c r="EV252" s="9"/>
      <c r="EW252" s="9"/>
      <c r="EX252" s="9"/>
      <c r="EY252" s="9"/>
      <c r="EZ252" s="9"/>
      <c r="FA252" s="9"/>
      <c r="FB252" s="9"/>
      <c r="FC252" s="9"/>
      <c r="FD252" s="9"/>
      <c r="FE252" s="9"/>
      <c r="FF252" s="9"/>
      <c r="FG252" s="9"/>
      <c r="FH252" s="9"/>
      <c r="FI252" s="9"/>
      <c r="FJ252" s="9"/>
      <c r="FK252" s="9"/>
      <c r="FL252" s="9"/>
      <c r="FM252" s="9"/>
      <c r="FN252" s="9"/>
      <c r="FO252" s="9"/>
      <c r="FP252" s="9"/>
      <c r="FQ252" s="9"/>
      <c r="FR252" s="9"/>
      <c r="FS252" s="9"/>
      <c r="FT252" s="9"/>
      <c r="FU252" s="9"/>
      <c r="FV252" s="9"/>
      <c r="FW252" s="9"/>
      <c r="FX252" s="9"/>
      <c r="FY252" s="9"/>
      <c r="FZ252" s="9"/>
      <c r="GA252" s="9"/>
      <c r="GB252" s="9"/>
      <c r="GC252" s="9"/>
      <c r="GD252" s="9"/>
      <c r="GE252" s="9"/>
      <c r="GF252" s="9"/>
      <c r="GG252" s="9"/>
      <c r="GH252" s="9"/>
      <c r="GI252" s="9"/>
      <c r="GJ252" s="9"/>
      <c r="GK252" s="9"/>
      <c r="GL252" s="9"/>
      <c r="GM252" s="9"/>
      <c r="GN252" s="9"/>
      <c r="GO252" s="9"/>
      <c r="GP252" s="9"/>
      <c r="GQ252" s="9"/>
      <c r="GR252" s="9"/>
      <c r="GS252" s="9"/>
      <c r="GT252" s="9"/>
      <c r="GU252" s="9"/>
      <c r="GV252" s="9"/>
      <c r="GW252" s="9"/>
      <c r="GX252" s="9"/>
      <c r="GY252" s="9"/>
      <c r="GZ252" s="9"/>
      <c r="HA252" s="9"/>
      <c r="HB252" s="9"/>
      <c r="HC252" s="9"/>
      <c r="HD252" s="9"/>
      <c r="HE252" s="9"/>
      <c r="HF252" s="9"/>
      <c r="HG252" s="9"/>
      <c r="HH252" s="9"/>
      <c r="HI252" s="9"/>
      <c r="HJ252" s="9"/>
      <c r="HV252" s="50"/>
      <c r="HW252" s="50"/>
      <c r="IH252" t="s">
        <v>491</v>
      </c>
      <c r="II252" t="s">
        <v>492</v>
      </c>
      <c r="JJ252" t="s">
        <v>917</v>
      </c>
      <c r="JK252" s="46" t="s">
        <v>918</v>
      </c>
      <c r="JL252" t="s">
        <v>495</v>
      </c>
      <c r="JM252" s="8" t="s">
        <v>906</v>
      </c>
      <c r="JN252" s="4" t="s">
        <v>497</v>
      </c>
      <c r="JO252" t="s">
        <v>919</v>
      </c>
      <c r="MY252" t="s">
        <v>908</v>
      </c>
      <c r="MZ252">
        <v>70</v>
      </c>
      <c r="NA252" t="s">
        <v>909</v>
      </c>
      <c r="NB252" s="4" t="s">
        <v>511</v>
      </c>
      <c r="NJ252" t="s">
        <v>946</v>
      </c>
      <c r="NK252" t="s">
        <v>912</v>
      </c>
      <c r="NL252" s="4" t="s">
        <v>652</v>
      </c>
      <c r="NM252" s="6" t="s">
        <v>508</v>
      </c>
      <c r="NU252" t="s">
        <v>655</v>
      </c>
      <c r="NV252" t="s">
        <v>518</v>
      </c>
      <c r="NW252">
        <v>8196</v>
      </c>
      <c r="NX252" t="s">
        <v>480</v>
      </c>
      <c r="NY252" t="s">
        <v>480</v>
      </c>
      <c r="OB252" s="15">
        <v>3</v>
      </c>
      <c r="OU252" t="s">
        <v>937</v>
      </c>
      <c r="OV252" t="s">
        <v>518</v>
      </c>
      <c r="OX252">
        <v>2015</v>
      </c>
      <c r="OY252">
        <v>2016</v>
      </c>
      <c r="PB252" t="s">
        <v>522</v>
      </c>
      <c r="PC252" s="50">
        <v>46105</v>
      </c>
    </row>
    <row r="253" spans="1:419" ht="15" thickBot="1">
      <c r="A253" t="s">
        <v>469</v>
      </c>
      <c r="B253" t="s">
        <v>897</v>
      </c>
      <c r="C253" t="s">
        <v>898</v>
      </c>
      <c r="D253" s="59" t="s">
        <v>472</v>
      </c>
      <c r="E253" t="s">
        <v>936</v>
      </c>
      <c r="F253" s="4" t="s">
        <v>900</v>
      </c>
      <c r="G253" t="s">
        <v>475</v>
      </c>
      <c r="H253" t="s">
        <v>476</v>
      </c>
      <c r="I253">
        <v>7.306944444</v>
      </c>
      <c r="J253">
        <v>38.012222219999998</v>
      </c>
      <c r="K253">
        <v>600</v>
      </c>
      <c r="AV253" t="s">
        <v>901</v>
      </c>
      <c r="AW253">
        <v>420</v>
      </c>
      <c r="AX253">
        <v>1.5</v>
      </c>
      <c r="AY253">
        <v>1</v>
      </c>
      <c r="AZ253" t="s">
        <v>902</v>
      </c>
      <c r="BA253">
        <v>2015</v>
      </c>
      <c r="BB253">
        <v>2016</v>
      </c>
      <c r="BD253" t="s">
        <v>920</v>
      </c>
      <c r="BE253" t="s">
        <v>591</v>
      </c>
      <c r="BF253" s="3" t="s">
        <v>484</v>
      </c>
      <c r="BG253" t="s">
        <v>485</v>
      </c>
      <c r="BH253" t="s">
        <v>480</v>
      </c>
      <c r="BI253" t="s">
        <v>486</v>
      </c>
      <c r="BJ253">
        <v>53333</v>
      </c>
      <c r="EG253" s="9"/>
      <c r="EH253" s="9"/>
      <c r="EI253" s="9"/>
      <c r="EJ253" s="9"/>
      <c r="EK253" s="9"/>
      <c r="EL253" s="9"/>
      <c r="EM253" s="9"/>
      <c r="EN253" s="9"/>
      <c r="EO253" s="9"/>
      <c r="EP253" s="9"/>
      <c r="EQ253" s="9"/>
      <c r="ER253" s="9"/>
      <c r="ES253" s="9"/>
      <c r="ET253" s="9"/>
      <c r="EU253" s="9"/>
      <c r="EV253" s="9"/>
      <c r="EW253" s="9"/>
      <c r="EX253" s="9"/>
      <c r="EY253" s="9"/>
      <c r="EZ253" s="9"/>
      <c r="FA253" s="9"/>
      <c r="FB253" s="9"/>
      <c r="FC253" s="9"/>
      <c r="FD253" s="9"/>
      <c r="FE253" s="9"/>
      <c r="FF253" s="9"/>
      <c r="FG253" s="9"/>
      <c r="FH253" s="9"/>
      <c r="FI253" s="9"/>
      <c r="FJ253" s="9"/>
      <c r="FK253" s="9"/>
      <c r="FL253" s="9"/>
      <c r="FM253" s="9"/>
      <c r="FN253" s="9"/>
      <c r="FO253" s="9"/>
      <c r="FP253" s="9"/>
      <c r="FQ253" s="9"/>
      <c r="FR253" s="9"/>
      <c r="FS253" s="9"/>
      <c r="FT253" s="9"/>
      <c r="FU253" s="9"/>
      <c r="FV253" s="9"/>
      <c r="FW253" s="9"/>
      <c r="FX253" s="9"/>
      <c r="FY253" s="9"/>
      <c r="FZ253" s="9"/>
      <c r="GA253" s="9"/>
      <c r="GB253" s="9"/>
      <c r="GC253" s="9"/>
      <c r="GD253" s="9"/>
      <c r="GE253" s="9"/>
      <c r="GF253" s="9"/>
      <c r="GG253" s="9"/>
      <c r="GH253" s="9"/>
      <c r="GI253" s="9"/>
      <c r="GJ253" s="9"/>
      <c r="GK253" s="9"/>
      <c r="GL253" s="9"/>
      <c r="GM253" s="9"/>
      <c r="GN253" s="9"/>
      <c r="GO253" s="9"/>
      <c r="GP253" s="9"/>
      <c r="GQ253" s="9"/>
      <c r="GR253" s="9"/>
      <c r="GS253" s="9"/>
      <c r="GT253" s="9"/>
      <c r="GU253" s="9"/>
      <c r="GV253" s="9"/>
      <c r="GW253" s="9"/>
      <c r="GX253" s="9"/>
      <c r="GY253" s="9"/>
      <c r="GZ253" s="9"/>
      <c r="HA253" s="9"/>
      <c r="HB253" s="9"/>
      <c r="HC253" s="9"/>
      <c r="HD253" s="9"/>
      <c r="HE253" s="9"/>
      <c r="HF253" s="9"/>
      <c r="HG253" s="9"/>
      <c r="HH253" s="9"/>
      <c r="HI253" s="9"/>
      <c r="HJ253" s="9"/>
      <c r="HQ253" t="s">
        <v>921</v>
      </c>
      <c r="HV253" s="50"/>
      <c r="HW253" s="50"/>
      <c r="IH253" t="s">
        <v>491</v>
      </c>
      <c r="II253" t="s">
        <v>492</v>
      </c>
      <c r="JJ253" t="s">
        <v>922</v>
      </c>
      <c r="JK253" s="69" t="s">
        <v>905</v>
      </c>
      <c r="JL253" t="s">
        <v>495</v>
      </c>
      <c r="JM253" s="8" t="s">
        <v>906</v>
      </c>
      <c r="JN253" s="4" t="s">
        <v>497</v>
      </c>
      <c r="JO253" t="s">
        <v>907</v>
      </c>
      <c r="KV253" t="s">
        <v>923</v>
      </c>
      <c r="MY253" t="s">
        <v>908</v>
      </c>
      <c r="MZ253">
        <v>70</v>
      </c>
      <c r="NA253" t="s">
        <v>909</v>
      </c>
      <c r="NB253" s="4" t="s">
        <v>511</v>
      </c>
      <c r="NJ253" t="s">
        <v>946</v>
      </c>
      <c r="NK253" t="s">
        <v>912</v>
      </c>
      <c r="NL253" s="4" t="s">
        <v>652</v>
      </c>
      <c r="NM253" s="6" t="s">
        <v>508</v>
      </c>
      <c r="NU253" t="s">
        <v>913</v>
      </c>
      <c r="NV253" t="s">
        <v>518</v>
      </c>
      <c r="NW253">
        <v>8996</v>
      </c>
      <c r="NX253" t="s">
        <v>480</v>
      </c>
      <c r="NY253" t="s">
        <v>480</v>
      </c>
      <c r="OB253" s="15">
        <v>3</v>
      </c>
      <c r="OU253" t="s">
        <v>937</v>
      </c>
      <c r="OV253" t="s">
        <v>518</v>
      </c>
      <c r="OX253">
        <v>2015</v>
      </c>
      <c r="OY253">
        <v>2016</v>
      </c>
      <c r="PB253" t="s">
        <v>522</v>
      </c>
      <c r="PC253" s="50">
        <v>46105</v>
      </c>
    </row>
    <row r="254" spans="1:419" ht="15" thickBot="1">
      <c r="A254" t="s">
        <v>469</v>
      </c>
      <c r="B254" t="s">
        <v>897</v>
      </c>
      <c r="C254" t="s">
        <v>898</v>
      </c>
      <c r="D254" s="59" t="s">
        <v>472</v>
      </c>
      <c r="E254" t="s">
        <v>936</v>
      </c>
      <c r="F254" s="4" t="s">
        <v>900</v>
      </c>
      <c r="G254" t="s">
        <v>475</v>
      </c>
      <c r="H254" t="s">
        <v>476</v>
      </c>
      <c r="I254">
        <v>7.306944444</v>
      </c>
      <c r="J254">
        <v>38.012222219999998</v>
      </c>
      <c r="K254">
        <v>600</v>
      </c>
      <c r="AV254" t="s">
        <v>901</v>
      </c>
      <c r="AW254">
        <v>420</v>
      </c>
      <c r="AX254">
        <v>1.5</v>
      </c>
      <c r="AY254">
        <v>1</v>
      </c>
      <c r="AZ254" t="s">
        <v>902</v>
      </c>
      <c r="BA254">
        <v>2015</v>
      </c>
      <c r="BB254">
        <v>2016</v>
      </c>
      <c r="BD254" t="s">
        <v>924</v>
      </c>
      <c r="BE254" t="s">
        <v>536</v>
      </c>
      <c r="BF254" s="3" t="s">
        <v>484</v>
      </c>
      <c r="BG254" t="s">
        <v>485</v>
      </c>
      <c r="BH254" t="s">
        <v>480</v>
      </c>
      <c r="BI254" t="s">
        <v>486</v>
      </c>
      <c r="BJ254">
        <v>53333</v>
      </c>
      <c r="BK254" t="s">
        <v>537</v>
      </c>
      <c r="BL254" t="s">
        <v>925</v>
      </c>
      <c r="BM254" t="s">
        <v>480</v>
      </c>
      <c r="BN254" t="s">
        <v>486</v>
      </c>
      <c r="BO254">
        <v>266666</v>
      </c>
      <c r="EG254" s="9"/>
      <c r="EH254" s="9"/>
      <c r="EI254" s="9"/>
      <c r="EJ254" s="9"/>
      <c r="EK254" s="9"/>
      <c r="EL254" s="9"/>
      <c r="EM254" s="9"/>
      <c r="EN254" s="9"/>
      <c r="EO254" s="9"/>
      <c r="EP254" s="9"/>
      <c r="EQ254" s="9"/>
      <c r="ER254" s="9"/>
      <c r="ES254" s="9"/>
      <c r="ET254" s="9"/>
      <c r="EU254" s="9"/>
      <c r="EV254" s="9"/>
      <c r="EW254" s="9"/>
      <c r="EX254" s="9"/>
      <c r="EY254" s="9"/>
      <c r="EZ254" s="9"/>
      <c r="FA254" s="9"/>
      <c r="FB254" s="9"/>
      <c r="FC254" s="9"/>
      <c r="FD254" s="9"/>
      <c r="FE254" s="9"/>
      <c r="FF254" s="9"/>
      <c r="FG254" s="9"/>
      <c r="FH254" s="9"/>
      <c r="FI254" s="9"/>
      <c r="FJ254" s="9"/>
      <c r="FK254" s="9"/>
      <c r="FL254" s="9"/>
      <c r="FM254" s="9"/>
      <c r="FN254" s="9"/>
      <c r="FO254" s="9"/>
      <c r="FP254" s="9"/>
      <c r="FQ254" s="9"/>
      <c r="FR254" s="9"/>
      <c r="FS254" s="9"/>
      <c r="FT254" s="9"/>
      <c r="FU254" s="9"/>
      <c r="FV254" s="9"/>
      <c r="FW254" s="9"/>
      <c r="FX254" s="9"/>
      <c r="FY254" s="9"/>
      <c r="FZ254" s="9"/>
      <c r="GA254" s="9"/>
      <c r="GB254" s="9"/>
      <c r="GC254" s="9"/>
      <c r="GD254" s="9"/>
      <c r="GE254" s="9"/>
      <c r="GF254" s="9"/>
      <c r="GG254" s="9"/>
      <c r="GH254" s="9"/>
      <c r="GI254" s="9"/>
      <c r="GJ254" s="9"/>
      <c r="GK254" s="9"/>
      <c r="GL254" s="9"/>
      <c r="GM254" s="9"/>
      <c r="GN254" s="9"/>
      <c r="GO254" s="9"/>
      <c r="GP254" s="9"/>
      <c r="GQ254" s="9"/>
      <c r="GR254" s="9"/>
      <c r="GS254" s="9"/>
      <c r="GT254" s="9"/>
      <c r="GU254" s="9"/>
      <c r="GV254" s="9"/>
      <c r="GW254" s="9"/>
      <c r="GX254" s="9"/>
      <c r="GY254" s="9"/>
      <c r="GZ254" s="9"/>
      <c r="HA254" s="9"/>
      <c r="HB254" s="9"/>
      <c r="HC254" s="9"/>
      <c r="HD254" s="9"/>
      <c r="HE254" s="9"/>
      <c r="HF254" s="9"/>
      <c r="HG254" s="9"/>
      <c r="HH254" s="9"/>
      <c r="HI254" s="9"/>
      <c r="HJ254" s="9"/>
      <c r="HV254" s="50"/>
      <c r="HW254" s="50"/>
      <c r="IH254" t="s">
        <v>926</v>
      </c>
      <c r="II254" s="69" t="s">
        <v>927</v>
      </c>
      <c r="IJ254" t="s">
        <v>542</v>
      </c>
      <c r="IK254" t="s">
        <v>543</v>
      </c>
      <c r="IL254" t="s">
        <v>480</v>
      </c>
      <c r="IM254" t="s">
        <v>480</v>
      </c>
      <c r="IN254" t="s">
        <v>480</v>
      </c>
      <c r="JJ254" t="s">
        <v>928</v>
      </c>
      <c r="JK254" t="s">
        <v>918</v>
      </c>
      <c r="JL254" t="s">
        <v>495</v>
      </c>
      <c r="JM254" t="s">
        <v>906</v>
      </c>
      <c r="JN254" s="4" t="s">
        <v>497</v>
      </c>
      <c r="JO254" t="s">
        <v>919</v>
      </c>
      <c r="MY254" t="s">
        <v>908</v>
      </c>
      <c r="MZ254">
        <v>70</v>
      </c>
      <c r="NA254" t="s">
        <v>909</v>
      </c>
      <c r="NB254" s="4" t="s">
        <v>511</v>
      </c>
      <c r="NJ254" t="s">
        <v>946</v>
      </c>
      <c r="NK254" t="s">
        <v>912</v>
      </c>
      <c r="NL254" s="4" t="s">
        <v>652</v>
      </c>
      <c r="NM254" s="6" t="s">
        <v>508</v>
      </c>
      <c r="NV254" t="s">
        <v>518</v>
      </c>
      <c r="NW254">
        <v>7896</v>
      </c>
      <c r="NX254" t="s">
        <v>480</v>
      </c>
      <c r="NY254" t="s">
        <v>480</v>
      </c>
      <c r="OB254" s="15">
        <v>3</v>
      </c>
      <c r="OU254" t="s">
        <v>937</v>
      </c>
      <c r="OV254" t="s">
        <v>518</v>
      </c>
      <c r="OX254">
        <v>2015</v>
      </c>
      <c r="OY254">
        <v>2016</v>
      </c>
      <c r="PB254" t="s">
        <v>522</v>
      </c>
      <c r="PC254" s="50">
        <v>46105</v>
      </c>
    </row>
    <row r="255" spans="1:419" ht="15" thickBot="1">
      <c r="A255" t="s">
        <v>469</v>
      </c>
      <c r="B255" t="s">
        <v>897</v>
      </c>
      <c r="C255" t="s">
        <v>898</v>
      </c>
      <c r="D255" s="59" t="s">
        <v>472</v>
      </c>
      <c r="E255" t="s">
        <v>936</v>
      </c>
      <c r="F255" s="4" t="s">
        <v>900</v>
      </c>
      <c r="G255" t="s">
        <v>475</v>
      </c>
      <c r="H255" t="s">
        <v>476</v>
      </c>
      <c r="I255">
        <v>7.306944444</v>
      </c>
      <c r="J255">
        <v>38.012222219999998</v>
      </c>
      <c r="K255">
        <v>600</v>
      </c>
      <c r="AV255" t="s">
        <v>901</v>
      </c>
      <c r="AW255">
        <v>420</v>
      </c>
      <c r="AX255">
        <v>1.5</v>
      </c>
      <c r="AY255">
        <v>1</v>
      </c>
      <c r="AZ255" t="s">
        <v>902</v>
      </c>
      <c r="BA255">
        <v>2015</v>
      </c>
      <c r="BB255">
        <v>2016</v>
      </c>
      <c r="BD255" t="s">
        <v>929</v>
      </c>
      <c r="BE255" t="s">
        <v>565</v>
      </c>
      <c r="BF255" s="3" t="s">
        <v>484</v>
      </c>
      <c r="BG255" t="s">
        <v>485</v>
      </c>
      <c r="BH255" t="s">
        <v>480</v>
      </c>
      <c r="BI255" t="s">
        <v>486</v>
      </c>
      <c r="BJ255">
        <v>53333</v>
      </c>
      <c r="BK255" t="s">
        <v>537</v>
      </c>
      <c r="BL255" t="s">
        <v>930</v>
      </c>
      <c r="BM255" t="s">
        <v>480</v>
      </c>
      <c r="BN255" t="s">
        <v>486</v>
      </c>
      <c r="BO255">
        <v>66666</v>
      </c>
      <c r="EG255" s="9"/>
      <c r="EH255" s="9"/>
      <c r="EI255" s="9"/>
      <c r="EJ255" s="9"/>
      <c r="EK255" s="9"/>
      <c r="EL255" s="9"/>
      <c r="EM255" s="9"/>
      <c r="EN255" s="9"/>
      <c r="EO255" s="9"/>
      <c r="EP255" s="9"/>
      <c r="EQ255" s="9"/>
      <c r="ER255" s="9"/>
      <c r="ES255" s="9"/>
      <c r="ET255" s="9"/>
      <c r="EU255" s="9"/>
      <c r="EV255" s="9"/>
      <c r="EW255" s="9"/>
      <c r="EX255" s="9"/>
      <c r="EY255" s="9"/>
      <c r="EZ255" s="9"/>
      <c r="FA255" s="9"/>
      <c r="FB255" s="9"/>
      <c r="FC255" s="9"/>
      <c r="FD255" s="9"/>
      <c r="FE255" s="9"/>
      <c r="FF255" s="9"/>
      <c r="FG255" s="9"/>
      <c r="FH255" s="9"/>
      <c r="FI255" s="9"/>
      <c r="FJ255" s="9"/>
      <c r="FK255" s="9"/>
      <c r="FL255" s="9"/>
      <c r="FM255" s="9"/>
      <c r="FN255" s="9"/>
      <c r="FO255" s="9"/>
      <c r="FP255" s="9"/>
      <c r="FQ255" s="9"/>
      <c r="FR255" s="9"/>
      <c r="FS255" s="9"/>
      <c r="FT255" s="9"/>
      <c r="FU255" s="9"/>
      <c r="FV255" s="9"/>
      <c r="FW255" s="9"/>
      <c r="FX255" s="9"/>
      <c r="FY255" s="9"/>
      <c r="FZ255" s="9"/>
      <c r="GA255" s="9"/>
      <c r="GB255" s="9"/>
      <c r="GC255" s="9"/>
      <c r="GD255" s="9"/>
      <c r="GE255" s="9"/>
      <c r="GF255" s="9"/>
      <c r="GG255" s="9"/>
      <c r="GH255" s="9"/>
      <c r="GI255" s="9"/>
      <c r="GJ255" s="9"/>
      <c r="GK255" s="9"/>
      <c r="GL255" s="9"/>
      <c r="GM255" s="9"/>
      <c r="GN255" s="9"/>
      <c r="GO255" s="9"/>
      <c r="GP255" s="9"/>
      <c r="GQ255" s="9"/>
      <c r="GR255" s="9"/>
      <c r="GS255" s="9"/>
      <c r="GT255" s="9"/>
      <c r="GU255" s="9"/>
      <c r="GV255" s="9"/>
      <c r="GW255" s="9"/>
      <c r="GX255" s="9"/>
      <c r="GY255" s="9"/>
      <c r="GZ255" s="9"/>
      <c r="HA255" s="9"/>
      <c r="HB255" s="9"/>
      <c r="HC255" s="9"/>
      <c r="HD255" s="9"/>
      <c r="HE255" s="9"/>
      <c r="HF255" s="9"/>
      <c r="HG255" s="9"/>
      <c r="HH255" s="9"/>
      <c r="HI255" s="9"/>
      <c r="HJ255" s="9"/>
      <c r="HV255" s="50"/>
      <c r="HW255" s="50"/>
      <c r="IH255" t="s">
        <v>931</v>
      </c>
      <c r="II255" s="69" t="s">
        <v>927</v>
      </c>
      <c r="IJ255" t="s">
        <v>542</v>
      </c>
      <c r="IK255" t="s">
        <v>543</v>
      </c>
      <c r="IL255" t="s">
        <v>480</v>
      </c>
      <c r="IM255" t="s">
        <v>480</v>
      </c>
      <c r="IN255" t="s">
        <v>480</v>
      </c>
      <c r="JJ255" t="s">
        <v>932</v>
      </c>
      <c r="JK255" t="s">
        <v>918</v>
      </c>
      <c r="JL255" t="s">
        <v>495</v>
      </c>
      <c r="JM255" t="s">
        <v>906</v>
      </c>
      <c r="JN255" s="4" t="s">
        <v>497</v>
      </c>
      <c r="JO255" t="s">
        <v>919</v>
      </c>
      <c r="MY255" t="s">
        <v>908</v>
      </c>
      <c r="MZ255">
        <v>70</v>
      </c>
      <c r="NA255" t="s">
        <v>909</v>
      </c>
      <c r="NB255" s="4" t="s">
        <v>511</v>
      </c>
      <c r="NJ255" t="s">
        <v>946</v>
      </c>
      <c r="NK255" t="s">
        <v>912</v>
      </c>
      <c r="NL255" s="4" t="s">
        <v>652</v>
      </c>
      <c r="NM255" s="6" t="s">
        <v>508</v>
      </c>
      <c r="NV255" t="s">
        <v>518</v>
      </c>
      <c r="NW255">
        <v>8578</v>
      </c>
      <c r="NX255" t="s">
        <v>480</v>
      </c>
      <c r="NY255" t="s">
        <v>480</v>
      </c>
      <c r="OB255" s="15">
        <v>3</v>
      </c>
      <c r="OU255" t="s">
        <v>937</v>
      </c>
      <c r="OV255" t="s">
        <v>518</v>
      </c>
      <c r="OX255">
        <v>2015</v>
      </c>
      <c r="OY255">
        <v>2016</v>
      </c>
      <c r="PB255" t="s">
        <v>522</v>
      </c>
      <c r="PC255" s="50">
        <v>46105</v>
      </c>
    </row>
    <row r="256" spans="1:419" ht="15" thickBot="1">
      <c r="A256" t="s">
        <v>469</v>
      </c>
      <c r="B256" t="s">
        <v>897</v>
      </c>
      <c r="C256" t="s">
        <v>898</v>
      </c>
      <c r="D256" s="59" t="s">
        <v>472</v>
      </c>
      <c r="E256" t="s">
        <v>936</v>
      </c>
      <c r="F256" s="4" t="s">
        <v>900</v>
      </c>
      <c r="G256" t="s">
        <v>475</v>
      </c>
      <c r="H256" t="s">
        <v>476</v>
      </c>
      <c r="I256">
        <v>7.306944444</v>
      </c>
      <c r="J256">
        <v>38.012222219999998</v>
      </c>
      <c r="K256">
        <v>600</v>
      </c>
      <c r="AV256" t="s">
        <v>901</v>
      </c>
      <c r="AW256">
        <v>420</v>
      </c>
      <c r="AX256">
        <v>1.5</v>
      </c>
      <c r="AY256">
        <v>1</v>
      </c>
      <c r="AZ256" t="s">
        <v>902</v>
      </c>
      <c r="BA256">
        <v>2015</v>
      </c>
      <c r="BB256">
        <v>2016</v>
      </c>
      <c r="BD256" t="s">
        <v>934</v>
      </c>
      <c r="BE256" t="s">
        <v>600</v>
      </c>
      <c r="BF256" s="3" t="s">
        <v>484</v>
      </c>
      <c r="BG256" t="s">
        <v>485</v>
      </c>
      <c r="BH256" t="s">
        <v>480</v>
      </c>
      <c r="BI256" t="s">
        <v>486</v>
      </c>
      <c r="BJ256">
        <v>53333</v>
      </c>
      <c r="EG256" s="9"/>
      <c r="EH256" s="9"/>
      <c r="EI256" s="9"/>
      <c r="EJ256" s="9"/>
      <c r="EK256" s="9"/>
      <c r="EL256" s="9"/>
      <c r="EM256" s="9"/>
      <c r="EN256" s="9"/>
      <c r="EO256" s="9"/>
      <c r="EP256" s="9"/>
      <c r="EQ256" s="9"/>
      <c r="ER256" s="9"/>
      <c r="ES256" s="9"/>
      <c r="ET256" s="9"/>
      <c r="EU256" s="9"/>
      <c r="EV256" s="9"/>
      <c r="EW256" s="9"/>
      <c r="EX256" s="9"/>
      <c r="EY256" s="9"/>
      <c r="EZ256" s="9"/>
      <c r="FA256" s="9"/>
      <c r="FB256" s="9"/>
      <c r="FC256" s="9"/>
      <c r="FD256" s="9"/>
      <c r="FE256" s="9"/>
      <c r="FF256" s="9"/>
      <c r="FG256" s="9"/>
      <c r="FH256" s="9"/>
      <c r="FI256" s="9"/>
      <c r="FJ256" s="9"/>
      <c r="FK256" s="9"/>
      <c r="FL256" s="9"/>
      <c r="FM256" s="9"/>
      <c r="FN256" s="9"/>
      <c r="FO256" s="9"/>
      <c r="FP256" s="9"/>
      <c r="FQ256" s="9"/>
      <c r="FR256" s="9"/>
      <c r="FS256" s="9"/>
      <c r="FT256" s="9"/>
      <c r="FU256" s="9"/>
      <c r="FV256" s="9"/>
      <c r="FW256" s="9"/>
      <c r="FX256" s="9"/>
      <c r="FY256" s="9"/>
      <c r="FZ256" s="9"/>
      <c r="GA256" s="9"/>
      <c r="GB256" s="9"/>
      <c r="GC256" s="9"/>
      <c r="GD256" s="9"/>
      <c r="GE256" s="9"/>
      <c r="GF256" s="9"/>
      <c r="GG256" s="9"/>
      <c r="GH256" s="9"/>
      <c r="GI256" s="9"/>
      <c r="GJ256" s="9"/>
      <c r="GK256" s="9"/>
      <c r="GL256" s="9"/>
      <c r="GM256" s="9"/>
      <c r="GN256" s="9"/>
      <c r="GO256" s="9"/>
      <c r="GP256" s="9"/>
      <c r="GQ256" s="9"/>
      <c r="GR256" s="9"/>
      <c r="GS256" s="9"/>
      <c r="GT256" s="9"/>
      <c r="GU256" s="9"/>
      <c r="GV256" s="9"/>
      <c r="GW256" s="9"/>
      <c r="GX256" s="9"/>
      <c r="GY256" s="9"/>
      <c r="GZ256" s="9"/>
      <c r="HA256" s="9"/>
      <c r="HB256" s="9"/>
      <c r="HC256" s="9"/>
      <c r="HD256" s="9"/>
      <c r="HE256" s="9"/>
      <c r="HF256" s="9"/>
      <c r="HG256" s="9"/>
      <c r="HH256" s="9"/>
      <c r="HI256" s="9"/>
      <c r="HJ256" s="9"/>
      <c r="HQ256" t="s">
        <v>921</v>
      </c>
      <c r="HV256" s="50"/>
      <c r="HW256" s="50"/>
      <c r="IH256" t="s">
        <v>491</v>
      </c>
      <c r="II256" t="s">
        <v>492</v>
      </c>
      <c r="JJ256" t="s">
        <v>935</v>
      </c>
      <c r="JK256" t="s">
        <v>918</v>
      </c>
      <c r="JL256" t="s">
        <v>495</v>
      </c>
      <c r="JM256" s="8" t="s">
        <v>906</v>
      </c>
      <c r="JN256" s="4" t="s">
        <v>497</v>
      </c>
      <c r="JO256" t="s">
        <v>919</v>
      </c>
      <c r="MY256" t="s">
        <v>908</v>
      </c>
      <c r="MZ256">
        <v>70</v>
      </c>
      <c r="NA256" t="s">
        <v>909</v>
      </c>
      <c r="NB256" s="4" t="s">
        <v>511</v>
      </c>
      <c r="NJ256" t="s">
        <v>946</v>
      </c>
      <c r="NK256" t="s">
        <v>912</v>
      </c>
      <c r="NL256" s="4" t="s">
        <v>652</v>
      </c>
      <c r="NM256" s="6" t="s">
        <v>508</v>
      </c>
      <c r="NU256" t="s">
        <v>655</v>
      </c>
      <c r="NV256" t="s">
        <v>518</v>
      </c>
      <c r="NW256">
        <v>9375</v>
      </c>
      <c r="NX256" t="s">
        <v>480</v>
      </c>
      <c r="NY256" t="s">
        <v>480</v>
      </c>
      <c r="OB256" s="15">
        <v>3</v>
      </c>
      <c r="OU256" t="s">
        <v>937</v>
      </c>
      <c r="OV256" t="s">
        <v>518</v>
      </c>
      <c r="OX256">
        <v>2015</v>
      </c>
      <c r="OY256">
        <v>2016</v>
      </c>
      <c r="PB256" t="s">
        <v>522</v>
      </c>
      <c r="PC256" s="50">
        <v>46105</v>
      </c>
    </row>
    <row r="257" spans="1:419" ht="15" thickBot="1">
      <c r="A257" t="s">
        <v>469</v>
      </c>
      <c r="B257" t="s">
        <v>897</v>
      </c>
      <c r="C257" t="s">
        <v>898</v>
      </c>
      <c r="D257" s="59" t="s">
        <v>472</v>
      </c>
      <c r="E257" t="s">
        <v>938</v>
      </c>
      <c r="F257" s="4" t="s">
        <v>900</v>
      </c>
      <c r="G257" t="s">
        <v>475</v>
      </c>
      <c r="H257" t="s">
        <v>476</v>
      </c>
      <c r="I257">
        <v>6.7519444440000003</v>
      </c>
      <c r="J257">
        <v>38.33361111</v>
      </c>
      <c r="K257">
        <v>500</v>
      </c>
      <c r="AV257" t="s">
        <v>901</v>
      </c>
      <c r="AW257">
        <v>420</v>
      </c>
      <c r="AX257">
        <v>0.18</v>
      </c>
      <c r="AY257">
        <v>1</v>
      </c>
      <c r="AZ257" t="s">
        <v>902</v>
      </c>
      <c r="BA257">
        <v>2015</v>
      </c>
      <c r="BB257">
        <v>2016</v>
      </c>
      <c r="BD257" t="s">
        <v>903</v>
      </c>
      <c r="BE257" t="s">
        <v>524</v>
      </c>
      <c r="BF257" s="3" t="s">
        <v>484</v>
      </c>
      <c r="BG257" t="s">
        <v>485</v>
      </c>
      <c r="BH257" t="s">
        <v>480</v>
      </c>
      <c r="BI257" s="4" t="s">
        <v>486</v>
      </c>
      <c r="BJ257">
        <v>53333</v>
      </c>
      <c r="EG257" s="9"/>
      <c r="EH257" s="9"/>
      <c r="EI257" s="9"/>
      <c r="EJ257" s="9"/>
      <c r="EK257" s="9"/>
      <c r="EL257" s="9"/>
      <c r="EM257" s="9"/>
      <c r="EN257" s="9"/>
      <c r="EO257" s="9"/>
      <c r="EP257" s="9"/>
      <c r="EQ257" s="9"/>
      <c r="ER257" s="9"/>
      <c r="ES257" s="9"/>
      <c r="ET257" s="9"/>
      <c r="EU257" s="9"/>
      <c r="EV257" s="9"/>
      <c r="EW257" s="9"/>
      <c r="EX257" s="9"/>
      <c r="EY257" s="9"/>
      <c r="EZ257" s="9"/>
      <c r="FA257" s="9"/>
      <c r="FB257" s="9"/>
      <c r="FC257" s="9"/>
      <c r="FD257" s="9"/>
      <c r="FE257" s="9"/>
      <c r="FF257" s="9"/>
      <c r="FG257" s="9"/>
      <c r="FH257" s="9"/>
      <c r="FI257" s="9"/>
      <c r="FJ257" s="9"/>
      <c r="FK257" s="9"/>
      <c r="FL257" s="9"/>
      <c r="FM257" s="9"/>
      <c r="FN257" s="9"/>
      <c r="FO257" s="9"/>
      <c r="FP257" s="9"/>
      <c r="FQ257" s="9"/>
      <c r="FR257" s="9"/>
      <c r="FS257" s="9"/>
      <c r="FT257" s="9"/>
      <c r="FU257" s="9"/>
      <c r="FV257" s="9"/>
      <c r="FW257" s="9"/>
      <c r="FX257" s="9"/>
      <c r="FY257" s="9"/>
      <c r="FZ257" s="9"/>
      <c r="GA257" s="9"/>
      <c r="GB257" s="9"/>
      <c r="GC257" s="9"/>
      <c r="GD257" s="9"/>
      <c r="GE257" s="9"/>
      <c r="GF257" s="9"/>
      <c r="GG257" s="9"/>
      <c r="GH257" s="9"/>
      <c r="GI257" s="9"/>
      <c r="GJ257" s="9"/>
      <c r="GK257" s="9"/>
      <c r="GL257" s="9"/>
      <c r="GM257" s="9"/>
      <c r="GN257" s="9"/>
      <c r="GO257" s="9"/>
      <c r="GP257" s="9"/>
      <c r="GQ257" s="9"/>
      <c r="GR257" s="9"/>
      <c r="GS257" s="9"/>
      <c r="GT257" s="9"/>
      <c r="GU257" s="9"/>
      <c r="GV257" s="9"/>
      <c r="GW257" s="9"/>
      <c r="GX257" s="9"/>
      <c r="GY257" s="9"/>
      <c r="GZ257" s="9"/>
      <c r="HA257" s="9"/>
      <c r="HB257" s="9"/>
      <c r="HC257" s="9"/>
      <c r="HD257" s="9"/>
      <c r="HE257" s="9"/>
      <c r="HF257" s="9"/>
      <c r="HG257" s="9"/>
      <c r="HH257" s="9"/>
      <c r="HI257" s="9"/>
      <c r="HJ257" s="9"/>
      <c r="HV257" s="50"/>
      <c r="HW257" s="50"/>
      <c r="IH257" t="s">
        <v>491</v>
      </c>
      <c r="II257" t="s">
        <v>492</v>
      </c>
      <c r="JJ257" t="s">
        <v>904</v>
      </c>
      <c r="JK257" s="69" t="s">
        <v>905</v>
      </c>
      <c r="JL257" s="8" t="s">
        <v>495</v>
      </c>
      <c r="JM257" s="8" t="s">
        <v>906</v>
      </c>
      <c r="JN257" s="4" t="s">
        <v>497</v>
      </c>
      <c r="JO257" t="s">
        <v>907</v>
      </c>
      <c r="MY257" t="s">
        <v>908</v>
      </c>
      <c r="MZ257">
        <v>70</v>
      </c>
      <c r="NA257" t="s">
        <v>909</v>
      </c>
      <c r="NB257" t="s">
        <v>548</v>
      </c>
      <c r="NC257" s="4"/>
      <c r="NJ257" t="s">
        <v>946</v>
      </c>
      <c r="NK257" t="s">
        <v>912</v>
      </c>
      <c r="NL257" s="72" t="s">
        <v>658</v>
      </c>
      <c r="NM257" s="6" t="s">
        <v>508</v>
      </c>
      <c r="NU257" t="s">
        <v>913</v>
      </c>
      <c r="NV257" t="s">
        <v>518</v>
      </c>
      <c r="NW257">
        <v>5293</v>
      </c>
      <c r="NX257" t="s">
        <v>480</v>
      </c>
      <c r="NY257" t="s">
        <v>480</v>
      </c>
      <c r="OB257" s="15">
        <v>3</v>
      </c>
      <c r="OU257" t="s">
        <v>939</v>
      </c>
      <c r="OV257" t="s">
        <v>518</v>
      </c>
      <c r="OX257">
        <v>2015</v>
      </c>
      <c r="OY257">
        <v>2016</v>
      </c>
      <c r="PB257" t="s">
        <v>522</v>
      </c>
      <c r="PC257" s="50">
        <v>46105</v>
      </c>
    </row>
    <row r="258" spans="1:419" ht="15" thickBot="1">
      <c r="A258" t="s">
        <v>469</v>
      </c>
      <c r="B258" t="s">
        <v>897</v>
      </c>
      <c r="C258" t="s">
        <v>898</v>
      </c>
      <c r="D258" s="59" t="s">
        <v>472</v>
      </c>
      <c r="E258" t="s">
        <v>938</v>
      </c>
      <c r="F258" s="4" t="s">
        <v>900</v>
      </c>
      <c r="G258" t="s">
        <v>475</v>
      </c>
      <c r="H258" t="s">
        <v>476</v>
      </c>
      <c r="I258">
        <v>6.7519444440000003</v>
      </c>
      <c r="J258">
        <v>38.33361111</v>
      </c>
      <c r="K258">
        <v>500</v>
      </c>
      <c r="AV258" t="s">
        <v>901</v>
      </c>
      <c r="AW258">
        <v>420</v>
      </c>
      <c r="AX258">
        <v>0.18</v>
      </c>
      <c r="AY258">
        <v>1</v>
      </c>
      <c r="AZ258" t="s">
        <v>902</v>
      </c>
      <c r="BA258">
        <v>2015</v>
      </c>
      <c r="BB258">
        <v>2016</v>
      </c>
      <c r="BD258" t="s">
        <v>916</v>
      </c>
      <c r="BE258" t="s">
        <v>483</v>
      </c>
      <c r="BF258" s="3" t="s">
        <v>484</v>
      </c>
      <c r="BG258" t="s">
        <v>485</v>
      </c>
      <c r="BH258" t="s">
        <v>480</v>
      </c>
      <c r="BI258" t="s">
        <v>486</v>
      </c>
      <c r="BJ258">
        <v>53333</v>
      </c>
      <c r="EG258" s="9"/>
      <c r="EH258" s="9"/>
      <c r="EI258" s="9"/>
      <c r="EJ258" s="9"/>
      <c r="EK258" s="9"/>
      <c r="EL258" s="9"/>
      <c r="EM258" s="9"/>
      <c r="EN258" s="9"/>
      <c r="EO258" s="9"/>
      <c r="EP258" s="9"/>
      <c r="EQ258" s="9"/>
      <c r="ER258" s="9"/>
      <c r="ES258" s="9"/>
      <c r="ET258" s="9"/>
      <c r="EU258" s="9"/>
      <c r="EV258" s="9"/>
      <c r="EW258" s="9"/>
      <c r="EX258" s="9"/>
      <c r="EY258" s="9"/>
      <c r="EZ258" s="9"/>
      <c r="FA258" s="9"/>
      <c r="FB258" s="9"/>
      <c r="FC258" s="9"/>
      <c r="FD258" s="9"/>
      <c r="FE258" s="9"/>
      <c r="FF258" s="9"/>
      <c r="FG258" s="9"/>
      <c r="FH258" s="9"/>
      <c r="FI258" s="9"/>
      <c r="FJ258" s="9"/>
      <c r="FK258" s="9"/>
      <c r="FL258" s="9"/>
      <c r="FM258" s="9"/>
      <c r="FN258" s="9"/>
      <c r="FO258" s="9"/>
      <c r="FP258" s="9"/>
      <c r="FQ258" s="9"/>
      <c r="FR258" s="9"/>
      <c r="FS258" s="9"/>
      <c r="FT258" s="9"/>
      <c r="FU258" s="9"/>
      <c r="FV258" s="9"/>
      <c r="FW258" s="9"/>
      <c r="FX258" s="9"/>
      <c r="FY258" s="9"/>
      <c r="FZ258" s="9"/>
      <c r="GA258" s="9"/>
      <c r="GB258" s="9"/>
      <c r="GC258" s="9"/>
      <c r="GD258" s="9"/>
      <c r="GE258" s="9"/>
      <c r="GF258" s="9"/>
      <c r="GG258" s="9"/>
      <c r="GH258" s="9"/>
      <c r="GI258" s="9"/>
      <c r="GJ258" s="9"/>
      <c r="GK258" s="9"/>
      <c r="GL258" s="9"/>
      <c r="GM258" s="9"/>
      <c r="GN258" s="9"/>
      <c r="GO258" s="9"/>
      <c r="GP258" s="9"/>
      <c r="GQ258" s="9"/>
      <c r="GR258" s="9"/>
      <c r="GS258" s="9"/>
      <c r="GT258" s="9"/>
      <c r="GU258" s="9"/>
      <c r="GV258" s="9"/>
      <c r="GW258" s="9"/>
      <c r="GX258" s="9"/>
      <c r="GY258" s="9"/>
      <c r="GZ258" s="9"/>
      <c r="HA258" s="9"/>
      <c r="HB258" s="9"/>
      <c r="HC258" s="9"/>
      <c r="HD258" s="9"/>
      <c r="HE258" s="9"/>
      <c r="HF258" s="9"/>
      <c r="HG258" s="9"/>
      <c r="HH258" s="9"/>
      <c r="HI258" s="9"/>
      <c r="HJ258" s="9"/>
      <c r="HV258" s="50"/>
      <c r="HW258" s="50"/>
      <c r="IH258" t="s">
        <v>491</v>
      </c>
      <c r="II258" t="s">
        <v>492</v>
      </c>
      <c r="JJ258" t="s">
        <v>917</v>
      </c>
      <c r="JK258" s="46" t="s">
        <v>918</v>
      </c>
      <c r="JL258" t="s">
        <v>495</v>
      </c>
      <c r="JM258" s="8" t="s">
        <v>906</v>
      </c>
      <c r="JN258" s="4" t="s">
        <v>497</v>
      </c>
      <c r="JO258" t="s">
        <v>919</v>
      </c>
      <c r="MY258" t="s">
        <v>908</v>
      </c>
      <c r="MZ258">
        <v>70</v>
      </c>
      <c r="NA258" t="s">
        <v>909</v>
      </c>
      <c r="NB258" t="s">
        <v>548</v>
      </c>
      <c r="NC258" s="4"/>
      <c r="NJ258" t="s">
        <v>946</v>
      </c>
      <c r="NK258" t="s">
        <v>912</v>
      </c>
      <c r="NL258" s="72" t="s">
        <v>658</v>
      </c>
      <c r="NM258" s="6" t="s">
        <v>508</v>
      </c>
      <c r="NU258" t="s">
        <v>655</v>
      </c>
      <c r="NV258" t="s">
        <v>518</v>
      </c>
      <c r="NW258">
        <v>5312</v>
      </c>
      <c r="NX258" t="s">
        <v>480</v>
      </c>
      <c r="NY258" t="s">
        <v>480</v>
      </c>
      <c r="OB258" s="15">
        <v>3</v>
      </c>
      <c r="OU258" t="s">
        <v>939</v>
      </c>
      <c r="OV258" t="s">
        <v>518</v>
      </c>
      <c r="OX258">
        <v>2015</v>
      </c>
      <c r="OY258">
        <v>2016</v>
      </c>
      <c r="PB258" t="s">
        <v>522</v>
      </c>
      <c r="PC258" s="50">
        <v>46105</v>
      </c>
    </row>
    <row r="259" spans="1:419" ht="15" thickBot="1">
      <c r="A259" t="s">
        <v>469</v>
      </c>
      <c r="B259" t="s">
        <v>897</v>
      </c>
      <c r="C259" t="s">
        <v>898</v>
      </c>
      <c r="D259" s="59" t="s">
        <v>472</v>
      </c>
      <c r="E259" t="s">
        <v>938</v>
      </c>
      <c r="F259" s="4" t="s">
        <v>900</v>
      </c>
      <c r="G259" t="s">
        <v>475</v>
      </c>
      <c r="H259" t="s">
        <v>476</v>
      </c>
      <c r="I259">
        <v>6.7519444440000003</v>
      </c>
      <c r="J259">
        <v>38.33361111</v>
      </c>
      <c r="K259">
        <v>500</v>
      </c>
      <c r="AV259" t="s">
        <v>901</v>
      </c>
      <c r="AW259">
        <v>420</v>
      </c>
      <c r="AX259">
        <v>0.18</v>
      </c>
      <c r="AY259">
        <v>1</v>
      </c>
      <c r="AZ259" t="s">
        <v>902</v>
      </c>
      <c r="BA259">
        <v>2015</v>
      </c>
      <c r="BB259">
        <v>2016</v>
      </c>
      <c r="BD259" t="s">
        <v>920</v>
      </c>
      <c r="BE259" t="s">
        <v>591</v>
      </c>
      <c r="BF259" s="3" t="s">
        <v>484</v>
      </c>
      <c r="BG259" t="s">
        <v>485</v>
      </c>
      <c r="BH259" t="s">
        <v>480</v>
      </c>
      <c r="BI259" t="s">
        <v>486</v>
      </c>
      <c r="BJ259">
        <v>53333</v>
      </c>
      <c r="EG259" s="9"/>
      <c r="EH259" s="9"/>
      <c r="EI259" s="9"/>
      <c r="EJ259" s="9"/>
      <c r="EK259" s="9"/>
      <c r="EL259" s="9"/>
      <c r="EM259" s="9"/>
      <c r="EN259" s="9"/>
      <c r="EO259" s="9"/>
      <c r="EP259" s="9"/>
      <c r="EQ259" s="9"/>
      <c r="ER259" s="9"/>
      <c r="ES259" s="9"/>
      <c r="ET259" s="9"/>
      <c r="EU259" s="9"/>
      <c r="EV259" s="9"/>
      <c r="EW259" s="9"/>
      <c r="EX259" s="9"/>
      <c r="EY259" s="9"/>
      <c r="EZ259" s="9"/>
      <c r="FA259" s="9"/>
      <c r="FB259" s="9"/>
      <c r="FC259" s="9"/>
      <c r="FD259" s="9"/>
      <c r="FE259" s="9"/>
      <c r="FF259" s="9"/>
      <c r="FG259" s="9"/>
      <c r="FH259" s="9"/>
      <c r="FI259" s="9"/>
      <c r="FJ259" s="9"/>
      <c r="FK259" s="9"/>
      <c r="FL259" s="9"/>
      <c r="FM259" s="9"/>
      <c r="FN259" s="9"/>
      <c r="FO259" s="9"/>
      <c r="FP259" s="9"/>
      <c r="FQ259" s="9"/>
      <c r="FR259" s="9"/>
      <c r="FS259" s="9"/>
      <c r="FT259" s="9"/>
      <c r="FU259" s="9"/>
      <c r="FV259" s="9"/>
      <c r="FW259" s="9"/>
      <c r="FX259" s="9"/>
      <c r="FY259" s="9"/>
      <c r="FZ259" s="9"/>
      <c r="GA259" s="9"/>
      <c r="GB259" s="9"/>
      <c r="GC259" s="9"/>
      <c r="GD259" s="9"/>
      <c r="GE259" s="9"/>
      <c r="GF259" s="9"/>
      <c r="GG259" s="9"/>
      <c r="GH259" s="9"/>
      <c r="GI259" s="9"/>
      <c r="GJ259" s="9"/>
      <c r="GK259" s="9"/>
      <c r="GL259" s="9"/>
      <c r="GM259" s="9"/>
      <c r="GN259" s="9"/>
      <c r="GO259" s="9"/>
      <c r="GP259" s="9"/>
      <c r="GQ259" s="9"/>
      <c r="GR259" s="9"/>
      <c r="GS259" s="9"/>
      <c r="GT259" s="9"/>
      <c r="GU259" s="9"/>
      <c r="GV259" s="9"/>
      <c r="GW259" s="9"/>
      <c r="GX259" s="9"/>
      <c r="GY259" s="9"/>
      <c r="GZ259" s="9"/>
      <c r="HA259" s="9"/>
      <c r="HB259" s="9"/>
      <c r="HC259" s="9"/>
      <c r="HD259" s="9"/>
      <c r="HE259" s="9"/>
      <c r="HF259" s="9"/>
      <c r="HG259" s="9"/>
      <c r="HH259" s="9"/>
      <c r="HI259" s="9"/>
      <c r="HJ259" s="9"/>
      <c r="HQ259" t="s">
        <v>921</v>
      </c>
      <c r="HV259" s="50"/>
      <c r="HW259" s="50"/>
      <c r="IH259" t="s">
        <v>491</v>
      </c>
      <c r="II259" t="s">
        <v>492</v>
      </c>
      <c r="JJ259" t="s">
        <v>922</v>
      </c>
      <c r="JK259" s="69" t="s">
        <v>905</v>
      </c>
      <c r="JL259" t="s">
        <v>495</v>
      </c>
      <c r="JM259" t="s">
        <v>906</v>
      </c>
      <c r="JN259" s="4" t="s">
        <v>497</v>
      </c>
      <c r="JO259" t="s">
        <v>907</v>
      </c>
      <c r="KV259" t="s">
        <v>923</v>
      </c>
      <c r="MY259" t="s">
        <v>908</v>
      </c>
      <c r="MZ259">
        <v>70</v>
      </c>
      <c r="NA259" t="s">
        <v>909</v>
      </c>
      <c r="NB259" t="s">
        <v>548</v>
      </c>
      <c r="NC259" s="4"/>
      <c r="NJ259" t="s">
        <v>946</v>
      </c>
      <c r="NK259" t="s">
        <v>912</v>
      </c>
      <c r="NL259" s="72" t="s">
        <v>658</v>
      </c>
      <c r="NM259" s="6" t="s">
        <v>508</v>
      </c>
      <c r="NU259" t="s">
        <v>913</v>
      </c>
      <c r="NV259" t="s">
        <v>518</v>
      </c>
      <c r="NW259">
        <v>6827</v>
      </c>
      <c r="NX259" t="s">
        <v>480</v>
      </c>
      <c r="NY259" t="s">
        <v>480</v>
      </c>
      <c r="OB259" s="15">
        <v>3</v>
      </c>
      <c r="OU259" t="s">
        <v>939</v>
      </c>
      <c r="OV259" t="s">
        <v>518</v>
      </c>
      <c r="OX259">
        <v>2015</v>
      </c>
      <c r="OY259">
        <v>2016</v>
      </c>
      <c r="PB259" t="s">
        <v>522</v>
      </c>
      <c r="PC259" s="50">
        <v>46105</v>
      </c>
    </row>
    <row r="260" spans="1:419" ht="15" thickBot="1">
      <c r="A260" t="s">
        <v>469</v>
      </c>
      <c r="B260" t="s">
        <v>897</v>
      </c>
      <c r="C260" t="s">
        <v>898</v>
      </c>
      <c r="D260" s="59" t="s">
        <v>472</v>
      </c>
      <c r="E260" t="s">
        <v>938</v>
      </c>
      <c r="F260" s="4" t="s">
        <v>900</v>
      </c>
      <c r="G260" t="s">
        <v>475</v>
      </c>
      <c r="H260" t="s">
        <v>476</v>
      </c>
      <c r="I260">
        <v>6.7519444440000003</v>
      </c>
      <c r="J260">
        <v>38.33361111</v>
      </c>
      <c r="K260">
        <v>500</v>
      </c>
      <c r="AV260" t="s">
        <v>901</v>
      </c>
      <c r="AW260">
        <v>420</v>
      </c>
      <c r="AX260">
        <v>0.18</v>
      </c>
      <c r="AY260">
        <v>1</v>
      </c>
      <c r="AZ260" t="s">
        <v>902</v>
      </c>
      <c r="BA260">
        <v>2015</v>
      </c>
      <c r="BB260">
        <v>2016</v>
      </c>
      <c r="BD260" t="s">
        <v>924</v>
      </c>
      <c r="BE260" t="s">
        <v>536</v>
      </c>
      <c r="BF260" s="3" t="s">
        <v>484</v>
      </c>
      <c r="BG260" t="s">
        <v>485</v>
      </c>
      <c r="BH260" t="s">
        <v>480</v>
      </c>
      <c r="BI260" t="s">
        <v>486</v>
      </c>
      <c r="BJ260">
        <v>53333</v>
      </c>
      <c r="BK260" t="s">
        <v>537</v>
      </c>
      <c r="BL260" t="s">
        <v>925</v>
      </c>
      <c r="BM260" t="s">
        <v>480</v>
      </c>
      <c r="BN260" t="s">
        <v>486</v>
      </c>
      <c r="BO260">
        <v>266666</v>
      </c>
      <c r="EG260" s="9"/>
      <c r="EH260" s="9"/>
      <c r="EI260" s="9"/>
      <c r="EJ260" s="9"/>
      <c r="EK260" s="9"/>
      <c r="EL260" s="9"/>
      <c r="EM260" s="9"/>
      <c r="EN260" s="9"/>
      <c r="EO260" s="9"/>
      <c r="EP260" s="9"/>
      <c r="EQ260" s="9"/>
      <c r="ER260" s="9"/>
      <c r="ES260" s="9"/>
      <c r="ET260" s="9"/>
      <c r="EU260" s="9"/>
      <c r="EV260" s="9"/>
      <c r="EW260" s="9"/>
      <c r="EX260" s="9"/>
      <c r="EY260" s="9"/>
      <c r="EZ260" s="9"/>
      <c r="FA260" s="9"/>
      <c r="FB260" s="9"/>
      <c r="FC260" s="9"/>
      <c r="FD260" s="9"/>
      <c r="FE260" s="9"/>
      <c r="FF260" s="9"/>
      <c r="FG260" s="9"/>
      <c r="FH260" s="9"/>
      <c r="FI260" s="9"/>
      <c r="FJ260" s="9"/>
      <c r="FK260" s="9"/>
      <c r="FL260" s="9"/>
      <c r="FM260" s="9"/>
      <c r="FN260" s="9"/>
      <c r="FO260" s="9"/>
      <c r="FP260" s="9"/>
      <c r="FQ260" s="9"/>
      <c r="FR260" s="9"/>
      <c r="FS260" s="9"/>
      <c r="FT260" s="9"/>
      <c r="FU260" s="9"/>
      <c r="FV260" s="9"/>
      <c r="FW260" s="9"/>
      <c r="FX260" s="9"/>
      <c r="FY260" s="9"/>
      <c r="FZ260" s="9"/>
      <c r="GA260" s="9"/>
      <c r="GB260" s="9"/>
      <c r="GC260" s="9"/>
      <c r="GD260" s="9"/>
      <c r="GE260" s="9"/>
      <c r="GF260" s="9"/>
      <c r="GG260" s="9"/>
      <c r="GH260" s="9"/>
      <c r="GI260" s="9"/>
      <c r="GJ260" s="9"/>
      <c r="GK260" s="9"/>
      <c r="GL260" s="9"/>
      <c r="GM260" s="9"/>
      <c r="GN260" s="9"/>
      <c r="GO260" s="9"/>
      <c r="GP260" s="9"/>
      <c r="GQ260" s="9"/>
      <c r="GR260" s="9"/>
      <c r="GS260" s="9"/>
      <c r="GT260" s="9"/>
      <c r="GU260" s="9"/>
      <c r="GV260" s="9"/>
      <c r="GW260" s="9"/>
      <c r="GX260" s="9"/>
      <c r="GY260" s="9"/>
      <c r="GZ260" s="9"/>
      <c r="HA260" s="9"/>
      <c r="HB260" s="9"/>
      <c r="HC260" s="9"/>
      <c r="HD260" s="9"/>
      <c r="HE260" s="9"/>
      <c r="HF260" s="9"/>
      <c r="HG260" s="9"/>
      <c r="HH260" s="9"/>
      <c r="HI260" s="9"/>
      <c r="HJ260" s="9"/>
      <c r="HV260" s="50"/>
      <c r="HW260" s="50"/>
      <c r="IH260" t="s">
        <v>926</v>
      </c>
      <c r="II260" s="69" t="s">
        <v>927</v>
      </c>
      <c r="IJ260" t="s">
        <v>542</v>
      </c>
      <c r="IK260" t="s">
        <v>543</v>
      </c>
      <c r="IL260" t="s">
        <v>480</v>
      </c>
      <c r="IM260" t="s">
        <v>480</v>
      </c>
      <c r="IN260" t="s">
        <v>480</v>
      </c>
      <c r="JJ260" t="s">
        <v>928</v>
      </c>
      <c r="JK260" s="69" t="s">
        <v>494</v>
      </c>
      <c r="JL260" t="s">
        <v>495</v>
      </c>
      <c r="JM260" t="s">
        <v>906</v>
      </c>
      <c r="JN260" s="4" t="s">
        <v>497</v>
      </c>
      <c r="JO260" t="s">
        <v>919</v>
      </c>
      <c r="MY260" t="s">
        <v>908</v>
      </c>
      <c r="MZ260">
        <v>70</v>
      </c>
      <c r="NA260" t="s">
        <v>909</v>
      </c>
      <c r="NB260" t="s">
        <v>548</v>
      </c>
      <c r="NC260" s="4"/>
      <c r="NJ260" t="s">
        <v>946</v>
      </c>
      <c r="NK260" t="s">
        <v>912</v>
      </c>
      <c r="NL260" s="72" t="s">
        <v>658</v>
      </c>
      <c r="NM260" s="6" t="s">
        <v>508</v>
      </c>
      <c r="NV260" t="s">
        <v>518</v>
      </c>
      <c r="NW260">
        <v>5282</v>
      </c>
      <c r="NX260" t="s">
        <v>480</v>
      </c>
      <c r="NY260" t="s">
        <v>480</v>
      </c>
      <c r="OB260" s="15">
        <v>3</v>
      </c>
      <c r="OU260" t="s">
        <v>939</v>
      </c>
      <c r="OV260" t="s">
        <v>518</v>
      </c>
      <c r="OX260">
        <v>2015</v>
      </c>
      <c r="OY260">
        <v>2016</v>
      </c>
      <c r="PB260" t="s">
        <v>522</v>
      </c>
      <c r="PC260" s="50">
        <v>46105</v>
      </c>
    </row>
    <row r="261" spans="1:419" ht="15" thickBot="1">
      <c r="A261" t="s">
        <v>469</v>
      </c>
      <c r="B261" t="s">
        <v>897</v>
      </c>
      <c r="C261" t="s">
        <v>898</v>
      </c>
      <c r="D261" s="59" t="s">
        <v>472</v>
      </c>
      <c r="E261" t="s">
        <v>938</v>
      </c>
      <c r="F261" s="4" t="s">
        <v>900</v>
      </c>
      <c r="G261" t="s">
        <v>475</v>
      </c>
      <c r="H261" t="s">
        <v>476</v>
      </c>
      <c r="I261">
        <v>6.7519444440000003</v>
      </c>
      <c r="J261">
        <v>38.33361111</v>
      </c>
      <c r="K261">
        <v>500</v>
      </c>
      <c r="AV261" t="s">
        <v>901</v>
      </c>
      <c r="AW261">
        <v>420</v>
      </c>
      <c r="AX261">
        <v>0.18</v>
      </c>
      <c r="AY261">
        <v>1</v>
      </c>
      <c r="AZ261" t="s">
        <v>902</v>
      </c>
      <c r="BA261">
        <v>2015</v>
      </c>
      <c r="BB261">
        <v>2016</v>
      </c>
      <c r="BD261" t="s">
        <v>929</v>
      </c>
      <c r="BE261" t="s">
        <v>565</v>
      </c>
      <c r="BF261" s="3" t="s">
        <v>484</v>
      </c>
      <c r="BG261" t="s">
        <v>485</v>
      </c>
      <c r="BH261" t="s">
        <v>480</v>
      </c>
      <c r="BI261" t="s">
        <v>486</v>
      </c>
      <c r="BJ261">
        <v>53333</v>
      </c>
      <c r="BK261" t="s">
        <v>537</v>
      </c>
      <c r="BL261" t="s">
        <v>930</v>
      </c>
      <c r="BM261" t="s">
        <v>480</v>
      </c>
      <c r="BN261" t="s">
        <v>486</v>
      </c>
      <c r="BO261">
        <v>66666</v>
      </c>
      <c r="EG261" s="9"/>
      <c r="EH261" s="9"/>
      <c r="EI261" s="9"/>
      <c r="EJ261" s="9"/>
      <c r="EK261" s="9"/>
      <c r="EL261" s="9"/>
      <c r="EM261" s="9"/>
      <c r="EN261" s="9"/>
      <c r="EO261" s="9"/>
      <c r="EP261" s="9"/>
      <c r="EQ261" s="9"/>
      <c r="ER261" s="9"/>
      <c r="ES261" s="9"/>
      <c r="ET261" s="9"/>
      <c r="EU261" s="9"/>
      <c r="EV261" s="9"/>
      <c r="EW261" s="9"/>
      <c r="EX261" s="9"/>
      <c r="EY261" s="9"/>
      <c r="EZ261" s="9"/>
      <c r="FA261" s="9"/>
      <c r="FB261" s="9"/>
      <c r="FC261" s="9"/>
      <c r="FD261" s="9"/>
      <c r="FE261" s="9"/>
      <c r="FF261" s="9"/>
      <c r="FG261" s="9"/>
      <c r="FH261" s="9"/>
      <c r="FI261" s="9"/>
      <c r="FJ261" s="9"/>
      <c r="FK261" s="9"/>
      <c r="FL261" s="9"/>
      <c r="FM261" s="9"/>
      <c r="FN261" s="9"/>
      <c r="FO261" s="9"/>
      <c r="FP261" s="9"/>
      <c r="FQ261" s="9"/>
      <c r="FR261" s="9"/>
      <c r="FS261" s="9"/>
      <c r="FT261" s="9"/>
      <c r="FU261" s="9"/>
      <c r="FV261" s="9"/>
      <c r="FW261" s="9"/>
      <c r="FX261" s="9"/>
      <c r="FY261" s="9"/>
      <c r="FZ261" s="9"/>
      <c r="GA261" s="9"/>
      <c r="GB261" s="9"/>
      <c r="GC261" s="9"/>
      <c r="GD261" s="9"/>
      <c r="GE261" s="9"/>
      <c r="GF261" s="9"/>
      <c r="GG261" s="9"/>
      <c r="GH261" s="9"/>
      <c r="GI261" s="9"/>
      <c r="GJ261" s="9"/>
      <c r="GK261" s="9"/>
      <c r="GL261" s="9"/>
      <c r="GM261" s="9"/>
      <c r="GN261" s="9"/>
      <c r="GO261" s="9"/>
      <c r="GP261" s="9"/>
      <c r="GQ261" s="9"/>
      <c r="GR261" s="9"/>
      <c r="GS261" s="9"/>
      <c r="GT261" s="9"/>
      <c r="GU261" s="9"/>
      <c r="GV261" s="9"/>
      <c r="GW261" s="9"/>
      <c r="GX261" s="9"/>
      <c r="GY261" s="9"/>
      <c r="GZ261" s="9"/>
      <c r="HA261" s="9"/>
      <c r="HB261" s="9"/>
      <c r="HC261" s="9"/>
      <c r="HD261" s="9"/>
      <c r="HE261" s="9"/>
      <c r="HF261" s="9"/>
      <c r="HG261" s="9"/>
      <c r="HH261" s="9"/>
      <c r="HI261" s="9"/>
      <c r="HJ261" s="9"/>
      <c r="HV261" s="50"/>
      <c r="HW261" s="50"/>
      <c r="IH261" t="s">
        <v>931</v>
      </c>
      <c r="II261" s="69" t="s">
        <v>927</v>
      </c>
      <c r="IJ261" t="s">
        <v>542</v>
      </c>
      <c r="IK261" t="s">
        <v>543</v>
      </c>
      <c r="IL261" t="s">
        <v>480</v>
      </c>
      <c r="IM261" t="s">
        <v>480</v>
      </c>
      <c r="IN261" t="s">
        <v>480</v>
      </c>
      <c r="JJ261" t="s">
        <v>932</v>
      </c>
      <c r="JK261" s="69" t="s">
        <v>494</v>
      </c>
      <c r="JL261" t="s">
        <v>495</v>
      </c>
      <c r="JM261" t="s">
        <v>906</v>
      </c>
      <c r="JN261" s="4" t="s">
        <v>497</v>
      </c>
      <c r="JO261" t="s">
        <v>919</v>
      </c>
      <c r="MY261" t="s">
        <v>908</v>
      </c>
      <c r="MZ261">
        <v>70</v>
      </c>
      <c r="NA261" t="s">
        <v>909</v>
      </c>
      <c r="NB261" t="s">
        <v>548</v>
      </c>
      <c r="NC261" s="4"/>
      <c r="NJ261" t="s">
        <v>946</v>
      </c>
      <c r="NK261" t="s">
        <v>912</v>
      </c>
      <c r="NL261" s="72" t="s">
        <v>658</v>
      </c>
      <c r="NM261" s="6" t="s">
        <v>508</v>
      </c>
      <c r="NV261" t="s">
        <v>518</v>
      </c>
      <c r="NW261">
        <v>5683</v>
      </c>
      <c r="NX261" t="s">
        <v>480</v>
      </c>
      <c r="NY261" t="s">
        <v>480</v>
      </c>
      <c r="OB261" s="15">
        <v>3</v>
      </c>
      <c r="OU261" t="s">
        <v>939</v>
      </c>
      <c r="OV261" t="s">
        <v>518</v>
      </c>
      <c r="OX261">
        <v>2015</v>
      </c>
      <c r="OY261">
        <v>2016</v>
      </c>
      <c r="PB261" t="s">
        <v>522</v>
      </c>
      <c r="PC261" s="50">
        <v>46105</v>
      </c>
    </row>
    <row r="262" spans="1:419" ht="15" thickBot="1">
      <c r="A262" t="s">
        <v>469</v>
      </c>
      <c r="B262" t="s">
        <v>897</v>
      </c>
      <c r="C262" t="s">
        <v>898</v>
      </c>
      <c r="D262" s="59" t="s">
        <v>472</v>
      </c>
      <c r="E262" t="s">
        <v>938</v>
      </c>
      <c r="F262" s="4" t="s">
        <v>900</v>
      </c>
      <c r="G262" t="s">
        <v>475</v>
      </c>
      <c r="H262" t="s">
        <v>476</v>
      </c>
      <c r="I262">
        <v>6.7519444440000003</v>
      </c>
      <c r="J262">
        <v>38.33361111</v>
      </c>
      <c r="K262">
        <v>500</v>
      </c>
      <c r="AV262" t="s">
        <v>901</v>
      </c>
      <c r="AW262">
        <v>420</v>
      </c>
      <c r="AX262">
        <v>0.18</v>
      </c>
      <c r="AY262">
        <v>1</v>
      </c>
      <c r="AZ262" t="s">
        <v>902</v>
      </c>
      <c r="BA262">
        <v>2015</v>
      </c>
      <c r="BB262">
        <v>2016</v>
      </c>
      <c r="BD262" t="s">
        <v>934</v>
      </c>
      <c r="BE262" t="s">
        <v>600</v>
      </c>
      <c r="BF262" s="3" t="s">
        <v>484</v>
      </c>
      <c r="BG262" t="s">
        <v>485</v>
      </c>
      <c r="BH262" t="s">
        <v>480</v>
      </c>
      <c r="BI262" t="s">
        <v>486</v>
      </c>
      <c r="BJ262">
        <v>53333</v>
      </c>
      <c r="EG262" s="9"/>
      <c r="EH262" s="9"/>
      <c r="EI262" s="9"/>
      <c r="EJ262" s="9"/>
      <c r="EK262" s="9"/>
      <c r="EL262" s="9"/>
      <c r="EM262" s="9"/>
      <c r="EN262" s="9"/>
      <c r="EO262" s="9"/>
      <c r="EP262" s="9"/>
      <c r="EQ262" s="9"/>
      <c r="ER262" s="9"/>
      <c r="ES262" s="9"/>
      <c r="ET262" s="9"/>
      <c r="EU262" s="9"/>
      <c r="EV262" s="9"/>
      <c r="EW262" s="9"/>
      <c r="EX262" s="9"/>
      <c r="EY262" s="9"/>
      <c r="EZ262" s="9"/>
      <c r="FA262" s="9"/>
      <c r="FB262" s="9"/>
      <c r="FC262" s="9"/>
      <c r="FD262" s="9"/>
      <c r="FE262" s="9"/>
      <c r="FF262" s="9"/>
      <c r="FG262" s="9"/>
      <c r="FH262" s="9"/>
      <c r="FI262" s="9"/>
      <c r="FJ262" s="9"/>
      <c r="FK262" s="9"/>
      <c r="FL262" s="9"/>
      <c r="FM262" s="9"/>
      <c r="FN262" s="9"/>
      <c r="FO262" s="9"/>
      <c r="FP262" s="9"/>
      <c r="FQ262" s="9"/>
      <c r="FR262" s="9"/>
      <c r="FS262" s="9"/>
      <c r="FT262" s="9"/>
      <c r="FU262" s="9"/>
      <c r="FV262" s="9"/>
      <c r="FW262" s="9"/>
      <c r="FX262" s="9"/>
      <c r="FY262" s="9"/>
      <c r="FZ262" s="9"/>
      <c r="GA262" s="9"/>
      <c r="GB262" s="9"/>
      <c r="GC262" s="9"/>
      <c r="GD262" s="9"/>
      <c r="GE262" s="9"/>
      <c r="GF262" s="9"/>
      <c r="GG262" s="9"/>
      <c r="GH262" s="9"/>
      <c r="GI262" s="9"/>
      <c r="GJ262" s="9"/>
      <c r="GK262" s="9"/>
      <c r="GL262" s="9"/>
      <c r="GM262" s="9"/>
      <c r="GN262" s="9"/>
      <c r="GO262" s="9"/>
      <c r="GP262" s="9"/>
      <c r="GQ262" s="9"/>
      <c r="GR262" s="9"/>
      <c r="GS262" s="9"/>
      <c r="GT262" s="9"/>
      <c r="GU262" s="9"/>
      <c r="GV262" s="9"/>
      <c r="GW262" s="9"/>
      <c r="GX262" s="9"/>
      <c r="GY262" s="9"/>
      <c r="GZ262" s="9"/>
      <c r="HA262" s="9"/>
      <c r="HB262" s="9"/>
      <c r="HC262" s="9"/>
      <c r="HD262" s="9"/>
      <c r="HE262" s="9"/>
      <c r="HF262" s="9"/>
      <c r="HG262" s="9"/>
      <c r="HH262" s="9"/>
      <c r="HI262" s="9"/>
      <c r="HJ262" s="9"/>
      <c r="HQ262" t="s">
        <v>921</v>
      </c>
      <c r="HV262" s="50"/>
      <c r="HW262" s="50"/>
      <c r="IH262" t="s">
        <v>491</v>
      </c>
      <c r="II262" t="s">
        <v>492</v>
      </c>
      <c r="JJ262" t="s">
        <v>935</v>
      </c>
      <c r="JK262" s="69" t="s">
        <v>494</v>
      </c>
      <c r="JL262" t="s">
        <v>495</v>
      </c>
      <c r="JM262" t="s">
        <v>906</v>
      </c>
      <c r="JN262" s="4" t="s">
        <v>497</v>
      </c>
      <c r="JO262" t="s">
        <v>919</v>
      </c>
      <c r="MY262" t="s">
        <v>908</v>
      </c>
      <c r="MZ262">
        <v>70</v>
      </c>
      <c r="NA262" t="s">
        <v>909</v>
      </c>
      <c r="NB262" t="s">
        <v>548</v>
      </c>
      <c r="NC262" s="4"/>
      <c r="NJ262" t="s">
        <v>946</v>
      </c>
      <c r="NK262" t="s">
        <v>912</v>
      </c>
      <c r="NL262" s="74" t="s">
        <v>658</v>
      </c>
      <c r="NM262" s="6" t="s">
        <v>508</v>
      </c>
      <c r="NU262" t="s">
        <v>655</v>
      </c>
      <c r="NV262" t="s">
        <v>518</v>
      </c>
      <c r="NW262">
        <v>7440</v>
      </c>
      <c r="NX262" t="s">
        <v>480</v>
      </c>
      <c r="NY262" t="s">
        <v>480</v>
      </c>
      <c r="OB262" s="15">
        <v>3</v>
      </c>
      <c r="OU262" t="s">
        <v>939</v>
      </c>
      <c r="OV262" t="s">
        <v>518</v>
      </c>
      <c r="OX262">
        <v>2015</v>
      </c>
      <c r="OY262">
        <v>2016</v>
      </c>
      <c r="PB262" t="s">
        <v>522</v>
      </c>
      <c r="PC262" s="50">
        <v>46105</v>
      </c>
    </row>
    <row r="263" spans="1:419" ht="15" thickBot="1">
      <c r="A263" t="s">
        <v>469</v>
      </c>
      <c r="B263" t="s">
        <v>897</v>
      </c>
      <c r="C263" t="s">
        <v>898</v>
      </c>
      <c r="D263" s="59" t="s">
        <v>472</v>
      </c>
      <c r="E263" t="s">
        <v>938</v>
      </c>
      <c r="F263" s="4" t="s">
        <v>900</v>
      </c>
      <c r="G263" t="s">
        <v>475</v>
      </c>
      <c r="H263" t="s">
        <v>476</v>
      </c>
      <c r="I263">
        <v>6.7519444440000003</v>
      </c>
      <c r="J263">
        <v>38.33361111</v>
      </c>
      <c r="K263">
        <v>500</v>
      </c>
      <c r="AV263" t="s">
        <v>901</v>
      </c>
      <c r="AW263">
        <v>420</v>
      </c>
      <c r="AX263">
        <v>0.18</v>
      </c>
      <c r="AY263">
        <v>1</v>
      </c>
      <c r="AZ263" t="s">
        <v>902</v>
      </c>
      <c r="BA263">
        <v>2015</v>
      </c>
      <c r="BB263">
        <v>2016</v>
      </c>
      <c r="BD263" t="s">
        <v>903</v>
      </c>
      <c r="BE263" t="s">
        <v>524</v>
      </c>
      <c r="BF263" s="3" t="s">
        <v>484</v>
      </c>
      <c r="BG263" t="s">
        <v>485</v>
      </c>
      <c r="BH263" t="s">
        <v>480</v>
      </c>
      <c r="BI263" s="4" t="s">
        <v>486</v>
      </c>
      <c r="BJ263">
        <v>53333</v>
      </c>
      <c r="EG263" s="9"/>
      <c r="EH263" s="9"/>
      <c r="EI263" s="9"/>
      <c r="EJ263" s="9"/>
      <c r="EK263" s="9"/>
      <c r="EL263" s="9"/>
      <c r="EM263" s="9"/>
      <c r="EN263" s="9"/>
      <c r="EO263" s="9"/>
      <c r="EP263" s="9"/>
      <c r="EQ263" s="9"/>
      <c r="ER263" s="9"/>
      <c r="ES263" s="9"/>
      <c r="ET263" s="9"/>
      <c r="EU263" s="9"/>
      <c r="EV263" s="9"/>
      <c r="EW263" s="9"/>
      <c r="EX263" s="9"/>
      <c r="EY263" s="9"/>
      <c r="EZ263" s="9"/>
      <c r="FA263" s="9"/>
      <c r="FB263" s="9"/>
      <c r="FC263" s="9"/>
      <c r="FD263" s="9"/>
      <c r="FE263" s="9"/>
      <c r="FF263" s="9"/>
      <c r="FG263" s="9"/>
      <c r="FH263" s="9"/>
      <c r="FI263" s="9"/>
      <c r="FJ263" s="9"/>
      <c r="FK263" s="9"/>
      <c r="FL263" s="9"/>
      <c r="FM263" s="9"/>
      <c r="FN263" s="9"/>
      <c r="FO263" s="9"/>
      <c r="FP263" s="9"/>
      <c r="FQ263" s="9"/>
      <c r="FR263" s="9"/>
      <c r="FS263" s="9"/>
      <c r="FT263" s="9"/>
      <c r="FU263" s="9"/>
      <c r="FV263" s="9"/>
      <c r="FW263" s="9"/>
      <c r="FX263" s="9"/>
      <c r="FY263" s="9"/>
      <c r="FZ263" s="9"/>
      <c r="GA263" s="9"/>
      <c r="GB263" s="9"/>
      <c r="GC263" s="9"/>
      <c r="GD263" s="9"/>
      <c r="GE263" s="9"/>
      <c r="GF263" s="9"/>
      <c r="GG263" s="9"/>
      <c r="GH263" s="9"/>
      <c r="GI263" s="9"/>
      <c r="GJ263" s="9"/>
      <c r="GK263" s="9"/>
      <c r="GL263" s="9"/>
      <c r="GM263" s="9"/>
      <c r="GN263" s="9"/>
      <c r="GO263" s="9"/>
      <c r="GP263" s="9"/>
      <c r="GQ263" s="9"/>
      <c r="GR263" s="9"/>
      <c r="GS263" s="9"/>
      <c r="GT263" s="9"/>
      <c r="GU263" s="9"/>
      <c r="GV263" s="9"/>
      <c r="GW263" s="9"/>
      <c r="GX263" s="9"/>
      <c r="GY263" s="9"/>
      <c r="GZ263" s="9"/>
      <c r="HA263" s="9"/>
      <c r="HB263" s="9"/>
      <c r="HC263" s="9"/>
      <c r="HD263" s="9"/>
      <c r="HE263" s="9"/>
      <c r="HF263" s="9"/>
      <c r="HG263" s="9"/>
      <c r="HH263" s="9"/>
      <c r="HI263" s="9"/>
      <c r="HJ263" s="9"/>
      <c r="HV263" s="50"/>
      <c r="HW263" s="50"/>
      <c r="IH263" t="s">
        <v>491</v>
      </c>
      <c r="II263" t="s">
        <v>492</v>
      </c>
      <c r="JJ263" t="s">
        <v>904</v>
      </c>
      <c r="JK263" s="69" t="s">
        <v>905</v>
      </c>
      <c r="JL263" s="8" t="s">
        <v>495</v>
      </c>
      <c r="JM263" s="8" t="s">
        <v>906</v>
      </c>
      <c r="JN263" s="4" t="s">
        <v>497</v>
      </c>
      <c r="JO263" t="s">
        <v>907</v>
      </c>
      <c r="MY263" t="s">
        <v>908</v>
      </c>
      <c r="MZ263">
        <v>70</v>
      </c>
      <c r="NA263" t="s">
        <v>909</v>
      </c>
      <c r="NB263" s="4" t="s">
        <v>511</v>
      </c>
      <c r="NJ263" t="s">
        <v>946</v>
      </c>
      <c r="NK263" t="s">
        <v>912</v>
      </c>
      <c r="NL263" s="4" t="s">
        <v>652</v>
      </c>
      <c r="NM263" s="6" t="s">
        <v>508</v>
      </c>
      <c r="NU263" t="s">
        <v>913</v>
      </c>
      <c r="NV263" t="s">
        <v>518</v>
      </c>
      <c r="NW263">
        <v>7081</v>
      </c>
      <c r="NX263" t="s">
        <v>480</v>
      </c>
      <c r="NY263" t="s">
        <v>480</v>
      </c>
      <c r="OB263" s="15">
        <v>3</v>
      </c>
      <c r="OU263" t="s">
        <v>939</v>
      </c>
      <c r="OV263" t="s">
        <v>518</v>
      </c>
      <c r="OX263">
        <v>2015</v>
      </c>
      <c r="OY263">
        <v>2016</v>
      </c>
      <c r="PB263" t="s">
        <v>522</v>
      </c>
      <c r="PC263" s="50">
        <v>46105</v>
      </c>
    </row>
    <row r="264" spans="1:419" ht="15" thickBot="1">
      <c r="A264" t="s">
        <v>469</v>
      </c>
      <c r="B264" t="s">
        <v>897</v>
      </c>
      <c r="C264" t="s">
        <v>898</v>
      </c>
      <c r="D264" s="59" t="s">
        <v>472</v>
      </c>
      <c r="E264" t="s">
        <v>938</v>
      </c>
      <c r="F264" s="4" t="s">
        <v>900</v>
      </c>
      <c r="G264" t="s">
        <v>475</v>
      </c>
      <c r="H264" t="s">
        <v>476</v>
      </c>
      <c r="I264">
        <v>6.7519444440000003</v>
      </c>
      <c r="J264">
        <v>38.33361111</v>
      </c>
      <c r="K264">
        <v>500</v>
      </c>
      <c r="AV264" t="s">
        <v>901</v>
      </c>
      <c r="AW264">
        <v>420</v>
      </c>
      <c r="AX264">
        <v>0.18</v>
      </c>
      <c r="AY264">
        <v>1</v>
      </c>
      <c r="AZ264" t="s">
        <v>902</v>
      </c>
      <c r="BA264">
        <v>2015</v>
      </c>
      <c r="BB264">
        <v>2016</v>
      </c>
      <c r="BD264" t="s">
        <v>916</v>
      </c>
      <c r="BE264" t="s">
        <v>483</v>
      </c>
      <c r="BF264" s="3" t="s">
        <v>484</v>
      </c>
      <c r="BG264" t="s">
        <v>485</v>
      </c>
      <c r="BH264" t="s">
        <v>480</v>
      </c>
      <c r="BI264" t="s">
        <v>486</v>
      </c>
      <c r="BJ264">
        <v>53333</v>
      </c>
      <c r="EG264" s="9"/>
      <c r="EH264" s="9"/>
      <c r="EI264" s="9"/>
      <c r="EJ264" s="9"/>
      <c r="EK264" s="9"/>
      <c r="EL264" s="9"/>
      <c r="EM264" s="9"/>
      <c r="EN264" s="9"/>
      <c r="EO264" s="9"/>
      <c r="EP264" s="9"/>
      <c r="EQ264" s="9"/>
      <c r="ER264" s="9"/>
      <c r="ES264" s="9"/>
      <c r="ET264" s="9"/>
      <c r="EU264" s="9"/>
      <c r="EV264" s="9"/>
      <c r="EW264" s="9"/>
      <c r="EX264" s="9"/>
      <c r="EY264" s="9"/>
      <c r="EZ264" s="9"/>
      <c r="FA264" s="9"/>
      <c r="FB264" s="9"/>
      <c r="FC264" s="9"/>
      <c r="FD264" s="9"/>
      <c r="FE264" s="9"/>
      <c r="FF264" s="9"/>
      <c r="FG264" s="9"/>
      <c r="FH264" s="9"/>
      <c r="FI264" s="9"/>
      <c r="FJ264" s="9"/>
      <c r="FK264" s="9"/>
      <c r="FL264" s="9"/>
      <c r="FM264" s="9"/>
      <c r="FN264" s="9"/>
      <c r="FO264" s="9"/>
      <c r="FP264" s="9"/>
      <c r="FQ264" s="9"/>
      <c r="FR264" s="9"/>
      <c r="FS264" s="9"/>
      <c r="FT264" s="9"/>
      <c r="FU264" s="9"/>
      <c r="FV264" s="9"/>
      <c r="FW264" s="9"/>
      <c r="FX264" s="9"/>
      <c r="FY264" s="9"/>
      <c r="FZ264" s="9"/>
      <c r="GA264" s="9"/>
      <c r="GB264" s="9"/>
      <c r="GC264" s="9"/>
      <c r="GD264" s="9"/>
      <c r="GE264" s="9"/>
      <c r="GF264" s="9"/>
      <c r="GG264" s="9"/>
      <c r="GH264" s="9"/>
      <c r="GI264" s="9"/>
      <c r="GJ264" s="9"/>
      <c r="GK264" s="9"/>
      <c r="GL264" s="9"/>
      <c r="GM264" s="9"/>
      <c r="GN264" s="9"/>
      <c r="GO264" s="9"/>
      <c r="GP264" s="9"/>
      <c r="GQ264" s="9"/>
      <c r="GR264" s="9"/>
      <c r="GS264" s="9"/>
      <c r="GT264" s="9"/>
      <c r="GU264" s="9"/>
      <c r="GV264" s="9"/>
      <c r="GW264" s="9"/>
      <c r="GX264" s="9"/>
      <c r="GY264" s="9"/>
      <c r="GZ264" s="9"/>
      <c r="HA264" s="9"/>
      <c r="HB264" s="9"/>
      <c r="HC264" s="9"/>
      <c r="HD264" s="9"/>
      <c r="HE264" s="9"/>
      <c r="HF264" s="9"/>
      <c r="HG264" s="9"/>
      <c r="HH264" s="9"/>
      <c r="HI264" s="9"/>
      <c r="HJ264" s="9"/>
      <c r="HV264" s="50"/>
      <c r="HW264" s="50"/>
      <c r="IH264" t="s">
        <v>491</v>
      </c>
      <c r="II264" t="s">
        <v>492</v>
      </c>
      <c r="JJ264" t="s">
        <v>917</v>
      </c>
      <c r="JK264" s="46" t="s">
        <v>918</v>
      </c>
      <c r="JL264" t="s">
        <v>495</v>
      </c>
      <c r="JM264" s="8" t="s">
        <v>906</v>
      </c>
      <c r="JN264" s="4" t="s">
        <v>497</v>
      </c>
      <c r="JO264" t="s">
        <v>919</v>
      </c>
      <c r="MY264" t="s">
        <v>908</v>
      </c>
      <c r="MZ264">
        <v>70</v>
      </c>
      <c r="NA264" t="s">
        <v>909</v>
      </c>
      <c r="NB264" s="4" t="s">
        <v>511</v>
      </c>
      <c r="NJ264" t="s">
        <v>946</v>
      </c>
      <c r="NK264" t="s">
        <v>912</v>
      </c>
      <c r="NL264" s="4" t="s">
        <v>652</v>
      </c>
      <c r="NM264" s="6" t="s">
        <v>508</v>
      </c>
      <c r="NU264" t="s">
        <v>655</v>
      </c>
      <c r="NV264" t="s">
        <v>518</v>
      </c>
      <c r="NW264">
        <v>7914</v>
      </c>
      <c r="NX264" t="s">
        <v>480</v>
      </c>
      <c r="NY264" t="s">
        <v>480</v>
      </c>
      <c r="OB264" s="15">
        <v>3</v>
      </c>
      <c r="OU264" t="s">
        <v>939</v>
      </c>
      <c r="OV264" t="s">
        <v>518</v>
      </c>
      <c r="OX264">
        <v>2015</v>
      </c>
      <c r="OY264">
        <v>2016</v>
      </c>
      <c r="PB264" t="s">
        <v>522</v>
      </c>
      <c r="PC264" s="50">
        <v>46105</v>
      </c>
    </row>
    <row r="265" spans="1:419" ht="15" thickBot="1">
      <c r="A265" t="s">
        <v>469</v>
      </c>
      <c r="B265" t="s">
        <v>897</v>
      </c>
      <c r="C265" t="s">
        <v>898</v>
      </c>
      <c r="D265" s="59" t="s">
        <v>472</v>
      </c>
      <c r="E265" t="s">
        <v>938</v>
      </c>
      <c r="F265" s="4" t="s">
        <v>900</v>
      </c>
      <c r="G265" t="s">
        <v>475</v>
      </c>
      <c r="H265" t="s">
        <v>476</v>
      </c>
      <c r="I265">
        <v>6.7519444440000003</v>
      </c>
      <c r="J265">
        <v>38.33361111</v>
      </c>
      <c r="K265">
        <v>500</v>
      </c>
      <c r="AV265" t="s">
        <v>901</v>
      </c>
      <c r="AW265">
        <v>420</v>
      </c>
      <c r="AX265">
        <v>0.18</v>
      </c>
      <c r="AY265">
        <v>1</v>
      </c>
      <c r="AZ265" t="s">
        <v>902</v>
      </c>
      <c r="BA265">
        <v>2015</v>
      </c>
      <c r="BB265">
        <v>2016</v>
      </c>
      <c r="BD265" t="s">
        <v>920</v>
      </c>
      <c r="BE265" t="s">
        <v>591</v>
      </c>
      <c r="BF265" s="3" t="s">
        <v>484</v>
      </c>
      <c r="BG265" t="s">
        <v>485</v>
      </c>
      <c r="BH265" t="s">
        <v>480</v>
      </c>
      <c r="BI265" t="s">
        <v>486</v>
      </c>
      <c r="BJ265">
        <v>53333</v>
      </c>
      <c r="EG265" s="9"/>
      <c r="EH265" s="9"/>
      <c r="EI265" s="9"/>
      <c r="EJ265" s="9"/>
      <c r="EK265" s="9"/>
      <c r="EL265" s="9"/>
      <c r="EM265" s="9"/>
      <c r="EN265" s="9"/>
      <c r="EO265" s="9"/>
      <c r="EP265" s="9"/>
      <c r="EQ265" s="9"/>
      <c r="ER265" s="9"/>
      <c r="ES265" s="9"/>
      <c r="ET265" s="9"/>
      <c r="EU265" s="9"/>
      <c r="EV265" s="9"/>
      <c r="EW265" s="9"/>
      <c r="EX265" s="9"/>
      <c r="EY265" s="9"/>
      <c r="EZ265" s="9"/>
      <c r="FA265" s="9"/>
      <c r="FB265" s="9"/>
      <c r="FC265" s="9"/>
      <c r="FD265" s="9"/>
      <c r="FE265" s="9"/>
      <c r="FF265" s="9"/>
      <c r="FG265" s="9"/>
      <c r="FH265" s="9"/>
      <c r="FI265" s="9"/>
      <c r="FJ265" s="9"/>
      <c r="FK265" s="9"/>
      <c r="FL265" s="9"/>
      <c r="FM265" s="9"/>
      <c r="FN265" s="9"/>
      <c r="FO265" s="9"/>
      <c r="FP265" s="9"/>
      <c r="FQ265" s="9"/>
      <c r="FR265" s="9"/>
      <c r="FS265" s="9"/>
      <c r="FT265" s="9"/>
      <c r="FU265" s="9"/>
      <c r="FV265" s="9"/>
      <c r="FW265" s="9"/>
      <c r="FX265" s="9"/>
      <c r="FY265" s="9"/>
      <c r="FZ265" s="9"/>
      <c r="GA265" s="9"/>
      <c r="GB265" s="9"/>
      <c r="GC265" s="9"/>
      <c r="GD265" s="9"/>
      <c r="GE265" s="9"/>
      <c r="GF265" s="9"/>
      <c r="GG265" s="9"/>
      <c r="GH265" s="9"/>
      <c r="GI265" s="9"/>
      <c r="GJ265" s="9"/>
      <c r="GK265" s="9"/>
      <c r="GL265" s="9"/>
      <c r="GM265" s="9"/>
      <c r="GN265" s="9"/>
      <c r="GO265" s="9"/>
      <c r="GP265" s="9"/>
      <c r="GQ265" s="9"/>
      <c r="GR265" s="9"/>
      <c r="GS265" s="9"/>
      <c r="GT265" s="9"/>
      <c r="GU265" s="9"/>
      <c r="GV265" s="9"/>
      <c r="GW265" s="9"/>
      <c r="GX265" s="9"/>
      <c r="GY265" s="9"/>
      <c r="GZ265" s="9"/>
      <c r="HA265" s="9"/>
      <c r="HB265" s="9"/>
      <c r="HC265" s="9"/>
      <c r="HD265" s="9"/>
      <c r="HE265" s="9"/>
      <c r="HF265" s="9"/>
      <c r="HG265" s="9"/>
      <c r="HH265" s="9"/>
      <c r="HI265" s="9"/>
      <c r="HJ265" s="9"/>
      <c r="HQ265" t="s">
        <v>921</v>
      </c>
      <c r="HV265" s="50"/>
      <c r="HW265" s="50"/>
      <c r="IH265" t="s">
        <v>491</v>
      </c>
      <c r="II265" t="s">
        <v>492</v>
      </c>
      <c r="JJ265" t="s">
        <v>922</v>
      </c>
      <c r="JK265" s="69" t="s">
        <v>905</v>
      </c>
      <c r="JL265" t="s">
        <v>495</v>
      </c>
      <c r="JM265" t="s">
        <v>906</v>
      </c>
      <c r="JN265" s="4" t="s">
        <v>497</v>
      </c>
      <c r="JO265" t="s">
        <v>907</v>
      </c>
      <c r="KV265" t="s">
        <v>923</v>
      </c>
      <c r="MY265" t="s">
        <v>908</v>
      </c>
      <c r="MZ265">
        <v>70</v>
      </c>
      <c r="NA265" t="s">
        <v>909</v>
      </c>
      <c r="NB265" s="4" t="s">
        <v>511</v>
      </c>
      <c r="NJ265" t="s">
        <v>946</v>
      </c>
      <c r="NK265" t="s">
        <v>912</v>
      </c>
      <c r="NL265" s="4" t="s">
        <v>652</v>
      </c>
      <c r="NM265" s="6" t="s">
        <v>508</v>
      </c>
      <c r="NU265" t="s">
        <v>913</v>
      </c>
      <c r="NV265" t="s">
        <v>518</v>
      </c>
      <c r="NW265">
        <v>8418</v>
      </c>
      <c r="NX265" t="s">
        <v>480</v>
      </c>
      <c r="NY265" t="s">
        <v>480</v>
      </c>
      <c r="OB265" s="15">
        <v>3</v>
      </c>
      <c r="OU265" t="s">
        <v>939</v>
      </c>
      <c r="OV265" t="s">
        <v>518</v>
      </c>
      <c r="OX265">
        <v>2015</v>
      </c>
      <c r="OY265">
        <v>2016</v>
      </c>
      <c r="PB265" t="s">
        <v>522</v>
      </c>
      <c r="PC265" s="50">
        <v>46105</v>
      </c>
    </row>
    <row r="266" spans="1:419" ht="15" thickBot="1">
      <c r="A266" t="s">
        <v>469</v>
      </c>
      <c r="B266" t="s">
        <v>897</v>
      </c>
      <c r="C266" t="s">
        <v>898</v>
      </c>
      <c r="D266" s="59" t="s">
        <v>472</v>
      </c>
      <c r="E266" t="s">
        <v>938</v>
      </c>
      <c r="F266" s="4" t="s">
        <v>900</v>
      </c>
      <c r="G266" t="s">
        <v>475</v>
      </c>
      <c r="H266" t="s">
        <v>476</v>
      </c>
      <c r="I266">
        <v>6.7519444440000003</v>
      </c>
      <c r="J266">
        <v>38.33361111</v>
      </c>
      <c r="K266">
        <v>500</v>
      </c>
      <c r="AV266" t="s">
        <v>901</v>
      </c>
      <c r="AW266">
        <v>420</v>
      </c>
      <c r="AX266">
        <v>0.18</v>
      </c>
      <c r="AY266">
        <v>1</v>
      </c>
      <c r="AZ266" t="s">
        <v>902</v>
      </c>
      <c r="BA266">
        <v>2015</v>
      </c>
      <c r="BB266">
        <v>2016</v>
      </c>
      <c r="BD266" t="s">
        <v>924</v>
      </c>
      <c r="BE266" t="s">
        <v>536</v>
      </c>
      <c r="BF266" s="3" t="s">
        <v>484</v>
      </c>
      <c r="BG266" t="s">
        <v>485</v>
      </c>
      <c r="BH266" t="s">
        <v>480</v>
      </c>
      <c r="BI266" t="s">
        <v>486</v>
      </c>
      <c r="BJ266">
        <v>53333</v>
      </c>
      <c r="BK266" t="s">
        <v>537</v>
      </c>
      <c r="BL266" t="s">
        <v>925</v>
      </c>
      <c r="BM266" t="s">
        <v>480</v>
      </c>
      <c r="BN266" t="s">
        <v>486</v>
      </c>
      <c r="BO266">
        <v>266666</v>
      </c>
      <c r="EG266" s="9"/>
      <c r="EH266" s="9"/>
      <c r="EI266" s="9"/>
      <c r="EJ266" s="9"/>
      <c r="EK266" s="9"/>
      <c r="EL266" s="9"/>
      <c r="EM266" s="9"/>
      <c r="EN266" s="9"/>
      <c r="EO266" s="9"/>
      <c r="EP266" s="9"/>
      <c r="EQ266" s="9"/>
      <c r="ER266" s="9"/>
      <c r="ES266" s="9"/>
      <c r="ET266" s="9"/>
      <c r="EU266" s="9"/>
      <c r="EV266" s="9"/>
      <c r="EW266" s="9"/>
      <c r="EX266" s="9"/>
      <c r="EY266" s="9"/>
      <c r="EZ266" s="9"/>
      <c r="FA266" s="9"/>
      <c r="FB266" s="9"/>
      <c r="FC266" s="9"/>
      <c r="FD266" s="9"/>
      <c r="FE266" s="9"/>
      <c r="FF266" s="9"/>
      <c r="FG266" s="9"/>
      <c r="FH266" s="9"/>
      <c r="FI266" s="9"/>
      <c r="FJ266" s="9"/>
      <c r="FK266" s="9"/>
      <c r="FL266" s="9"/>
      <c r="FM266" s="9"/>
      <c r="FN266" s="9"/>
      <c r="FO266" s="9"/>
      <c r="FP266" s="9"/>
      <c r="FQ266" s="9"/>
      <c r="FR266" s="9"/>
      <c r="FS266" s="9"/>
      <c r="FT266" s="9"/>
      <c r="FU266" s="9"/>
      <c r="FV266" s="9"/>
      <c r="FW266" s="9"/>
      <c r="FX266" s="9"/>
      <c r="FY266" s="9"/>
      <c r="FZ266" s="9"/>
      <c r="GA266" s="9"/>
      <c r="GB266" s="9"/>
      <c r="GC266" s="9"/>
      <c r="GD266" s="9"/>
      <c r="GE266" s="9"/>
      <c r="GF266" s="9"/>
      <c r="GG266" s="9"/>
      <c r="GH266" s="9"/>
      <c r="GI266" s="9"/>
      <c r="GJ266" s="9"/>
      <c r="GK266" s="9"/>
      <c r="GL266" s="9"/>
      <c r="GM266" s="9"/>
      <c r="GN266" s="9"/>
      <c r="GO266" s="9"/>
      <c r="GP266" s="9"/>
      <c r="GQ266" s="9"/>
      <c r="GR266" s="9"/>
      <c r="GS266" s="9"/>
      <c r="GT266" s="9"/>
      <c r="GU266" s="9"/>
      <c r="GV266" s="9"/>
      <c r="GW266" s="9"/>
      <c r="GX266" s="9"/>
      <c r="GY266" s="9"/>
      <c r="GZ266" s="9"/>
      <c r="HA266" s="9"/>
      <c r="HB266" s="9"/>
      <c r="HC266" s="9"/>
      <c r="HD266" s="9"/>
      <c r="HE266" s="9"/>
      <c r="HF266" s="9"/>
      <c r="HG266" s="9"/>
      <c r="HH266" s="9"/>
      <c r="HI266" s="9"/>
      <c r="HJ266" s="9"/>
      <c r="HV266" s="50"/>
      <c r="HW266" s="50"/>
      <c r="IH266" t="s">
        <v>926</v>
      </c>
      <c r="II266" s="69" t="s">
        <v>927</v>
      </c>
      <c r="IJ266" t="s">
        <v>542</v>
      </c>
      <c r="IK266" t="s">
        <v>543</v>
      </c>
      <c r="IL266" t="s">
        <v>480</v>
      </c>
      <c r="IM266" t="s">
        <v>480</v>
      </c>
      <c r="IN266" t="s">
        <v>480</v>
      </c>
      <c r="JJ266" t="s">
        <v>928</v>
      </c>
      <c r="JK266" s="69" t="s">
        <v>494</v>
      </c>
      <c r="JL266" t="s">
        <v>495</v>
      </c>
      <c r="JM266" t="s">
        <v>906</v>
      </c>
      <c r="JN266" s="4" t="s">
        <v>497</v>
      </c>
      <c r="JO266" t="s">
        <v>919</v>
      </c>
      <c r="MY266" t="s">
        <v>908</v>
      </c>
      <c r="MZ266">
        <v>70</v>
      </c>
      <c r="NA266" t="s">
        <v>909</v>
      </c>
      <c r="NB266" s="4" t="s">
        <v>511</v>
      </c>
      <c r="NJ266" t="s">
        <v>946</v>
      </c>
      <c r="NK266" t="s">
        <v>912</v>
      </c>
      <c r="NL266" s="4" t="s">
        <v>652</v>
      </c>
      <c r="NM266" s="6" t="s">
        <v>508</v>
      </c>
      <c r="NV266" t="s">
        <v>518</v>
      </c>
      <c r="NW266">
        <v>6990</v>
      </c>
      <c r="NX266" t="s">
        <v>480</v>
      </c>
      <c r="NY266" t="s">
        <v>480</v>
      </c>
      <c r="OB266" s="15">
        <v>3</v>
      </c>
      <c r="OU266" t="s">
        <v>939</v>
      </c>
      <c r="OV266" t="s">
        <v>518</v>
      </c>
      <c r="OX266">
        <v>2015</v>
      </c>
      <c r="OY266">
        <v>2016</v>
      </c>
      <c r="PB266" t="s">
        <v>522</v>
      </c>
      <c r="PC266" s="50">
        <v>46105</v>
      </c>
    </row>
    <row r="267" spans="1:419" ht="15" thickBot="1">
      <c r="A267" t="s">
        <v>469</v>
      </c>
      <c r="B267" t="s">
        <v>897</v>
      </c>
      <c r="C267" t="s">
        <v>898</v>
      </c>
      <c r="D267" s="59" t="s">
        <v>472</v>
      </c>
      <c r="E267" t="s">
        <v>938</v>
      </c>
      <c r="F267" s="4" t="s">
        <v>900</v>
      </c>
      <c r="G267" t="s">
        <v>475</v>
      </c>
      <c r="H267" t="s">
        <v>476</v>
      </c>
      <c r="I267">
        <v>6.7519444440000003</v>
      </c>
      <c r="J267">
        <v>38.33361111</v>
      </c>
      <c r="K267">
        <v>500</v>
      </c>
      <c r="AV267" t="s">
        <v>901</v>
      </c>
      <c r="AW267">
        <v>420</v>
      </c>
      <c r="AX267">
        <v>0.18</v>
      </c>
      <c r="AY267">
        <v>1</v>
      </c>
      <c r="AZ267" t="s">
        <v>902</v>
      </c>
      <c r="BA267">
        <v>2015</v>
      </c>
      <c r="BB267">
        <v>2016</v>
      </c>
      <c r="BD267" t="s">
        <v>929</v>
      </c>
      <c r="BE267" t="s">
        <v>565</v>
      </c>
      <c r="BF267" s="3" t="s">
        <v>484</v>
      </c>
      <c r="BG267" t="s">
        <v>485</v>
      </c>
      <c r="BH267" t="s">
        <v>480</v>
      </c>
      <c r="BI267" t="s">
        <v>486</v>
      </c>
      <c r="BJ267">
        <v>53333</v>
      </c>
      <c r="BK267" t="s">
        <v>537</v>
      </c>
      <c r="BL267" t="s">
        <v>930</v>
      </c>
      <c r="BM267" t="s">
        <v>480</v>
      </c>
      <c r="BN267" t="s">
        <v>486</v>
      </c>
      <c r="BO267">
        <v>66666</v>
      </c>
      <c r="EG267" s="9"/>
      <c r="EH267" s="9"/>
      <c r="EI267" s="9"/>
      <c r="EJ267" s="9"/>
      <c r="EK267" s="9"/>
      <c r="EL267" s="9"/>
      <c r="EM267" s="9"/>
      <c r="EN267" s="9"/>
      <c r="EO267" s="9"/>
      <c r="EP267" s="9"/>
      <c r="EQ267" s="9"/>
      <c r="ER267" s="9"/>
      <c r="ES267" s="9"/>
      <c r="ET267" s="9"/>
      <c r="EU267" s="9"/>
      <c r="EV267" s="9"/>
      <c r="EW267" s="9"/>
      <c r="EX267" s="9"/>
      <c r="EY267" s="9"/>
      <c r="EZ267" s="9"/>
      <c r="FA267" s="9"/>
      <c r="FB267" s="9"/>
      <c r="FC267" s="9"/>
      <c r="FD267" s="9"/>
      <c r="FE267" s="9"/>
      <c r="FF267" s="9"/>
      <c r="FG267" s="9"/>
      <c r="FH267" s="9"/>
      <c r="FI267" s="9"/>
      <c r="FJ267" s="9"/>
      <c r="FK267" s="9"/>
      <c r="FL267" s="9"/>
      <c r="FM267" s="9"/>
      <c r="FN267" s="9"/>
      <c r="FO267" s="9"/>
      <c r="FP267" s="9"/>
      <c r="FQ267" s="9"/>
      <c r="FR267" s="9"/>
      <c r="FS267" s="9"/>
      <c r="FT267" s="9"/>
      <c r="FU267" s="9"/>
      <c r="FV267" s="9"/>
      <c r="FW267" s="9"/>
      <c r="FX267" s="9"/>
      <c r="FY267" s="9"/>
      <c r="FZ267" s="9"/>
      <c r="GA267" s="9"/>
      <c r="GB267" s="9"/>
      <c r="GC267" s="9"/>
      <c r="GD267" s="9"/>
      <c r="GE267" s="9"/>
      <c r="GF267" s="9"/>
      <c r="GG267" s="9"/>
      <c r="GH267" s="9"/>
      <c r="GI267" s="9"/>
      <c r="GJ267" s="9"/>
      <c r="GK267" s="9"/>
      <c r="GL267" s="9"/>
      <c r="GM267" s="9"/>
      <c r="GN267" s="9"/>
      <c r="GO267" s="9"/>
      <c r="GP267" s="9"/>
      <c r="GQ267" s="9"/>
      <c r="GR267" s="9"/>
      <c r="GS267" s="9"/>
      <c r="GT267" s="9"/>
      <c r="GU267" s="9"/>
      <c r="GV267" s="9"/>
      <c r="GW267" s="9"/>
      <c r="GX267" s="9"/>
      <c r="GY267" s="9"/>
      <c r="GZ267" s="9"/>
      <c r="HA267" s="9"/>
      <c r="HB267" s="9"/>
      <c r="HC267" s="9"/>
      <c r="HD267" s="9"/>
      <c r="HE267" s="9"/>
      <c r="HF267" s="9"/>
      <c r="HG267" s="9"/>
      <c r="HH267" s="9"/>
      <c r="HI267" s="9"/>
      <c r="HJ267" s="9"/>
      <c r="HV267" s="50"/>
      <c r="HW267" s="50"/>
      <c r="IH267" t="s">
        <v>931</v>
      </c>
      <c r="II267" s="69" t="s">
        <v>927</v>
      </c>
      <c r="IJ267" t="s">
        <v>542</v>
      </c>
      <c r="IK267" t="s">
        <v>543</v>
      </c>
      <c r="IL267" t="s">
        <v>480</v>
      </c>
      <c r="IM267" t="s">
        <v>480</v>
      </c>
      <c r="IN267" t="s">
        <v>480</v>
      </c>
      <c r="JJ267" t="s">
        <v>932</v>
      </c>
      <c r="JK267" s="69" t="s">
        <v>494</v>
      </c>
      <c r="JL267" t="s">
        <v>495</v>
      </c>
      <c r="JM267" t="s">
        <v>906</v>
      </c>
      <c r="JN267" s="4" t="s">
        <v>497</v>
      </c>
      <c r="JO267" t="s">
        <v>919</v>
      </c>
      <c r="MY267" t="s">
        <v>908</v>
      </c>
      <c r="MZ267">
        <v>70</v>
      </c>
      <c r="NA267" t="s">
        <v>909</v>
      </c>
      <c r="NB267" s="4" t="s">
        <v>511</v>
      </c>
      <c r="NJ267" t="s">
        <v>946</v>
      </c>
      <c r="NK267" t="s">
        <v>912</v>
      </c>
      <c r="NL267" s="4" t="s">
        <v>652</v>
      </c>
      <c r="NM267" s="6" t="s">
        <v>508</v>
      </c>
      <c r="NV267" t="s">
        <v>518</v>
      </c>
      <c r="NW267">
        <v>6788</v>
      </c>
      <c r="NX267" t="s">
        <v>480</v>
      </c>
      <c r="NY267" t="s">
        <v>480</v>
      </c>
      <c r="OB267" s="15">
        <v>3</v>
      </c>
      <c r="OU267" t="s">
        <v>939</v>
      </c>
      <c r="OV267" t="s">
        <v>518</v>
      </c>
      <c r="OX267">
        <v>2015</v>
      </c>
      <c r="OY267">
        <v>2016</v>
      </c>
      <c r="PB267" t="s">
        <v>522</v>
      </c>
      <c r="PC267" s="50">
        <v>46105</v>
      </c>
    </row>
    <row r="268" spans="1:419" ht="15" thickBot="1">
      <c r="A268" t="s">
        <v>469</v>
      </c>
      <c r="B268" t="s">
        <v>897</v>
      </c>
      <c r="C268" t="s">
        <v>898</v>
      </c>
      <c r="D268" s="59" t="s">
        <v>472</v>
      </c>
      <c r="E268" t="s">
        <v>938</v>
      </c>
      <c r="F268" s="4" t="s">
        <v>900</v>
      </c>
      <c r="G268" t="s">
        <v>475</v>
      </c>
      <c r="H268" t="s">
        <v>476</v>
      </c>
      <c r="I268">
        <v>6.7519444440000003</v>
      </c>
      <c r="J268">
        <v>38.33361111</v>
      </c>
      <c r="K268">
        <v>500</v>
      </c>
      <c r="AV268" t="s">
        <v>901</v>
      </c>
      <c r="AW268">
        <v>420</v>
      </c>
      <c r="AX268">
        <v>0.18</v>
      </c>
      <c r="AY268">
        <v>1</v>
      </c>
      <c r="AZ268" t="s">
        <v>902</v>
      </c>
      <c r="BA268">
        <v>2015</v>
      </c>
      <c r="BB268">
        <v>2016</v>
      </c>
      <c r="BD268" t="s">
        <v>934</v>
      </c>
      <c r="BE268" t="s">
        <v>600</v>
      </c>
      <c r="BF268" s="3" t="s">
        <v>484</v>
      </c>
      <c r="BG268" t="s">
        <v>485</v>
      </c>
      <c r="BH268" t="s">
        <v>480</v>
      </c>
      <c r="BI268" t="s">
        <v>486</v>
      </c>
      <c r="BJ268">
        <v>53333</v>
      </c>
      <c r="EG268" s="9"/>
      <c r="EH268" s="9"/>
      <c r="EI268" s="9"/>
      <c r="EJ268" s="9"/>
      <c r="EK268" s="9"/>
      <c r="EL268" s="9"/>
      <c r="EM268" s="9"/>
      <c r="EN268" s="9"/>
      <c r="EO268" s="9"/>
      <c r="EP268" s="9"/>
      <c r="EQ268" s="9"/>
      <c r="ER268" s="9"/>
      <c r="ES268" s="9"/>
      <c r="ET268" s="9"/>
      <c r="EU268" s="9"/>
      <c r="EV268" s="9"/>
      <c r="EW268" s="9"/>
      <c r="EX268" s="9"/>
      <c r="EY268" s="9"/>
      <c r="EZ268" s="9"/>
      <c r="FA268" s="9"/>
      <c r="FB268" s="9"/>
      <c r="FC268" s="9"/>
      <c r="FD268" s="9"/>
      <c r="FE268" s="9"/>
      <c r="FF268" s="9"/>
      <c r="FG268" s="9"/>
      <c r="FH268" s="9"/>
      <c r="FI268" s="9"/>
      <c r="FJ268" s="9"/>
      <c r="FK268" s="9"/>
      <c r="FL268" s="9"/>
      <c r="FM268" s="9"/>
      <c r="FN268" s="9"/>
      <c r="FO268" s="9"/>
      <c r="FP268" s="9"/>
      <c r="FQ268" s="9"/>
      <c r="FR268" s="9"/>
      <c r="FS268" s="9"/>
      <c r="FT268" s="9"/>
      <c r="FU268" s="9"/>
      <c r="FV268" s="9"/>
      <c r="FW268" s="9"/>
      <c r="FX268" s="9"/>
      <c r="FY268" s="9"/>
      <c r="FZ268" s="9"/>
      <c r="GA268" s="9"/>
      <c r="GB268" s="9"/>
      <c r="GC268" s="9"/>
      <c r="GD268" s="9"/>
      <c r="GE268" s="9"/>
      <c r="GF268" s="9"/>
      <c r="GG268" s="9"/>
      <c r="GH268" s="9"/>
      <c r="GI268" s="9"/>
      <c r="GJ268" s="9"/>
      <c r="GK268" s="9"/>
      <c r="GL268" s="9"/>
      <c r="GM268" s="9"/>
      <c r="GN268" s="9"/>
      <c r="GO268" s="9"/>
      <c r="GP268" s="9"/>
      <c r="GQ268" s="9"/>
      <c r="GR268" s="9"/>
      <c r="GS268" s="9"/>
      <c r="GT268" s="9"/>
      <c r="GU268" s="9"/>
      <c r="GV268" s="9"/>
      <c r="GW268" s="9"/>
      <c r="GX268" s="9"/>
      <c r="GY268" s="9"/>
      <c r="GZ268" s="9"/>
      <c r="HA268" s="9"/>
      <c r="HB268" s="9"/>
      <c r="HC268" s="9"/>
      <c r="HD268" s="9"/>
      <c r="HE268" s="9"/>
      <c r="HF268" s="9"/>
      <c r="HG268" s="9"/>
      <c r="HH268" s="9"/>
      <c r="HI268" s="9"/>
      <c r="HJ268" s="9"/>
      <c r="HQ268" t="s">
        <v>921</v>
      </c>
      <c r="HV268" s="50"/>
      <c r="HW268" s="50"/>
      <c r="IH268" t="s">
        <v>491</v>
      </c>
      <c r="II268" t="s">
        <v>492</v>
      </c>
      <c r="JJ268" t="s">
        <v>935</v>
      </c>
      <c r="JK268" s="69" t="s">
        <v>494</v>
      </c>
      <c r="JL268" t="s">
        <v>495</v>
      </c>
      <c r="JM268" t="s">
        <v>906</v>
      </c>
      <c r="JN268" s="4" t="s">
        <v>497</v>
      </c>
      <c r="JO268" t="s">
        <v>919</v>
      </c>
      <c r="MY268" t="s">
        <v>908</v>
      </c>
      <c r="MZ268">
        <v>70</v>
      </c>
      <c r="NA268" t="s">
        <v>909</v>
      </c>
      <c r="NB268" s="4" t="s">
        <v>511</v>
      </c>
      <c r="NJ268" t="s">
        <v>946</v>
      </c>
      <c r="NK268" t="s">
        <v>912</v>
      </c>
      <c r="NL268" s="4" t="s">
        <v>652</v>
      </c>
      <c r="NM268" s="6" t="s">
        <v>508</v>
      </c>
      <c r="NU268" t="s">
        <v>655</v>
      </c>
      <c r="NV268" t="s">
        <v>518</v>
      </c>
      <c r="NW268">
        <v>9668</v>
      </c>
      <c r="NX268" t="s">
        <v>480</v>
      </c>
      <c r="NY268" t="s">
        <v>480</v>
      </c>
      <c r="OB268" s="15">
        <v>3</v>
      </c>
      <c r="OU268" t="s">
        <v>939</v>
      </c>
      <c r="OV268" t="s">
        <v>518</v>
      </c>
      <c r="OX268">
        <v>2015</v>
      </c>
      <c r="OY268">
        <v>2016</v>
      </c>
      <c r="PB268" t="s">
        <v>522</v>
      </c>
      <c r="PC268" s="50">
        <v>46105</v>
      </c>
    </row>
    <row r="269" spans="1:419" ht="15" thickBot="1">
      <c r="A269" t="s">
        <v>469</v>
      </c>
      <c r="B269" t="s">
        <v>947</v>
      </c>
      <c r="C269" t="s">
        <v>861</v>
      </c>
      <c r="D269" s="4" t="s">
        <v>948</v>
      </c>
      <c r="E269" s="75" t="s">
        <v>949</v>
      </c>
      <c r="F269" s="75" t="s">
        <v>950</v>
      </c>
      <c r="G269" t="s">
        <v>475</v>
      </c>
      <c r="H269" t="s">
        <v>476</v>
      </c>
      <c r="I269">
        <v>12.133333329999999</v>
      </c>
      <c r="J269">
        <v>8.5333333329999999</v>
      </c>
      <c r="K269">
        <v>150</v>
      </c>
      <c r="AV269" t="s">
        <v>951</v>
      </c>
      <c r="AW269">
        <v>27</v>
      </c>
      <c r="AX269" t="s">
        <v>480</v>
      </c>
      <c r="AY269">
        <v>1</v>
      </c>
      <c r="AZ269" t="s">
        <v>952</v>
      </c>
      <c r="BA269">
        <v>1999</v>
      </c>
      <c r="BB269">
        <v>2000</v>
      </c>
      <c r="BD269" t="s">
        <v>953</v>
      </c>
      <c r="BE269" t="s">
        <v>524</v>
      </c>
      <c r="BF269" s="3" t="s">
        <v>484</v>
      </c>
      <c r="BG269" t="s">
        <v>538</v>
      </c>
      <c r="BH269" t="s">
        <v>954</v>
      </c>
      <c r="BI269" t="s">
        <v>480</v>
      </c>
      <c r="BJ269" t="s">
        <v>480</v>
      </c>
      <c r="EG269" s="9"/>
      <c r="EH269" s="9"/>
      <c r="EI269" s="9"/>
      <c r="EJ269" s="9"/>
      <c r="EK269" s="9"/>
      <c r="EL269" s="9"/>
      <c r="EM269" s="9"/>
      <c r="EN269" s="9"/>
      <c r="EO269" s="9"/>
      <c r="EP269" s="9"/>
      <c r="EQ269" s="9"/>
      <c r="ER269" s="9"/>
      <c r="ES269" s="9"/>
      <c r="ET269" s="9"/>
      <c r="EU269" s="9"/>
      <c r="EV269" s="9"/>
      <c r="EW269" s="9"/>
      <c r="EX269" s="9"/>
      <c r="EY269" s="9"/>
      <c r="EZ269" s="9"/>
      <c r="FA269" s="9"/>
      <c r="FB269" s="9"/>
      <c r="FC269" s="9"/>
      <c r="FD269" s="9"/>
      <c r="FE269" s="9"/>
      <c r="FF269" s="9"/>
      <c r="FG269" s="9"/>
      <c r="FH269" s="9"/>
      <c r="FI269" s="9"/>
      <c r="FJ269" s="9"/>
      <c r="FK269" s="9"/>
      <c r="FL269" s="9"/>
      <c r="FM269" s="9"/>
      <c r="FN269" s="9"/>
      <c r="FO269" s="9"/>
      <c r="FP269" s="9"/>
      <c r="FQ269" s="9"/>
      <c r="FR269" s="9"/>
      <c r="FS269" s="9"/>
      <c r="FT269" s="9"/>
      <c r="FU269" s="9"/>
      <c r="FV269" s="9"/>
      <c r="FW269" s="9"/>
      <c r="FX269" s="9"/>
      <c r="FY269" s="9"/>
      <c r="FZ269" s="9"/>
      <c r="GA269" s="9"/>
      <c r="GB269" s="9"/>
      <c r="GC269" s="9"/>
      <c r="GD269" s="9"/>
      <c r="GE269" s="9"/>
      <c r="GF269" s="9"/>
      <c r="GG269" s="9"/>
      <c r="GH269" s="9"/>
      <c r="GI269" s="9"/>
      <c r="GJ269" s="9"/>
      <c r="GK269" s="9"/>
      <c r="GL269" s="9"/>
      <c r="GM269" s="9"/>
      <c r="GN269" s="9"/>
      <c r="GO269" s="9"/>
      <c r="GP269" s="9"/>
      <c r="GQ269" s="9"/>
      <c r="GR269" s="9"/>
      <c r="GS269" s="9"/>
      <c r="GT269" s="9"/>
      <c r="GU269" s="9"/>
      <c r="GV269" s="9"/>
      <c r="GW269" s="9"/>
      <c r="GX269" s="9"/>
      <c r="GY269" s="9"/>
      <c r="GZ269" s="9"/>
      <c r="HA269" s="9"/>
      <c r="HB269" s="9"/>
      <c r="HC269" s="9"/>
      <c r="HD269" s="9"/>
      <c r="HE269" s="9"/>
      <c r="HF269" s="9"/>
      <c r="HG269" s="9"/>
      <c r="HH269" s="9"/>
      <c r="HI269" s="9"/>
      <c r="HJ269" s="9"/>
      <c r="HV269" s="50" t="s">
        <v>953</v>
      </c>
      <c r="HW269" t="s">
        <v>538</v>
      </c>
      <c r="HX269" t="s">
        <v>954</v>
      </c>
      <c r="HY269" s="12"/>
      <c r="HZ269" s="4" t="s">
        <v>955</v>
      </c>
      <c r="IA269" t="s">
        <v>956</v>
      </c>
      <c r="IH269" t="s">
        <v>953</v>
      </c>
      <c r="II269" t="s">
        <v>492</v>
      </c>
      <c r="JJ269" t="s">
        <v>957</v>
      </c>
      <c r="JK269" s="69" t="s">
        <v>494</v>
      </c>
      <c r="JL269" t="s">
        <v>495</v>
      </c>
      <c r="JM269" t="s">
        <v>958</v>
      </c>
      <c r="JN269" s="4" t="s">
        <v>959</v>
      </c>
      <c r="JO269" t="s">
        <v>960</v>
      </c>
      <c r="JP269" s="4"/>
      <c r="KI269" t="s">
        <v>961</v>
      </c>
      <c r="KJ269" t="s">
        <v>501</v>
      </c>
      <c r="KK269" s="8" t="s">
        <v>962</v>
      </c>
      <c r="KL269" s="4" t="s">
        <v>503</v>
      </c>
      <c r="KM269">
        <v>1</v>
      </c>
      <c r="MY269" t="s">
        <v>963</v>
      </c>
      <c r="MZ269">
        <v>27</v>
      </c>
      <c r="NA269" t="s">
        <v>964</v>
      </c>
      <c r="NB269" t="s">
        <v>538</v>
      </c>
      <c r="NJ269" t="s">
        <v>965</v>
      </c>
      <c r="NL269" s="4" t="s">
        <v>658</v>
      </c>
      <c r="NM269" t="s">
        <v>508</v>
      </c>
      <c r="NU269" t="s">
        <v>536</v>
      </c>
      <c r="NV269" t="s">
        <v>518</v>
      </c>
      <c r="NX269" s="2" t="s">
        <v>480</v>
      </c>
      <c r="OB269">
        <v>3</v>
      </c>
      <c r="OC269">
        <v>1142</v>
      </c>
      <c r="OD269" s="73" t="s">
        <v>480</v>
      </c>
      <c r="OU269" t="s">
        <v>966</v>
      </c>
      <c r="OW269">
        <v>1999</v>
      </c>
      <c r="PB269" t="s">
        <v>522</v>
      </c>
      <c r="PC269" s="50">
        <v>46104</v>
      </c>
    </row>
    <row r="270" spans="1:419" ht="15" thickBot="1">
      <c r="A270" t="s">
        <v>469</v>
      </c>
      <c r="B270" t="s">
        <v>947</v>
      </c>
      <c r="C270" t="s">
        <v>861</v>
      </c>
      <c r="D270" s="4" t="s">
        <v>948</v>
      </c>
      <c r="E270" s="75" t="s">
        <v>949</v>
      </c>
      <c r="F270" s="75" t="s">
        <v>950</v>
      </c>
      <c r="G270" t="s">
        <v>475</v>
      </c>
      <c r="H270" t="s">
        <v>476</v>
      </c>
      <c r="I270">
        <v>12.133333329999999</v>
      </c>
      <c r="J270">
        <v>8.5333333329999999</v>
      </c>
      <c r="K270">
        <v>150</v>
      </c>
      <c r="AV270" t="s">
        <v>951</v>
      </c>
      <c r="AW270">
        <v>27</v>
      </c>
      <c r="AX270" t="s">
        <v>480</v>
      </c>
      <c r="AY270">
        <v>1</v>
      </c>
      <c r="AZ270" t="s">
        <v>952</v>
      </c>
      <c r="BA270">
        <v>1999</v>
      </c>
      <c r="BB270">
        <v>2000</v>
      </c>
      <c r="BD270" t="s">
        <v>967</v>
      </c>
      <c r="BE270" t="s">
        <v>483</v>
      </c>
      <c r="BF270" s="3" t="s">
        <v>484</v>
      </c>
      <c r="BG270" t="s">
        <v>538</v>
      </c>
      <c r="BH270" t="s">
        <v>968</v>
      </c>
      <c r="BI270" t="s">
        <v>480</v>
      </c>
      <c r="BJ270" t="s">
        <v>480</v>
      </c>
      <c r="EG270" s="9"/>
      <c r="EH270" s="9"/>
      <c r="EI270" s="9"/>
      <c r="EJ270" s="9"/>
      <c r="EK270" s="9"/>
      <c r="EL270" s="9"/>
      <c r="EM270" s="9"/>
      <c r="EN270" s="9"/>
      <c r="EO270" s="9"/>
      <c r="EP270" s="9"/>
      <c r="EQ270" s="9"/>
      <c r="ER270" s="9"/>
      <c r="ES270" s="9"/>
      <c r="ET270" s="9"/>
      <c r="EU270" s="9"/>
      <c r="EV270" s="9"/>
      <c r="EW270" s="9"/>
      <c r="EX270" s="9"/>
      <c r="EY270" s="9"/>
      <c r="EZ270" s="9"/>
      <c r="FA270" s="9"/>
      <c r="FB270" s="9"/>
      <c r="FC270" s="9"/>
      <c r="FD270" s="9"/>
      <c r="FE270" s="9"/>
      <c r="FF270" s="9"/>
      <c r="FG270" s="9"/>
      <c r="FH270" s="9"/>
      <c r="FI270" s="9"/>
      <c r="FJ270" s="9"/>
      <c r="FK270" s="9"/>
      <c r="FL270" s="9"/>
      <c r="FM270" s="9"/>
      <c r="FN270" s="9"/>
      <c r="FO270" s="9"/>
      <c r="FP270" s="9"/>
      <c r="FQ270" s="9"/>
      <c r="FR270" s="9"/>
      <c r="FS270" s="9"/>
      <c r="FT270" s="9"/>
      <c r="FU270" s="9"/>
      <c r="FV270" s="9"/>
      <c r="FW270" s="9"/>
      <c r="FX270" s="9"/>
      <c r="FY270" s="9"/>
      <c r="FZ270" s="9"/>
      <c r="GA270" s="9"/>
      <c r="GB270" s="9"/>
      <c r="GC270" s="9"/>
      <c r="GD270" s="9"/>
      <c r="GE270" s="9"/>
      <c r="GF270" s="9"/>
      <c r="GG270" s="9"/>
      <c r="GH270" s="9"/>
      <c r="GI270" s="9"/>
      <c r="GJ270" s="9"/>
      <c r="GK270" s="9"/>
      <c r="GL270" s="9"/>
      <c r="GM270" s="9"/>
      <c r="GN270" s="9"/>
      <c r="GO270" s="9"/>
      <c r="GP270" s="9"/>
      <c r="GQ270" s="9"/>
      <c r="GR270" s="9"/>
      <c r="GS270" s="9"/>
      <c r="GT270" s="9"/>
      <c r="GU270" s="9"/>
      <c r="GV270" s="9"/>
      <c r="GW270" s="9"/>
      <c r="GX270" s="9"/>
      <c r="GY270" s="9"/>
      <c r="GZ270" s="9"/>
      <c r="HA270" s="9"/>
      <c r="HB270" s="9"/>
      <c r="HC270" s="9"/>
      <c r="HD270" s="9"/>
      <c r="HE270" s="9"/>
      <c r="HF270" s="9"/>
      <c r="HG270" s="9"/>
      <c r="HH270" s="9"/>
      <c r="HI270" s="9"/>
      <c r="HJ270" s="9"/>
      <c r="HV270" s="50" t="s">
        <v>967</v>
      </c>
      <c r="HW270" s="50" t="s">
        <v>538</v>
      </c>
      <c r="HX270" t="s">
        <v>968</v>
      </c>
      <c r="HY270" s="12"/>
      <c r="HZ270" t="s">
        <v>969</v>
      </c>
      <c r="IA270" t="s">
        <v>970</v>
      </c>
      <c r="IH270" t="s">
        <v>967</v>
      </c>
      <c r="II270" t="s">
        <v>492</v>
      </c>
      <c r="JJ270" t="s">
        <v>957</v>
      </c>
      <c r="JK270" s="69" t="s">
        <v>494</v>
      </c>
      <c r="JL270" t="s">
        <v>495</v>
      </c>
      <c r="JM270" t="s">
        <v>958</v>
      </c>
      <c r="JN270" s="4" t="s">
        <v>959</v>
      </c>
      <c r="JO270" t="s">
        <v>960</v>
      </c>
      <c r="JP270" s="4"/>
      <c r="KI270" t="s">
        <v>961</v>
      </c>
      <c r="KJ270" t="s">
        <v>501</v>
      </c>
      <c r="KK270" s="8" t="s">
        <v>962</v>
      </c>
      <c r="KL270" s="4" t="s">
        <v>503</v>
      </c>
      <c r="KM270">
        <v>1</v>
      </c>
      <c r="MY270" t="s">
        <v>963</v>
      </c>
      <c r="MZ270">
        <v>27</v>
      </c>
      <c r="NA270" t="s">
        <v>964</v>
      </c>
      <c r="NB270" t="s">
        <v>538</v>
      </c>
      <c r="NJ270" t="s">
        <v>965</v>
      </c>
      <c r="NL270" s="4" t="s">
        <v>658</v>
      </c>
      <c r="NM270" t="s">
        <v>508</v>
      </c>
      <c r="NU270" t="s">
        <v>565</v>
      </c>
      <c r="NV270" t="s">
        <v>518</v>
      </c>
      <c r="NX270" s="2" t="s">
        <v>480</v>
      </c>
      <c r="OB270">
        <v>3</v>
      </c>
      <c r="OC270">
        <v>1876</v>
      </c>
      <c r="OD270" s="73" t="s">
        <v>480</v>
      </c>
      <c r="OU270" t="s">
        <v>966</v>
      </c>
      <c r="OW270">
        <v>1999</v>
      </c>
      <c r="PB270" t="s">
        <v>522</v>
      </c>
      <c r="PC270" s="50">
        <v>46104</v>
      </c>
    </row>
    <row r="271" spans="1:419" ht="15" thickBot="1">
      <c r="A271" t="s">
        <v>469</v>
      </c>
      <c r="B271" t="s">
        <v>947</v>
      </c>
      <c r="C271" t="s">
        <v>861</v>
      </c>
      <c r="D271" s="4" t="s">
        <v>948</v>
      </c>
      <c r="E271" s="75" t="s">
        <v>949</v>
      </c>
      <c r="F271" s="75" t="s">
        <v>950</v>
      </c>
      <c r="G271" t="s">
        <v>475</v>
      </c>
      <c r="H271" t="s">
        <v>476</v>
      </c>
      <c r="I271">
        <v>12.133333329999999</v>
      </c>
      <c r="J271">
        <v>8.5333333329999999</v>
      </c>
      <c r="K271">
        <v>150</v>
      </c>
      <c r="AV271" t="s">
        <v>951</v>
      </c>
      <c r="AW271">
        <v>27</v>
      </c>
      <c r="AX271" t="s">
        <v>480</v>
      </c>
      <c r="AY271">
        <v>1</v>
      </c>
      <c r="AZ271" t="s">
        <v>952</v>
      </c>
      <c r="BA271">
        <v>1999</v>
      </c>
      <c r="BB271">
        <v>2000</v>
      </c>
      <c r="BD271" t="s">
        <v>971</v>
      </c>
      <c r="BE271" t="s">
        <v>591</v>
      </c>
      <c r="BF271" s="3" t="s">
        <v>484</v>
      </c>
      <c r="BG271" t="s">
        <v>538</v>
      </c>
      <c r="BH271" t="s">
        <v>972</v>
      </c>
      <c r="BI271" t="s">
        <v>480</v>
      </c>
      <c r="BJ271" t="s">
        <v>480</v>
      </c>
      <c r="EG271" s="9"/>
      <c r="EH271" s="9"/>
      <c r="EI271" s="9"/>
      <c r="EJ271" s="9"/>
      <c r="EK271" s="9"/>
      <c r="EL271" s="9"/>
      <c r="EM271" s="9"/>
      <c r="EN271" s="9"/>
      <c r="EO271" s="9"/>
      <c r="EP271" s="9"/>
      <c r="EQ271" s="9"/>
      <c r="ER271" s="9"/>
      <c r="ES271" s="9"/>
      <c r="ET271" s="9"/>
      <c r="EU271" s="9"/>
      <c r="EV271" s="9"/>
      <c r="EW271" s="9"/>
      <c r="EX271" s="9"/>
      <c r="EY271" s="9"/>
      <c r="EZ271" s="9"/>
      <c r="FA271" s="9"/>
      <c r="FB271" s="9"/>
      <c r="FC271" s="9"/>
      <c r="FD271" s="9"/>
      <c r="FE271" s="9"/>
      <c r="FF271" s="9"/>
      <c r="FG271" s="9"/>
      <c r="FH271" s="9"/>
      <c r="FI271" s="9"/>
      <c r="FJ271" s="9"/>
      <c r="FK271" s="9"/>
      <c r="FL271" s="9"/>
      <c r="FM271" s="9"/>
      <c r="FN271" s="9"/>
      <c r="FO271" s="9"/>
      <c r="FP271" s="9"/>
      <c r="FQ271" s="9"/>
      <c r="FR271" s="9"/>
      <c r="FS271" s="9"/>
      <c r="FT271" s="9"/>
      <c r="FU271" s="9"/>
      <c r="FV271" s="9"/>
      <c r="FW271" s="9"/>
      <c r="FX271" s="9"/>
      <c r="FY271" s="9"/>
      <c r="FZ271" s="9"/>
      <c r="GA271" s="9"/>
      <c r="GB271" s="9"/>
      <c r="GC271" s="9"/>
      <c r="GD271" s="9"/>
      <c r="GE271" s="9"/>
      <c r="GF271" s="9"/>
      <c r="GG271" s="9"/>
      <c r="GH271" s="9"/>
      <c r="GI271" s="9"/>
      <c r="GJ271" s="9"/>
      <c r="GK271" s="9"/>
      <c r="GL271" s="9"/>
      <c r="GM271" s="9"/>
      <c r="GN271" s="9"/>
      <c r="GO271" s="9"/>
      <c r="GP271" s="9"/>
      <c r="GQ271" s="9"/>
      <c r="GR271" s="9"/>
      <c r="GS271" s="9"/>
      <c r="GT271" s="9"/>
      <c r="GU271" s="9"/>
      <c r="GV271" s="9"/>
      <c r="GW271" s="9"/>
      <c r="GX271" s="9"/>
      <c r="GY271" s="9"/>
      <c r="GZ271" s="9"/>
      <c r="HA271" s="9"/>
      <c r="HB271" s="9"/>
      <c r="HC271" s="9"/>
      <c r="HD271" s="9"/>
      <c r="HE271" s="9"/>
      <c r="HF271" s="9"/>
      <c r="HG271" s="9"/>
      <c r="HH271" s="9"/>
      <c r="HI271" s="9"/>
      <c r="HJ271" s="9"/>
      <c r="HV271" s="50" t="s">
        <v>971</v>
      </c>
      <c r="HW271" s="50" t="s">
        <v>538</v>
      </c>
      <c r="HX271" t="s">
        <v>972</v>
      </c>
      <c r="HY271" s="12"/>
      <c r="HZ271" t="s">
        <v>969</v>
      </c>
      <c r="IA271" t="s">
        <v>970</v>
      </c>
      <c r="IH271" t="s">
        <v>971</v>
      </c>
      <c r="II271" t="s">
        <v>492</v>
      </c>
      <c r="JJ271" t="s">
        <v>957</v>
      </c>
      <c r="JK271" s="69" t="s">
        <v>494</v>
      </c>
      <c r="JL271" t="s">
        <v>495</v>
      </c>
      <c r="JM271" t="s">
        <v>958</v>
      </c>
      <c r="JN271" s="4" t="s">
        <v>959</v>
      </c>
      <c r="JO271" t="s">
        <v>960</v>
      </c>
      <c r="JP271" s="4"/>
      <c r="KI271" t="s">
        <v>961</v>
      </c>
      <c r="KJ271" t="s">
        <v>501</v>
      </c>
      <c r="KK271" s="8" t="s">
        <v>962</v>
      </c>
      <c r="KL271" s="4" t="s">
        <v>503</v>
      </c>
      <c r="KM271">
        <v>1</v>
      </c>
      <c r="MY271" t="s">
        <v>963</v>
      </c>
      <c r="MZ271">
        <v>27</v>
      </c>
      <c r="NA271" t="s">
        <v>964</v>
      </c>
      <c r="NB271" t="s">
        <v>538</v>
      </c>
      <c r="NJ271" t="s">
        <v>965</v>
      </c>
      <c r="NL271" s="4" t="s">
        <v>658</v>
      </c>
      <c r="NM271" t="s">
        <v>508</v>
      </c>
      <c r="NU271" t="s">
        <v>570</v>
      </c>
      <c r="NV271" t="s">
        <v>518</v>
      </c>
      <c r="NX271" s="2" t="s">
        <v>480</v>
      </c>
      <c r="OB271">
        <v>3</v>
      </c>
      <c r="OC271">
        <v>1454</v>
      </c>
      <c r="OD271" s="73" t="s">
        <v>480</v>
      </c>
      <c r="OU271" t="s">
        <v>966</v>
      </c>
      <c r="OW271">
        <v>1999</v>
      </c>
      <c r="PB271" t="s">
        <v>522</v>
      </c>
      <c r="PC271" s="50">
        <v>46104</v>
      </c>
    </row>
    <row r="272" spans="1:419" ht="15" thickBot="1">
      <c r="A272" t="s">
        <v>469</v>
      </c>
      <c r="B272" t="s">
        <v>947</v>
      </c>
      <c r="C272" t="s">
        <v>861</v>
      </c>
      <c r="D272" s="4" t="s">
        <v>948</v>
      </c>
      <c r="E272" s="75" t="s">
        <v>949</v>
      </c>
      <c r="F272" s="75" t="s">
        <v>950</v>
      </c>
      <c r="G272" t="s">
        <v>475</v>
      </c>
      <c r="H272" t="s">
        <v>476</v>
      </c>
      <c r="I272">
        <v>12.133333329999999</v>
      </c>
      <c r="J272">
        <v>8.5333333329999999</v>
      </c>
      <c r="K272">
        <v>150</v>
      </c>
      <c r="AV272" t="s">
        <v>951</v>
      </c>
      <c r="AW272">
        <v>27</v>
      </c>
      <c r="AX272" t="s">
        <v>480</v>
      </c>
      <c r="AY272">
        <v>1</v>
      </c>
      <c r="AZ272" t="s">
        <v>952</v>
      </c>
      <c r="BA272">
        <v>1999</v>
      </c>
      <c r="BB272">
        <v>2000</v>
      </c>
      <c r="BD272" t="s">
        <v>973</v>
      </c>
      <c r="BE272" t="s">
        <v>600</v>
      </c>
      <c r="BF272" s="3" t="s">
        <v>484</v>
      </c>
      <c r="BG272" t="s">
        <v>538</v>
      </c>
      <c r="BH272" t="s">
        <v>974</v>
      </c>
      <c r="BI272" t="s">
        <v>480</v>
      </c>
      <c r="BJ272" t="s">
        <v>480</v>
      </c>
      <c r="EG272" s="9"/>
      <c r="EH272" s="9"/>
      <c r="EI272" s="9"/>
      <c r="EJ272" s="9"/>
      <c r="EK272" s="9"/>
      <c r="EL272" s="9"/>
      <c r="EM272" s="9"/>
      <c r="EN272" s="9"/>
      <c r="EO272" s="9"/>
      <c r="EP272" s="9"/>
      <c r="EQ272" s="9"/>
      <c r="ER272" s="9"/>
      <c r="ES272" s="9"/>
      <c r="ET272" s="9"/>
      <c r="EU272" s="9"/>
      <c r="EV272" s="9"/>
      <c r="EW272" s="9"/>
      <c r="EX272" s="9"/>
      <c r="EY272" s="9"/>
      <c r="EZ272" s="9"/>
      <c r="FA272" s="9"/>
      <c r="FB272" s="9"/>
      <c r="FC272" s="9"/>
      <c r="FD272" s="9"/>
      <c r="FE272" s="9"/>
      <c r="FF272" s="9"/>
      <c r="FG272" s="9"/>
      <c r="FH272" s="9"/>
      <c r="FI272" s="9"/>
      <c r="FJ272" s="9"/>
      <c r="FK272" s="9"/>
      <c r="FL272" s="9"/>
      <c r="FM272" s="9"/>
      <c r="FN272" s="9"/>
      <c r="FO272" s="9"/>
      <c r="FP272" s="9"/>
      <c r="FQ272" s="9"/>
      <c r="FR272" s="9"/>
      <c r="FS272" s="9"/>
      <c r="FT272" s="9"/>
      <c r="FU272" s="9"/>
      <c r="FV272" s="9"/>
      <c r="FW272" s="9"/>
      <c r="FX272" s="9"/>
      <c r="FY272" s="9"/>
      <c r="FZ272" s="9"/>
      <c r="GA272" s="9"/>
      <c r="GB272" s="9"/>
      <c r="GC272" s="9"/>
      <c r="GD272" s="9"/>
      <c r="GE272" s="9"/>
      <c r="GF272" s="9"/>
      <c r="GG272" s="9"/>
      <c r="GH272" s="9"/>
      <c r="GI272" s="9"/>
      <c r="GJ272" s="9"/>
      <c r="GK272" s="9"/>
      <c r="GL272" s="9"/>
      <c r="GM272" s="9"/>
      <c r="GN272" s="9"/>
      <c r="GO272" s="9"/>
      <c r="GP272" s="9"/>
      <c r="GQ272" s="9"/>
      <c r="GR272" s="9"/>
      <c r="GS272" s="9"/>
      <c r="GT272" s="9"/>
      <c r="GU272" s="9"/>
      <c r="GV272" s="9"/>
      <c r="GW272" s="9"/>
      <c r="GX272" s="9"/>
      <c r="GY272" s="9"/>
      <c r="GZ272" s="9"/>
      <c r="HA272" s="9"/>
      <c r="HB272" s="9"/>
      <c r="HC272" s="9"/>
      <c r="HD272" s="9"/>
      <c r="HE272" s="9"/>
      <c r="HF272" s="9"/>
      <c r="HG272" s="9"/>
      <c r="HH272" s="9"/>
      <c r="HI272" s="9"/>
      <c r="HJ272" s="9"/>
      <c r="HV272" s="50" t="s">
        <v>973</v>
      </c>
      <c r="HW272" s="50" t="s">
        <v>538</v>
      </c>
      <c r="HX272" t="s">
        <v>974</v>
      </c>
      <c r="HY272" s="12"/>
      <c r="HZ272" t="s">
        <v>969</v>
      </c>
      <c r="IA272" t="s">
        <v>970</v>
      </c>
      <c r="IH272" t="s">
        <v>973</v>
      </c>
      <c r="II272" t="s">
        <v>492</v>
      </c>
      <c r="JJ272" t="s">
        <v>957</v>
      </c>
      <c r="JK272" s="69" t="s">
        <v>494</v>
      </c>
      <c r="JL272" t="s">
        <v>495</v>
      </c>
      <c r="JM272" t="s">
        <v>958</v>
      </c>
      <c r="JN272" s="4" t="s">
        <v>959</v>
      </c>
      <c r="JO272" t="s">
        <v>960</v>
      </c>
      <c r="JP272" s="4"/>
      <c r="KI272" t="s">
        <v>961</v>
      </c>
      <c r="KJ272" t="s">
        <v>501</v>
      </c>
      <c r="KK272" s="8" t="s">
        <v>962</v>
      </c>
      <c r="KL272" s="4" t="s">
        <v>503</v>
      </c>
      <c r="KM272">
        <v>1</v>
      </c>
      <c r="MY272" t="s">
        <v>963</v>
      </c>
      <c r="MZ272">
        <v>27</v>
      </c>
      <c r="NA272" t="s">
        <v>964</v>
      </c>
      <c r="NB272" t="s">
        <v>538</v>
      </c>
      <c r="NJ272" t="s">
        <v>965</v>
      </c>
      <c r="NL272" s="4" t="s">
        <v>658</v>
      </c>
      <c r="NM272" t="s">
        <v>508</v>
      </c>
      <c r="NU272" t="s">
        <v>553</v>
      </c>
      <c r="NV272" t="s">
        <v>518</v>
      </c>
      <c r="NX272" s="2" t="s">
        <v>480</v>
      </c>
      <c r="OB272">
        <v>3</v>
      </c>
      <c r="OC272">
        <v>1087</v>
      </c>
      <c r="OD272" s="73" t="s">
        <v>480</v>
      </c>
      <c r="OU272" t="s">
        <v>966</v>
      </c>
      <c r="OW272">
        <v>1999</v>
      </c>
      <c r="PB272" t="s">
        <v>522</v>
      </c>
      <c r="PC272" s="50">
        <v>46104</v>
      </c>
    </row>
    <row r="273" spans="1:419" ht="15" thickBot="1">
      <c r="A273" t="s">
        <v>469</v>
      </c>
      <c r="B273" t="s">
        <v>947</v>
      </c>
      <c r="C273" t="s">
        <v>861</v>
      </c>
      <c r="D273" s="4" t="s">
        <v>948</v>
      </c>
      <c r="E273" s="75" t="s">
        <v>949</v>
      </c>
      <c r="F273" s="75" t="s">
        <v>950</v>
      </c>
      <c r="G273" t="s">
        <v>475</v>
      </c>
      <c r="H273" t="s">
        <v>476</v>
      </c>
      <c r="I273">
        <v>12.133333329999999</v>
      </c>
      <c r="J273">
        <v>8.5333333329999999</v>
      </c>
      <c r="K273">
        <v>150</v>
      </c>
      <c r="AV273" t="s">
        <v>951</v>
      </c>
      <c r="AW273">
        <v>27</v>
      </c>
      <c r="AX273" t="s">
        <v>480</v>
      </c>
      <c r="AY273">
        <v>1</v>
      </c>
      <c r="AZ273" t="s">
        <v>952</v>
      </c>
      <c r="BA273">
        <v>1999</v>
      </c>
      <c r="BB273">
        <v>2000</v>
      </c>
      <c r="BD273" t="s">
        <v>975</v>
      </c>
      <c r="BE273" t="s">
        <v>619</v>
      </c>
      <c r="BF273" s="3" t="s">
        <v>484</v>
      </c>
      <c r="BG273" t="s">
        <v>538</v>
      </c>
      <c r="BH273" t="s">
        <v>976</v>
      </c>
      <c r="BI273" t="s">
        <v>480</v>
      </c>
      <c r="BJ273" t="s">
        <v>480</v>
      </c>
      <c r="EG273" s="9"/>
      <c r="EH273" s="9"/>
      <c r="EI273" s="9"/>
      <c r="EJ273" s="9"/>
      <c r="EK273" s="9"/>
      <c r="EL273" s="9"/>
      <c r="EM273" s="9"/>
      <c r="EN273" s="9"/>
      <c r="EO273" s="9"/>
      <c r="EP273" s="9"/>
      <c r="EQ273" s="9"/>
      <c r="ER273" s="9"/>
      <c r="ES273" s="9"/>
      <c r="ET273" s="9"/>
      <c r="EU273" s="9"/>
      <c r="EV273" s="9"/>
      <c r="EW273" s="9"/>
      <c r="EX273" s="9"/>
      <c r="EY273" s="9"/>
      <c r="EZ273" s="9"/>
      <c r="FA273" s="9"/>
      <c r="FB273" s="9"/>
      <c r="FC273" s="9"/>
      <c r="FD273" s="9"/>
      <c r="FE273" s="9"/>
      <c r="FF273" s="9"/>
      <c r="FG273" s="9"/>
      <c r="FH273" s="9"/>
      <c r="FI273" s="9"/>
      <c r="FJ273" s="9"/>
      <c r="FK273" s="9"/>
      <c r="FL273" s="9"/>
      <c r="FM273" s="9"/>
      <c r="FN273" s="9"/>
      <c r="FO273" s="9"/>
      <c r="FP273" s="9"/>
      <c r="FQ273" s="9"/>
      <c r="FR273" s="9"/>
      <c r="FS273" s="9"/>
      <c r="FT273" s="9"/>
      <c r="FU273" s="9"/>
      <c r="FV273" s="9"/>
      <c r="FW273" s="9"/>
      <c r="FX273" s="9"/>
      <c r="FY273" s="9"/>
      <c r="FZ273" s="9"/>
      <c r="GA273" s="9"/>
      <c r="GB273" s="9"/>
      <c r="GC273" s="9"/>
      <c r="GD273" s="9"/>
      <c r="GE273" s="9"/>
      <c r="GF273" s="9"/>
      <c r="GG273" s="9"/>
      <c r="GH273" s="9"/>
      <c r="GI273" s="9"/>
      <c r="GJ273" s="9"/>
      <c r="GK273" s="9"/>
      <c r="GL273" s="9"/>
      <c r="GM273" s="9"/>
      <c r="GN273" s="9"/>
      <c r="GO273" s="9"/>
      <c r="GP273" s="9"/>
      <c r="GQ273" s="9"/>
      <c r="GR273" s="9"/>
      <c r="GS273" s="9"/>
      <c r="GT273" s="9"/>
      <c r="GU273" s="9"/>
      <c r="GV273" s="9"/>
      <c r="GW273" s="9"/>
      <c r="GX273" s="9"/>
      <c r="GY273" s="9"/>
      <c r="GZ273" s="9"/>
      <c r="HA273" s="9"/>
      <c r="HB273" s="9"/>
      <c r="HC273" s="9"/>
      <c r="HD273" s="9"/>
      <c r="HE273" s="9"/>
      <c r="HF273" s="9"/>
      <c r="HG273" s="9"/>
      <c r="HH273" s="9"/>
      <c r="HI273" s="9"/>
      <c r="HJ273" s="9"/>
      <c r="HV273" s="50" t="s">
        <v>975</v>
      </c>
      <c r="HW273" s="50" t="s">
        <v>538</v>
      </c>
      <c r="HX273" t="s">
        <v>976</v>
      </c>
      <c r="HY273" s="12"/>
      <c r="HZ273" t="s">
        <v>969</v>
      </c>
      <c r="IA273" t="s">
        <v>970</v>
      </c>
      <c r="IH273" t="s">
        <v>975</v>
      </c>
      <c r="II273" t="s">
        <v>492</v>
      </c>
      <c r="JJ273" t="s">
        <v>957</v>
      </c>
      <c r="JK273" s="69" t="s">
        <v>494</v>
      </c>
      <c r="JL273" t="s">
        <v>495</v>
      </c>
      <c r="JM273" t="s">
        <v>958</v>
      </c>
      <c r="JN273" s="4" t="s">
        <v>959</v>
      </c>
      <c r="JO273" t="s">
        <v>960</v>
      </c>
      <c r="JP273" s="4"/>
      <c r="KI273" t="s">
        <v>961</v>
      </c>
      <c r="KJ273" t="s">
        <v>501</v>
      </c>
      <c r="KK273" s="8" t="s">
        <v>962</v>
      </c>
      <c r="KL273" s="4" t="s">
        <v>503</v>
      </c>
      <c r="KM273">
        <v>1</v>
      </c>
      <c r="MY273" t="s">
        <v>963</v>
      </c>
      <c r="MZ273">
        <v>27</v>
      </c>
      <c r="NA273" t="s">
        <v>964</v>
      </c>
      <c r="NB273" t="s">
        <v>538</v>
      </c>
      <c r="NJ273" t="s">
        <v>965</v>
      </c>
      <c r="NL273" s="4" t="s">
        <v>658</v>
      </c>
      <c r="NM273" t="s">
        <v>508</v>
      </c>
      <c r="NU273" t="s">
        <v>605</v>
      </c>
      <c r="NV273" t="s">
        <v>518</v>
      </c>
      <c r="NX273" s="2" t="s">
        <v>480</v>
      </c>
      <c r="OB273">
        <v>3</v>
      </c>
      <c r="OC273">
        <v>1069</v>
      </c>
      <c r="OD273" s="73" t="s">
        <v>480</v>
      </c>
      <c r="OU273" t="s">
        <v>966</v>
      </c>
      <c r="OW273">
        <v>1999</v>
      </c>
      <c r="PB273" t="s">
        <v>522</v>
      </c>
      <c r="PC273" s="50">
        <v>46104</v>
      </c>
    </row>
    <row r="274" spans="1:419" ht="15" thickBot="1">
      <c r="A274" t="s">
        <v>469</v>
      </c>
      <c r="B274" t="s">
        <v>947</v>
      </c>
      <c r="C274" t="s">
        <v>861</v>
      </c>
      <c r="D274" s="4" t="s">
        <v>948</v>
      </c>
      <c r="E274" s="75" t="s">
        <v>949</v>
      </c>
      <c r="F274" s="75" t="s">
        <v>950</v>
      </c>
      <c r="G274" t="s">
        <v>475</v>
      </c>
      <c r="H274" t="s">
        <v>476</v>
      </c>
      <c r="I274">
        <v>12.133333329999999</v>
      </c>
      <c r="J274">
        <v>8.5333333329999999</v>
      </c>
      <c r="K274">
        <v>150</v>
      </c>
      <c r="AV274" t="s">
        <v>951</v>
      </c>
      <c r="AW274">
        <v>27</v>
      </c>
      <c r="AX274" t="s">
        <v>480</v>
      </c>
      <c r="AY274">
        <v>1</v>
      </c>
      <c r="AZ274" t="s">
        <v>952</v>
      </c>
      <c r="BA274">
        <v>1999</v>
      </c>
      <c r="BB274">
        <v>2000</v>
      </c>
      <c r="BD274" t="s">
        <v>977</v>
      </c>
      <c r="BE274" t="s">
        <v>628</v>
      </c>
      <c r="BF274" s="3" t="s">
        <v>484</v>
      </c>
      <c r="BG274" t="s">
        <v>538</v>
      </c>
      <c r="BH274" t="s">
        <v>978</v>
      </c>
      <c r="BI274" t="s">
        <v>480</v>
      </c>
      <c r="BJ274" t="s">
        <v>480</v>
      </c>
      <c r="EG274" s="9"/>
      <c r="EH274" s="9"/>
      <c r="EI274" s="9"/>
      <c r="EJ274" s="9"/>
      <c r="EK274" s="9"/>
      <c r="EL274" s="9"/>
      <c r="EM274" s="9"/>
      <c r="EN274" s="9"/>
      <c r="EO274" s="9"/>
      <c r="EP274" s="9"/>
      <c r="EQ274" s="9"/>
      <c r="ER274" s="9"/>
      <c r="ES274" s="9"/>
      <c r="ET274" s="9"/>
      <c r="EU274" s="9"/>
      <c r="EV274" s="9"/>
      <c r="EW274" s="9"/>
      <c r="EX274" s="9"/>
      <c r="EY274" s="9"/>
      <c r="EZ274" s="9"/>
      <c r="FA274" s="9"/>
      <c r="FB274" s="9"/>
      <c r="FC274" s="9"/>
      <c r="FD274" s="9"/>
      <c r="FE274" s="9"/>
      <c r="FF274" s="9"/>
      <c r="FG274" s="9"/>
      <c r="FH274" s="9"/>
      <c r="FI274" s="9"/>
      <c r="FJ274" s="9"/>
      <c r="FK274" s="9"/>
      <c r="FL274" s="9"/>
      <c r="FM274" s="9"/>
      <c r="FN274" s="9"/>
      <c r="FO274" s="9"/>
      <c r="FP274" s="9"/>
      <c r="FQ274" s="9"/>
      <c r="FR274" s="9"/>
      <c r="FS274" s="9"/>
      <c r="FT274" s="9"/>
      <c r="FU274" s="9"/>
      <c r="FV274" s="9"/>
      <c r="FW274" s="9"/>
      <c r="FX274" s="9"/>
      <c r="FY274" s="9"/>
      <c r="FZ274" s="9"/>
      <c r="GA274" s="9"/>
      <c r="GB274" s="9"/>
      <c r="GC274" s="9"/>
      <c r="GD274" s="9"/>
      <c r="GE274" s="9"/>
      <c r="GF274" s="9"/>
      <c r="GG274" s="9"/>
      <c r="GH274" s="9"/>
      <c r="GI274" s="9"/>
      <c r="GJ274" s="9"/>
      <c r="GK274" s="9"/>
      <c r="GL274" s="9"/>
      <c r="GM274" s="9"/>
      <c r="GN274" s="9"/>
      <c r="GO274" s="9"/>
      <c r="GP274" s="9"/>
      <c r="GQ274" s="9"/>
      <c r="GR274" s="9"/>
      <c r="GS274" s="9"/>
      <c r="GT274" s="9"/>
      <c r="GU274" s="9"/>
      <c r="GV274" s="9"/>
      <c r="GW274" s="9"/>
      <c r="GX274" s="9"/>
      <c r="GY274" s="9"/>
      <c r="GZ274" s="9"/>
      <c r="HA274" s="9"/>
      <c r="HB274" s="9"/>
      <c r="HC274" s="9"/>
      <c r="HD274" s="9"/>
      <c r="HE274" s="9"/>
      <c r="HF274" s="9"/>
      <c r="HG274" s="9"/>
      <c r="HH274" s="9"/>
      <c r="HI274" s="9"/>
      <c r="HJ274" s="9"/>
      <c r="HV274" s="50" t="s">
        <v>977</v>
      </c>
      <c r="HW274" s="50" t="s">
        <v>538</v>
      </c>
      <c r="HX274" t="s">
        <v>978</v>
      </c>
      <c r="HY274" s="12"/>
      <c r="HZ274" t="s">
        <v>969</v>
      </c>
      <c r="IA274" t="s">
        <v>970</v>
      </c>
      <c r="IH274" t="s">
        <v>977</v>
      </c>
      <c r="II274" t="s">
        <v>492</v>
      </c>
      <c r="JJ274" t="s">
        <v>957</v>
      </c>
      <c r="JK274" s="69" t="s">
        <v>494</v>
      </c>
      <c r="JL274" t="s">
        <v>495</v>
      </c>
      <c r="JM274" t="s">
        <v>958</v>
      </c>
      <c r="JN274" s="4" t="s">
        <v>959</v>
      </c>
      <c r="JO274" t="s">
        <v>960</v>
      </c>
      <c r="JP274" s="4"/>
      <c r="KI274" t="s">
        <v>961</v>
      </c>
      <c r="KJ274" t="s">
        <v>501</v>
      </c>
      <c r="KK274" s="8" t="s">
        <v>962</v>
      </c>
      <c r="KL274" s="4" t="s">
        <v>503</v>
      </c>
      <c r="KM274">
        <v>1</v>
      </c>
      <c r="MY274" t="s">
        <v>963</v>
      </c>
      <c r="MZ274">
        <v>27</v>
      </c>
      <c r="NA274" t="s">
        <v>964</v>
      </c>
      <c r="NB274" t="s">
        <v>538</v>
      </c>
      <c r="NJ274" t="s">
        <v>965</v>
      </c>
      <c r="NL274" s="4" t="s">
        <v>658</v>
      </c>
      <c r="NM274" t="s">
        <v>508</v>
      </c>
      <c r="NU274" t="s">
        <v>609</v>
      </c>
      <c r="NV274" t="s">
        <v>518</v>
      </c>
      <c r="NX274" s="2" t="s">
        <v>480</v>
      </c>
      <c r="OB274">
        <v>3</v>
      </c>
      <c r="OC274">
        <v>920</v>
      </c>
      <c r="OD274" s="73" t="s">
        <v>480</v>
      </c>
      <c r="OU274" t="s">
        <v>966</v>
      </c>
      <c r="OW274">
        <v>1999</v>
      </c>
      <c r="PB274" t="s">
        <v>522</v>
      </c>
      <c r="PC274" s="50">
        <v>46104</v>
      </c>
    </row>
    <row r="275" spans="1:419" ht="15" thickBot="1">
      <c r="A275" t="s">
        <v>469</v>
      </c>
      <c r="B275" t="s">
        <v>947</v>
      </c>
      <c r="C275" t="s">
        <v>861</v>
      </c>
      <c r="D275" s="4" t="s">
        <v>948</v>
      </c>
      <c r="E275" s="75" t="s">
        <v>949</v>
      </c>
      <c r="F275" s="75" t="s">
        <v>950</v>
      </c>
      <c r="G275" t="s">
        <v>475</v>
      </c>
      <c r="H275" t="s">
        <v>476</v>
      </c>
      <c r="I275">
        <v>12.133333329999999</v>
      </c>
      <c r="J275">
        <v>8.5333333329999999</v>
      </c>
      <c r="K275">
        <v>150</v>
      </c>
      <c r="AV275" t="s">
        <v>951</v>
      </c>
      <c r="AW275">
        <v>46.5</v>
      </c>
      <c r="AX275" t="s">
        <v>480</v>
      </c>
      <c r="AY275">
        <v>1</v>
      </c>
      <c r="AZ275" t="s">
        <v>952</v>
      </c>
      <c r="BA275">
        <v>1999</v>
      </c>
      <c r="BB275">
        <v>2000</v>
      </c>
      <c r="BD275" t="s">
        <v>979</v>
      </c>
      <c r="BE275" t="s">
        <v>536</v>
      </c>
      <c r="BF275" s="3" t="s">
        <v>484</v>
      </c>
      <c r="BG275" t="s">
        <v>538</v>
      </c>
      <c r="BH275" t="s">
        <v>954</v>
      </c>
      <c r="BI275" t="s">
        <v>480</v>
      </c>
      <c r="BJ275" t="s">
        <v>480</v>
      </c>
      <c r="BK275" t="s">
        <v>537</v>
      </c>
      <c r="BL275" t="s">
        <v>980</v>
      </c>
      <c r="BM275" t="s">
        <v>480</v>
      </c>
      <c r="BN275" t="s">
        <v>480</v>
      </c>
      <c r="BO275" t="s">
        <v>480</v>
      </c>
      <c r="EG275" s="9"/>
      <c r="EH275" s="9"/>
      <c r="EI275" s="9"/>
      <c r="EJ275" s="9"/>
      <c r="EK275" s="9"/>
      <c r="EL275" s="9"/>
      <c r="EM275" s="9"/>
      <c r="EN275" s="9"/>
      <c r="EO275" s="9"/>
      <c r="EP275" s="9"/>
      <c r="EQ275" s="9"/>
      <c r="ER275" s="9"/>
      <c r="ES275" s="9"/>
      <c r="ET275" s="9"/>
      <c r="EU275" s="9"/>
      <c r="EV275" s="9"/>
      <c r="EW275" s="9"/>
      <c r="EX275" s="9"/>
      <c r="EY275" s="9"/>
      <c r="EZ275" s="9"/>
      <c r="FA275" s="9"/>
      <c r="FB275" s="9"/>
      <c r="FC275" s="9"/>
      <c r="FD275" s="9"/>
      <c r="FE275" s="9"/>
      <c r="FF275" s="9"/>
      <c r="FG275" s="9"/>
      <c r="FH275" s="9"/>
      <c r="FI275" s="9"/>
      <c r="FJ275" s="9"/>
      <c r="FK275" s="9"/>
      <c r="FL275" s="9"/>
      <c r="FM275" s="9"/>
      <c r="FN275" s="9"/>
      <c r="FO275" s="9"/>
      <c r="FP275" s="9"/>
      <c r="FQ275" s="9"/>
      <c r="FR275" s="9"/>
      <c r="FS275" s="9"/>
      <c r="FT275" s="9"/>
      <c r="FU275" s="9"/>
      <c r="FV275" s="9"/>
      <c r="FW275" s="9"/>
      <c r="FX275" s="9"/>
      <c r="FY275" s="9"/>
      <c r="FZ275" s="9"/>
      <c r="GA275" s="9"/>
      <c r="GB275" s="9"/>
      <c r="GC275" s="9"/>
      <c r="GD275" s="9"/>
      <c r="GE275" s="9"/>
      <c r="GF275" s="9"/>
      <c r="GG275" s="9"/>
      <c r="GH275" s="9"/>
      <c r="GI275" s="9"/>
      <c r="GJ275" s="9"/>
      <c r="GK275" s="9"/>
      <c r="GL275" s="9"/>
      <c r="GM275" s="9"/>
      <c r="GN275" s="9"/>
      <c r="GO275" s="9"/>
      <c r="GP275" s="9"/>
      <c r="GQ275" s="9"/>
      <c r="GR275" s="9"/>
      <c r="GS275" s="9"/>
      <c r="GT275" s="9"/>
      <c r="GU275" s="9"/>
      <c r="GV275" s="9"/>
      <c r="GW275" s="9"/>
      <c r="GX275" s="9"/>
      <c r="GY275" s="9"/>
      <c r="GZ275" s="9"/>
      <c r="HA275" s="9"/>
      <c r="HB275" s="9"/>
      <c r="HC275" s="9"/>
      <c r="HD275" s="9"/>
      <c r="HE275" s="9"/>
      <c r="HF275" s="9"/>
      <c r="HG275" s="9"/>
      <c r="HH275" s="9"/>
      <c r="HI275" s="9"/>
      <c r="HJ275" s="9"/>
      <c r="HV275" s="50" t="s">
        <v>953</v>
      </c>
      <c r="HW275" t="s">
        <v>538</v>
      </c>
      <c r="HX275" t="s">
        <v>954</v>
      </c>
      <c r="HY275" s="12"/>
      <c r="HZ275" s="4" t="s">
        <v>955</v>
      </c>
      <c r="IA275" t="s">
        <v>956</v>
      </c>
      <c r="IH275" t="s">
        <v>979</v>
      </c>
      <c r="II275" s="69" t="s">
        <v>927</v>
      </c>
      <c r="IJ275" t="s">
        <v>981</v>
      </c>
      <c r="IK275" t="s">
        <v>543</v>
      </c>
      <c r="IL275" s="73">
        <v>1999</v>
      </c>
      <c r="IM275" s="73" t="s">
        <v>480</v>
      </c>
      <c r="IN275" s="72" t="s">
        <v>480</v>
      </c>
      <c r="JJ275" t="s">
        <v>957</v>
      </c>
      <c r="JK275" s="69" t="s">
        <v>494</v>
      </c>
      <c r="JL275" t="s">
        <v>495</v>
      </c>
      <c r="JM275" t="s">
        <v>958</v>
      </c>
      <c r="JN275" s="4" t="s">
        <v>959</v>
      </c>
      <c r="JO275" t="s">
        <v>960</v>
      </c>
      <c r="JP275" s="4"/>
      <c r="KI275" t="s">
        <v>961</v>
      </c>
      <c r="KJ275" t="s">
        <v>501</v>
      </c>
      <c r="KK275" s="8" t="s">
        <v>962</v>
      </c>
      <c r="KL275" s="4" t="s">
        <v>503</v>
      </c>
      <c r="KM275">
        <v>1</v>
      </c>
      <c r="MY275" t="s">
        <v>963</v>
      </c>
      <c r="MZ275">
        <v>46.5</v>
      </c>
      <c r="NA275" t="s">
        <v>964</v>
      </c>
      <c r="NB275" t="s">
        <v>538</v>
      </c>
      <c r="NC275" t="s">
        <v>980</v>
      </c>
      <c r="NJ275" t="s">
        <v>982</v>
      </c>
      <c r="NL275" s="4" t="s">
        <v>658</v>
      </c>
      <c r="NM275" t="s">
        <v>508</v>
      </c>
      <c r="NV275" t="s">
        <v>518</v>
      </c>
      <c r="NX275" s="2" t="s">
        <v>480</v>
      </c>
      <c r="OB275">
        <v>3</v>
      </c>
      <c r="OC275">
        <v>367</v>
      </c>
      <c r="OD275" s="73" t="s">
        <v>480</v>
      </c>
      <c r="OE275" s="73" t="s">
        <v>480</v>
      </c>
      <c r="OF275" s="73" t="s">
        <v>480</v>
      </c>
      <c r="OM275">
        <v>0.18</v>
      </c>
      <c r="ON275" s="2" t="s">
        <v>480</v>
      </c>
      <c r="OO275">
        <v>0.84</v>
      </c>
      <c r="OP275" s="2" t="s">
        <v>480</v>
      </c>
      <c r="OS275">
        <v>1.03</v>
      </c>
      <c r="OT275" s="2" t="s">
        <v>480</v>
      </c>
      <c r="OU275" t="s">
        <v>983</v>
      </c>
      <c r="OW275">
        <v>1999</v>
      </c>
      <c r="PB275" t="s">
        <v>522</v>
      </c>
      <c r="PC275" s="50">
        <v>46104</v>
      </c>
    </row>
    <row r="276" spans="1:419" ht="15" thickBot="1">
      <c r="A276" t="s">
        <v>469</v>
      </c>
      <c r="B276" t="s">
        <v>947</v>
      </c>
      <c r="C276" t="s">
        <v>861</v>
      </c>
      <c r="D276" s="4" t="s">
        <v>948</v>
      </c>
      <c r="E276" s="75" t="s">
        <v>949</v>
      </c>
      <c r="F276" s="75" t="s">
        <v>950</v>
      </c>
      <c r="G276" t="s">
        <v>475</v>
      </c>
      <c r="H276" t="s">
        <v>476</v>
      </c>
      <c r="I276">
        <v>12.133333329999999</v>
      </c>
      <c r="J276">
        <v>8.5333333329999999</v>
      </c>
      <c r="K276">
        <v>150</v>
      </c>
      <c r="AV276" t="s">
        <v>951</v>
      </c>
      <c r="AW276">
        <v>46.5</v>
      </c>
      <c r="AX276" t="s">
        <v>480</v>
      </c>
      <c r="AY276">
        <v>1</v>
      </c>
      <c r="AZ276" t="s">
        <v>952</v>
      </c>
      <c r="BA276">
        <v>1999</v>
      </c>
      <c r="BB276">
        <v>2000</v>
      </c>
      <c r="BD276" t="s">
        <v>984</v>
      </c>
      <c r="BE276" t="s">
        <v>565</v>
      </c>
      <c r="BF276" s="3" t="s">
        <v>484</v>
      </c>
      <c r="BG276" t="s">
        <v>538</v>
      </c>
      <c r="BH276" t="s">
        <v>968</v>
      </c>
      <c r="BI276" t="s">
        <v>480</v>
      </c>
      <c r="BJ276" t="s">
        <v>480</v>
      </c>
      <c r="BK276" t="s">
        <v>537</v>
      </c>
      <c r="BL276" t="s">
        <v>980</v>
      </c>
      <c r="BM276" t="s">
        <v>480</v>
      </c>
      <c r="BN276" t="s">
        <v>480</v>
      </c>
      <c r="BO276" t="s">
        <v>480</v>
      </c>
      <c r="EG276" s="9"/>
      <c r="EH276" s="9"/>
      <c r="EI276" s="9"/>
      <c r="EJ276" s="9"/>
      <c r="EK276" s="9"/>
      <c r="EL276" s="9"/>
      <c r="EM276" s="9"/>
      <c r="EN276" s="9"/>
      <c r="EO276" s="9"/>
      <c r="EP276" s="9"/>
      <c r="EQ276" s="9"/>
      <c r="ER276" s="9"/>
      <c r="ES276" s="9"/>
      <c r="ET276" s="9"/>
      <c r="EU276" s="9"/>
      <c r="EV276" s="9"/>
      <c r="EW276" s="9"/>
      <c r="EX276" s="9"/>
      <c r="EY276" s="9"/>
      <c r="EZ276" s="9"/>
      <c r="FA276" s="9"/>
      <c r="FB276" s="9"/>
      <c r="FC276" s="9"/>
      <c r="FD276" s="9"/>
      <c r="FE276" s="9"/>
      <c r="FF276" s="9"/>
      <c r="FG276" s="9"/>
      <c r="FH276" s="9"/>
      <c r="FI276" s="9"/>
      <c r="FJ276" s="9"/>
      <c r="FK276" s="9"/>
      <c r="FL276" s="9"/>
      <c r="FM276" s="9"/>
      <c r="FN276" s="9"/>
      <c r="FO276" s="9"/>
      <c r="FP276" s="9"/>
      <c r="FQ276" s="9"/>
      <c r="FR276" s="9"/>
      <c r="FS276" s="9"/>
      <c r="FT276" s="9"/>
      <c r="FU276" s="9"/>
      <c r="FV276" s="9"/>
      <c r="FW276" s="9"/>
      <c r="FX276" s="9"/>
      <c r="FY276" s="9"/>
      <c r="FZ276" s="9"/>
      <c r="GA276" s="9"/>
      <c r="GB276" s="9"/>
      <c r="GC276" s="9"/>
      <c r="GD276" s="9"/>
      <c r="GE276" s="9"/>
      <c r="GF276" s="9"/>
      <c r="GG276" s="9"/>
      <c r="GH276" s="9"/>
      <c r="GI276" s="9"/>
      <c r="GJ276" s="9"/>
      <c r="GK276" s="9"/>
      <c r="GL276" s="9"/>
      <c r="GM276" s="9"/>
      <c r="GN276" s="9"/>
      <c r="GO276" s="9"/>
      <c r="GP276" s="9"/>
      <c r="GQ276" s="9"/>
      <c r="GR276" s="9"/>
      <c r="GS276" s="9"/>
      <c r="GT276" s="9"/>
      <c r="GU276" s="9"/>
      <c r="GV276" s="9"/>
      <c r="GW276" s="9"/>
      <c r="GX276" s="9"/>
      <c r="GY276" s="9"/>
      <c r="GZ276" s="9"/>
      <c r="HA276" s="9"/>
      <c r="HB276" s="9"/>
      <c r="HC276" s="9"/>
      <c r="HD276" s="9"/>
      <c r="HE276" s="9"/>
      <c r="HF276" s="9"/>
      <c r="HG276" s="9"/>
      <c r="HH276" s="9"/>
      <c r="HI276" s="9"/>
      <c r="HJ276" s="9"/>
      <c r="HV276" s="50" t="s">
        <v>967</v>
      </c>
      <c r="HW276" s="50" t="s">
        <v>538</v>
      </c>
      <c r="HX276" t="s">
        <v>968</v>
      </c>
      <c r="HY276" s="12"/>
      <c r="HZ276" t="s">
        <v>969</v>
      </c>
      <c r="IA276" t="s">
        <v>970</v>
      </c>
      <c r="IH276" t="s">
        <v>984</v>
      </c>
      <c r="II276" s="69" t="s">
        <v>927</v>
      </c>
      <c r="IJ276" t="s">
        <v>981</v>
      </c>
      <c r="IK276" t="s">
        <v>543</v>
      </c>
      <c r="IL276" s="73">
        <v>1999</v>
      </c>
      <c r="IM276" s="72" t="s">
        <v>480</v>
      </c>
      <c r="IN276" s="72" t="s">
        <v>480</v>
      </c>
      <c r="JJ276" t="s">
        <v>957</v>
      </c>
      <c r="JK276" s="69" t="s">
        <v>494</v>
      </c>
      <c r="JL276" t="s">
        <v>495</v>
      </c>
      <c r="JM276" t="s">
        <v>958</v>
      </c>
      <c r="JN276" s="4" t="s">
        <v>959</v>
      </c>
      <c r="JO276" t="s">
        <v>960</v>
      </c>
      <c r="JP276" s="4"/>
      <c r="KI276" t="s">
        <v>961</v>
      </c>
      <c r="KJ276" t="s">
        <v>501</v>
      </c>
      <c r="KK276" s="8" t="s">
        <v>962</v>
      </c>
      <c r="KL276" s="4" t="s">
        <v>503</v>
      </c>
      <c r="KM276">
        <v>1</v>
      </c>
      <c r="MY276" t="s">
        <v>963</v>
      </c>
      <c r="MZ276">
        <v>46.5</v>
      </c>
      <c r="NA276" t="s">
        <v>964</v>
      </c>
      <c r="NB276" t="s">
        <v>538</v>
      </c>
      <c r="NC276" t="s">
        <v>980</v>
      </c>
      <c r="NJ276" t="s">
        <v>982</v>
      </c>
      <c r="NL276" s="4" t="s">
        <v>658</v>
      </c>
      <c r="NM276" t="s">
        <v>508</v>
      </c>
      <c r="NV276" t="s">
        <v>518</v>
      </c>
      <c r="NX276" s="2" t="s">
        <v>480</v>
      </c>
      <c r="OB276">
        <v>3</v>
      </c>
      <c r="OC276">
        <v>702</v>
      </c>
      <c r="OD276" s="73" t="s">
        <v>480</v>
      </c>
      <c r="OE276" s="73" t="s">
        <v>480</v>
      </c>
      <c r="OF276" s="73" t="s">
        <v>480</v>
      </c>
      <c r="OM276">
        <v>0.35</v>
      </c>
      <c r="ON276" s="2" t="s">
        <v>480</v>
      </c>
      <c r="OO276">
        <v>0.81</v>
      </c>
      <c r="OP276" s="2" t="s">
        <v>480</v>
      </c>
      <c r="OS276">
        <v>1.1599999999999999</v>
      </c>
      <c r="OT276" s="2" t="s">
        <v>480</v>
      </c>
      <c r="OU276" t="s">
        <v>983</v>
      </c>
      <c r="OW276">
        <v>1999</v>
      </c>
      <c r="PB276" t="s">
        <v>522</v>
      </c>
      <c r="PC276" s="50">
        <v>46104</v>
      </c>
    </row>
    <row r="277" spans="1:419" ht="15" thickBot="1">
      <c r="A277" t="s">
        <v>469</v>
      </c>
      <c r="B277" t="s">
        <v>947</v>
      </c>
      <c r="C277" t="s">
        <v>861</v>
      </c>
      <c r="D277" s="4" t="s">
        <v>948</v>
      </c>
      <c r="E277" s="75" t="s">
        <v>949</v>
      </c>
      <c r="F277" s="75" t="s">
        <v>950</v>
      </c>
      <c r="G277" t="s">
        <v>475</v>
      </c>
      <c r="H277" t="s">
        <v>476</v>
      </c>
      <c r="I277">
        <v>12.133333329999999</v>
      </c>
      <c r="J277">
        <v>8.5333333329999999</v>
      </c>
      <c r="K277">
        <v>150</v>
      </c>
      <c r="AV277" t="s">
        <v>951</v>
      </c>
      <c r="AW277">
        <v>46.5</v>
      </c>
      <c r="AX277" t="s">
        <v>480</v>
      </c>
      <c r="AY277">
        <v>1</v>
      </c>
      <c r="AZ277" t="s">
        <v>952</v>
      </c>
      <c r="BA277">
        <v>1999</v>
      </c>
      <c r="BB277">
        <v>2000</v>
      </c>
      <c r="BD277" t="s">
        <v>985</v>
      </c>
      <c r="BE277" t="s">
        <v>570</v>
      </c>
      <c r="BF277" s="3" t="s">
        <v>484</v>
      </c>
      <c r="BG277" t="s">
        <v>538</v>
      </c>
      <c r="BH277" t="s">
        <v>972</v>
      </c>
      <c r="BI277" t="s">
        <v>480</v>
      </c>
      <c r="BJ277" t="s">
        <v>480</v>
      </c>
      <c r="BK277" t="s">
        <v>537</v>
      </c>
      <c r="BL277" t="s">
        <v>980</v>
      </c>
      <c r="BM277" t="s">
        <v>480</v>
      </c>
      <c r="BN277" t="s">
        <v>480</v>
      </c>
      <c r="BO277" t="s">
        <v>480</v>
      </c>
      <c r="EG277" s="9"/>
      <c r="EH277" s="9"/>
      <c r="EI277" s="9"/>
      <c r="EJ277" s="9"/>
      <c r="EK277" s="9"/>
      <c r="EL277" s="9"/>
      <c r="EM277" s="9"/>
      <c r="EN277" s="9"/>
      <c r="EO277" s="9"/>
      <c r="EP277" s="9"/>
      <c r="EQ277" s="9"/>
      <c r="ER277" s="9"/>
      <c r="ES277" s="9"/>
      <c r="ET277" s="9"/>
      <c r="EU277" s="9"/>
      <c r="EV277" s="9"/>
      <c r="EW277" s="9"/>
      <c r="EX277" s="9"/>
      <c r="EY277" s="9"/>
      <c r="EZ277" s="9"/>
      <c r="FA277" s="9"/>
      <c r="FB277" s="9"/>
      <c r="FC277" s="9"/>
      <c r="FD277" s="9"/>
      <c r="FE277" s="9"/>
      <c r="FF277" s="9"/>
      <c r="FG277" s="9"/>
      <c r="FH277" s="9"/>
      <c r="FI277" s="9"/>
      <c r="FJ277" s="9"/>
      <c r="FK277" s="9"/>
      <c r="FL277" s="9"/>
      <c r="FM277" s="9"/>
      <c r="FN277" s="9"/>
      <c r="FO277" s="9"/>
      <c r="FP277" s="9"/>
      <c r="FQ277" s="9"/>
      <c r="FR277" s="9"/>
      <c r="FS277" s="9"/>
      <c r="FT277" s="9"/>
      <c r="FU277" s="9"/>
      <c r="FV277" s="9"/>
      <c r="FW277" s="9"/>
      <c r="FX277" s="9"/>
      <c r="FY277" s="9"/>
      <c r="FZ277" s="9"/>
      <c r="GA277" s="9"/>
      <c r="GB277" s="9"/>
      <c r="GC277" s="9"/>
      <c r="GD277" s="9"/>
      <c r="GE277" s="9"/>
      <c r="GF277" s="9"/>
      <c r="GG277" s="9"/>
      <c r="GH277" s="9"/>
      <c r="GI277" s="9"/>
      <c r="GJ277" s="9"/>
      <c r="GK277" s="9"/>
      <c r="GL277" s="9"/>
      <c r="GM277" s="9"/>
      <c r="GN277" s="9"/>
      <c r="GO277" s="9"/>
      <c r="GP277" s="9"/>
      <c r="GQ277" s="9"/>
      <c r="GR277" s="9"/>
      <c r="GS277" s="9"/>
      <c r="GT277" s="9"/>
      <c r="GU277" s="9"/>
      <c r="GV277" s="9"/>
      <c r="GW277" s="9"/>
      <c r="GX277" s="9"/>
      <c r="GY277" s="9"/>
      <c r="GZ277" s="9"/>
      <c r="HA277" s="9"/>
      <c r="HB277" s="9"/>
      <c r="HC277" s="9"/>
      <c r="HD277" s="9"/>
      <c r="HE277" s="9"/>
      <c r="HF277" s="9"/>
      <c r="HG277" s="9"/>
      <c r="HH277" s="9"/>
      <c r="HI277" s="9"/>
      <c r="HJ277" s="9"/>
      <c r="HV277" s="50" t="s">
        <v>971</v>
      </c>
      <c r="HW277" s="50" t="s">
        <v>538</v>
      </c>
      <c r="HX277" t="s">
        <v>972</v>
      </c>
      <c r="HY277" s="12"/>
      <c r="HZ277" t="s">
        <v>969</v>
      </c>
      <c r="IA277" t="s">
        <v>970</v>
      </c>
      <c r="IH277" t="s">
        <v>985</v>
      </c>
      <c r="II277" s="69" t="s">
        <v>927</v>
      </c>
      <c r="IJ277" t="s">
        <v>981</v>
      </c>
      <c r="IK277" t="s">
        <v>543</v>
      </c>
      <c r="IL277" s="73">
        <v>1999</v>
      </c>
      <c r="IM277" s="73" t="s">
        <v>480</v>
      </c>
      <c r="IN277" s="72" t="s">
        <v>480</v>
      </c>
      <c r="JJ277" t="s">
        <v>957</v>
      </c>
      <c r="JK277" s="69" t="s">
        <v>494</v>
      </c>
      <c r="JL277" t="s">
        <v>495</v>
      </c>
      <c r="JM277" t="s">
        <v>958</v>
      </c>
      <c r="JN277" s="4" t="s">
        <v>959</v>
      </c>
      <c r="JO277" t="s">
        <v>960</v>
      </c>
      <c r="JP277" s="4"/>
      <c r="KI277" t="s">
        <v>961</v>
      </c>
      <c r="KJ277" t="s">
        <v>501</v>
      </c>
      <c r="KK277" s="8" t="s">
        <v>962</v>
      </c>
      <c r="KL277" s="4" t="s">
        <v>503</v>
      </c>
      <c r="KM277">
        <v>1</v>
      </c>
      <c r="MY277" t="s">
        <v>963</v>
      </c>
      <c r="MZ277">
        <v>46.5</v>
      </c>
      <c r="NA277" t="s">
        <v>964</v>
      </c>
      <c r="NB277" t="s">
        <v>538</v>
      </c>
      <c r="NC277" t="s">
        <v>980</v>
      </c>
      <c r="NJ277" t="s">
        <v>982</v>
      </c>
      <c r="NL277" s="4" t="s">
        <v>658</v>
      </c>
      <c r="NM277" t="s">
        <v>508</v>
      </c>
      <c r="NV277" t="s">
        <v>518</v>
      </c>
      <c r="NX277" s="2" t="s">
        <v>480</v>
      </c>
      <c r="OB277">
        <v>3</v>
      </c>
      <c r="OC277">
        <v>616</v>
      </c>
      <c r="OD277" s="73" t="s">
        <v>480</v>
      </c>
      <c r="OE277" s="73" t="s">
        <v>480</v>
      </c>
      <c r="OF277" s="73" t="s">
        <v>480</v>
      </c>
      <c r="OM277">
        <v>0.31</v>
      </c>
      <c r="ON277" s="2" t="s">
        <v>480</v>
      </c>
      <c r="OO277">
        <v>0.82</v>
      </c>
      <c r="OP277" s="2" t="s">
        <v>480</v>
      </c>
      <c r="OS277">
        <v>1.1200000000000001</v>
      </c>
      <c r="OT277" s="2" t="s">
        <v>480</v>
      </c>
      <c r="OU277" t="s">
        <v>983</v>
      </c>
      <c r="OW277">
        <v>1999</v>
      </c>
      <c r="PB277" t="s">
        <v>522</v>
      </c>
      <c r="PC277" s="50">
        <v>46104</v>
      </c>
    </row>
    <row r="278" spans="1:419" ht="15" thickBot="1">
      <c r="A278" t="s">
        <v>469</v>
      </c>
      <c r="B278" t="s">
        <v>947</v>
      </c>
      <c r="C278" t="s">
        <v>861</v>
      </c>
      <c r="D278" s="4" t="s">
        <v>948</v>
      </c>
      <c r="E278" s="75" t="s">
        <v>949</v>
      </c>
      <c r="F278" s="75" t="s">
        <v>950</v>
      </c>
      <c r="G278" t="s">
        <v>475</v>
      </c>
      <c r="H278" t="s">
        <v>476</v>
      </c>
      <c r="I278">
        <v>12.133333329999999</v>
      </c>
      <c r="J278">
        <v>8.5333333329999999</v>
      </c>
      <c r="K278">
        <v>150</v>
      </c>
      <c r="AV278" t="s">
        <v>951</v>
      </c>
      <c r="AW278">
        <v>46.5</v>
      </c>
      <c r="AX278" t="s">
        <v>480</v>
      </c>
      <c r="AY278">
        <v>1</v>
      </c>
      <c r="AZ278" t="s">
        <v>952</v>
      </c>
      <c r="BA278">
        <v>1999</v>
      </c>
      <c r="BB278">
        <v>2000</v>
      </c>
      <c r="BD278" t="s">
        <v>986</v>
      </c>
      <c r="BE278" t="s">
        <v>553</v>
      </c>
      <c r="BF278" s="3" t="s">
        <v>484</v>
      </c>
      <c r="BG278" t="s">
        <v>538</v>
      </c>
      <c r="BH278" t="s">
        <v>974</v>
      </c>
      <c r="BI278" t="s">
        <v>480</v>
      </c>
      <c r="BJ278" t="s">
        <v>480</v>
      </c>
      <c r="BK278" t="s">
        <v>537</v>
      </c>
      <c r="BL278" t="s">
        <v>980</v>
      </c>
      <c r="BM278" t="s">
        <v>480</v>
      </c>
      <c r="BN278" t="s">
        <v>480</v>
      </c>
      <c r="BO278" t="s">
        <v>480</v>
      </c>
      <c r="EG278" s="9"/>
      <c r="EH278" s="9"/>
      <c r="EI278" s="9"/>
      <c r="EJ278" s="9"/>
      <c r="EK278" s="9"/>
      <c r="EL278" s="9"/>
      <c r="EM278" s="9"/>
      <c r="EN278" s="9"/>
      <c r="EO278" s="9"/>
      <c r="EP278" s="9"/>
      <c r="EQ278" s="9"/>
      <c r="ER278" s="9"/>
      <c r="ES278" s="9"/>
      <c r="ET278" s="9"/>
      <c r="EU278" s="9"/>
      <c r="EV278" s="9"/>
      <c r="EW278" s="9"/>
      <c r="EX278" s="9"/>
      <c r="EY278" s="9"/>
      <c r="EZ278" s="9"/>
      <c r="FA278" s="9"/>
      <c r="FB278" s="9"/>
      <c r="FC278" s="9"/>
      <c r="FD278" s="9"/>
      <c r="FE278" s="9"/>
      <c r="FF278" s="9"/>
      <c r="FG278" s="9"/>
      <c r="FH278" s="9"/>
      <c r="FI278" s="9"/>
      <c r="FJ278" s="9"/>
      <c r="FK278" s="9"/>
      <c r="FL278" s="9"/>
      <c r="FM278" s="9"/>
      <c r="FN278" s="9"/>
      <c r="FO278" s="9"/>
      <c r="FP278" s="9"/>
      <c r="FQ278" s="9"/>
      <c r="FR278" s="9"/>
      <c r="FS278" s="9"/>
      <c r="FT278" s="9"/>
      <c r="FU278" s="9"/>
      <c r="FV278" s="9"/>
      <c r="FW278" s="9"/>
      <c r="FX278" s="9"/>
      <c r="FY278" s="9"/>
      <c r="FZ278" s="9"/>
      <c r="GA278" s="9"/>
      <c r="GB278" s="9"/>
      <c r="GC278" s="9"/>
      <c r="GD278" s="9"/>
      <c r="GE278" s="9"/>
      <c r="GF278" s="9"/>
      <c r="GG278" s="9"/>
      <c r="GH278" s="9"/>
      <c r="GI278" s="9"/>
      <c r="GJ278" s="9"/>
      <c r="GK278" s="9"/>
      <c r="GL278" s="9"/>
      <c r="GM278" s="9"/>
      <c r="GN278" s="9"/>
      <c r="GO278" s="9"/>
      <c r="GP278" s="9"/>
      <c r="GQ278" s="9"/>
      <c r="GR278" s="9"/>
      <c r="GS278" s="9"/>
      <c r="GT278" s="9"/>
      <c r="GU278" s="9"/>
      <c r="GV278" s="9"/>
      <c r="GW278" s="9"/>
      <c r="GX278" s="9"/>
      <c r="GY278" s="9"/>
      <c r="GZ278" s="9"/>
      <c r="HA278" s="9"/>
      <c r="HB278" s="9"/>
      <c r="HC278" s="9"/>
      <c r="HD278" s="9"/>
      <c r="HE278" s="9"/>
      <c r="HF278" s="9"/>
      <c r="HG278" s="9"/>
      <c r="HH278" s="9"/>
      <c r="HI278" s="9"/>
      <c r="HJ278" s="9"/>
      <c r="HV278" s="50" t="s">
        <v>973</v>
      </c>
      <c r="HW278" s="50" t="s">
        <v>538</v>
      </c>
      <c r="HX278" t="s">
        <v>974</v>
      </c>
      <c r="HY278" s="12"/>
      <c r="HZ278" t="s">
        <v>969</v>
      </c>
      <c r="IA278" t="s">
        <v>970</v>
      </c>
      <c r="IH278" t="s">
        <v>986</v>
      </c>
      <c r="II278" s="69" t="s">
        <v>927</v>
      </c>
      <c r="IJ278" t="s">
        <v>981</v>
      </c>
      <c r="IK278" t="s">
        <v>543</v>
      </c>
      <c r="IL278" s="73">
        <v>1999</v>
      </c>
      <c r="IM278" s="72" t="s">
        <v>480</v>
      </c>
      <c r="IN278" s="72" t="s">
        <v>480</v>
      </c>
      <c r="JJ278" t="s">
        <v>957</v>
      </c>
      <c r="JK278" s="69" t="s">
        <v>494</v>
      </c>
      <c r="JL278" t="s">
        <v>495</v>
      </c>
      <c r="JM278" t="s">
        <v>958</v>
      </c>
      <c r="JN278" s="4" t="s">
        <v>959</v>
      </c>
      <c r="JO278" t="s">
        <v>960</v>
      </c>
      <c r="JP278" s="4"/>
      <c r="KI278" t="s">
        <v>961</v>
      </c>
      <c r="KJ278" t="s">
        <v>501</v>
      </c>
      <c r="KK278" s="8" t="s">
        <v>962</v>
      </c>
      <c r="KL278" s="4" t="s">
        <v>503</v>
      </c>
      <c r="KM278">
        <v>1</v>
      </c>
      <c r="MY278" t="s">
        <v>963</v>
      </c>
      <c r="MZ278">
        <v>46.5</v>
      </c>
      <c r="NA278" t="s">
        <v>964</v>
      </c>
      <c r="NB278" t="s">
        <v>538</v>
      </c>
      <c r="NC278" t="s">
        <v>980</v>
      </c>
      <c r="NJ278" t="s">
        <v>982</v>
      </c>
      <c r="NL278" s="4" t="s">
        <v>658</v>
      </c>
      <c r="NM278" t="s">
        <v>508</v>
      </c>
      <c r="NV278" t="s">
        <v>518</v>
      </c>
      <c r="NX278" s="2" t="s">
        <v>480</v>
      </c>
      <c r="OB278">
        <v>3</v>
      </c>
      <c r="OC278">
        <v>487</v>
      </c>
      <c r="OD278" s="73" t="s">
        <v>480</v>
      </c>
      <c r="OE278" s="73" t="s">
        <v>480</v>
      </c>
      <c r="OF278" s="73" t="s">
        <v>480</v>
      </c>
      <c r="OM278">
        <v>0.24</v>
      </c>
      <c r="ON278" s="2" t="s">
        <v>480</v>
      </c>
      <c r="OO278">
        <v>0.81</v>
      </c>
      <c r="OP278" s="2" t="s">
        <v>480</v>
      </c>
      <c r="OS278">
        <v>1.06</v>
      </c>
      <c r="OT278" s="2" t="s">
        <v>480</v>
      </c>
      <c r="OU278" t="s">
        <v>983</v>
      </c>
      <c r="OW278">
        <v>1999</v>
      </c>
      <c r="PB278" t="s">
        <v>522</v>
      </c>
      <c r="PC278" s="50">
        <v>46104</v>
      </c>
    </row>
    <row r="279" spans="1:419" ht="15" thickBot="1">
      <c r="A279" t="s">
        <v>469</v>
      </c>
      <c r="B279" t="s">
        <v>947</v>
      </c>
      <c r="C279" t="s">
        <v>861</v>
      </c>
      <c r="D279" s="4" t="s">
        <v>948</v>
      </c>
      <c r="E279" s="75" t="s">
        <v>949</v>
      </c>
      <c r="F279" s="75" t="s">
        <v>950</v>
      </c>
      <c r="G279" t="s">
        <v>475</v>
      </c>
      <c r="H279" t="s">
        <v>476</v>
      </c>
      <c r="I279">
        <v>12.133333329999999</v>
      </c>
      <c r="J279">
        <v>8.5333333329999999</v>
      </c>
      <c r="K279">
        <v>150</v>
      </c>
      <c r="AV279" t="s">
        <v>951</v>
      </c>
      <c r="AW279">
        <v>46.5</v>
      </c>
      <c r="AX279" t="s">
        <v>480</v>
      </c>
      <c r="AY279">
        <v>1</v>
      </c>
      <c r="AZ279" t="s">
        <v>952</v>
      </c>
      <c r="BA279">
        <v>1999</v>
      </c>
      <c r="BB279">
        <v>2000</v>
      </c>
      <c r="BD279" t="s">
        <v>987</v>
      </c>
      <c r="BE279" t="s">
        <v>605</v>
      </c>
      <c r="BF279" s="3" t="s">
        <v>484</v>
      </c>
      <c r="BG279" t="s">
        <v>538</v>
      </c>
      <c r="BH279" t="s">
        <v>976</v>
      </c>
      <c r="BI279" t="s">
        <v>480</v>
      </c>
      <c r="BJ279" t="s">
        <v>480</v>
      </c>
      <c r="BK279" t="s">
        <v>537</v>
      </c>
      <c r="BL279" t="s">
        <v>980</v>
      </c>
      <c r="BM279" t="s">
        <v>480</v>
      </c>
      <c r="BN279" t="s">
        <v>480</v>
      </c>
      <c r="BO279" t="s">
        <v>480</v>
      </c>
      <c r="EG279" s="9"/>
      <c r="EH279" s="9"/>
      <c r="EI279" s="9"/>
      <c r="EJ279" s="9"/>
      <c r="EK279" s="9"/>
      <c r="EL279" s="9"/>
      <c r="EM279" s="9"/>
      <c r="EN279" s="9"/>
      <c r="EO279" s="9"/>
      <c r="EP279" s="9"/>
      <c r="EQ279" s="9"/>
      <c r="ER279" s="9"/>
      <c r="ES279" s="9"/>
      <c r="ET279" s="9"/>
      <c r="EU279" s="9"/>
      <c r="EV279" s="9"/>
      <c r="EW279" s="9"/>
      <c r="EX279" s="9"/>
      <c r="EY279" s="9"/>
      <c r="EZ279" s="9"/>
      <c r="FA279" s="9"/>
      <c r="FB279" s="9"/>
      <c r="FC279" s="9"/>
      <c r="FD279" s="9"/>
      <c r="FE279" s="9"/>
      <c r="FF279" s="9"/>
      <c r="FG279" s="9"/>
      <c r="FH279" s="9"/>
      <c r="FI279" s="9"/>
      <c r="FJ279" s="9"/>
      <c r="FK279" s="9"/>
      <c r="FL279" s="9"/>
      <c r="FM279" s="9"/>
      <c r="FN279" s="9"/>
      <c r="FO279" s="9"/>
      <c r="FP279" s="9"/>
      <c r="FQ279" s="9"/>
      <c r="FR279" s="9"/>
      <c r="FS279" s="9"/>
      <c r="FT279" s="9"/>
      <c r="FU279" s="9"/>
      <c r="FV279" s="9"/>
      <c r="FW279" s="9"/>
      <c r="FX279" s="9"/>
      <c r="FY279" s="9"/>
      <c r="FZ279" s="9"/>
      <c r="GA279" s="9"/>
      <c r="GB279" s="9"/>
      <c r="GC279" s="9"/>
      <c r="GD279" s="9"/>
      <c r="GE279" s="9"/>
      <c r="GF279" s="9"/>
      <c r="GG279" s="9"/>
      <c r="GH279" s="9"/>
      <c r="GI279" s="9"/>
      <c r="GJ279" s="9"/>
      <c r="GK279" s="9"/>
      <c r="GL279" s="9"/>
      <c r="GM279" s="9"/>
      <c r="GN279" s="9"/>
      <c r="GO279" s="9"/>
      <c r="GP279" s="9"/>
      <c r="GQ279" s="9"/>
      <c r="GR279" s="9"/>
      <c r="GS279" s="9"/>
      <c r="GT279" s="9"/>
      <c r="GU279" s="9"/>
      <c r="GV279" s="9"/>
      <c r="GW279" s="9"/>
      <c r="GX279" s="9"/>
      <c r="GY279" s="9"/>
      <c r="GZ279" s="9"/>
      <c r="HA279" s="9"/>
      <c r="HB279" s="9"/>
      <c r="HC279" s="9"/>
      <c r="HD279" s="9"/>
      <c r="HE279" s="9"/>
      <c r="HF279" s="9"/>
      <c r="HG279" s="9"/>
      <c r="HH279" s="9"/>
      <c r="HI279" s="9"/>
      <c r="HJ279" s="9"/>
      <c r="HV279" s="50" t="s">
        <v>975</v>
      </c>
      <c r="HW279" s="50" t="s">
        <v>538</v>
      </c>
      <c r="HX279" t="s">
        <v>976</v>
      </c>
      <c r="HY279" s="12"/>
      <c r="HZ279" t="s">
        <v>969</v>
      </c>
      <c r="IA279" t="s">
        <v>970</v>
      </c>
      <c r="IH279" t="s">
        <v>987</v>
      </c>
      <c r="II279" s="69" t="s">
        <v>927</v>
      </c>
      <c r="IJ279" t="s">
        <v>981</v>
      </c>
      <c r="IK279" t="s">
        <v>543</v>
      </c>
      <c r="IL279" s="73">
        <v>1999</v>
      </c>
      <c r="IM279" s="73" t="s">
        <v>480</v>
      </c>
      <c r="IN279" s="72" t="s">
        <v>480</v>
      </c>
      <c r="JJ279" t="s">
        <v>957</v>
      </c>
      <c r="JK279" s="69" t="s">
        <v>494</v>
      </c>
      <c r="JL279" t="s">
        <v>495</v>
      </c>
      <c r="JM279" t="s">
        <v>958</v>
      </c>
      <c r="JN279" s="4" t="s">
        <v>959</v>
      </c>
      <c r="JO279" t="s">
        <v>960</v>
      </c>
      <c r="JP279" s="4"/>
      <c r="KI279" t="s">
        <v>961</v>
      </c>
      <c r="KJ279" t="s">
        <v>501</v>
      </c>
      <c r="KK279" s="8" t="s">
        <v>962</v>
      </c>
      <c r="KL279" s="4" t="s">
        <v>503</v>
      </c>
      <c r="KM279">
        <v>1</v>
      </c>
      <c r="MY279" t="s">
        <v>963</v>
      </c>
      <c r="MZ279">
        <v>46.5</v>
      </c>
      <c r="NA279" t="s">
        <v>964</v>
      </c>
      <c r="NB279" t="s">
        <v>538</v>
      </c>
      <c r="NC279" t="s">
        <v>980</v>
      </c>
      <c r="NJ279" t="s">
        <v>982</v>
      </c>
      <c r="NL279" s="4" t="s">
        <v>658</v>
      </c>
      <c r="NM279" t="s">
        <v>508</v>
      </c>
      <c r="NV279" t="s">
        <v>518</v>
      </c>
      <c r="NX279" s="2" t="s">
        <v>480</v>
      </c>
      <c r="OB279">
        <v>3</v>
      </c>
      <c r="OC279">
        <v>434</v>
      </c>
      <c r="OD279" s="73" t="s">
        <v>480</v>
      </c>
      <c r="OE279" s="73" t="s">
        <v>480</v>
      </c>
      <c r="OF279" s="73" t="s">
        <v>480</v>
      </c>
      <c r="OM279">
        <v>0.22</v>
      </c>
      <c r="ON279" s="2" t="s">
        <v>480</v>
      </c>
      <c r="OO279">
        <v>0.8</v>
      </c>
      <c r="OP279" s="2" t="s">
        <v>480</v>
      </c>
      <c r="OS279">
        <v>1.02</v>
      </c>
      <c r="OT279" s="2" t="s">
        <v>480</v>
      </c>
      <c r="OU279" t="s">
        <v>983</v>
      </c>
      <c r="OW279">
        <v>1999</v>
      </c>
      <c r="PB279" t="s">
        <v>522</v>
      </c>
      <c r="PC279" s="50">
        <v>46104</v>
      </c>
    </row>
    <row r="280" spans="1:419" ht="15" thickBot="1">
      <c r="A280" t="s">
        <v>469</v>
      </c>
      <c r="B280" t="s">
        <v>947</v>
      </c>
      <c r="C280" t="s">
        <v>861</v>
      </c>
      <c r="D280" s="4" t="s">
        <v>948</v>
      </c>
      <c r="E280" s="75" t="s">
        <v>949</v>
      </c>
      <c r="F280" s="75" t="s">
        <v>950</v>
      </c>
      <c r="G280" t="s">
        <v>475</v>
      </c>
      <c r="H280" t="s">
        <v>476</v>
      </c>
      <c r="I280">
        <v>12.133333329999999</v>
      </c>
      <c r="J280">
        <v>8.5333333329999999</v>
      </c>
      <c r="K280">
        <v>150</v>
      </c>
      <c r="AV280" t="s">
        <v>951</v>
      </c>
      <c r="AW280">
        <v>46.5</v>
      </c>
      <c r="AX280" t="s">
        <v>480</v>
      </c>
      <c r="AY280">
        <v>1</v>
      </c>
      <c r="AZ280" t="s">
        <v>952</v>
      </c>
      <c r="BA280">
        <v>1999</v>
      </c>
      <c r="BB280">
        <v>2000</v>
      </c>
      <c r="BD280" t="s">
        <v>988</v>
      </c>
      <c r="BE280" t="s">
        <v>609</v>
      </c>
      <c r="BF280" s="3" t="s">
        <v>484</v>
      </c>
      <c r="BG280" t="s">
        <v>538</v>
      </c>
      <c r="BH280" t="s">
        <v>978</v>
      </c>
      <c r="BI280" t="s">
        <v>480</v>
      </c>
      <c r="BJ280" t="s">
        <v>480</v>
      </c>
      <c r="BK280" t="s">
        <v>537</v>
      </c>
      <c r="BL280" t="s">
        <v>980</v>
      </c>
      <c r="BM280" t="s">
        <v>480</v>
      </c>
      <c r="BN280" t="s">
        <v>480</v>
      </c>
      <c r="BO280" t="s">
        <v>480</v>
      </c>
      <c r="EG280" s="9"/>
      <c r="EH280" s="9"/>
      <c r="EI280" s="9"/>
      <c r="EJ280" s="9"/>
      <c r="EK280" s="9"/>
      <c r="EL280" s="9"/>
      <c r="EM280" s="9"/>
      <c r="EN280" s="9"/>
      <c r="EO280" s="9"/>
      <c r="EP280" s="9"/>
      <c r="EQ280" s="9"/>
      <c r="ER280" s="9"/>
      <c r="ES280" s="9"/>
      <c r="ET280" s="9"/>
      <c r="EU280" s="9"/>
      <c r="EV280" s="9"/>
      <c r="EW280" s="9"/>
      <c r="EX280" s="9"/>
      <c r="EY280" s="9"/>
      <c r="EZ280" s="9"/>
      <c r="FA280" s="9"/>
      <c r="FB280" s="9"/>
      <c r="FC280" s="9"/>
      <c r="FD280" s="9"/>
      <c r="FE280" s="9"/>
      <c r="FF280" s="9"/>
      <c r="FG280" s="9"/>
      <c r="FH280" s="9"/>
      <c r="FI280" s="9"/>
      <c r="FJ280" s="9"/>
      <c r="FK280" s="9"/>
      <c r="FL280" s="9"/>
      <c r="FM280" s="9"/>
      <c r="FN280" s="9"/>
      <c r="FO280" s="9"/>
      <c r="FP280" s="9"/>
      <c r="FQ280" s="9"/>
      <c r="FR280" s="9"/>
      <c r="FS280" s="9"/>
      <c r="FT280" s="9"/>
      <c r="FU280" s="9"/>
      <c r="FV280" s="9"/>
      <c r="FW280" s="9"/>
      <c r="FX280" s="9"/>
      <c r="FY280" s="9"/>
      <c r="FZ280" s="9"/>
      <c r="GA280" s="9"/>
      <c r="GB280" s="9"/>
      <c r="GC280" s="9"/>
      <c r="GD280" s="9"/>
      <c r="GE280" s="9"/>
      <c r="GF280" s="9"/>
      <c r="GG280" s="9"/>
      <c r="GH280" s="9"/>
      <c r="GI280" s="9"/>
      <c r="GJ280" s="9"/>
      <c r="GK280" s="9"/>
      <c r="GL280" s="9"/>
      <c r="GM280" s="9"/>
      <c r="GN280" s="9"/>
      <c r="GO280" s="9"/>
      <c r="GP280" s="9"/>
      <c r="GQ280" s="9"/>
      <c r="GR280" s="9"/>
      <c r="GS280" s="9"/>
      <c r="GT280" s="9"/>
      <c r="GU280" s="9"/>
      <c r="GV280" s="9"/>
      <c r="GW280" s="9"/>
      <c r="GX280" s="9"/>
      <c r="GY280" s="9"/>
      <c r="GZ280" s="9"/>
      <c r="HA280" s="9"/>
      <c r="HB280" s="9"/>
      <c r="HC280" s="9"/>
      <c r="HD280" s="9"/>
      <c r="HE280" s="9"/>
      <c r="HF280" s="9"/>
      <c r="HG280" s="9"/>
      <c r="HH280" s="9"/>
      <c r="HI280" s="9"/>
      <c r="HJ280" s="9"/>
      <c r="HV280" s="50" t="s">
        <v>977</v>
      </c>
      <c r="HW280" s="50" t="s">
        <v>538</v>
      </c>
      <c r="HX280" t="s">
        <v>978</v>
      </c>
      <c r="HY280" s="14"/>
      <c r="HZ280" t="s">
        <v>969</v>
      </c>
      <c r="IA280" t="s">
        <v>970</v>
      </c>
      <c r="IH280" t="s">
        <v>988</v>
      </c>
      <c r="II280" s="69" t="s">
        <v>927</v>
      </c>
      <c r="IJ280" t="s">
        <v>981</v>
      </c>
      <c r="IK280" t="s">
        <v>543</v>
      </c>
      <c r="IL280" s="73">
        <v>1999</v>
      </c>
      <c r="IM280" s="74" t="s">
        <v>480</v>
      </c>
      <c r="IN280" s="74" t="s">
        <v>480</v>
      </c>
      <c r="JJ280" t="s">
        <v>957</v>
      </c>
      <c r="JK280" s="69" t="s">
        <v>494</v>
      </c>
      <c r="JL280" t="s">
        <v>495</v>
      </c>
      <c r="JM280" t="s">
        <v>958</v>
      </c>
      <c r="JN280" s="4" t="s">
        <v>959</v>
      </c>
      <c r="JO280" t="s">
        <v>960</v>
      </c>
      <c r="JP280" s="4"/>
      <c r="KI280" t="s">
        <v>961</v>
      </c>
      <c r="KJ280" t="s">
        <v>501</v>
      </c>
      <c r="KK280" s="8" t="s">
        <v>962</v>
      </c>
      <c r="KL280" s="4" t="s">
        <v>503</v>
      </c>
      <c r="KM280">
        <v>1</v>
      </c>
      <c r="MY280" t="s">
        <v>963</v>
      </c>
      <c r="MZ280">
        <v>46.5</v>
      </c>
      <c r="NA280" t="s">
        <v>964</v>
      </c>
      <c r="NB280" t="s">
        <v>538</v>
      </c>
      <c r="NC280" t="s">
        <v>980</v>
      </c>
      <c r="NJ280" t="s">
        <v>982</v>
      </c>
      <c r="NL280" s="4" t="s">
        <v>658</v>
      </c>
      <c r="NM280" t="s">
        <v>508</v>
      </c>
      <c r="NV280" t="s">
        <v>518</v>
      </c>
      <c r="NX280" s="2" t="s">
        <v>480</v>
      </c>
      <c r="OB280">
        <v>3</v>
      </c>
      <c r="OC280">
        <v>606</v>
      </c>
      <c r="OD280" s="73" t="s">
        <v>480</v>
      </c>
      <c r="OE280" s="73" t="s">
        <v>480</v>
      </c>
      <c r="OF280" s="73" t="s">
        <v>480</v>
      </c>
      <c r="OM280">
        <v>0.3</v>
      </c>
      <c r="ON280" s="2" t="s">
        <v>480</v>
      </c>
      <c r="OO280">
        <v>0.74</v>
      </c>
      <c r="OP280" s="2" t="s">
        <v>480</v>
      </c>
      <c r="OS280">
        <v>1.04</v>
      </c>
      <c r="OT280" s="2" t="s">
        <v>480</v>
      </c>
      <c r="OU280" t="s">
        <v>983</v>
      </c>
      <c r="OW280">
        <v>1999</v>
      </c>
      <c r="PB280" t="s">
        <v>522</v>
      </c>
      <c r="PC280" s="50">
        <v>46104</v>
      </c>
    </row>
    <row r="281" spans="1:419" ht="15" thickBot="1">
      <c r="A281" t="s">
        <v>469</v>
      </c>
      <c r="B281" t="s">
        <v>947</v>
      </c>
      <c r="C281" t="s">
        <v>861</v>
      </c>
      <c r="D281" s="4" t="s">
        <v>948</v>
      </c>
      <c r="E281" s="75" t="s">
        <v>949</v>
      </c>
      <c r="F281" s="75" t="s">
        <v>950</v>
      </c>
      <c r="G281" t="s">
        <v>475</v>
      </c>
      <c r="H281" t="s">
        <v>476</v>
      </c>
      <c r="I281">
        <v>12.133333329999999</v>
      </c>
      <c r="J281">
        <v>8.5333333329999999</v>
      </c>
      <c r="K281">
        <v>150</v>
      </c>
      <c r="AV281" t="s">
        <v>951</v>
      </c>
      <c r="AW281">
        <v>27</v>
      </c>
      <c r="AX281" t="s">
        <v>480</v>
      </c>
      <c r="AY281">
        <v>1</v>
      </c>
      <c r="AZ281" t="s">
        <v>952</v>
      </c>
      <c r="BA281">
        <v>1999</v>
      </c>
      <c r="BB281">
        <v>2000</v>
      </c>
      <c r="BD281" t="s">
        <v>953</v>
      </c>
      <c r="BE281" t="s">
        <v>524</v>
      </c>
      <c r="BF281" s="3" t="s">
        <v>484</v>
      </c>
      <c r="BG281" t="s">
        <v>538</v>
      </c>
      <c r="BH281" t="s">
        <v>954</v>
      </c>
      <c r="BI281" t="s">
        <v>480</v>
      </c>
      <c r="BJ281" t="s">
        <v>480</v>
      </c>
      <c r="EG281" s="9"/>
      <c r="EH281" s="9"/>
      <c r="EI281" s="9"/>
      <c r="EJ281" s="9"/>
      <c r="EK281" s="9"/>
      <c r="EL281" s="9"/>
      <c r="EM281" s="9"/>
      <c r="EN281" s="9"/>
      <c r="EO281" s="9"/>
      <c r="EP281" s="9"/>
      <c r="EQ281" s="9"/>
      <c r="ER281" s="9"/>
      <c r="ES281" s="9"/>
      <c r="ET281" s="9"/>
      <c r="EU281" s="9"/>
      <c r="EV281" s="9"/>
      <c r="EW281" s="9"/>
      <c r="EX281" s="9"/>
      <c r="EY281" s="9"/>
      <c r="EZ281" s="9"/>
      <c r="FA281" s="9"/>
      <c r="FB281" s="9"/>
      <c r="FC281" s="9"/>
      <c r="FD281" s="9"/>
      <c r="FE281" s="9"/>
      <c r="FF281" s="9"/>
      <c r="FG281" s="9"/>
      <c r="FH281" s="9"/>
      <c r="FI281" s="9"/>
      <c r="FJ281" s="9"/>
      <c r="FK281" s="9"/>
      <c r="FL281" s="9"/>
      <c r="FM281" s="9"/>
      <c r="FN281" s="9"/>
      <c r="FO281" s="9"/>
      <c r="FP281" s="9"/>
      <c r="FQ281" s="9"/>
      <c r="FR281" s="9"/>
      <c r="FS281" s="9"/>
      <c r="FT281" s="9"/>
      <c r="FU281" s="9"/>
      <c r="FV281" s="9"/>
      <c r="FW281" s="9"/>
      <c r="FX281" s="9"/>
      <c r="FY281" s="9"/>
      <c r="FZ281" s="9"/>
      <c r="GA281" s="9"/>
      <c r="GB281" s="9"/>
      <c r="GC281" s="9"/>
      <c r="GD281" s="9"/>
      <c r="GE281" s="9"/>
      <c r="GF281" s="9"/>
      <c r="GG281" s="9"/>
      <c r="GH281" s="9"/>
      <c r="GI281" s="9"/>
      <c r="GJ281" s="9"/>
      <c r="GK281" s="9"/>
      <c r="GL281" s="9"/>
      <c r="GM281" s="9"/>
      <c r="GN281" s="9"/>
      <c r="GO281" s="9"/>
      <c r="GP281" s="9"/>
      <c r="GQ281" s="9"/>
      <c r="GR281" s="9"/>
      <c r="GS281" s="9"/>
      <c r="GT281" s="9"/>
      <c r="GU281" s="9"/>
      <c r="GV281" s="9"/>
      <c r="GW281" s="9"/>
      <c r="GX281" s="9"/>
      <c r="GY281" s="9"/>
      <c r="GZ281" s="9"/>
      <c r="HA281" s="9"/>
      <c r="HB281" s="9"/>
      <c r="HC281" s="9"/>
      <c r="HD281" s="9"/>
      <c r="HE281" s="9"/>
      <c r="HF281" s="9"/>
      <c r="HG281" s="9"/>
      <c r="HH281" s="9"/>
      <c r="HI281" s="9"/>
      <c r="HJ281" s="9"/>
      <c r="HV281" s="50" t="s">
        <v>953</v>
      </c>
      <c r="HW281" t="s">
        <v>538</v>
      </c>
      <c r="HX281" t="s">
        <v>954</v>
      </c>
      <c r="HY281" s="12"/>
      <c r="HZ281" s="4" t="s">
        <v>955</v>
      </c>
      <c r="IA281" t="s">
        <v>956</v>
      </c>
      <c r="IH281" t="s">
        <v>953</v>
      </c>
      <c r="II281" t="s">
        <v>492</v>
      </c>
      <c r="JJ281" t="s">
        <v>957</v>
      </c>
      <c r="JK281" s="69" t="s">
        <v>494</v>
      </c>
      <c r="JL281" t="s">
        <v>495</v>
      </c>
      <c r="JM281" t="s">
        <v>958</v>
      </c>
      <c r="JN281" s="4" t="s">
        <v>959</v>
      </c>
      <c r="JO281" t="s">
        <v>960</v>
      </c>
      <c r="JP281" s="4"/>
      <c r="KI281" t="s">
        <v>961</v>
      </c>
      <c r="KJ281" t="s">
        <v>501</v>
      </c>
      <c r="KK281" s="8" t="s">
        <v>962</v>
      </c>
      <c r="KL281" s="4" t="s">
        <v>503</v>
      </c>
      <c r="KM281">
        <v>1</v>
      </c>
      <c r="MY281" t="s">
        <v>963</v>
      </c>
      <c r="MZ281">
        <v>27</v>
      </c>
      <c r="NA281" t="s">
        <v>964</v>
      </c>
      <c r="NB281" t="s">
        <v>538</v>
      </c>
      <c r="NJ281" t="s">
        <v>965</v>
      </c>
      <c r="NL281" s="4" t="s">
        <v>658</v>
      </c>
      <c r="NM281" t="s">
        <v>508</v>
      </c>
      <c r="NU281" t="s">
        <v>536</v>
      </c>
      <c r="NV281" t="s">
        <v>518</v>
      </c>
      <c r="NX281" s="2" t="s">
        <v>480</v>
      </c>
      <c r="OB281">
        <v>3</v>
      </c>
      <c r="OC281">
        <v>1217</v>
      </c>
      <c r="OD281" s="73" t="s">
        <v>480</v>
      </c>
      <c r="OU281" t="s">
        <v>966</v>
      </c>
      <c r="OW281">
        <v>2000</v>
      </c>
      <c r="PB281" t="s">
        <v>522</v>
      </c>
      <c r="PC281" s="50">
        <v>46104</v>
      </c>
    </row>
    <row r="282" spans="1:419" ht="15" thickBot="1">
      <c r="A282" t="s">
        <v>469</v>
      </c>
      <c r="B282" t="s">
        <v>947</v>
      </c>
      <c r="C282" t="s">
        <v>861</v>
      </c>
      <c r="D282" s="4" t="s">
        <v>948</v>
      </c>
      <c r="E282" s="75" t="s">
        <v>949</v>
      </c>
      <c r="F282" s="75" t="s">
        <v>950</v>
      </c>
      <c r="G282" t="s">
        <v>475</v>
      </c>
      <c r="H282" t="s">
        <v>476</v>
      </c>
      <c r="I282">
        <v>12.133333329999999</v>
      </c>
      <c r="J282">
        <v>8.5333333329999999</v>
      </c>
      <c r="K282">
        <v>150</v>
      </c>
      <c r="AV282" t="s">
        <v>951</v>
      </c>
      <c r="AW282">
        <v>27</v>
      </c>
      <c r="AX282" t="s">
        <v>480</v>
      </c>
      <c r="AY282">
        <v>1</v>
      </c>
      <c r="AZ282" t="s">
        <v>952</v>
      </c>
      <c r="BA282">
        <v>1999</v>
      </c>
      <c r="BB282">
        <v>2000</v>
      </c>
      <c r="BD282" t="s">
        <v>967</v>
      </c>
      <c r="BE282" t="s">
        <v>483</v>
      </c>
      <c r="BF282" s="3" t="s">
        <v>484</v>
      </c>
      <c r="BG282" t="s">
        <v>538</v>
      </c>
      <c r="BH282" t="s">
        <v>968</v>
      </c>
      <c r="BI282" t="s">
        <v>480</v>
      </c>
      <c r="BJ282" t="s">
        <v>480</v>
      </c>
      <c r="EG282" s="9"/>
      <c r="EH282" s="9"/>
      <c r="EI282" s="9"/>
      <c r="EJ282" s="9"/>
      <c r="EK282" s="9"/>
      <c r="EL282" s="9"/>
      <c r="EM282" s="9"/>
      <c r="EN282" s="9"/>
      <c r="EO282" s="9"/>
      <c r="EP282" s="9"/>
      <c r="EQ282" s="9"/>
      <c r="ER282" s="9"/>
      <c r="ES282" s="9"/>
      <c r="ET282" s="9"/>
      <c r="EU282" s="9"/>
      <c r="EV282" s="9"/>
      <c r="EW282" s="9"/>
      <c r="EX282" s="9"/>
      <c r="EY282" s="9"/>
      <c r="EZ282" s="9"/>
      <c r="FA282" s="9"/>
      <c r="FB282" s="9"/>
      <c r="FC282" s="9"/>
      <c r="FD282" s="9"/>
      <c r="FE282" s="9"/>
      <c r="FF282" s="9"/>
      <c r="FG282" s="9"/>
      <c r="FH282" s="9"/>
      <c r="FI282" s="9"/>
      <c r="FJ282" s="9"/>
      <c r="FK282" s="9"/>
      <c r="FL282" s="9"/>
      <c r="FM282" s="9"/>
      <c r="FN282" s="9"/>
      <c r="FO282" s="9"/>
      <c r="FP282" s="9"/>
      <c r="FQ282" s="9"/>
      <c r="FR282" s="9"/>
      <c r="FS282" s="9"/>
      <c r="FT282" s="9"/>
      <c r="FU282" s="9"/>
      <c r="FV282" s="9"/>
      <c r="FW282" s="9"/>
      <c r="FX282" s="9"/>
      <c r="FY282" s="9"/>
      <c r="FZ282" s="9"/>
      <c r="GA282" s="9"/>
      <c r="GB282" s="9"/>
      <c r="GC282" s="9"/>
      <c r="GD282" s="9"/>
      <c r="GE282" s="9"/>
      <c r="GF282" s="9"/>
      <c r="GG282" s="9"/>
      <c r="GH282" s="9"/>
      <c r="GI282" s="9"/>
      <c r="GJ282" s="9"/>
      <c r="GK282" s="9"/>
      <c r="GL282" s="9"/>
      <c r="GM282" s="9"/>
      <c r="GN282" s="9"/>
      <c r="GO282" s="9"/>
      <c r="GP282" s="9"/>
      <c r="GQ282" s="9"/>
      <c r="GR282" s="9"/>
      <c r="GS282" s="9"/>
      <c r="GT282" s="9"/>
      <c r="GU282" s="9"/>
      <c r="GV282" s="9"/>
      <c r="GW282" s="9"/>
      <c r="GX282" s="9"/>
      <c r="GY282" s="9"/>
      <c r="GZ282" s="9"/>
      <c r="HA282" s="9"/>
      <c r="HB282" s="9"/>
      <c r="HC282" s="9"/>
      <c r="HD282" s="9"/>
      <c r="HE282" s="9"/>
      <c r="HF282" s="9"/>
      <c r="HG282" s="9"/>
      <c r="HH282" s="9"/>
      <c r="HI282" s="9"/>
      <c r="HJ282" s="9"/>
      <c r="HV282" s="50" t="s">
        <v>967</v>
      </c>
      <c r="HW282" s="50" t="s">
        <v>538</v>
      </c>
      <c r="HX282" t="s">
        <v>968</v>
      </c>
      <c r="HY282" s="12"/>
      <c r="HZ282" t="s">
        <v>969</v>
      </c>
      <c r="IA282" t="s">
        <v>970</v>
      </c>
      <c r="IH282" t="s">
        <v>967</v>
      </c>
      <c r="II282" t="s">
        <v>492</v>
      </c>
      <c r="JJ282" t="s">
        <v>957</v>
      </c>
      <c r="JK282" s="69" t="s">
        <v>494</v>
      </c>
      <c r="JL282" t="s">
        <v>495</v>
      </c>
      <c r="JM282" t="s">
        <v>958</v>
      </c>
      <c r="JN282" s="4" t="s">
        <v>959</v>
      </c>
      <c r="JO282" t="s">
        <v>960</v>
      </c>
      <c r="JP282" s="4"/>
      <c r="KI282" t="s">
        <v>961</v>
      </c>
      <c r="KJ282" t="s">
        <v>501</v>
      </c>
      <c r="KK282" s="8" t="s">
        <v>962</v>
      </c>
      <c r="KL282" s="4" t="s">
        <v>503</v>
      </c>
      <c r="KM282">
        <v>1</v>
      </c>
      <c r="MY282" t="s">
        <v>963</v>
      </c>
      <c r="MZ282">
        <v>27</v>
      </c>
      <c r="NA282" t="s">
        <v>964</v>
      </c>
      <c r="NB282" t="s">
        <v>538</v>
      </c>
      <c r="NJ282" t="s">
        <v>965</v>
      </c>
      <c r="NL282" s="4" t="s">
        <v>658</v>
      </c>
      <c r="NM282" t="s">
        <v>508</v>
      </c>
      <c r="NU282" t="s">
        <v>565</v>
      </c>
      <c r="NV282" t="s">
        <v>518</v>
      </c>
      <c r="NX282" s="2" t="s">
        <v>480</v>
      </c>
      <c r="OB282">
        <v>3</v>
      </c>
      <c r="OC282">
        <v>1576</v>
      </c>
      <c r="OD282" s="73" t="s">
        <v>480</v>
      </c>
      <c r="OU282" t="s">
        <v>966</v>
      </c>
      <c r="OW282">
        <v>2000</v>
      </c>
      <c r="PB282" t="s">
        <v>522</v>
      </c>
      <c r="PC282" s="50">
        <v>46104</v>
      </c>
    </row>
    <row r="283" spans="1:419" ht="15" thickBot="1">
      <c r="A283" t="s">
        <v>469</v>
      </c>
      <c r="B283" t="s">
        <v>947</v>
      </c>
      <c r="C283" t="s">
        <v>861</v>
      </c>
      <c r="D283" s="4" t="s">
        <v>948</v>
      </c>
      <c r="E283" s="75" t="s">
        <v>949</v>
      </c>
      <c r="F283" s="75" t="s">
        <v>950</v>
      </c>
      <c r="G283" t="s">
        <v>475</v>
      </c>
      <c r="H283" t="s">
        <v>476</v>
      </c>
      <c r="I283">
        <v>12.133333329999999</v>
      </c>
      <c r="J283">
        <v>8.5333333329999999</v>
      </c>
      <c r="K283">
        <v>150</v>
      </c>
      <c r="AV283" t="s">
        <v>951</v>
      </c>
      <c r="AW283">
        <v>27</v>
      </c>
      <c r="AX283" t="s">
        <v>480</v>
      </c>
      <c r="AY283">
        <v>1</v>
      </c>
      <c r="AZ283" t="s">
        <v>952</v>
      </c>
      <c r="BA283">
        <v>1999</v>
      </c>
      <c r="BB283">
        <v>2000</v>
      </c>
      <c r="BD283" t="s">
        <v>971</v>
      </c>
      <c r="BE283" t="s">
        <v>591</v>
      </c>
      <c r="BF283" s="3" t="s">
        <v>484</v>
      </c>
      <c r="BG283" t="s">
        <v>538</v>
      </c>
      <c r="BH283" t="s">
        <v>972</v>
      </c>
      <c r="BI283" t="s">
        <v>480</v>
      </c>
      <c r="BJ283" t="s">
        <v>480</v>
      </c>
      <c r="EG283" s="9"/>
      <c r="EH283" s="9"/>
      <c r="EI283" s="9"/>
      <c r="EJ283" s="9"/>
      <c r="EK283" s="9"/>
      <c r="EL283" s="9"/>
      <c r="EM283" s="9"/>
      <c r="EN283" s="9"/>
      <c r="EO283" s="9"/>
      <c r="EP283" s="9"/>
      <c r="EQ283" s="9"/>
      <c r="ER283" s="9"/>
      <c r="ES283" s="9"/>
      <c r="ET283" s="9"/>
      <c r="EU283" s="9"/>
      <c r="EV283" s="9"/>
      <c r="EW283" s="9"/>
      <c r="EX283" s="9"/>
      <c r="EY283" s="9"/>
      <c r="EZ283" s="9"/>
      <c r="FA283" s="9"/>
      <c r="FB283" s="9"/>
      <c r="FC283" s="9"/>
      <c r="FD283" s="9"/>
      <c r="FE283" s="9"/>
      <c r="FF283" s="9"/>
      <c r="FG283" s="9"/>
      <c r="FH283" s="9"/>
      <c r="FI283" s="9"/>
      <c r="FJ283" s="9"/>
      <c r="FK283" s="9"/>
      <c r="FL283" s="9"/>
      <c r="FM283" s="9"/>
      <c r="FN283" s="9"/>
      <c r="FO283" s="9"/>
      <c r="FP283" s="9"/>
      <c r="FQ283" s="9"/>
      <c r="FR283" s="9"/>
      <c r="FS283" s="9"/>
      <c r="FT283" s="9"/>
      <c r="FU283" s="9"/>
      <c r="FV283" s="9"/>
      <c r="FW283" s="9"/>
      <c r="FX283" s="9"/>
      <c r="FY283" s="9"/>
      <c r="FZ283" s="9"/>
      <c r="GA283" s="9"/>
      <c r="GB283" s="9"/>
      <c r="GC283" s="9"/>
      <c r="GD283" s="9"/>
      <c r="GE283" s="9"/>
      <c r="GF283" s="9"/>
      <c r="GG283" s="9"/>
      <c r="GH283" s="9"/>
      <c r="GI283" s="9"/>
      <c r="GJ283" s="9"/>
      <c r="GK283" s="9"/>
      <c r="GL283" s="9"/>
      <c r="GM283" s="9"/>
      <c r="GN283" s="9"/>
      <c r="GO283" s="9"/>
      <c r="GP283" s="9"/>
      <c r="GQ283" s="9"/>
      <c r="GR283" s="9"/>
      <c r="GS283" s="9"/>
      <c r="GT283" s="9"/>
      <c r="GU283" s="9"/>
      <c r="GV283" s="9"/>
      <c r="GW283" s="9"/>
      <c r="GX283" s="9"/>
      <c r="GY283" s="9"/>
      <c r="GZ283" s="9"/>
      <c r="HA283" s="9"/>
      <c r="HB283" s="9"/>
      <c r="HC283" s="9"/>
      <c r="HD283" s="9"/>
      <c r="HE283" s="9"/>
      <c r="HF283" s="9"/>
      <c r="HG283" s="9"/>
      <c r="HH283" s="9"/>
      <c r="HI283" s="9"/>
      <c r="HJ283" s="9"/>
      <c r="HV283" s="50" t="s">
        <v>971</v>
      </c>
      <c r="HW283" s="50" t="s">
        <v>538</v>
      </c>
      <c r="HX283" t="s">
        <v>972</v>
      </c>
      <c r="HY283" s="12"/>
      <c r="HZ283" t="s">
        <v>969</v>
      </c>
      <c r="IA283" t="s">
        <v>970</v>
      </c>
      <c r="IH283" t="s">
        <v>971</v>
      </c>
      <c r="II283" t="s">
        <v>492</v>
      </c>
      <c r="JJ283" t="s">
        <v>957</v>
      </c>
      <c r="JK283" s="69" t="s">
        <v>494</v>
      </c>
      <c r="JL283" t="s">
        <v>495</v>
      </c>
      <c r="JM283" t="s">
        <v>958</v>
      </c>
      <c r="JN283" s="4" t="s">
        <v>959</v>
      </c>
      <c r="JO283" t="s">
        <v>960</v>
      </c>
      <c r="JP283" s="4"/>
      <c r="KI283" t="s">
        <v>961</v>
      </c>
      <c r="KJ283" t="s">
        <v>501</v>
      </c>
      <c r="KK283" s="8" t="s">
        <v>962</v>
      </c>
      <c r="KL283" s="4" t="s">
        <v>503</v>
      </c>
      <c r="KM283">
        <v>1</v>
      </c>
      <c r="MY283" t="s">
        <v>963</v>
      </c>
      <c r="MZ283">
        <v>27</v>
      </c>
      <c r="NA283" t="s">
        <v>964</v>
      </c>
      <c r="NB283" t="s">
        <v>538</v>
      </c>
      <c r="NJ283" t="s">
        <v>965</v>
      </c>
      <c r="NL283" s="4" t="s">
        <v>658</v>
      </c>
      <c r="NM283" t="s">
        <v>508</v>
      </c>
      <c r="NU283" t="s">
        <v>570</v>
      </c>
      <c r="NV283" t="s">
        <v>518</v>
      </c>
      <c r="NX283" s="2" t="s">
        <v>480</v>
      </c>
      <c r="OB283">
        <v>3</v>
      </c>
      <c r="OC283">
        <v>1267</v>
      </c>
      <c r="OD283" s="73" t="s">
        <v>480</v>
      </c>
      <c r="OU283" t="s">
        <v>966</v>
      </c>
      <c r="OW283">
        <v>2000</v>
      </c>
      <c r="PB283" t="s">
        <v>522</v>
      </c>
      <c r="PC283" s="50">
        <v>46104</v>
      </c>
    </row>
    <row r="284" spans="1:419" ht="15" thickBot="1">
      <c r="A284" t="s">
        <v>469</v>
      </c>
      <c r="B284" t="s">
        <v>947</v>
      </c>
      <c r="C284" t="s">
        <v>861</v>
      </c>
      <c r="D284" s="4" t="s">
        <v>948</v>
      </c>
      <c r="E284" s="75" t="s">
        <v>949</v>
      </c>
      <c r="F284" s="75" t="s">
        <v>950</v>
      </c>
      <c r="G284" t="s">
        <v>475</v>
      </c>
      <c r="H284" t="s">
        <v>476</v>
      </c>
      <c r="I284">
        <v>12.133333329999999</v>
      </c>
      <c r="J284">
        <v>8.5333333329999999</v>
      </c>
      <c r="K284">
        <v>150</v>
      </c>
      <c r="AV284" t="s">
        <v>951</v>
      </c>
      <c r="AW284">
        <v>27</v>
      </c>
      <c r="AX284" t="s">
        <v>480</v>
      </c>
      <c r="AY284">
        <v>1</v>
      </c>
      <c r="AZ284" t="s">
        <v>952</v>
      </c>
      <c r="BA284">
        <v>1999</v>
      </c>
      <c r="BB284">
        <v>2000</v>
      </c>
      <c r="BD284" t="s">
        <v>973</v>
      </c>
      <c r="BE284" t="s">
        <v>600</v>
      </c>
      <c r="BF284" s="3" t="s">
        <v>484</v>
      </c>
      <c r="BG284" t="s">
        <v>538</v>
      </c>
      <c r="BH284" t="s">
        <v>974</v>
      </c>
      <c r="BI284" t="s">
        <v>480</v>
      </c>
      <c r="BJ284" t="s">
        <v>480</v>
      </c>
      <c r="EG284" s="9"/>
      <c r="EH284" s="9"/>
      <c r="EI284" s="9"/>
      <c r="EJ284" s="9"/>
      <c r="EK284" s="9"/>
      <c r="EL284" s="9"/>
      <c r="EM284" s="9"/>
      <c r="EN284" s="9"/>
      <c r="EO284" s="9"/>
      <c r="EP284" s="9"/>
      <c r="EQ284" s="9"/>
      <c r="ER284" s="9"/>
      <c r="ES284" s="9"/>
      <c r="ET284" s="9"/>
      <c r="EU284" s="9"/>
      <c r="EV284" s="9"/>
      <c r="EW284" s="9"/>
      <c r="EX284" s="9"/>
      <c r="EY284" s="9"/>
      <c r="EZ284" s="9"/>
      <c r="FA284" s="9"/>
      <c r="FB284" s="9"/>
      <c r="FC284" s="9"/>
      <c r="FD284" s="9"/>
      <c r="FE284" s="9"/>
      <c r="FF284" s="9"/>
      <c r="FG284" s="9"/>
      <c r="FH284" s="9"/>
      <c r="FI284" s="9"/>
      <c r="FJ284" s="9"/>
      <c r="FK284" s="9"/>
      <c r="FL284" s="9"/>
      <c r="FM284" s="9"/>
      <c r="FN284" s="9"/>
      <c r="FO284" s="9"/>
      <c r="FP284" s="9"/>
      <c r="FQ284" s="9"/>
      <c r="FR284" s="9"/>
      <c r="FS284" s="9"/>
      <c r="FT284" s="9"/>
      <c r="FU284" s="9"/>
      <c r="FV284" s="9"/>
      <c r="FW284" s="9"/>
      <c r="FX284" s="9"/>
      <c r="FY284" s="9"/>
      <c r="FZ284" s="9"/>
      <c r="GA284" s="9"/>
      <c r="GB284" s="9"/>
      <c r="GC284" s="9"/>
      <c r="GD284" s="9"/>
      <c r="GE284" s="9"/>
      <c r="GF284" s="9"/>
      <c r="GG284" s="9"/>
      <c r="GH284" s="9"/>
      <c r="GI284" s="9"/>
      <c r="GJ284" s="9"/>
      <c r="GK284" s="9"/>
      <c r="GL284" s="9"/>
      <c r="GM284" s="9"/>
      <c r="GN284" s="9"/>
      <c r="GO284" s="9"/>
      <c r="GP284" s="9"/>
      <c r="GQ284" s="9"/>
      <c r="GR284" s="9"/>
      <c r="GS284" s="9"/>
      <c r="GT284" s="9"/>
      <c r="GU284" s="9"/>
      <c r="GV284" s="9"/>
      <c r="GW284" s="9"/>
      <c r="GX284" s="9"/>
      <c r="GY284" s="9"/>
      <c r="GZ284" s="9"/>
      <c r="HA284" s="9"/>
      <c r="HB284" s="9"/>
      <c r="HC284" s="9"/>
      <c r="HD284" s="9"/>
      <c r="HE284" s="9"/>
      <c r="HF284" s="9"/>
      <c r="HG284" s="9"/>
      <c r="HH284" s="9"/>
      <c r="HI284" s="9"/>
      <c r="HJ284" s="9"/>
      <c r="HV284" s="50" t="s">
        <v>973</v>
      </c>
      <c r="HW284" s="50" t="s">
        <v>538</v>
      </c>
      <c r="HX284" t="s">
        <v>974</v>
      </c>
      <c r="HY284" s="12"/>
      <c r="HZ284" t="s">
        <v>969</v>
      </c>
      <c r="IA284" t="s">
        <v>970</v>
      </c>
      <c r="IH284" t="s">
        <v>973</v>
      </c>
      <c r="II284" t="s">
        <v>492</v>
      </c>
      <c r="JJ284" t="s">
        <v>957</v>
      </c>
      <c r="JK284" s="69" t="s">
        <v>494</v>
      </c>
      <c r="JL284" t="s">
        <v>495</v>
      </c>
      <c r="JM284" t="s">
        <v>958</v>
      </c>
      <c r="JN284" s="4" t="s">
        <v>959</v>
      </c>
      <c r="JO284" t="s">
        <v>960</v>
      </c>
      <c r="JP284" s="4"/>
      <c r="KI284" t="s">
        <v>961</v>
      </c>
      <c r="KJ284" t="s">
        <v>501</v>
      </c>
      <c r="KK284" s="8" t="s">
        <v>962</v>
      </c>
      <c r="KL284" s="4" t="s">
        <v>503</v>
      </c>
      <c r="KM284">
        <v>1</v>
      </c>
      <c r="MY284" t="s">
        <v>963</v>
      </c>
      <c r="MZ284">
        <v>27</v>
      </c>
      <c r="NA284" t="s">
        <v>964</v>
      </c>
      <c r="NB284" t="s">
        <v>538</v>
      </c>
      <c r="NJ284" t="s">
        <v>965</v>
      </c>
      <c r="NL284" s="4" t="s">
        <v>658</v>
      </c>
      <c r="NM284" t="s">
        <v>508</v>
      </c>
      <c r="NU284" t="s">
        <v>553</v>
      </c>
      <c r="NV284" t="s">
        <v>518</v>
      </c>
      <c r="NX284" s="2" t="s">
        <v>480</v>
      </c>
      <c r="OB284">
        <v>3</v>
      </c>
      <c r="OC284">
        <v>1370</v>
      </c>
      <c r="OD284" s="73" t="s">
        <v>480</v>
      </c>
      <c r="OU284" t="s">
        <v>966</v>
      </c>
      <c r="OW284">
        <v>2000</v>
      </c>
      <c r="PB284" t="s">
        <v>522</v>
      </c>
      <c r="PC284" s="50">
        <v>46104</v>
      </c>
    </row>
    <row r="285" spans="1:419" ht="15" thickBot="1">
      <c r="A285" t="s">
        <v>469</v>
      </c>
      <c r="B285" t="s">
        <v>947</v>
      </c>
      <c r="C285" t="s">
        <v>861</v>
      </c>
      <c r="D285" s="4" t="s">
        <v>948</v>
      </c>
      <c r="E285" s="75" t="s">
        <v>949</v>
      </c>
      <c r="F285" s="75" t="s">
        <v>950</v>
      </c>
      <c r="G285" t="s">
        <v>475</v>
      </c>
      <c r="H285" t="s">
        <v>476</v>
      </c>
      <c r="I285">
        <v>12.133333329999999</v>
      </c>
      <c r="J285">
        <v>8.5333333329999999</v>
      </c>
      <c r="K285">
        <v>150</v>
      </c>
      <c r="AV285" t="s">
        <v>951</v>
      </c>
      <c r="AW285">
        <v>27</v>
      </c>
      <c r="AX285" t="s">
        <v>480</v>
      </c>
      <c r="AY285">
        <v>1</v>
      </c>
      <c r="AZ285" t="s">
        <v>952</v>
      </c>
      <c r="BA285">
        <v>1999</v>
      </c>
      <c r="BB285">
        <v>2000</v>
      </c>
      <c r="BD285" t="s">
        <v>975</v>
      </c>
      <c r="BE285" t="s">
        <v>619</v>
      </c>
      <c r="BF285" s="3" t="s">
        <v>484</v>
      </c>
      <c r="BG285" t="s">
        <v>538</v>
      </c>
      <c r="BH285" t="s">
        <v>976</v>
      </c>
      <c r="BI285" t="s">
        <v>480</v>
      </c>
      <c r="BJ285" t="s">
        <v>480</v>
      </c>
      <c r="EG285" s="9"/>
      <c r="EH285" s="9"/>
      <c r="EI285" s="9"/>
      <c r="EJ285" s="9"/>
      <c r="EK285" s="9"/>
      <c r="EL285" s="9"/>
      <c r="EM285" s="9"/>
      <c r="EN285" s="9"/>
      <c r="EO285" s="9"/>
      <c r="EP285" s="9"/>
      <c r="EQ285" s="9"/>
      <c r="ER285" s="9"/>
      <c r="ES285" s="9"/>
      <c r="ET285" s="9"/>
      <c r="EU285" s="9"/>
      <c r="EV285" s="9"/>
      <c r="EW285" s="9"/>
      <c r="EX285" s="9"/>
      <c r="EY285" s="9"/>
      <c r="EZ285" s="9"/>
      <c r="FA285" s="9"/>
      <c r="FB285" s="9"/>
      <c r="FC285" s="9"/>
      <c r="FD285" s="9"/>
      <c r="FE285" s="9"/>
      <c r="FF285" s="9"/>
      <c r="FG285" s="9"/>
      <c r="FH285" s="9"/>
      <c r="FI285" s="9"/>
      <c r="FJ285" s="9"/>
      <c r="FK285" s="9"/>
      <c r="FL285" s="9"/>
      <c r="FM285" s="9"/>
      <c r="FN285" s="9"/>
      <c r="FO285" s="9"/>
      <c r="FP285" s="9"/>
      <c r="FQ285" s="9"/>
      <c r="FR285" s="9"/>
      <c r="FS285" s="9"/>
      <c r="FT285" s="9"/>
      <c r="FU285" s="9"/>
      <c r="FV285" s="9"/>
      <c r="FW285" s="9"/>
      <c r="FX285" s="9"/>
      <c r="FY285" s="9"/>
      <c r="FZ285" s="9"/>
      <c r="GA285" s="9"/>
      <c r="GB285" s="9"/>
      <c r="GC285" s="9"/>
      <c r="GD285" s="9"/>
      <c r="GE285" s="9"/>
      <c r="GF285" s="9"/>
      <c r="GG285" s="9"/>
      <c r="GH285" s="9"/>
      <c r="GI285" s="9"/>
      <c r="GJ285" s="9"/>
      <c r="GK285" s="9"/>
      <c r="GL285" s="9"/>
      <c r="GM285" s="9"/>
      <c r="GN285" s="9"/>
      <c r="GO285" s="9"/>
      <c r="GP285" s="9"/>
      <c r="GQ285" s="9"/>
      <c r="GR285" s="9"/>
      <c r="GS285" s="9"/>
      <c r="GT285" s="9"/>
      <c r="GU285" s="9"/>
      <c r="GV285" s="9"/>
      <c r="GW285" s="9"/>
      <c r="GX285" s="9"/>
      <c r="GY285" s="9"/>
      <c r="GZ285" s="9"/>
      <c r="HA285" s="9"/>
      <c r="HB285" s="9"/>
      <c r="HC285" s="9"/>
      <c r="HD285" s="9"/>
      <c r="HE285" s="9"/>
      <c r="HF285" s="9"/>
      <c r="HG285" s="9"/>
      <c r="HH285" s="9"/>
      <c r="HI285" s="9"/>
      <c r="HJ285" s="9"/>
      <c r="HV285" s="50" t="s">
        <v>975</v>
      </c>
      <c r="HW285" s="50" t="s">
        <v>538</v>
      </c>
      <c r="HX285" t="s">
        <v>976</v>
      </c>
      <c r="HY285" s="12"/>
      <c r="HZ285" t="s">
        <v>969</v>
      </c>
      <c r="IA285" t="s">
        <v>970</v>
      </c>
      <c r="IH285" t="s">
        <v>975</v>
      </c>
      <c r="II285" t="s">
        <v>492</v>
      </c>
      <c r="JJ285" t="s">
        <v>957</v>
      </c>
      <c r="JK285" s="69" t="s">
        <v>494</v>
      </c>
      <c r="JL285" t="s">
        <v>495</v>
      </c>
      <c r="JM285" t="s">
        <v>958</v>
      </c>
      <c r="JN285" s="4" t="s">
        <v>959</v>
      </c>
      <c r="JO285" t="s">
        <v>960</v>
      </c>
      <c r="JP285" s="4"/>
      <c r="KI285" t="s">
        <v>961</v>
      </c>
      <c r="KJ285" t="s">
        <v>501</v>
      </c>
      <c r="KK285" s="8" t="s">
        <v>962</v>
      </c>
      <c r="KL285" s="4" t="s">
        <v>503</v>
      </c>
      <c r="KM285">
        <v>1</v>
      </c>
      <c r="MY285" t="s">
        <v>963</v>
      </c>
      <c r="MZ285">
        <v>27</v>
      </c>
      <c r="NA285" t="s">
        <v>964</v>
      </c>
      <c r="NB285" t="s">
        <v>538</v>
      </c>
      <c r="NJ285" t="s">
        <v>965</v>
      </c>
      <c r="NL285" s="4" t="s">
        <v>658</v>
      </c>
      <c r="NM285" t="s">
        <v>508</v>
      </c>
      <c r="NU285" t="s">
        <v>605</v>
      </c>
      <c r="NV285" t="s">
        <v>518</v>
      </c>
      <c r="NX285" s="2" t="s">
        <v>480</v>
      </c>
      <c r="OB285">
        <v>3</v>
      </c>
      <c r="OC285">
        <v>554</v>
      </c>
      <c r="OD285" s="73" t="s">
        <v>480</v>
      </c>
      <c r="OU285" t="s">
        <v>966</v>
      </c>
      <c r="OW285">
        <v>2000</v>
      </c>
      <c r="PB285" t="s">
        <v>522</v>
      </c>
      <c r="PC285" s="50">
        <v>46104</v>
      </c>
    </row>
    <row r="286" spans="1:419" ht="15" thickBot="1">
      <c r="A286" t="s">
        <v>469</v>
      </c>
      <c r="B286" t="s">
        <v>947</v>
      </c>
      <c r="C286" t="s">
        <v>861</v>
      </c>
      <c r="D286" s="4" t="s">
        <v>948</v>
      </c>
      <c r="E286" s="75" t="s">
        <v>949</v>
      </c>
      <c r="F286" s="75" t="s">
        <v>950</v>
      </c>
      <c r="G286" t="s">
        <v>475</v>
      </c>
      <c r="H286" t="s">
        <v>476</v>
      </c>
      <c r="I286">
        <v>12.133333329999999</v>
      </c>
      <c r="J286">
        <v>8.5333333329999999</v>
      </c>
      <c r="K286">
        <v>150</v>
      </c>
      <c r="AV286" t="s">
        <v>951</v>
      </c>
      <c r="AW286">
        <v>27</v>
      </c>
      <c r="AX286" t="s">
        <v>480</v>
      </c>
      <c r="AY286">
        <v>1</v>
      </c>
      <c r="AZ286" t="s">
        <v>952</v>
      </c>
      <c r="BA286">
        <v>1999</v>
      </c>
      <c r="BB286">
        <v>2000</v>
      </c>
      <c r="BD286" t="s">
        <v>977</v>
      </c>
      <c r="BE286" t="s">
        <v>628</v>
      </c>
      <c r="BF286" s="3" t="s">
        <v>484</v>
      </c>
      <c r="BG286" t="s">
        <v>538</v>
      </c>
      <c r="BH286" t="s">
        <v>978</v>
      </c>
      <c r="BI286" t="s">
        <v>480</v>
      </c>
      <c r="BJ286" t="s">
        <v>480</v>
      </c>
      <c r="EG286" s="9"/>
      <c r="EH286" s="9"/>
      <c r="EI286" s="9"/>
      <c r="EJ286" s="9"/>
      <c r="EK286" s="9"/>
      <c r="EL286" s="9"/>
      <c r="EM286" s="9"/>
      <c r="EN286" s="9"/>
      <c r="EO286" s="9"/>
      <c r="EP286" s="9"/>
      <c r="EQ286" s="9"/>
      <c r="ER286" s="9"/>
      <c r="ES286" s="9"/>
      <c r="ET286" s="9"/>
      <c r="EU286" s="9"/>
      <c r="EV286" s="9"/>
      <c r="EW286" s="9"/>
      <c r="EX286" s="9"/>
      <c r="EY286" s="9"/>
      <c r="EZ286" s="9"/>
      <c r="FA286" s="9"/>
      <c r="FB286" s="9"/>
      <c r="FC286" s="9"/>
      <c r="FD286" s="9"/>
      <c r="FE286" s="9"/>
      <c r="FF286" s="9"/>
      <c r="FG286" s="9"/>
      <c r="FH286" s="9"/>
      <c r="FI286" s="9"/>
      <c r="FJ286" s="9"/>
      <c r="FK286" s="9"/>
      <c r="FL286" s="9"/>
      <c r="FM286" s="9"/>
      <c r="FN286" s="9"/>
      <c r="FO286" s="9"/>
      <c r="FP286" s="9"/>
      <c r="FQ286" s="9"/>
      <c r="FR286" s="9"/>
      <c r="FS286" s="9"/>
      <c r="FT286" s="9"/>
      <c r="FU286" s="9"/>
      <c r="FV286" s="9"/>
      <c r="FW286" s="9"/>
      <c r="FX286" s="9"/>
      <c r="FY286" s="9"/>
      <c r="FZ286" s="9"/>
      <c r="GA286" s="9"/>
      <c r="GB286" s="9"/>
      <c r="GC286" s="9"/>
      <c r="GD286" s="9"/>
      <c r="GE286" s="9"/>
      <c r="GF286" s="9"/>
      <c r="GG286" s="9"/>
      <c r="GH286" s="9"/>
      <c r="GI286" s="9"/>
      <c r="GJ286" s="9"/>
      <c r="GK286" s="9"/>
      <c r="GL286" s="9"/>
      <c r="GM286" s="9"/>
      <c r="GN286" s="9"/>
      <c r="GO286" s="9"/>
      <c r="GP286" s="9"/>
      <c r="GQ286" s="9"/>
      <c r="GR286" s="9"/>
      <c r="GS286" s="9"/>
      <c r="GT286" s="9"/>
      <c r="GU286" s="9"/>
      <c r="GV286" s="9"/>
      <c r="GW286" s="9"/>
      <c r="GX286" s="9"/>
      <c r="GY286" s="9"/>
      <c r="GZ286" s="9"/>
      <c r="HA286" s="9"/>
      <c r="HB286" s="9"/>
      <c r="HC286" s="9"/>
      <c r="HD286" s="9"/>
      <c r="HE286" s="9"/>
      <c r="HF286" s="9"/>
      <c r="HG286" s="9"/>
      <c r="HH286" s="9"/>
      <c r="HI286" s="9"/>
      <c r="HJ286" s="9"/>
      <c r="HV286" s="50" t="s">
        <v>977</v>
      </c>
      <c r="HW286" s="50" t="s">
        <v>538</v>
      </c>
      <c r="HX286" t="s">
        <v>978</v>
      </c>
      <c r="HY286" s="12"/>
      <c r="HZ286" t="s">
        <v>969</v>
      </c>
      <c r="IA286" t="s">
        <v>970</v>
      </c>
      <c r="IH286" t="s">
        <v>977</v>
      </c>
      <c r="II286" t="s">
        <v>492</v>
      </c>
      <c r="JJ286" t="s">
        <v>957</v>
      </c>
      <c r="JK286" s="69" t="s">
        <v>494</v>
      </c>
      <c r="JL286" t="s">
        <v>495</v>
      </c>
      <c r="JM286" t="s">
        <v>958</v>
      </c>
      <c r="JN286" s="4" t="s">
        <v>959</v>
      </c>
      <c r="JO286" t="s">
        <v>960</v>
      </c>
      <c r="JP286" s="4"/>
      <c r="KI286" t="s">
        <v>961</v>
      </c>
      <c r="KJ286" t="s">
        <v>501</v>
      </c>
      <c r="KK286" s="8" t="s">
        <v>962</v>
      </c>
      <c r="KL286" s="4" t="s">
        <v>503</v>
      </c>
      <c r="KM286">
        <v>1</v>
      </c>
      <c r="MY286" t="s">
        <v>963</v>
      </c>
      <c r="MZ286">
        <v>27</v>
      </c>
      <c r="NA286" t="s">
        <v>964</v>
      </c>
      <c r="NB286" t="s">
        <v>538</v>
      </c>
      <c r="NJ286" t="s">
        <v>965</v>
      </c>
      <c r="NL286" s="4" t="s">
        <v>658</v>
      </c>
      <c r="NM286" t="s">
        <v>508</v>
      </c>
      <c r="NU286" t="s">
        <v>609</v>
      </c>
      <c r="NV286" t="s">
        <v>518</v>
      </c>
      <c r="NX286" s="2" t="s">
        <v>480</v>
      </c>
      <c r="OB286">
        <v>3</v>
      </c>
      <c r="OC286">
        <v>1161</v>
      </c>
      <c r="OD286" s="73" t="s">
        <v>480</v>
      </c>
      <c r="OU286" t="s">
        <v>966</v>
      </c>
      <c r="OW286">
        <v>2000</v>
      </c>
      <c r="PB286" t="s">
        <v>522</v>
      </c>
      <c r="PC286" s="50">
        <v>46104</v>
      </c>
    </row>
    <row r="287" spans="1:419" ht="15" thickBot="1">
      <c r="A287" t="s">
        <v>469</v>
      </c>
      <c r="B287" t="s">
        <v>947</v>
      </c>
      <c r="C287" t="s">
        <v>861</v>
      </c>
      <c r="D287" s="4" t="s">
        <v>948</v>
      </c>
      <c r="E287" s="75" t="s">
        <v>949</v>
      </c>
      <c r="F287" s="75" t="s">
        <v>950</v>
      </c>
      <c r="G287" t="s">
        <v>475</v>
      </c>
      <c r="H287" t="s">
        <v>476</v>
      </c>
      <c r="I287">
        <v>12.133333329999999</v>
      </c>
      <c r="J287">
        <v>8.5333333329999999</v>
      </c>
      <c r="K287">
        <v>150</v>
      </c>
      <c r="AV287" t="s">
        <v>951</v>
      </c>
      <c r="AW287">
        <v>46.5</v>
      </c>
      <c r="AX287" t="s">
        <v>480</v>
      </c>
      <c r="AY287">
        <v>1</v>
      </c>
      <c r="AZ287" t="s">
        <v>952</v>
      </c>
      <c r="BA287">
        <v>1999</v>
      </c>
      <c r="BB287">
        <v>2000</v>
      </c>
      <c r="BD287" t="s">
        <v>979</v>
      </c>
      <c r="BE287" t="s">
        <v>536</v>
      </c>
      <c r="BF287" s="3" t="s">
        <v>484</v>
      </c>
      <c r="BG287" t="s">
        <v>538</v>
      </c>
      <c r="BH287" t="s">
        <v>954</v>
      </c>
      <c r="BI287" t="s">
        <v>480</v>
      </c>
      <c r="BJ287" t="s">
        <v>480</v>
      </c>
      <c r="BK287" t="s">
        <v>537</v>
      </c>
      <c r="BL287" t="s">
        <v>980</v>
      </c>
      <c r="BM287" t="s">
        <v>480</v>
      </c>
      <c r="BN287" t="s">
        <v>480</v>
      </c>
      <c r="BO287" t="s">
        <v>480</v>
      </c>
      <c r="EG287" s="9"/>
      <c r="EH287" s="9"/>
      <c r="EI287" s="9"/>
      <c r="EJ287" s="9"/>
      <c r="EK287" s="9"/>
      <c r="EL287" s="9"/>
      <c r="EM287" s="9"/>
      <c r="EN287" s="9"/>
      <c r="EO287" s="9"/>
      <c r="EP287" s="9"/>
      <c r="EQ287" s="9"/>
      <c r="ER287" s="9"/>
      <c r="ES287" s="9"/>
      <c r="ET287" s="9"/>
      <c r="EU287" s="9"/>
      <c r="EV287" s="9"/>
      <c r="EW287" s="9"/>
      <c r="EX287" s="9"/>
      <c r="EY287" s="9"/>
      <c r="EZ287" s="9"/>
      <c r="FA287" s="9"/>
      <c r="FB287" s="9"/>
      <c r="FC287" s="9"/>
      <c r="FD287" s="9"/>
      <c r="FE287" s="9"/>
      <c r="FF287" s="9"/>
      <c r="FG287" s="9"/>
      <c r="FH287" s="9"/>
      <c r="FI287" s="9"/>
      <c r="FJ287" s="9"/>
      <c r="FK287" s="9"/>
      <c r="FL287" s="9"/>
      <c r="FM287" s="9"/>
      <c r="FN287" s="9"/>
      <c r="FO287" s="9"/>
      <c r="FP287" s="9"/>
      <c r="FQ287" s="9"/>
      <c r="FR287" s="9"/>
      <c r="FS287" s="9"/>
      <c r="FT287" s="9"/>
      <c r="FU287" s="9"/>
      <c r="FV287" s="9"/>
      <c r="FW287" s="9"/>
      <c r="FX287" s="9"/>
      <c r="FY287" s="9"/>
      <c r="FZ287" s="9"/>
      <c r="GA287" s="9"/>
      <c r="GB287" s="9"/>
      <c r="GC287" s="9"/>
      <c r="GD287" s="9"/>
      <c r="GE287" s="9"/>
      <c r="GF287" s="9"/>
      <c r="GG287" s="9"/>
      <c r="GH287" s="9"/>
      <c r="GI287" s="9"/>
      <c r="GJ287" s="9"/>
      <c r="GK287" s="9"/>
      <c r="GL287" s="9"/>
      <c r="GM287" s="9"/>
      <c r="GN287" s="9"/>
      <c r="GO287" s="9"/>
      <c r="GP287" s="9"/>
      <c r="GQ287" s="9"/>
      <c r="GR287" s="9"/>
      <c r="GS287" s="9"/>
      <c r="GT287" s="9"/>
      <c r="GU287" s="9"/>
      <c r="GV287" s="9"/>
      <c r="GW287" s="9"/>
      <c r="GX287" s="9"/>
      <c r="GY287" s="9"/>
      <c r="GZ287" s="9"/>
      <c r="HA287" s="9"/>
      <c r="HB287" s="9"/>
      <c r="HC287" s="9"/>
      <c r="HD287" s="9"/>
      <c r="HE287" s="9"/>
      <c r="HF287" s="9"/>
      <c r="HG287" s="9"/>
      <c r="HH287" s="9"/>
      <c r="HI287" s="9"/>
      <c r="HJ287" s="9"/>
      <c r="HV287" s="50" t="s">
        <v>953</v>
      </c>
      <c r="HW287" t="s">
        <v>538</v>
      </c>
      <c r="HX287" t="s">
        <v>954</v>
      </c>
      <c r="HY287" s="12"/>
      <c r="HZ287" s="4" t="s">
        <v>955</v>
      </c>
      <c r="IA287" t="s">
        <v>956</v>
      </c>
      <c r="IH287" t="s">
        <v>979</v>
      </c>
      <c r="II287" s="69" t="s">
        <v>927</v>
      </c>
      <c r="IJ287" t="s">
        <v>981</v>
      </c>
      <c r="IK287" t="s">
        <v>543</v>
      </c>
      <c r="IL287" s="73">
        <v>1999</v>
      </c>
      <c r="IM287" s="73" t="s">
        <v>480</v>
      </c>
      <c r="IN287" s="72" t="s">
        <v>480</v>
      </c>
      <c r="JJ287" t="s">
        <v>957</v>
      </c>
      <c r="JK287" s="69" t="s">
        <v>494</v>
      </c>
      <c r="JL287" t="s">
        <v>495</v>
      </c>
      <c r="JM287" t="s">
        <v>958</v>
      </c>
      <c r="JN287" s="4" t="s">
        <v>959</v>
      </c>
      <c r="JO287" t="s">
        <v>960</v>
      </c>
      <c r="JP287" s="4"/>
      <c r="KI287" t="s">
        <v>961</v>
      </c>
      <c r="KJ287" t="s">
        <v>501</v>
      </c>
      <c r="KK287" s="8" t="s">
        <v>962</v>
      </c>
      <c r="KL287" s="4" t="s">
        <v>503</v>
      </c>
      <c r="KM287">
        <v>1</v>
      </c>
      <c r="MY287" t="s">
        <v>963</v>
      </c>
      <c r="MZ287">
        <v>46.5</v>
      </c>
      <c r="NA287" t="s">
        <v>964</v>
      </c>
      <c r="NB287" t="s">
        <v>538</v>
      </c>
      <c r="NC287" t="s">
        <v>980</v>
      </c>
      <c r="NJ287" t="s">
        <v>982</v>
      </c>
      <c r="NL287" s="4" t="s">
        <v>658</v>
      </c>
      <c r="NM287" t="s">
        <v>508</v>
      </c>
      <c r="NV287" t="s">
        <v>518</v>
      </c>
      <c r="NX287" s="2" t="s">
        <v>480</v>
      </c>
      <c r="OB287">
        <v>3</v>
      </c>
      <c r="OC287">
        <v>691</v>
      </c>
      <c r="OD287" s="73" t="s">
        <v>480</v>
      </c>
      <c r="OE287" s="73" t="s">
        <v>480</v>
      </c>
      <c r="OF287" s="73" t="s">
        <v>480</v>
      </c>
      <c r="OM287">
        <v>0.35</v>
      </c>
      <c r="ON287" s="2" t="s">
        <v>480</v>
      </c>
      <c r="OO287">
        <v>0.78</v>
      </c>
      <c r="OP287" s="2" t="s">
        <v>480</v>
      </c>
      <c r="OS287">
        <v>1.1299999999999999</v>
      </c>
      <c r="OT287" s="2" t="s">
        <v>480</v>
      </c>
      <c r="OU287" t="s">
        <v>983</v>
      </c>
      <c r="OW287">
        <v>2000</v>
      </c>
      <c r="PB287" t="s">
        <v>522</v>
      </c>
      <c r="PC287" s="50">
        <v>46104</v>
      </c>
    </row>
    <row r="288" spans="1:419" ht="15" thickBot="1">
      <c r="A288" t="s">
        <v>469</v>
      </c>
      <c r="B288" t="s">
        <v>947</v>
      </c>
      <c r="C288" t="s">
        <v>861</v>
      </c>
      <c r="D288" s="4" t="s">
        <v>948</v>
      </c>
      <c r="E288" s="75" t="s">
        <v>949</v>
      </c>
      <c r="F288" s="75" t="s">
        <v>950</v>
      </c>
      <c r="G288" t="s">
        <v>475</v>
      </c>
      <c r="H288" t="s">
        <v>476</v>
      </c>
      <c r="I288">
        <v>12.133333329999999</v>
      </c>
      <c r="J288">
        <v>8.5333333329999999</v>
      </c>
      <c r="K288">
        <v>150</v>
      </c>
      <c r="AV288" t="s">
        <v>951</v>
      </c>
      <c r="AW288">
        <v>46.5</v>
      </c>
      <c r="AX288" t="s">
        <v>480</v>
      </c>
      <c r="AY288">
        <v>1</v>
      </c>
      <c r="AZ288" t="s">
        <v>952</v>
      </c>
      <c r="BA288">
        <v>1999</v>
      </c>
      <c r="BB288">
        <v>2000</v>
      </c>
      <c r="BD288" t="s">
        <v>984</v>
      </c>
      <c r="BE288" t="s">
        <v>565</v>
      </c>
      <c r="BF288" s="3" t="s">
        <v>484</v>
      </c>
      <c r="BG288" t="s">
        <v>538</v>
      </c>
      <c r="BH288" t="s">
        <v>968</v>
      </c>
      <c r="BI288" t="s">
        <v>480</v>
      </c>
      <c r="BJ288" t="s">
        <v>480</v>
      </c>
      <c r="BK288" t="s">
        <v>537</v>
      </c>
      <c r="BL288" t="s">
        <v>980</v>
      </c>
      <c r="BM288" t="s">
        <v>480</v>
      </c>
      <c r="BN288" t="s">
        <v>480</v>
      </c>
      <c r="BO288" t="s">
        <v>480</v>
      </c>
      <c r="EG288" s="9"/>
      <c r="EH288" s="9"/>
      <c r="EI288" s="9"/>
      <c r="EJ288" s="9"/>
      <c r="EK288" s="9"/>
      <c r="EL288" s="9"/>
      <c r="EM288" s="9"/>
      <c r="EN288" s="9"/>
      <c r="EO288" s="9"/>
      <c r="EP288" s="9"/>
      <c r="EQ288" s="9"/>
      <c r="ER288" s="9"/>
      <c r="ES288" s="9"/>
      <c r="ET288" s="9"/>
      <c r="EU288" s="9"/>
      <c r="EV288" s="9"/>
      <c r="EW288" s="9"/>
      <c r="EX288" s="9"/>
      <c r="EY288" s="9"/>
      <c r="EZ288" s="9"/>
      <c r="FA288" s="9"/>
      <c r="FB288" s="9"/>
      <c r="FC288" s="9"/>
      <c r="FD288" s="9"/>
      <c r="FE288" s="9"/>
      <c r="FF288" s="9"/>
      <c r="FG288" s="9"/>
      <c r="FH288" s="9"/>
      <c r="FI288" s="9"/>
      <c r="FJ288" s="9"/>
      <c r="FK288" s="9"/>
      <c r="FL288" s="9"/>
      <c r="FM288" s="9"/>
      <c r="FN288" s="9"/>
      <c r="FO288" s="9"/>
      <c r="FP288" s="9"/>
      <c r="FQ288" s="9"/>
      <c r="FR288" s="9"/>
      <c r="FS288" s="9"/>
      <c r="FT288" s="9"/>
      <c r="FU288" s="9"/>
      <c r="FV288" s="9"/>
      <c r="FW288" s="9"/>
      <c r="FX288" s="9"/>
      <c r="FY288" s="9"/>
      <c r="FZ288" s="9"/>
      <c r="GA288" s="9"/>
      <c r="GB288" s="9"/>
      <c r="GC288" s="9"/>
      <c r="GD288" s="9"/>
      <c r="GE288" s="9"/>
      <c r="GF288" s="9"/>
      <c r="GG288" s="9"/>
      <c r="GH288" s="9"/>
      <c r="GI288" s="9"/>
      <c r="GJ288" s="9"/>
      <c r="GK288" s="9"/>
      <c r="GL288" s="9"/>
      <c r="GM288" s="9"/>
      <c r="GN288" s="9"/>
      <c r="GO288" s="9"/>
      <c r="GP288" s="9"/>
      <c r="GQ288" s="9"/>
      <c r="GR288" s="9"/>
      <c r="GS288" s="9"/>
      <c r="GT288" s="9"/>
      <c r="GU288" s="9"/>
      <c r="GV288" s="9"/>
      <c r="GW288" s="9"/>
      <c r="GX288" s="9"/>
      <c r="GY288" s="9"/>
      <c r="GZ288" s="9"/>
      <c r="HA288" s="9"/>
      <c r="HB288" s="9"/>
      <c r="HC288" s="9"/>
      <c r="HD288" s="9"/>
      <c r="HE288" s="9"/>
      <c r="HF288" s="9"/>
      <c r="HG288" s="9"/>
      <c r="HH288" s="9"/>
      <c r="HI288" s="9"/>
      <c r="HJ288" s="9"/>
      <c r="HV288" s="50" t="s">
        <v>967</v>
      </c>
      <c r="HW288" s="50" t="s">
        <v>538</v>
      </c>
      <c r="HX288" t="s">
        <v>968</v>
      </c>
      <c r="HY288" s="12"/>
      <c r="HZ288" t="s">
        <v>969</v>
      </c>
      <c r="IA288" t="s">
        <v>970</v>
      </c>
      <c r="IH288" t="s">
        <v>984</v>
      </c>
      <c r="II288" s="69" t="s">
        <v>927</v>
      </c>
      <c r="IJ288" t="s">
        <v>981</v>
      </c>
      <c r="IK288" t="s">
        <v>543</v>
      </c>
      <c r="IL288" s="73">
        <v>1999</v>
      </c>
      <c r="IM288" s="72" t="s">
        <v>480</v>
      </c>
      <c r="IN288" s="72" t="s">
        <v>480</v>
      </c>
      <c r="JJ288" t="s">
        <v>957</v>
      </c>
      <c r="JK288" s="69" t="s">
        <v>494</v>
      </c>
      <c r="JL288" t="s">
        <v>495</v>
      </c>
      <c r="JM288" t="s">
        <v>958</v>
      </c>
      <c r="JN288" s="4" t="s">
        <v>959</v>
      </c>
      <c r="JO288" t="s">
        <v>960</v>
      </c>
      <c r="JP288" s="4"/>
      <c r="KI288" t="s">
        <v>961</v>
      </c>
      <c r="KJ288" t="s">
        <v>501</v>
      </c>
      <c r="KK288" s="8" t="s">
        <v>962</v>
      </c>
      <c r="KL288" s="4" t="s">
        <v>503</v>
      </c>
      <c r="KM288">
        <v>1</v>
      </c>
      <c r="MY288" t="s">
        <v>963</v>
      </c>
      <c r="MZ288">
        <v>46.5</v>
      </c>
      <c r="NA288" t="s">
        <v>964</v>
      </c>
      <c r="NB288" t="s">
        <v>538</v>
      </c>
      <c r="NC288" t="s">
        <v>980</v>
      </c>
      <c r="NJ288" t="s">
        <v>982</v>
      </c>
      <c r="NL288" s="4" t="s">
        <v>658</v>
      </c>
      <c r="NM288" t="s">
        <v>508</v>
      </c>
      <c r="NV288" t="s">
        <v>518</v>
      </c>
      <c r="NX288" s="2" t="s">
        <v>480</v>
      </c>
      <c r="OB288">
        <v>3</v>
      </c>
      <c r="OC288">
        <v>1019</v>
      </c>
      <c r="OD288" s="73" t="s">
        <v>480</v>
      </c>
      <c r="OE288" s="73" t="s">
        <v>480</v>
      </c>
      <c r="OF288" s="73" t="s">
        <v>480</v>
      </c>
      <c r="OM288">
        <v>0.51</v>
      </c>
      <c r="ON288" s="2" t="s">
        <v>480</v>
      </c>
      <c r="OO288">
        <v>0.85</v>
      </c>
      <c r="OP288" s="2" t="s">
        <v>480</v>
      </c>
      <c r="OS288">
        <v>1.37</v>
      </c>
      <c r="OT288" s="2" t="s">
        <v>480</v>
      </c>
      <c r="OU288" t="s">
        <v>983</v>
      </c>
      <c r="OW288">
        <v>2000</v>
      </c>
      <c r="PB288" t="s">
        <v>522</v>
      </c>
      <c r="PC288" s="50">
        <v>46104</v>
      </c>
    </row>
    <row r="289" spans="1:419" ht="15" thickBot="1">
      <c r="A289" t="s">
        <v>469</v>
      </c>
      <c r="B289" t="s">
        <v>947</v>
      </c>
      <c r="C289" t="s">
        <v>861</v>
      </c>
      <c r="D289" s="4" t="s">
        <v>948</v>
      </c>
      <c r="E289" s="75" t="s">
        <v>949</v>
      </c>
      <c r="F289" s="75" t="s">
        <v>950</v>
      </c>
      <c r="G289" t="s">
        <v>475</v>
      </c>
      <c r="H289" t="s">
        <v>476</v>
      </c>
      <c r="I289">
        <v>12.133333329999999</v>
      </c>
      <c r="J289">
        <v>8.5333333329999999</v>
      </c>
      <c r="K289">
        <v>150</v>
      </c>
      <c r="AV289" t="s">
        <v>951</v>
      </c>
      <c r="AW289">
        <v>46.5</v>
      </c>
      <c r="AX289" t="s">
        <v>480</v>
      </c>
      <c r="AY289">
        <v>1</v>
      </c>
      <c r="AZ289" t="s">
        <v>952</v>
      </c>
      <c r="BA289">
        <v>1999</v>
      </c>
      <c r="BB289">
        <v>2000</v>
      </c>
      <c r="BD289" t="s">
        <v>985</v>
      </c>
      <c r="BE289" t="s">
        <v>570</v>
      </c>
      <c r="BF289" s="3" t="s">
        <v>484</v>
      </c>
      <c r="BG289" t="s">
        <v>538</v>
      </c>
      <c r="BH289" t="s">
        <v>972</v>
      </c>
      <c r="BI289" t="s">
        <v>480</v>
      </c>
      <c r="BJ289" t="s">
        <v>480</v>
      </c>
      <c r="BK289" t="s">
        <v>537</v>
      </c>
      <c r="BL289" t="s">
        <v>980</v>
      </c>
      <c r="BM289" t="s">
        <v>480</v>
      </c>
      <c r="BN289" t="s">
        <v>480</v>
      </c>
      <c r="BO289" t="s">
        <v>480</v>
      </c>
      <c r="EG289" s="9"/>
      <c r="EH289" s="9"/>
      <c r="EI289" s="9"/>
      <c r="EJ289" s="9"/>
      <c r="EK289" s="9"/>
      <c r="EL289" s="9"/>
      <c r="EM289" s="9"/>
      <c r="EN289" s="9"/>
      <c r="EO289" s="9"/>
      <c r="EP289" s="9"/>
      <c r="EQ289" s="9"/>
      <c r="ER289" s="9"/>
      <c r="ES289" s="9"/>
      <c r="ET289" s="9"/>
      <c r="EU289" s="9"/>
      <c r="EV289" s="9"/>
      <c r="EW289" s="9"/>
      <c r="EX289" s="9"/>
      <c r="EY289" s="9"/>
      <c r="EZ289" s="9"/>
      <c r="FA289" s="9"/>
      <c r="FB289" s="9"/>
      <c r="FC289" s="9"/>
      <c r="FD289" s="9"/>
      <c r="FE289" s="9"/>
      <c r="FF289" s="9"/>
      <c r="FG289" s="9"/>
      <c r="FH289" s="9"/>
      <c r="FI289" s="9"/>
      <c r="FJ289" s="9"/>
      <c r="FK289" s="9"/>
      <c r="FL289" s="9"/>
      <c r="FM289" s="9"/>
      <c r="FN289" s="9"/>
      <c r="FO289" s="9"/>
      <c r="FP289" s="9"/>
      <c r="FQ289" s="9"/>
      <c r="FR289" s="9"/>
      <c r="FS289" s="9"/>
      <c r="FT289" s="9"/>
      <c r="FU289" s="9"/>
      <c r="FV289" s="9"/>
      <c r="FW289" s="9"/>
      <c r="FX289" s="9"/>
      <c r="FY289" s="9"/>
      <c r="FZ289" s="9"/>
      <c r="GA289" s="9"/>
      <c r="GB289" s="9"/>
      <c r="GC289" s="9"/>
      <c r="GD289" s="9"/>
      <c r="GE289" s="9"/>
      <c r="GF289" s="9"/>
      <c r="GG289" s="9"/>
      <c r="GH289" s="9"/>
      <c r="GI289" s="9"/>
      <c r="GJ289" s="9"/>
      <c r="GK289" s="9"/>
      <c r="GL289" s="9"/>
      <c r="GM289" s="9"/>
      <c r="GN289" s="9"/>
      <c r="GO289" s="9"/>
      <c r="GP289" s="9"/>
      <c r="GQ289" s="9"/>
      <c r="GR289" s="9"/>
      <c r="GS289" s="9"/>
      <c r="GT289" s="9"/>
      <c r="GU289" s="9"/>
      <c r="GV289" s="9"/>
      <c r="GW289" s="9"/>
      <c r="GX289" s="9"/>
      <c r="GY289" s="9"/>
      <c r="GZ289" s="9"/>
      <c r="HA289" s="9"/>
      <c r="HB289" s="9"/>
      <c r="HC289" s="9"/>
      <c r="HD289" s="9"/>
      <c r="HE289" s="9"/>
      <c r="HF289" s="9"/>
      <c r="HG289" s="9"/>
      <c r="HH289" s="9"/>
      <c r="HI289" s="9"/>
      <c r="HJ289" s="9"/>
      <c r="HV289" s="50" t="s">
        <v>971</v>
      </c>
      <c r="HW289" s="50" t="s">
        <v>538</v>
      </c>
      <c r="HX289" t="s">
        <v>972</v>
      </c>
      <c r="HY289" s="12"/>
      <c r="HZ289" t="s">
        <v>969</v>
      </c>
      <c r="IA289" t="s">
        <v>970</v>
      </c>
      <c r="IH289" t="s">
        <v>985</v>
      </c>
      <c r="II289" s="69" t="s">
        <v>927</v>
      </c>
      <c r="IJ289" t="s">
        <v>981</v>
      </c>
      <c r="IK289" t="s">
        <v>543</v>
      </c>
      <c r="IL289" s="73">
        <v>1999</v>
      </c>
      <c r="IM289" s="73" t="s">
        <v>480</v>
      </c>
      <c r="IN289" s="72" t="s">
        <v>480</v>
      </c>
      <c r="JJ289" t="s">
        <v>957</v>
      </c>
      <c r="JK289" s="69" t="s">
        <v>494</v>
      </c>
      <c r="JL289" t="s">
        <v>495</v>
      </c>
      <c r="JM289" t="s">
        <v>958</v>
      </c>
      <c r="JN289" s="4" t="s">
        <v>959</v>
      </c>
      <c r="JO289" t="s">
        <v>960</v>
      </c>
      <c r="JP289" s="4"/>
      <c r="KI289" t="s">
        <v>961</v>
      </c>
      <c r="KJ289" t="s">
        <v>501</v>
      </c>
      <c r="KK289" s="8" t="s">
        <v>962</v>
      </c>
      <c r="KL289" s="4" t="s">
        <v>503</v>
      </c>
      <c r="KM289">
        <v>1</v>
      </c>
      <c r="MY289" t="s">
        <v>963</v>
      </c>
      <c r="MZ289">
        <v>46.5</v>
      </c>
      <c r="NA289" t="s">
        <v>964</v>
      </c>
      <c r="NB289" t="s">
        <v>538</v>
      </c>
      <c r="NC289" t="s">
        <v>980</v>
      </c>
      <c r="NJ289" t="s">
        <v>982</v>
      </c>
      <c r="NL289" s="4" t="s">
        <v>658</v>
      </c>
      <c r="NM289" t="s">
        <v>508</v>
      </c>
      <c r="NV289" t="s">
        <v>518</v>
      </c>
      <c r="NX289" s="2" t="s">
        <v>480</v>
      </c>
      <c r="OB289">
        <v>3</v>
      </c>
      <c r="OC289">
        <v>795</v>
      </c>
      <c r="OD289" s="73" t="s">
        <v>480</v>
      </c>
      <c r="OE289" s="73" t="s">
        <v>480</v>
      </c>
      <c r="OF289" s="73" t="s">
        <v>480</v>
      </c>
      <c r="OM289">
        <v>0.4</v>
      </c>
      <c r="ON289" s="2" t="s">
        <v>480</v>
      </c>
      <c r="OO289">
        <v>0.86</v>
      </c>
      <c r="OP289" s="2" t="s">
        <v>480</v>
      </c>
      <c r="OS289">
        <v>1.26</v>
      </c>
      <c r="OT289" s="2" t="s">
        <v>480</v>
      </c>
      <c r="OU289" t="s">
        <v>983</v>
      </c>
      <c r="OW289">
        <v>2000</v>
      </c>
      <c r="PB289" t="s">
        <v>522</v>
      </c>
      <c r="PC289" s="50">
        <v>46104</v>
      </c>
    </row>
    <row r="290" spans="1:419" ht="15" thickBot="1">
      <c r="A290" t="s">
        <v>469</v>
      </c>
      <c r="B290" t="s">
        <v>947</v>
      </c>
      <c r="C290" t="s">
        <v>861</v>
      </c>
      <c r="D290" s="4" t="s">
        <v>948</v>
      </c>
      <c r="E290" s="75" t="s">
        <v>949</v>
      </c>
      <c r="F290" s="75" t="s">
        <v>950</v>
      </c>
      <c r="G290" t="s">
        <v>475</v>
      </c>
      <c r="H290" t="s">
        <v>476</v>
      </c>
      <c r="I290">
        <v>12.133333329999999</v>
      </c>
      <c r="J290">
        <v>8.5333333329999999</v>
      </c>
      <c r="K290">
        <v>150</v>
      </c>
      <c r="AV290" t="s">
        <v>951</v>
      </c>
      <c r="AW290">
        <v>46.5</v>
      </c>
      <c r="AX290" t="s">
        <v>480</v>
      </c>
      <c r="AY290">
        <v>1</v>
      </c>
      <c r="AZ290" t="s">
        <v>952</v>
      </c>
      <c r="BA290">
        <v>1999</v>
      </c>
      <c r="BB290">
        <v>2000</v>
      </c>
      <c r="BD290" t="s">
        <v>986</v>
      </c>
      <c r="BE290" t="s">
        <v>553</v>
      </c>
      <c r="BF290" s="3" t="s">
        <v>484</v>
      </c>
      <c r="BG290" t="s">
        <v>538</v>
      </c>
      <c r="BH290" t="s">
        <v>974</v>
      </c>
      <c r="BI290" t="s">
        <v>480</v>
      </c>
      <c r="BJ290" t="s">
        <v>480</v>
      </c>
      <c r="BK290" t="s">
        <v>537</v>
      </c>
      <c r="BL290" t="s">
        <v>980</v>
      </c>
      <c r="BM290" t="s">
        <v>480</v>
      </c>
      <c r="BN290" t="s">
        <v>480</v>
      </c>
      <c r="BO290" t="s">
        <v>480</v>
      </c>
      <c r="EG290" s="9"/>
      <c r="EH290" s="9"/>
      <c r="EI290" s="9"/>
      <c r="EJ290" s="9"/>
      <c r="EK290" s="9"/>
      <c r="EL290" s="9"/>
      <c r="EM290" s="9"/>
      <c r="EN290" s="9"/>
      <c r="EO290" s="9"/>
      <c r="EP290" s="9"/>
      <c r="EQ290" s="9"/>
      <c r="ER290" s="9"/>
      <c r="ES290" s="9"/>
      <c r="ET290" s="9"/>
      <c r="EU290" s="9"/>
      <c r="EV290" s="9"/>
      <c r="EW290" s="9"/>
      <c r="EX290" s="9"/>
      <c r="EY290" s="9"/>
      <c r="EZ290" s="9"/>
      <c r="FA290" s="9"/>
      <c r="FB290" s="9"/>
      <c r="FC290" s="9"/>
      <c r="FD290" s="9"/>
      <c r="FE290" s="9"/>
      <c r="FF290" s="9"/>
      <c r="FG290" s="9"/>
      <c r="FH290" s="9"/>
      <c r="FI290" s="9"/>
      <c r="FJ290" s="9"/>
      <c r="FK290" s="9"/>
      <c r="FL290" s="9"/>
      <c r="FM290" s="9"/>
      <c r="FN290" s="9"/>
      <c r="FO290" s="9"/>
      <c r="FP290" s="9"/>
      <c r="FQ290" s="9"/>
      <c r="FR290" s="9"/>
      <c r="FS290" s="9"/>
      <c r="FT290" s="9"/>
      <c r="FU290" s="9"/>
      <c r="FV290" s="9"/>
      <c r="FW290" s="9"/>
      <c r="FX290" s="9"/>
      <c r="FY290" s="9"/>
      <c r="FZ290" s="9"/>
      <c r="GA290" s="9"/>
      <c r="GB290" s="9"/>
      <c r="GC290" s="9"/>
      <c r="GD290" s="9"/>
      <c r="GE290" s="9"/>
      <c r="GF290" s="9"/>
      <c r="GG290" s="9"/>
      <c r="GH290" s="9"/>
      <c r="GI290" s="9"/>
      <c r="GJ290" s="9"/>
      <c r="GK290" s="9"/>
      <c r="GL290" s="9"/>
      <c r="GM290" s="9"/>
      <c r="GN290" s="9"/>
      <c r="GO290" s="9"/>
      <c r="GP290" s="9"/>
      <c r="GQ290" s="9"/>
      <c r="GR290" s="9"/>
      <c r="GS290" s="9"/>
      <c r="GT290" s="9"/>
      <c r="GU290" s="9"/>
      <c r="GV290" s="9"/>
      <c r="GW290" s="9"/>
      <c r="GX290" s="9"/>
      <c r="GY290" s="9"/>
      <c r="GZ290" s="9"/>
      <c r="HA290" s="9"/>
      <c r="HB290" s="9"/>
      <c r="HC290" s="9"/>
      <c r="HD290" s="9"/>
      <c r="HE290" s="9"/>
      <c r="HF290" s="9"/>
      <c r="HG290" s="9"/>
      <c r="HH290" s="9"/>
      <c r="HI290" s="9"/>
      <c r="HJ290" s="9"/>
      <c r="HV290" s="50" t="s">
        <v>973</v>
      </c>
      <c r="HW290" s="50" t="s">
        <v>538</v>
      </c>
      <c r="HX290" t="s">
        <v>974</v>
      </c>
      <c r="HY290" s="12"/>
      <c r="HZ290" t="s">
        <v>969</v>
      </c>
      <c r="IA290" t="s">
        <v>970</v>
      </c>
      <c r="IH290" t="s">
        <v>986</v>
      </c>
      <c r="II290" s="69" t="s">
        <v>927</v>
      </c>
      <c r="IJ290" t="s">
        <v>981</v>
      </c>
      <c r="IK290" t="s">
        <v>543</v>
      </c>
      <c r="IL290" s="73">
        <v>1999</v>
      </c>
      <c r="IM290" s="72" t="s">
        <v>480</v>
      </c>
      <c r="IN290" s="72" t="s">
        <v>480</v>
      </c>
      <c r="JJ290" t="s">
        <v>957</v>
      </c>
      <c r="JK290" s="69" t="s">
        <v>494</v>
      </c>
      <c r="JL290" t="s">
        <v>495</v>
      </c>
      <c r="JM290" t="s">
        <v>958</v>
      </c>
      <c r="JN290" s="4" t="s">
        <v>959</v>
      </c>
      <c r="JO290" t="s">
        <v>960</v>
      </c>
      <c r="JP290" s="4"/>
      <c r="KI290" t="s">
        <v>961</v>
      </c>
      <c r="KJ290" t="s">
        <v>501</v>
      </c>
      <c r="KK290" s="8" t="s">
        <v>962</v>
      </c>
      <c r="KL290" s="4" t="s">
        <v>503</v>
      </c>
      <c r="KM290">
        <v>1</v>
      </c>
      <c r="MY290" t="s">
        <v>963</v>
      </c>
      <c r="MZ290">
        <v>46.5</v>
      </c>
      <c r="NA290" t="s">
        <v>964</v>
      </c>
      <c r="NB290" t="s">
        <v>538</v>
      </c>
      <c r="NC290" t="s">
        <v>980</v>
      </c>
      <c r="NJ290" t="s">
        <v>982</v>
      </c>
      <c r="NL290" s="4" t="s">
        <v>658</v>
      </c>
      <c r="NM290" t="s">
        <v>508</v>
      </c>
      <c r="NV290" t="s">
        <v>518</v>
      </c>
      <c r="NX290" s="2" t="s">
        <v>480</v>
      </c>
      <c r="OB290">
        <v>3</v>
      </c>
      <c r="OC290">
        <v>765</v>
      </c>
      <c r="OD290" s="73" t="s">
        <v>480</v>
      </c>
      <c r="OE290" s="73" t="s">
        <v>480</v>
      </c>
      <c r="OF290" s="73" t="s">
        <v>480</v>
      </c>
      <c r="OM290">
        <v>0.39</v>
      </c>
      <c r="ON290" s="2" t="s">
        <v>480</v>
      </c>
      <c r="OO290">
        <v>0.82</v>
      </c>
      <c r="OP290" s="2" t="s">
        <v>480</v>
      </c>
      <c r="OS290">
        <v>1.21</v>
      </c>
      <c r="OT290" s="2" t="s">
        <v>480</v>
      </c>
      <c r="OU290" t="s">
        <v>983</v>
      </c>
      <c r="OW290">
        <v>2000</v>
      </c>
      <c r="PB290" t="s">
        <v>522</v>
      </c>
      <c r="PC290" s="50">
        <v>46104</v>
      </c>
    </row>
    <row r="291" spans="1:419" ht="15" thickBot="1">
      <c r="A291" t="s">
        <v>469</v>
      </c>
      <c r="B291" t="s">
        <v>947</v>
      </c>
      <c r="C291" t="s">
        <v>861</v>
      </c>
      <c r="D291" s="4" t="s">
        <v>948</v>
      </c>
      <c r="E291" s="75" t="s">
        <v>949</v>
      </c>
      <c r="F291" s="75" t="s">
        <v>950</v>
      </c>
      <c r="G291" t="s">
        <v>475</v>
      </c>
      <c r="H291" t="s">
        <v>476</v>
      </c>
      <c r="I291">
        <v>12.133333329999999</v>
      </c>
      <c r="J291">
        <v>8.5333333329999999</v>
      </c>
      <c r="K291">
        <v>150</v>
      </c>
      <c r="AV291" t="s">
        <v>951</v>
      </c>
      <c r="AW291">
        <v>46.5</v>
      </c>
      <c r="AX291" t="s">
        <v>480</v>
      </c>
      <c r="AY291">
        <v>1</v>
      </c>
      <c r="AZ291" t="s">
        <v>952</v>
      </c>
      <c r="BA291">
        <v>1999</v>
      </c>
      <c r="BB291">
        <v>2000</v>
      </c>
      <c r="BD291" t="s">
        <v>987</v>
      </c>
      <c r="BE291" t="s">
        <v>605</v>
      </c>
      <c r="BF291" s="3" t="s">
        <v>484</v>
      </c>
      <c r="BG291" t="s">
        <v>538</v>
      </c>
      <c r="BH291" t="s">
        <v>976</v>
      </c>
      <c r="BI291" t="s">
        <v>480</v>
      </c>
      <c r="BJ291" t="s">
        <v>480</v>
      </c>
      <c r="BK291" t="s">
        <v>537</v>
      </c>
      <c r="BL291" t="s">
        <v>980</v>
      </c>
      <c r="BM291" t="s">
        <v>480</v>
      </c>
      <c r="BN291" t="s">
        <v>480</v>
      </c>
      <c r="BO291" t="s">
        <v>480</v>
      </c>
      <c r="EG291" s="9"/>
      <c r="EH291" s="9"/>
      <c r="EI291" s="9"/>
      <c r="EJ291" s="9"/>
      <c r="EK291" s="9"/>
      <c r="EL291" s="9"/>
      <c r="EM291" s="9"/>
      <c r="EN291" s="9"/>
      <c r="EO291" s="9"/>
      <c r="EP291" s="9"/>
      <c r="EQ291" s="9"/>
      <c r="ER291" s="9"/>
      <c r="ES291" s="9"/>
      <c r="ET291" s="9"/>
      <c r="EU291" s="9"/>
      <c r="EV291" s="9"/>
      <c r="EW291" s="9"/>
      <c r="EX291" s="9"/>
      <c r="EY291" s="9"/>
      <c r="EZ291" s="9"/>
      <c r="FA291" s="9"/>
      <c r="FB291" s="9"/>
      <c r="FC291" s="9"/>
      <c r="FD291" s="9"/>
      <c r="FE291" s="9"/>
      <c r="FF291" s="9"/>
      <c r="FG291" s="9"/>
      <c r="FH291" s="9"/>
      <c r="FI291" s="9"/>
      <c r="FJ291" s="9"/>
      <c r="FK291" s="9"/>
      <c r="FL291" s="9"/>
      <c r="FM291" s="9"/>
      <c r="FN291" s="9"/>
      <c r="FO291" s="9"/>
      <c r="FP291" s="9"/>
      <c r="FQ291" s="9"/>
      <c r="FR291" s="9"/>
      <c r="FS291" s="9"/>
      <c r="FT291" s="9"/>
      <c r="FU291" s="9"/>
      <c r="FV291" s="9"/>
      <c r="FW291" s="9"/>
      <c r="FX291" s="9"/>
      <c r="FY291" s="9"/>
      <c r="FZ291" s="9"/>
      <c r="GA291" s="9"/>
      <c r="GB291" s="9"/>
      <c r="GC291" s="9"/>
      <c r="GD291" s="9"/>
      <c r="GE291" s="9"/>
      <c r="GF291" s="9"/>
      <c r="GG291" s="9"/>
      <c r="GH291" s="9"/>
      <c r="GI291" s="9"/>
      <c r="GJ291" s="9"/>
      <c r="GK291" s="9"/>
      <c r="GL291" s="9"/>
      <c r="GM291" s="9"/>
      <c r="GN291" s="9"/>
      <c r="GO291" s="9"/>
      <c r="GP291" s="9"/>
      <c r="GQ291" s="9"/>
      <c r="GR291" s="9"/>
      <c r="GS291" s="9"/>
      <c r="GT291" s="9"/>
      <c r="GU291" s="9"/>
      <c r="GV291" s="9"/>
      <c r="GW291" s="9"/>
      <c r="GX291" s="9"/>
      <c r="GY291" s="9"/>
      <c r="GZ291" s="9"/>
      <c r="HA291" s="9"/>
      <c r="HB291" s="9"/>
      <c r="HC291" s="9"/>
      <c r="HD291" s="9"/>
      <c r="HE291" s="9"/>
      <c r="HF291" s="9"/>
      <c r="HG291" s="9"/>
      <c r="HH291" s="9"/>
      <c r="HI291" s="9"/>
      <c r="HJ291" s="9"/>
      <c r="HV291" s="50" t="s">
        <v>975</v>
      </c>
      <c r="HW291" s="50" t="s">
        <v>538</v>
      </c>
      <c r="HX291" t="s">
        <v>976</v>
      </c>
      <c r="HY291" s="12"/>
      <c r="HZ291" t="s">
        <v>969</v>
      </c>
      <c r="IA291" t="s">
        <v>970</v>
      </c>
      <c r="IH291" t="s">
        <v>987</v>
      </c>
      <c r="II291" s="69" t="s">
        <v>927</v>
      </c>
      <c r="IJ291" t="s">
        <v>981</v>
      </c>
      <c r="IK291" t="s">
        <v>543</v>
      </c>
      <c r="IL291" s="73">
        <v>1999</v>
      </c>
      <c r="IM291" s="73" t="s">
        <v>480</v>
      </c>
      <c r="IN291" s="72" t="s">
        <v>480</v>
      </c>
      <c r="JJ291" t="s">
        <v>957</v>
      </c>
      <c r="JK291" s="69" t="s">
        <v>494</v>
      </c>
      <c r="JL291" t="s">
        <v>495</v>
      </c>
      <c r="JM291" t="s">
        <v>958</v>
      </c>
      <c r="JN291" s="4" t="s">
        <v>959</v>
      </c>
      <c r="JO291" t="s">
        <v>960</v>
      </c>
      <c r="JP291" s="4"/>
      <c r="KI291" t="s">
        <v>961</v>
      </c>
      <c r="KJ291" t="s">
        <v>501</v>
      </c>
      <c r="KK291" s="8" t="s">
        <v>962</v>
      </c>
      <c r="KL291" s="4" t="s">
        <v>503</v>
      </c>
      <c r="KM291">
        <v>1</v>
      </c>
      <c r="MY291" t="s">
        <v>963</v>
      </c>
      <c r="MZ291">
        <v>46.5</v>
      </c>
      <c r="NA291" t="s">
        <v>964</v>
      </c>
      <c r="NB291" t="s">
        <v>538</v>
      </c>
      <c r="NC291" t="s">
        <v>980</v>
      </c>
      <c r="NJ291" t="s">
        <v>982</v>
      </c>
      <c r="NL291" s="4" t="s">
        <v>658</v>
      </c>
      <c r="NM291" t="s">
        <v>508</v>
      </c>
      <c r="NV291" t="s">
        <v>518</v>
      </c>
      <c r="NX291" s="2" t="s">
        <v>480</v>
      </c>
      <c r="OB291">
        <v>3</v>
      </c>
      <c r="OC291">
        <v>511</v>
      </c>
      <c r="OD291" s="73" t="s">
        <v>480</v>
      </c>
      <c r="OE291" s="73" t="s">
        <v>480</v>
      </c>
      <c r="OF291" s="73" t="s">
        <v>480</v>
      </c>
      <c r="OM291">
        <v>0.26</v>
      </c>
      <c r="ON291" s="2" t="s">
        <v>480</v>
      </c>
      <c r="OO291">
        <v>0.82</v>
      </c>
      <c r="OP291" s="2" t="s">
        <v>480</v>
      </c>
      <c r="OS291">
        <v>1.08</v>
      </c>
      <c r="OT291" s="2" t="s">
        <v>480</v>
      </c>
      <c r="OU291" t="s">
        <v>983</v>
      </c>
      <c r="OW291">
        <v>2000</v>
      </c>
      <c r="PB291" t="s">
        <v>522</v>
      </c>
      <c r="PC291" s="50">
        <v>46104</v>
      </c>
    </row>
    <row r="292" spans="1:419" ht="15" thickBot="1">
      <c r="A292" t="s">
        <v>469</v>
      </c>
      <c r="B292" t="s">
        <v>947</v>
      </c>
      <c r="C292" t="s">
        <v>861</v>
      </c>
      <c r="D292" s="4" t="s">
        <v>948</v>
      </c>
      <c r="E292" s="75" t="s">
        <v>949</v>
      </c>
      <c r="F292" s="75" t="s">
        <v>950</v>
      </c>
      <c r="G292" t="s">
        <v>475</v>
      </c>
      <c r="H292" t="s">
        <v>476</v>
      </c>
      <c r="I292">
        <v>12.133333329999999</v>
      </c>
      <c r="J292">
        <v>8.5333333329999999</v>
      </c>
      <c r="K292">
        <v>150</v>
      </c>
      <c r="AV292" t="s">
        <v>951</v>
      </c>
      <c r="AW292">
        <v>46.5</v>
      </c>
      <c r="AX292" t="s">
        <v>480</v>
      </c>
      <c r="AY292">
        <v>1</v>
      </c>
      <c r="AZ292" t="s">
        <v>952</v>
      </c>
      <c r="BA292">
        <v>1999</v>
      </c>
      <c r="BB292">
        <v>2000</v>
      </c>
      <c r="BD292" t="s">
        <v>988</v>
      </c>
      <c r="BE292" t="s">
        <v>609</v>
      </c>
      <c r="BF292" s="3" t="s">
        <v>484</v>
      </c>
      <c r="BG292" t="s">
        <v>538</v>
      </c>
      <c r="BH292" t="s">
        <v>978</v>
      </c>
      <c r="BI292" t="s">
        <v>480</v>
      </c>
      <c r="BJ292" t="s">
        <v>480</v>
      </c>
      <c r="BK292" t="s">
        <v>537</v>
      </c>
      <c r="BL292" t="s">
        <v>980</v>
      </c>
      <c r="BM292" t="s">
        <v>480</v>
      </c>
      <c r="BN292" t="s">
        <v>480</v>
      </c>
      <c r="BO292" t="s">
        <v>480</v>
      </c>
      <c r="EG292" s="9"/>
      <c r="EH292" s="9"/>
      <c r="EI292" s="9"/>
      <c r="EJ292" s="9"/>
      <c r="EK292" s="9"/>
      <c r="EL292" s="9"/>
      <c r="EM292" s="9"/>
      <c r="EN292" s="9"/>
      <c r="EO292" s="9"/>
      <c r="EP292" s="9"/>
      <c r="EQ292" s="9"/>
      <c r="ER292" s="9"/>
      <c r="ES292" s="9"/>
      <c r="ET292" s="9"/>
      <c r="EU292" s="9"/>
      <c r="EV292" s="9"/>
      <c r="EW292" s="9"/>
      <c r="EX292" s="9"/>
      <c r="EY292" s="9"/>
      <c r="EZ292" s="9"/>
      <c r="FA292" s="9"/>
      <c r="FB292" s="9"/>
      <c r="FC292" s="9"/>
      <c r="FD292" s="9"/>
      <c r="FE292" s="9"/>
      <c r="FF292" s="9"/>
      <c r="FG292" s="9"/>
      <c r="FH292" s="9"/>
      <c r="FI292" s="9"/>
      <c r="FJ292" s="9"/>
      <c r="FK292" s="9"/>
      <c r="FL292" s="9"/>
      <c r="FM292" s="9"/>
      <c r="FN292" s="9"/>
      <c r="FO292" s="9"/>
      <c r="FP292" s="9"/>
      <c r="FQ292" s="9"/>
      <c r="FR292" s="9"/>
      <c r="FS292" s="9"/>
      <c r="FT292" s="9"/>
      <c r="FU292" s="9"/>
      <c r="FV292" s="9"/>
      <c r="FW292" s="9"/>
      <c r="FX292" s="9"/>
      <c r="FY292" s="9"/>
      <c r="FZ292" s="9"/>
      <c r="GA292" s="9"/>
      <c r="GB292" s="9"/>
      <c r="GC292" s="9"/>
      <c r="GD292" s="9"/>
      <c r="GE292" s="9"/>
      <c r="GF292" s="9"/>
      <c r="GG292" s="9"/>
      <c r="GH292" s="9"/>
      <c r="GI292" s="9"/>
      <c r="GJ292" s="9"/>
      <c r="GK292" s="9"/>
      <c r="GL292" s="9"/>
      <c r="GM292" s="9"/>
      <c r="GN292" s="9"/>
      <c r="GO292" s="9"/>
      <c r="GP292" s="9"/>
      <c r="GQ292" s="9"/>
      <c r="GR292" s="9"/>
      <c r="GS292" s="9"/>
      <c r="GT292" s="9"/>
      <c r="GU292" s="9"/>
      <c r="GV292" s="9"/>
      <c r="GW292" s="9"/>
      <c r="GX292" s="9"/>
      <c r="GY292" s="9"/>
      <c r="GZ292" s="9"/>
      <c r="HA292" s="9"/>
      <c r="HB292" s="9"/>
      <c r="HC292" s="9"/>
      <c r="HD292" s="9"/>
      <c r="HE292" s="9"/>
      <c r="HF292" s="9"/>
      <c r="HG292" s="9"/>
      <c r="HH292" s="9"/>
      <c r="HI292" s="9"/>
      <c r="HJ292" s="9"/>
      <c r="HV292" s="50" t="s">
        <v>977</v>
      </c>
      <c r="HW292" s="50" t="s">
        <v>538</v>
      </c>
      <c r="HX292" t="s">
        <v>978</v>
      </c>
      <c r="HY292" s="14"/>
      <c r="HZ292" t="s">
        <v>969</v>
      </c>
      <c r="IA292" t="s">
        <v>970</v>
      </c>
      <c r="IH292" t="s">
        <v>988</v>
      </c>
      <c r="II292" s="69" t="s">
        <v>927</v>
      </c>
      <c r="IJ292" t="s">
        <v>981</v>
      </c>
      <c r="IK292" t="s">
        <v>543</v>
      </c>
      <c r="IL292" s="2">
        <v>1999</v>
      </c>
      <c r="IM292" s="74" t="s">
        <v>480</v>
      </c>
      <c r="IN292" s="74" t="s">
        <v>480</v>
      </c>
      <c r="JJ292" t="s">
        <v>957</v>
      </c>
      <c r="JK292" s="69" t="s">
        <v>494</v>
      </c>
      <c r="JL292" t="s">
        <v>495</v>
      </c>
      <c r="JM292" t="s">
        <v>958</v>
      </c>
      <c r="JN292" s="4" t="s">
        <v>959</v>
      </c>
      <c r="JO292" t="s">
        <v>960</v>
      </c>
      <c r="JP292" s="4"/>
      <c r="KI292" t="s">
        <v>961</v>
      </c>
      <c r="KJ292" t="s">
        <v>501</v>
      </c>
      <c r="KK292" s="8" t="s">
        <v>962</v>
      </c>
      <c r="KL292" s="4" t="s">
        <v>503</v>
      </c>
      <c r="KM292">
        <v>1</v>
      </c>
      <c r="MY292" t="s">
        <v>963</v>
      </c>
      <c r="MZ292">
        <v>46.5</v>
      </c>
      <c r="NA292" t="s">
        <v>964</v>
      </c>
      <c r="NB292" t="s">
        <v>538</v>
      </c>
      <c r="NC292" t="s">
        <v>980</v>
      </c>
      <c r="NJ292" t="s">
        <v>982</v>
      </c>
      <c r="NL292" s="4" t="s">
        <v>658</v>
      </c>
      <c r="NM292" t="s">
        <v>508</v>
      </c>
      <c r="NV292" t="s">
        <v>518</v>
      </c>
      <c r="NX292" s="2" t="s">
        <v>480</v>
      </c>
      <c r="OB292">
        <v>3</v>
      </c>
      <c r="OC292">
        <v>779</v>
      </c>
      <c r="OD292" s="2" t="s">
        <v>480</v>
      </c>
      <c r="OE292" s="73" t="s">
        <v>480</v>
      </c>
      <c r="OF292" s="73" t="s">
        <v>480</v>
      </c>
      <c r="OM292">
        <v>0.39</v>
      </c>
      <c r="ON292" s="2" t="s">
        <v>480</v>
      </c>
      <c r="OO292">
        <v>0.83</v>
      </c>
      <c r="OP292" s="2" t="s">
        <v>480</v>
      </c>
      <c r="OS292">
        <v>1.22</v>
      </c>
      <c r="OT292" s="2" t="s">
        <v>480</v>
      </c>
      <c r="OU292" t="s">
        <v>983</v>
      </c>
      <c r="OW292">
        <v>2000</v>
      </c>
      <c r="PB292" t="s">
        <v>522</v>
      </c>
      <c r="PC292" s="50">
        <v>46104</v>
      </c>
    </row>
    <row r="293" spans="1:419" ht="15" thickBot="1">
      <c r="A293" t="s">
        <v>469</v>
      </c>
      <c r="B293" t="s">
        <v>989</v>
      </c>
      <c r="C293" t="s">
        <v>861</v>
      </c>
      <c r="D293" s="4" t="s">
        <v>948</v>
      </c>
      <c r="E293" s="77" t="s">
        <v>990</v>
      </c>
      <c r="F293" s="77" t="s">
        <v>950</v>
      </c>
      <c r="G293" s="73" t="s">
        <v>475</v>
      </c>
      <c r="H293" s="73" t="s">
        <v>476</v>
      </c>
      <c r="I293">
        <v>7.2166666666666597</v>
      </c>
      <c r="J293">
        <v>8.18333333333333</v>
      </c>
      <c r="K293" s="72">
        <v>200</v>
      </c>
      <c r="AV293" t="s">
        <v>991</v>
      </c>
      <c r="AW293">
        <v>5.7000000000000002E-2</v>
      </c>
      <c r="AX293" s="73" t="s">
        <v>480</v>
      </c>
      <c r="AY293">
        <v>1</v>
      </c>
      <c r="AZ293" t="s">
        <v>992</v>
      </c>
      <c r="BA293">
        <v>2004</v>
      </c>
      <c r="BC293">
        <v>2004.1</v>
      </c>
      <c r="BD293" t="s">
        <v>993</v>
      </c>
      <c r="BE293" t="s">
        <v>536</v>
      </c>
      <c r="BF293" s="63" t="s">
        <v>484</v>
      </c>
      <c r="BG293" t="s">
        <v>485</v>
      </c>
      <c r="BH293" t="s">
        <v>994</v>
      </c>
      <c r="BI293" s="73" t="s">
        <v>486</v>
      </c>
      <c r="BJ293">
        <v>38000</v>
      </c>
      <c r="BK293" t="s">
        <v>537</v>
      </c>
      <c r="BL293" t="s">
        <v>554</v>
      </c>
      <c r="BM293" t="s">
        <v>995</v>
      </c>
      <c r="BN293" s="73" t="s">
        <v>486</v>
      </c>
      <c r="BO293">
        <v>266660</v>
      </c>
      <c r="EG293" s="9"/>
      <c r="EH293" s="9"/>
      <c r="EI293" s="9"/>
      <c r="EJ293" s="9"/>
      <c r="EK293" s="9"/>
      <c r="EL293" s="9"/>
      <c r="EM293" s="9"/>
      <c r="EN293" s="9"/>
      <c r="EO293" s="9"/>
      <c r="EP293" s="9"/>
      <c r="EQ293" s="9"/>
      <c r="ER293" s="9"/>
      <c r="ES293" s="9"/>
      <c r="ET293" s="9"/>
      <c r="EU293" s="9"/>
      <c r="EV293" s="9"/>
      <c r="EW293" s="9"/>
      <c r="EX293" s="9"/>
      <c r="EY293" s="9"/>
      <c r="EZ293" s="9"/>
      <c r="FA293" s="9"/>
      <c r="FB293" s="9"/>
      <c r="FC293" s="9"/>
      <c r="FD293" s="9"/>
      <c r="FE293" s="9"/>
      <c r="FF293" s="9"/>
      <c r="FG293" s="9"/>
      <c r="FH293" s="9"/>
      <c r="FI293" s="9"/>
      <c r="FJ293" s="9"/>
      <c r="FK293" s="9"/>
      <c r="FL293" s="9"/>
      <c r="FM293" s="9"/>
      <c r="FN293" s="9"/>
      <c r="FO293" s="9"/>
      <c r="FP293" s="9"/>
      <c r="FQ293" s="9"/>
      <c r="FR293" s="9"/>
      <c r="FS293" s="9"/>
      <c r="FT293" s="9"/>
      <c r="FU293" s="9"/>
      <c r="FV293" s="9"/>
      <c r="FW293" s="9"/>
      <c r="FX293" s="9"/>
      <c r="FY293" s="9"/>
      <c r="FZ293" s="9"/>
      <c r="GA293" s="9"/>
      <c r="GB293" s="9"/>
      <c r="GC293" s="9"/>
      <c r="GD293" s="9"/>
      <c r="GE293" s="9"/>
      <c r="GF293" s="9"/>
      <c r="GG293" s="9"/>
      <c r="GH293" s="9"/>
      <c r="GI293" s="9"/>
      <c r="GJ293" s="9"/>
      <c r="GK293" s="9"/>
      <c r="GL293" s="9"/>
      <c r="GM293" s="9"/>
      <c r="GN293" s="9"/>
      <c r="GO293" s="9"/>
      <c r="GP293" s="9"/>
      <c r="GQ293" s="9"/>
      <c r="GR293" s="9"/>
      <c r="GS293" s="9"/>
      <c r="GT293" s="9"/>
      <c r="GU293" s="9"/>
      <c r="GV293" s="9"/>
      <c r="GW293" s="9"/>
      <c r="GX293" s="9"/>
      <c r="GY293" s="9"/>
      <c r="GZ293" s="9"/>
      <c r="HA293" s="9"/>
      <c r="HB293" s="9"/>
      <c r="HC293" s="9"/>
      <c r="HD293" s="9"/>
      <c r="HE293" s="9"/>
      <c r="HF293" s="9"/>
      <c r="HG293" s="9"/>
      <c r="HH293" s="9"/>
      <c r="HI293" s="9"/>
      <c r="HJ293" s="9"/>
      <c r="HT293" s="50">
        <v>38127</v>
      </c>
      <c r="HV293" s="50"/>
      <c r="HW293" s="50"/>
      <c r="IH293" t="s">
        <v>996</v>
      </c>
      <c r="II293" s="73" t="s">
        <v>880</v>
      </c>
      <c r="IJ293" t="s">
        <v>542</v>
      </c>
      <c r="IK293" s="73" t="s">
        <v>543</v>
      </c>
      <c r="IN293" s="72" t="s">
        <v>480</v>
      </c>
      <c r="JJ293" t="s">
        <v>997</v>
      </c>
      <c r="JK293" s="69" t="s">
        <v>494</v>
      </c>
      <c r="JL293" s="73" t="s">
        <v>495</v>
      </c>
      <c r="JP293" s="78" t="s">
        <v>508</v>
      </c>
      <c r="JQ293">
        <v>100</v>
      </c>
      <c r="JT293">
        <v>81</v>
      </c>
      <c r="JU293">
        <v>65</v>
      </c>
      <c r="KE293" t="s">
        <v>998</v>
      </c>
      <c r="KF293" s="12" t="s">
        <v>999</v>
      </c>
      <c r="KI293" t="s">
        <v>1000</v>
      </c>
      <c r="KJ293" t="s">
        <v>501</v>
      </c>
      <c r="KK293" s="8" t="s">
        <v>1001</v>
      </c>
      <c r="KL293" s="78" t="s">
        <v>503</v>
      </c>
      <c r="KM293">
        <v>18</v>
      </c>
      <c r="MY293" t="s">
        <v>1002</v>
      </c>
      <c r="MZ293">
        <v>6.3</v>
      </c>
      <c r="NA293" t="s">
        <v>1003</v>
      </c>
      <c r="NB293" t="s">
        <v>485</v>
      </c>
      <c r="NC293" t="s">
        <v>554</v>
      </c>
      <c r="NJ293" t="s">
        <v>1004</v>
      </c>
      <c r="NK293" t="s">
        <v>1005</v>
      </c>
      <c r="NL293" s="4" t="s">
        <v>944</v>
      </c>
      <c r="NM293" s="6" t="s">
        <v>1006</v>
      </c>
      <c r="NV293" t="s">
        <v>518</v>
      </c>
      <c r="NW293">
        <v>180529.9</v>
      </c>
      <c r="NX293" s="73" t="s">
        <v>480</v>
      </c>
      <c r="NY293" s="73" t="s">
        <v>480</v>
      </c>
      <c r="OB293">
        <v>3</v>
      </c>
      <c r="OU293" t="s">
        <v>1007</v>
      </c>
      <c r="OV293" s="73"/>
      <c r="OW293">
        <v>2004</v>
      </c>
      <c r="OZ293" t="s">
        <v>1008</v>
      </c>
      <c r="PB293" s="73" t="s">
        <v>522</v>
      </c>
      <c r="PC293" s="50">
        <v>46105</v>
      </c>
    </row>
    <row r="294" spans="1:419" ht="15" thickBot="1">
      <c r="A294" t="s">
        <v>469</v>
      </c>
      <c r="B294" t="s">
        <v>989</v>
      </c>
      <c r="C294" t="s">
        <v>861</v>
      </c>
      <c r="D294" s="4" t="s">
        <v>948</v>
      </c>
      <c r="E294" s="77" t="s">
        <v>990</v>
      </c>
      <c r="F294" s="77" t="s">
        <v>950</v>
      </c>
      <c r="G294" s="73" t="s">
        <v>475</v>
      </c>
      <c r="H294" s="73" t="s">
        <v>476</v>
      </c>
      <c r="I294">
        <v>7.2166666666666597</v>
      </c>
      <c r="J294">
        <v>8.18333333333333</v>
      </c>
      <c r="K294" s="72">
        <v>200</v>
      </c>
      <c r="AV294" t="s">
        <v>991</v>
      </c>
      <c r="AW294">
        <v>5.7000000000000002E-2</v>
      </c>
      <c r="AX294" s="73" t="s">
        <v>480</v>
      </c>
      <c r="AY294">
        <v>1</v>
      </c>
      <c r="AZ294" t="s">
        <v>992</v>
      </c>
      <c r="BA294">
        <v>2004</v>
      </c>
      <c r="BC294">
        <v>2004.1</v>
      </c>
      <c r="BD294" t="s">
        <v>1009</v>
      </c>
      <c r="BE294" t="s">
        <v>565</v>
      </c>
      <c r="BF294" s="63" t="s">
        <v>484</v>
      </c>
      <c r="BG294" t="s">
        <v>485</v>
      </c>
      <c r="BH294" t="s">
        <v>994</v>
      </c>
      <c r="BI294" s="73" t="s">
        <v>486</v>
      </c>
      <c r="BJ294">
        <v>38000</v>
      </c>
      <c r="BK294" t="s">
        <v>537</v>
      </c>
      <c r="BL294" t="s">
        <v>554</v>
      </c>
      <c r="BM294" t="s">
        <v>1010</v>
      </c>
      <c r="BN294" s="73" t="s">
        <v>486</v>
      </c>
      <c r="BO294">
        <v>266660</v>
      </c>
      <c r="EG294" s="9"/>
      <c r="EH294" s="9"/>
      <c r="EI294" s="9"/>
      <c r="EJ294" s="9"/>
      <c r="EK294" s="9"/>
      <c r="EL294" s="9"/>
      <c r="EM294" s="9"/>
      <c r="EN294" s="9"/>
      <c r="EO294" s="9"/>
      <c r="EP294" s="9"/>
      <c r="EQ294" s="9"/>
      <c r="ER294" s="9"/>
      <c r="ES294" s="9"/>
      <c r="ET294" s="9"/>
      <c r="EU294" s="9"/>
      <c r="EV294" s="9"/>
      <c r="EW294" s="9"/>
      <c r="EX294" s="9"/>
      <c r="EY294" s="9"/>
      <c r="EZ294" s="9"/>
      <c r="FA294" s="9"/>
      <c r="FB294" s="9"/>
      <c r="FC294" s="9"/>
      <c r="FD294" s="9"/>
      <c r="FE294" s="9"/>
      <c r="FF294" s="9"/>
      <c r="FG294" s="9"/>
      <c r="FH294" s="9"/>
      <c r="FI294" s="9"/>
      <c r="FJ294" s="9"/>
      <c r="FK294" s="9"/>
      <c r="FL294" s="9"/>
      <c r="FM294" s="9"/>
      <c r="FN294" s="9"/>
      <c r="FO294" s="9"/>
      <c r="FP294" s="9"/>
      <c r="FQ294" s="9"/>
      <c r="FR294" s="9"/>
      <c r="FS294" s="9"/>
      <c r="FT294" s="9"/>
      <c r="FU294" s="9"/>
      <c r="FV294" s="9"/>
      <c r="FW294" s="9"/>
      <c r="FX294" s="9"/>
      <c r="FY294" s="9"/>
      <c r="FZ294" s="9"/>
      <c r="GA294" s="9"/>
      <c r="GB294" s="9"/>
      <c r="GC294" s="9"/>
      <c r="GD294" s="9"/>
      <c r="GE294" s="9"/>
      <c r="GF294" s="9"/>
      <c r="GG294" s="9"/>
      <c r="GH294" s="9"/>
      <c r="GI294" s="9"/>
      <c r="GJ294" s="9"/>
      <c r="GK294" s="9"/>
      <c r="GL294" s="9"/>
      <c r="GM294" s="9"/>
      <c r="GN294" s="9"/>
      <c r="GO294" s="9"/>
      <c r="GP294" s="9"/>
      <c r="GQ294" s="9"/>
      <c r="GR294" s="9"/>
      <c r="GS294" s="9"/>
      <c r="GT294" s="9"/>
      <c r="GU294" s="9"/>
      <c r="GV294" s="9"/>
      <c r="GW294" s="9"/>
      <c r="GX294" s="9"/>
      <c r="GY294" s="9"/>
      <c r="GZ294" s="9"/>
      <c r="HA294" s="9"/>
      <c r="HB294" s="9"/>
      <c r="HC294" s="9"/>
      <c r="HD294" s="9"/>
      <c r="HE294" s="9"/>
      <c r="HF294" s="9"/>
      <c r="HG294" s="9"/>
      <c r="HH294" s="9"/>
      <c r="HI294" s="9"/>
      <c r="HJ294" s="9"/>
      <c r="HT294" s="50">
        <v>38127</v>
      </c>
      <c r="HV294" s="50"/>
      <c r="HW294" s="50"/>
      <c r="IH294" t="s">
        <v>996</v>
      </c>
      <c r="II294" s="73" t="s">
        <v>880</v>
      </c>
      <c r="IJ294" t="s">
        <v>542</v>
      </c>
      <c r="IK294" s="73" t="s">
        <v>543</v>
      </c>
      <c r="IN294" s="72" t="s">
        <v>480</v>
      </c>
      <c r="JJ294" t="s">
        <v>997</v>
      </c>
      <c r="JK294" s="69" t="s">
        <v>494</v>
      </c>
      <c r="JL294" s="73" t="s">
        <v>495</v>
      </c>
      <c r="JP294" s="78" t="s">
        <v>508</v>
      </c>
      <c r="JQ294">
        <v>100</v>
      </c>
      <c r="JT294">
        <v>81</v>
      </c>
      <c r="JU294">
        <v>65</v>
      </c>
      <c r="KE294" t="s">
        <v>998</v>
      </c>
      <c r="KF294" s="12" t="s">
        <v>999</v>
      </c>
      <c r="KI294" t="s">
        <v>1000</v>
      </c>
      <c r="KJ294" t="s">
        <v>501</v>
      </c>
      <c r="KK294" s="8" t="s">
        <v>1001</v>
      </c>
      <c r="KL294" s="78" t="s">
        <v>503</v>
      </c>
      <c r="KM294">
        <v>18</v>
      </c>
      <c r="MY294" t="s">
        <v>1002</v>
      </c>
      <c r="MZ294">
        <v>6.3</v>
      </c>
      <c r="NA294" t="s">
        <v>1003</v>
      </c>
      <c r="NB294" t="s">
        <v>485</v>
      </c>
      <c r="NC294" t="s">
        <v>554</v>
      </c>
      <c r="NJ294" t="s">
        <v>1004</v>
      </c>
      <c r="NK294" t="s">
        <v>1005</v>
      </c>
      <c r="NL294" s="4" t="s">
        <v>944</v>
      </c>
      <c r="NM294" s="6" t="s">
        <v>1006</v>
      </c>
      <c r="NV294" t="s">
        <v>518</v>
      </c>
      <c r="NW294">
        <v>273279.7</v>
      </c>
      <c r="NX294" s="73" t="s">
        <v>480</v>
      </c>
      <c r="NY294" s="73" t="s">
        <v>480</v>
      </c>
      <c r="OB294">
        <v>3</v>
      </c>
      <c r="OU294" t="s">
        <v>1007</v>
      </c>
      <c r="OV294" s="73"/>
      <c r="OW294">
        <v>2004</v>
      </c>
      <c r="OZ294" t="s">
        <v>1008</v>
      </c>
      <c r="PB294" s="73" t="s">
        <v>522</v>
      </c>
      <c r="PC294" s="50">
        <v>46105</v>
      </c>
    </row>
    <row r="295" spans="1:419" ht="15" thickBot="1">
      <c r="A295" t="s">
        <v>469</v>
      </c>
      <c r="B295" t="s">
        <v>989</v>
      </c>
      <c r="C295" t="s">
        <v>861</v>
      </c>
      <c r="D295" s="4" t="s">
        <v>948</v>
      </c>
      <c r="E295" s="77" t="s">
        <v>990</v>
      </c>
      <c r="F295" s="77" t="s">
        <v>950</v>
      </c>
      <c r="G295" s="73" t="s">
        <v>475</v>
      </c>
      <c r="H295" s="73" t="s">
        <v>476</v>
      </c>
      <c r="I295">
        <v>7.2166666666666597</v>
      </c>
      <c r="J295">
        <v>8.18333333333333</v>
      </c>
      <c r="K295" s="72">
        <v>200</v>
      </c>
      <c r="AV295" t="s">
        <v>991</v>
      </c>
      <c r="AW295">
        <v>5.7000000000000002E-2</v>
      </c>
      <c r="AX295" s="73" t="s">
        <v>480</v>
      </c>
      <c r="AY295">
        <v>1</v>
      </c>
      <c r="AZ295" t="s">
        <v>992</v>
      </c>
      <c r="BA295">
        <v>2004</v>
      </c>
      <c r="BC295">
        <v>2004.1</v>
      </c>
      <c r="BD295" t="s">
        <v>1011</v>
      </c>
      <c r="BE295" t="s">
        <v>570</v>
      </c>
      <c r="BF295" s="63" t="s">
        <v>484</v>
      </c>
      <c r="BG295" t="s">
        <v>485</v>
      </c>
      <c r="BH295" t="s">
        <v>994</v>
      </c>
      <c r="BI295" s="73" t="s">
        <v>486</v>
      </c>
      <c r="BJ295">
        <v>44440</v>
      </c>
      <c r="BK295" t="s">
        <v>537</v>
      </c>
      <c r="BL295" t="s">
        <v>554</v>
      </c>
      <c r="BM295" t="s">
        <v>995</v>
      </c>
      <c r="BN295" s="73" t="s">
        <v>486</v>
      </c>
      <c r="BO295">
        <v>266660</v>
      </c>
      <c r="EG295" s="9"/>
      <c r="EH295" s="9"/>
      <c r="EI295" s="9"/>
      <c r="EJ295" s="9"/>
      <c r="EK295" s="9"/>
      <c r="EL295" s="9"/>
      <c r="EM295" s="9"/>
      <c r="EN295" s="9"/>
      <c r="EO295" s="9"/>
      <c r="EP295" s="9"/>
      <c r="EQ295" s="9"/>
      <c r="ER295" s="9"/>
      <c r="ES295" s="9"/>
      <c r="ET295" s="9"/>
      <c r="EU295" s="9"/>
      <c r="EV295" s="9"/>
      <c r="EW295" s="9"/>
      <c r="EX295" s="9"/>
      <c r="EY295" s="9"/>
      <c r="EZ295" s="9"/>
      <c r="FA295" s="9"/>
      <c r="FB295" s="9"/>
      <c r="FC295" s="9"/>
      <c r="FD295" s="9"/>
      <c r="FE295" s="9"/>
      <c r="FF295" s="9"/>
      <c r="FG295" s="9"/>
      <c r="FH295" s="9"/>
      <c r="FI295" s="9"/>
      <c r="FJ295" s="9"/>
      <c r="FK295" s="9"/>
      <c r="FL295" s="9"/>
      <c r="FM295" s="9"/>
      <c r="FN295" s="9"/>
      <c r="FO295" s="9"/>
      <c r="FP295" s="9"/>
      <c r="FQ295" s="9"/>
      <c r="FR295" s="9"/>
      <c r="FS295" s="9"/>
      <c r="FT295" s="9"/>
      <c r="FU295" s="9"/>
      <c r="FV295" s="9"/>
      <c r="FW295" s="9"/>
      <c r="FX295" s="9"/>
      <c r="FY295" s="9"/>
      <c r="FZ295" s="9"/>
      <c r="GA295" s="9"/>
      <c r="GB295" s="9"/>
      <c r="GC295" s="9"/>
      <c r="GD295" s="9"/>
      <c r="GE295" s="9"/>
      <c r="GF295" s="9"/>
      <c r="GG295" s="9"/>
      <c r="GH295" s="9"/>
      <c r="GI295" s="9"/>
      <c r="GJ295" s="9"/>
      <c r="GK295" s="9"/>
      <c r="GL295" s="9"/>
      <c r="GM295" s="9"/>
      <c r="GN295" s="9"/>
      <c r="GO295" s="9"/>
      <c r="GP295" s="9"/>
      <c r="GQ295" s="9"/>
      <c r="GR295" s="9"/>
      <c r="GS295" s="9"/>
      <c r="GT295" s="9"/>
      <c r="GU295" s="9"/>
      <c r="GV295" s="9"/>
      <c r="GW295" s="9"/>
      <c r="GX295" s="9"/>
      <c r="GY295" s="9"/>
      <c r="GZ295" s="9"/>
      <c r="HA295" s="9"/>
      <c r="HB295" s="9"/>
      <c r="HC295" s="9"/>
      <c r="HD295" s="9"/>
      <c r="HE295" s="9"/>
      <c r="HF295" s="9"/>
      <c r="HG295" s="9"/>
      <c r="HH295" s="9"/>
      <c r="HI295" s="9"/>
      <c r="HJ295" s="9"/>
      <c r="HT295" s="50">
        <v>38127</v>
      </c>
      <c r="HV295" s="50"/>
      <c r="HW295" s="50"/>
      <c r="IH295" t="s">
        <v>996</v>
      </c>
      <c r="II295" s="73" t="s">
        <v>880</v>
      </c>
      <c r="IJ295" t="s">
        <v>542</v>
      </c>
      <c r="IK295" s="73" t="s">
        <v>543</v>
      </c>
      <c r="IN295" s="72" t="s">
        <v>480</v>
      </c>
      <c r="JJ295" t="s">
        <v>997</v>
      </c>
      <c r="JK295" s="69" t="s">
        <v>494</v>
      </c>
      <c r="JL295" s="73" t="s">
        <v>495</v>
      </c>
      <c r="JP295" s="78" t="s">
        <v>508</v>
      </c>
      <c r="JQ295">
        <v>100</v>
      </c>
      <c r="JT295">
        <v>81</v>
      </c>
      <c r="JU295">
        <v>65</v>
      </c>
      <c r="KE295" t="s">
        <v>998</v>
      </c>
      <c r="KF295" s="12" t="s">
        <v>999</v>
      </c>
      <c r="KI295" t="s">
        <v>1000</v>
      </c>
      <c r="KJ295" t="s">
        <v>501</v>
      </c>
      <c r="KK295" s="8" t="s">
        <v>1001</v>
      </c>
      <c r="KL295" s="78" t="s">
        <v>503</v>
      </c>
      <c r="KM295">
        <v>18</v>
      </c>
      <c r="MY295" t="s">
        <v>1002</v>
      </c>
      <c r="MZ295">
        <v>6.3</v>
      </c>
      <c r="NA295" t="s">
        <v>1003</v>
      </c>
      <c r="NB295" t="s">
        <v>485</v>
      </c>
      <c r="NC295" t="s">
        <v>554</v>
      </c>
      <c r="NJ295" t="s">
        <v>1004</v>
      </c>
      <c r="NK295" t="s">
        <v>1005</v>
      </c>
      <c r="NL295" s="4" t="s">
        <v>944</v>
      </c>
      <c r="NM295" s="6" t="s">
        <v>1006</v>
      </c>
      <c r="NV295" t="s">
        <v>518</v>
      </c>
      <c r="NW295">
        <v>241269.8</v>
      </c>
      <c r="NX295" s="73" t="s">
        <v>480</v>
      </c>
      <c r="NY295" s="73" t="s">
        <v>480</v>
      </c>
      <c r="OB295">
        <v>3</v>
      </c>
      <c r="OU295" t="s">
        <v>1007</v>
      </c>
      <c r="OV295" s="73"/>
      <c r="OW295">
        <v>2004</v>
      </c>
      <c r="OZ295" t="s">
        <v>1008</v>
      </c>
      <c r="PB295" s="73" t="s">
        <v>522</v>
      </c>
      <c r="PC295" s="50">
        <v>46105</v>
      </c>
    </row>
    <row r="296" spans="1:419" ht="15" thickBot="1">
      <c r="A296" t="s">
        <v>469</v>
      </c>
      <c r="B296" t="s">
        <v>989</v>
      </c>
      <c r="C296" t="s">
        <v>861</v>
      </c>
      <c r="D296" s="4" t="s">
        <v>948</v>
      </c>
      <c r="E296" s="77" t="s">
        <v>990</v>
      </c>
      <c r="F296" s="77" t="s">
        <v>950</v>
      </c>
      <c r="G296" s="73" t="s">
        <v>475</v>
      </c>
      <c r="H296" s="73" t="s">
        <v>476</v>
      </c>
      <c r="I296">
        <v>7.2166666666666597</v>
      </c>
      <c r="J296">
        <v>8.18333333333333</v>
      </c>
      <c r="K296" s="72">
        <v>200</v>
      </c>
      <c r="AV296" t="s">
        <v>991</v>
      </c>
      <c r="AW296">
        <v>5.7000000000000002E-2</v>
      </c>
      <c r="AX296" s="73" t="s">
        <v>480</v>
      </c>
      <c r="AY296">
        <v>1</v>
      </c>
      <c r="AZ296" t="s">
        <v>992</v>
      </c>
      <c r="BA296">
        <v>2004</v>
      </c>
      <c r="BC296">
        <v>2004.1</v>
      </c>
      <c r="BD296" t="s">
        <v>1012</v>
      </c>
      <c r="BE296" t="s">
        <v>553</v>
      </c>
      <c r="BF296" s="63" t="s">
        <v>484</v>
      </c>
      <c r="BG296" t="s">
        <v>485</v>
      </c>
      <c r="BH296" t="s">
        <v>994</v>
      </c>
      <c r="BI296" s="73" t="s">
        <v>486</v>
      </c>
      <c r="BJ296">
        <v>44440</v>
      </c>
      <c r="BK296" t="s">
        <v>537</v>
      </c>
      <c r="BL296" t="s">
        <v>554</v>
      </c>
      <c r="BM296" t="s">
        <v>1010</v>
      </c>
      <c r="BN296" s="73" t="s">
        <v>486</v>
      </c>
      <c r="BO296">
        <v>266660</v>
      </c>
      <c r="EG296" s="9"/>
      <c r="EH296" s="9"/>
      <c r="EI296" s="9"/>
      <c r="EJ296" s="9"/>
      <c r="EK296" s="9"/>
      <c r="EL296" s="9"/>
      <c r="EM296" s="9"/>
      <c r="EN296" s="9"/>
      <c r="EO296" s="9"/>
      <c r="EP296" s="9"/>
      <c r="EQ296" s="9"/>
      <c r="ER296" s="9"/>
      <c r="ES296" s="9"/>
      <c r="ET296" s="9"/>
      <c r="EU296" s="9"/>
      <c r="EV296" s="9"/>
      <c r="EW296" s="9"/>
      <c r="EX296" s="9"/>
      <c r="EY296" s="9"/>
      <c r="EZ296" s="9"/>
      <c r="FA296" s="9"/>
      <c r="FB296" s="9"/>
      <c r="FC296" s="9"/>
      <c r="FD296" s="9"/>
      <c r="FE296" s="9"/>
      <c r="FF296" s="9"/>
      <c r="FG296" s="9"/>
      <c r="FH296" s="9"/>
      <c r="FI296" s="9"/>
      <c r="FJ296" s="9"/>
      <c r="FK296" s="9"/>
      <c r="FL296" s="9"/>
      <c r="FM296" s="9"/>
      <c r="FN296" s="9"/>
      <c r="FO296" s="9"/>
      <c r="FP296" s="9"/>
      <c r="FQ296" s="9"/>
      <c r="FR296" s="9"/>
      <c r="FS296" s="9"/>
      <c r="FT296" s="9"/>
      <c r="FU296" s="9"/>
      <c r="FV296" s="9"/>
      <c r="FW296" s="9"/>
      <c r="FX296" s="9"/>
      <c r="FY296" s="9"/>
      <c r="FZ296" s="9"/>
      <c r="GA296" s="9"/>
      <c r="GB296" s="9"/>
      <c r="GC296" s="9"/>
      <c r="GD296" s="9"/>
      <c r="GE296" s="9"/>
      <c r="GF296" s="9"/>
      <c r="GG296" s="9"/>
      <c r="GH296" s="9"/>
      <c r="GI296" s="9"/>
      <c r="GJ296" s="9"/>
      <c r="GK296" s="9"/>
      <c r="GL296" s="9"/>
      <c r="GM296" s="9"/>
      <c r="GN296" s="9"/>
      <c r="GO296" s="9"/>
      <c r="GP296" s="9"/>
      <c r="GQ296" s="9"/>
      <c r="GR296" s="9"/>
      <c r="GS296" s="9"/>
      <c r="GT296" s="9"/>
      <c r="GU296" s="9"/>
      <c r="GV296" s="9"/>
      <c r="GW296" s="9"/>
      <c r="GX296" s="9"/>
      <c r="GY296" s="9"/>
      <c r="GZ296" s="9"/>
      <c r="HA296" s="9"/>
      <c r="HB296" s="9"/>
      <c r="HC296" s="9"/>
      <c r="HD296" s="9"/>
      <c r="HE296" s="9"/>
      <c r="HF296" s="9"/>
      <c r="HG296" s="9"/>
      <c r="HH296" s="9"/>
      <c r="HI296" s="9"/>
      <c r="HJ296" s="9"/>
      <c r="HT296" s="50">
        <v>38127</v>
      </c>
      <c r="HV296" s="50"/>
      <c r="HW296" s="50"/>
      <c r="IH296" t="s">
        <v>996</v>
      </c>
      <c r="II296" s="73" t="s">
        <v>880</v>
      </c>
      <c r="IJ296" t="s">
        <v>542</v>
      </c>
      <c r="IK296" s="73" t="s">
        <v>543</v>
      </c>
      <c r="IN296" s="72" t="s">
        <v>480</v>
      </c>
      <c r="JJ296" t="s">
        <v>997</v>
      </c>
      <c r="JK296" s="69" t="s">
        <v>494</v>
      </c>
      <c r="JL296" s="73" t="s">
        <v>495</v>
      </c>
      <c r="JP296" s="78" t="s">
        <v>508</v>
      </c>
      <c r="JQ296">
        <v>100</v>
      </c>
      <c r="JT296">
        <v>81</v>
      </c>
      <c r="JU296">
        <v>65</v>
      </c>
      <c r="KE296" t="s">
        <v>998</v>
      </c>
      <c r="KF296" s="12" t="s">
        <v>999</v>
      </c>
      <c r="KI296" t="s">
        <v>1000</v>
      </c>
      <c r="KJ296" t="s">
        <v>501</v>
      </c>
      <c r="KK296" s="8" t="s">
        <v>1001</v>
      </c>
      <c r="KL296" s="78" t="s">
        <v>503</v>
      </c>
      <c r="KM296">
        <v>18</v>
      </c>
      <c r="MY296" t="s">
        <v>1002</v>
      </c>
      <c r="MZ296">
        <v>6.3</v>
      </c>
      <c r="NA296" t="s">
        <v>1003</v>
      </c>
      <c r="NB296" t="s">
        <v>485</v>
      </c>
      <c r="NC296" t="s">
        <v>554</v>
      </c>
      <c r="NJ296" t="s">
        <v>1004</v>
      </c>
      <c r="NK296" t="s">
        <v>1005</v>
      </c>
      <c r="NL296" s="4" t="s">
        <v>944</v>
      </c>
      <c r="NM296" s="6" t="s">
        <v>1006</v>
      </c>
      <c r="NV296" t="s">
        <v>518</v>
      </c>
      <c r="NW296">
        <v>231216.9</v>
      </c>
      <c r="NX296" s="73" t="s">
        <v>480</v>
      </c>
      <c r="NY296" s="73" t="s">
        <v>480</v>
      </c>
      <c r="OB296">
        <v>3</v>
      </c>
      <c r="OU296" t="s">
        <v>1007</v>
      </c>
      <c r="OV296" s="73"/>
      <c r="OW296">
        <v>2004</v>
      </c>
      <c r="OZ296" t="s">
        <v>1008</v>
      </c>
      <c r="PB296" s="73" t="s">
        <v>522</v>
      </c>
      <c r="PC296" s="50">
        <v>46105</v>
      </c>
    </row>
    <row r="297" spans="1:419" ht="15" thickBot="1">
      <c r="A297" t="s">
        <v>469</v>
      </c>
      <c r="B297" t="s">
        <v>989</v>
      </c>
      <c r="C297" t="s">
        <v>861</v>
      </c>
      <c r="D297" s="4" t="s">
        <v>948</v>
      </c>
      <c r="E297" s="77" t="s">
        <v>990</v>
      </c>
      <c r="F297" s="77" t="s">
        <v>950</v>
      </c>
      <c r="G297" s="73" t="s">
        <v>475</v>
      </c>
      <c r="H297" s="73" t="s">
        <v>476</v>
      </c>
      <c r="I297">
        <v>7.2166666666666597</v>
      </c>
      <c r="J297">
        <v>8.18333333333333</v>
      </c>
      <c r="K297" s="72">
        <v>200</v>
      </c>
      <c r="AV297" t="s">
        <v>991</v>
      </c>
      <c r="AW297">
        <v>5.7000000000000002E-2</v>
      </c>
      <c r="AX297" s="73" t="s">
        <v>480</v>
      </c>
      <c r="AY297">
        <v>1</v>
      </c>
      <c r="AZ297" t="s">
        <v>992</v>
      </c>
      <c r="BA297">
        <v>2004</v>
      </c>
      <c r="BC297">
        <v>2004.1</v>
      </c>
      <c r="BD297" t="s">
        <v>1013</v>
      </c>
      <c r="BE297" t="s">
        <v>605</v>
      </c>
      <c r="BF297" s="63" t="s">
        <v>484</v>
      </c>
      <c r="BG297" t="s">
        <v>485</v>
      </c>
      <c r="BH297" t="s">
        <v>994</v>
      </c>
      <c r="BI297" s="73" t="s">
        <v>486</v>
      </c>
      <c r="BJ297">
        <v>53330</v>
      </c>
      <c r="BK297" t="s">
        <v>537</v>
      </c>
      <c r="BL297" t="s">
        <v>554</v>
      </c>
      <c r="BM297" t="s">
        <v>995</v>
      </c>
      <c r="BN297" s="73" t="s">
        <v>486</v>
      </c>
      <c r="BO297">
        <v>266660</v>
      </c>
      <c r="EG297" s="9"/>
      <c r="EH297" s="9"/>
      <c r="EI297" s="9"/>
      <c r="EJ297" s="9"/>
      <c r="EK297" s="9"/>
      <c r="EL297" s="9"/>
      <c r="EM297" s="9"/>
      <c r="EN297" s="9"/>
      <c r="EO297" s="9"/>
      <c r="EP297" s="9"/>
      <c r="EQ297" s="9"/>
      <c r="ER297" s="9"/>
      <c r="ES297" s="9"/>
      <c r="ET297" s="9"/>
      <c r="EU297" s="9"/>
      <c r="EV297" s="9"/>
      <c r="EW297" s="9"/>
      <c r="EX297" s="9"/>
      <c r="EY297" s="9"/>
      <c r="EZ297" s="9"/>
      <c r="FA297" s="9"/>
      <c r="FB297" s="9"/>
      <c r="FC297" s="9"/>
      <c r="FD297" s="9"/>
      <c r="FE297" s="9"/>
      <c r="FF297" s="9"/>
      <c r="FG297" s="9"/>
      <c r="FH297" s="9"/>
      <c r="FI297" s="9"/>
      <c r="FJ297" s="9"/>
      <c r="FK297" s="9"/>
      <c r="FL297" s="9"/>
      <c r="FM297" s="9"/>
      <c r="FN297" s="9"/>
      <c r="FO297" s="9"/>
      <c r="FP297" s="9"/>
      <c r="FQ297" s="9"/>
      <c r="FR297" s="9"/>
      <c r="FS297" s="9"/>
      <c r="FT297" s="9"/>
      <c r="FU297" s="9"/>
      <c r="FV297" s="9"/>
      <c r="FW297" s="9"/>
      <c r="FX297" s="9"/>
      <c r="FY297" s="9"/>
      <c r="FZ297" s="9"/>
      <c r="GA297" s="9"/>
      <c r="GB297" s="9"/>
      <c r="GC297" s="9"/>
      <c r="GD297" s="9"/>
      <c r="GE297" s="9"/>
      <c r="GF297" s="9"/>
      <c r="GG297" s="9"/>
      <c r="GH297" s="9"/>
      <c r="GI297" s="9"/>
      <c r="GJ297" s="9"/>
      <c r="GK297" s="9"/>
      <c r="GL297" s="9"/>
      <c r="GM297" s="9"/>
      <c r="GN297" s="9"/>
      <c r="GO297" s="9"/>
      <c r="GP297" s="9"/>
      <c r="GQ297" s="9"/>
      <c r="GR297" s="9"/>
      <c r="GS297" s="9"/>
      <c r="GT297" s="9"/>
      <c r="GU297" s="9"/>
      <c r="GV297" s="9"/>
      <c r="GW297" s="9"/>
      <c r="GX297" s="9"/>
      <c r="GY297" s="9"/>
      <c r="GZ297" s="9"/>
      <c r="HA297" s="9"/>
      <c r="HB297" s="9"/>
      <c r="HC297" s="9"/>
      <c r="HD297" s="9"/>
      <c r="HE297" s="9"/>
      <c r="HF297" s="9"/>
      <c r="HG297" s="9"/>
      <c r="HH297" s="9"/>
      <c r="HI297" s="9"/>
      <c r="HJ297" s="9"/>
      <c r="HT297" s="50">
        <v>38127</v>
      </c>
      <c r="HV297" s="50"/>
      <c r="HW297" s="50"/>
      <c r="IH297" t="s">
        <v>996</v>
      </c>
      <c r="II297" s="73" t="s">
        <v>880</v>
      </c>
      <c r="IJ297" t="s">
        <v>542</v>
      </c>
      <c r="IK297" s="73" t="s">
        <v>543</v>
      </c>
      <c r="IN297" s="72" t="s">
        <v>480</v>
      </c>
      <c r="JJ297" t="s">
        <v>997</v>
      </c>
      <c r="JK297" s="69" t="s">
        <v>494</v>
      </c>
      <c r="JL297" s="73" t="s">
        <v>495</v>
      </c>
      <c r="JP297" s="78" t="s">
        <v>508</v>
      </c>
      <c r="JQ297">
        <v>100</v>
      </c>
      <c r="JT297">
        <v>81</v>
      </c>
      <c r="JU297">
        <v>65</v>
      </c>
      <c r="KE297" t="s">
        <v>998</v>
      </c>
      <c r="KF297" s="12" t="s">
        <v>999</v>
      </c>
      <c r="KI297" t="s">
        <v>1000</v>
      </c>
      <c r="KJ297" t="s">
        <v>501</v>
      </c>
      <c r="KK297" s="8" t="s">
        <v>1001</v>
      </c>
      <c r="KL297" s="78" t="s">
        <v>503</v>
      </c>
      <c r="KM297">
        <v>18</v>
      </c>
      <c r="MY297" t="s">
        <v>1002</v>
      </c>
      <c r="MZ297">
        <v>6.3</v>
      </c>
      <c r="NA297" t="s">
        <v>1003</v>
      </c>
      <c r="NB297" t="s">
        <v>485</v>
      </c>
      <c r="NC297" t="s">
        <v>554</v>
      </c>
      <c r="NJ297" t="s">
        <v>1004</v>
      </c>
      <c r="NK297" t="s">
        <v>1005</v>
      </c>
      <c r="NL297" s="4" t="s">
        <v>944</v>
      </c>
      <c r="NM297" s="6" t="s">
        <v>1006</v>
      </c>
      <c r="NV297" t="s">
        <v>518</v>
      </c>
      <c r="NW297">
        <v>293121.8</v>
      </c>
      <c r="NX297" s="73" t="s">
        <v>480</v>
      </c>
      <c r="NY297" s="73" t="s">
        <v>480</v>
      </c>
      <c r="OB297">
        <v>3</v>
      </c>
      <c r="OU297" t="s">
        <v>1007</v>
      </c>
      <c r="OV297" s="73"/>
      <c r="OW297">
        <v>2004</v>
      </c>
      <c r="OZ297" t="s">
        <v>1008</v>
      </c>
      <c r="PB297" s="73" t="s">
        <v>522</v>
      </c>
      <c r="PC297" s="50">
        <v>46105</v>
      </c>
    </row>
    <row r="298" spans="1:419" ht="15" thickBot="1">
      <c r="A298" t="s">
        <v>469</v>
      </c>
      <c r="B298" t="s">
        <v>989</v>
      </c>
      <c r="C298" t="s">
        <v>861</v>
      </c>
      <c r="D298" s="4" t="s">
        <v>948</v>
      </c>
      <c r="E298" s="77" t="s">
        <v>990</v>
      </c>
      <c r="F298" s="77" t="s">
        <v>950</v>
      </c>
      <c r="G298" s="73" t="s">
        <v>475</v>
      </c>
      <c r="H298" s="73" t="s">
        <v>476</v>
      </c>
      <c r="I298">
        <v>7.2166666666666597</v>
      </c>
      <c r="J298">
        <v>8.18333333333333</v>
      </c>
      <c r="K298" s="72">
        <v>200</v>
      </c>
      <c r="AV298" t="s">
        <v>991</v>
      </c>
      <c r="AW298">
        <v>5.7000000000000002E-2</v>
      </c>
      <c r="AX298" s="73" t="s">
        <v>480</v>
      </c>
      <c r="AY298">
        <v>1</v>
      </c>
      <c r="AZ298" t="s">
        <v>992</v>
      </c>
      <c r="BA298">
        <v>2004</v>
      </c>
      <c r="BC298">
        <v>2004.1</v>
      </c>
      <c r="BD298" t="s">
        <v>1014</v>
      </c>
      <c r="BE298" t="s">
        <v>609</v>
      </c>
      <c r="BF298" s="63" t="s">
        <v>484</v>
      </c>
      <c r="BG298" t="s">
        <v>485</v>
      </c>
      <c r="BH298" t="s">
        <v>994</v>
      </c>
      <c r="BI298" s="73" t="s">
        <v>486</v>
      </c>
      <c r="BJ298">
        <v>53330</v>
      </c>
      <c r="BK298" t="s">
        <v>537</v>
      </c>
      <c r="BL298" t="s">
        <v>554</v>
      </c>
      <c r="BM298" t="s">
        <v>1010</v>
      </c>
      <c r="BN298" s="73" t="s">
        <v>486</v>
      </c>
      <c r="BO298">
        <v>266660</v>
      </c>
      <c r="EG298" s="9"/>
      <c r="EH298" s="9"/>
      <c r="EI298" s="9"/>
      <c r="EJ298" s="9"/>
      <c r="EK298" s="9"/>
      <c r="EL298" s="9"/>
      <c r="EM298" s="9"/>
      <c r="EN298" s="9"/>
      <c r="EO298" s="9"/>
      <c r="EP298" s="9"/>
      <c r="EQ298" s="9"/>
      <c r="ER298" s="9"/>
      <c r="ES298" s="9"/>
      <c r="ET298" s="9"/>
      <c r="EU298" s="9"/>
      <c r="EV298" s="9"/>
      <c r="EW298" s="9"/>
      <c r="EX298" s="9"/>
      <c r="EY298" s="9"/>
      <c r="EZ298" s="9"/>
      <c r="FA298" s="9"/>
      <c r="FB298" s="9"/>
      <c r="FC298" s="9"/>
      <c r="FD298" s="9"/>
      <c r="FE298" s="9"/>
      <c r="FF298" s="9"/>
      <c r="FG298" s="9"/>
      <c r="FH298" s="9"/>
      <c r="FI298" s="9"/>
      <c r="FJ298" s="9"/>
      <c r="FK298" s="9"/>
      <c r="FL298" s="9"/>
      <c r="FM298" s="9"/>
      <c r="FN298" s="9"/>
      <c r="FO298" s="9"/>
      <c r="FP298" s="9"/>
      <c r="FQ298" s="9"/>
      <c r="FR298" s="9"/>
      <c r="FS298" s="9"/>
      <c r="FT298" s="9"/>
      <c r="FU298" s="9"/>
      <c r="FV298" s="9"/>
      <c r="FW298" s="9"/>
      <c r="FX298" s="9"/>
      <c r="FY298" s="9"/>
      <c r="FZ298" s="9"/>
      <c r="GA298" s="9"/>
      <c r="GB298" s="9"/>
      <c r="GC298" s="9"/>
      <c r="GD298" s="9"/>
      <c r="GE298" s="9"/>
      <c r="GF298" s="9"/>
      <c r="GG298" s="9"/>
      <c r="GH298" s="9"/>
      <c r="GI298" s="9"/>
      <c r="GJ298" s="9"/>
      <c r="GK298" s="9"/>
      <c r="GL298" s="9"/>
      <c r="GM298" s="9"/>
      <c r="GN298" s="9"/>
      <c r="GO298" s="9"/>
      <c r="GP298" s="9"/>
      <c r="GQ298" s="9"/>
      <c r="GR298" s="9"/>
      <c r="GS298" s="9"/>
      <c r="GT298" s="9"/>
      <c r="GU298" s="9"/>
      <c r="GV298" s="9"/>
      <c r="GW298" s="9"/>
      <c r="GX298" s="9"/>
      <c r="GY298" s="9"/>
      <c r="GZ298" s="9"/>
      <c r="HA298" s="9"/>
      <c r="HB298" s="9"/>
      <c r="HC298" s="9"/>
      <c r="HD298" s="9"/>
      <c r="HE298" s="9"/>
      <c r="HF298" s="9"/>
      <c r="HG298" s="9"/>
      <c r="HH298" s="9"/>
      <c r="HI298" s="9"/>
      <c r="HJ298" s="9"/>
      <c r="HT298" s="50">
        <v>38127</v>
      </c>
      <c r="HV298" s="50"/>
      <c r="HW298" s="50"/>
      <c r="IH298" t="s">
        <v>996</v>
      </c>
      <c r="II298" s="73" t="s">
        <v>880</v>
      </c>
      <c r="IJ298" t="s">
        <v>542</v>
      </c>
      <c r="IK298" s="73" t="s">
        <v>543</v>
      </c>
      <c r="IN298" s="72" t="s">
        <v>480</v>
      </c>
      <c r="JJ298" t="s">
        <v>997</v>
      </c>
      <c r="JK298" s="69" t="s">
        <v>494</v>
      </c>
      <c r="JL298" s="73" t="s">
        <v>495</v>
      </c>
      <c r="JP298" s="78" t="s">
        <v>508</v>
      </c>
      <c r="JQ298">
        <v>100</v>
      </c>
      <c r="JT298">
        <v>81</v>
      </c>
      <c r="JU298">
        <v>65</v>
      </c>
      <c r="KE298" t="s">
        <v>998</v>
      </c>
      <c r="KF298" s="12" t="s">
        <v>999</v>
      </c>
      <c r="KI298" t="s">
        <v>1000</v>
      </c>
      <c r="KJ298" t="s">
        <v>501</v>
      </c>
      <c r="KK298" s="8" t="s">
        <v>1001</v>
      </c>
      <c r="KL298" s="78" t="s">
        <v>503</v>
      </c>
      <c r="KM298">
        <v>18</v>
      </c>
      <c r="MY298" t="s">
        <v>1002</v>
      </c>
      <c r="MZ298">
        <v>6.3</v>
      </c>
      <c r="NA298" t="s">
        <v>1003</v>
      </c>
      <c r="NB298" t="s">
        <v>485</v>
      </c>
      <c r="NC298" t="s">
        <v>554</v>
      </c>
      <c r="NJ298" t="s">
        <v>1004</v>
      </c>
      <c r="NK298" t="s">
        <v>1005</v>
      </c>
      <c r="NL298" s="4" t="s">
        <v>944</v>
      </c>
      <c r="NM298" s="6" t="s">
        <v>1006</v>
      </c>
      <c r="NV298" t="s">
        <v>518</v>
      </c>
      <c r="NW298">
        <v>267995</v>
      </c>
      <c r="NX298" s="73" t="s">
        <v>480</v>
      </c>
      <c r="NY298" s="73" t="s">
        <v>480</v>
      </c>
      <c r="OB298">
        <v>3</v>
      </c>
      <c r="OU298" t="s">
        <v>1007</v>
      </c>
      <c r="OV298" s="73"/>
      <c r="OW298">
        <v>2004</v>
      </c>
      <c r="OZ298" t="s">
        <v>1008</v>
      </c>
      <c r="PB298" s="73" t="s">
        <v>522</v>
      </c>
      <c r="PC298" s="50">
        <v>46105</v>
      </c>
    </row>
    <row r="299" spans="1:419" ht="15" thickBot="1">
      <c r="A299" t="s">
        <v>469</v>
      </c>
      <c r="B299" t="s">
        <v>989</v>
      </c>
      <c r="C299" t="s">
        <v>861</v>
      </c>
      <c r="D299" s="4" t="s">
        <v>948</v>
      </c>
      <c r="E299" s="77" t="s">
        <v>990</v>
      </c>
      <c r="F299" s="77" t="s">
        <v>950</v>
      </c>
      <c r="G299" s="73" t="s">
        <v>475</v>
      </c>
      <c r="H299" s="73" t="s">
        <v>476</v>
      </c>
      <c r="I299">
        <v>7.2166666666666597</v>
      </c>
      <c r="J299">
        <v>8.18333333333333</v>
      </c>
      <c r="K299" s="72">
        <v>200</v>
      </c>
      <c r="AV299" t="s">
        <v>991</v>
      </c>
      <c r="AW299">
        <v>5.7000000000000002E-2</v>
      </c>
      <c r="AX299" s="73" t="s">
        <v>480</v>
      </c>
      <c r="AY299">
        <v>1</v>
      </c>
      <c r="AZ299" t="s">
        <v>992</v>
      </c>
      <c r="BA299">
        <v>2004</v>
      </c>
      <c r="BC299">
        <v>2004.1</v>
      </c>
      <c r="BD299" t="s">
        <v>1015</v>
      </c>
      <c r="BE299" t="s">
        <v>524</v>
      </c>
      <c r="BF299" s="63" t="s">
        <v>484</v>
      </c>
      <c r="BG299" t="s">
        <v>554</v>
      </c>
      <c r="BH299" t="s">
        <v>995</v>
      </c>
      <c r="BI299" s="73" t="s">
        <v>486</v>
      </c>
      <c r="BJ299">
        <v>266660</v>
      </c>
      <c r="EG299" s="9"/>
      <c r="EH299" s="9"/>
      <c r="EI299" s="9"/>
      <c r="EJ299" s="9"/>
      <c r="EK299" s="9"/>
      <c r="EL299" s="9"/>
      <c r="EM299" s="9"/>
      <c r="EN299" s="9"/>
      <c r="EO299" s="9"/>
      <c r="EP299" s="9"/>
      <c r="EQ299" s="9"/>
      <c r="ER299" s="9"/>
      <c r="ES299" s="9"/>
      <c r="ET299" s="9"/>
      <c r="EU299" s="9"/>
      <c r="EV299" s="9"/>
      <c r="EW299" s="9"/>
      <c r="EX299" s="9"/>
      <c r="EY299" s="9"/>
      <c r="EZ299" s="9"/>
      <c r="FA299" s="9"/>
      <c r="FB299" s="9"/>
      <c r="FC299" s="9"/>
      <c r="FD299" s="9"/>
      <c r="FE299" s="9"/>
      <c r="FF299" s="9"/>
      <c r="FG299" s="9"/>
      <c r="FH299" s="9"/>
      <c r="FI299" s="9"/>
      <c r="FJ299" s="9"/>
      <c r="FK299" s="9"/>
      <c r="FL299" s="9"/>
      <c r="FM299" s="9"/>
      <c r="FN299" s="9"/>
      <c r="FO299" s="9"/>
      <c r="FP299" s="9"/>
      <c r="FQ299" s="9"/>
      <c r="FR299" s="9"/>
      <c r="FS299" s="9"/>
      <c r="FT299" s="9"/>
      <c r="FU299" s="9"/>
      <c r="FV299" s="9"/>
      <c r="FW299" s="9"/>
      <c r="FX299" s="9"/>
      <c r="FY299" s="9"/>
      <c r="FZ299" s="9"/>
      <c r="GA299" s="9"/>
      <c r="GB299" s="9"/>
      <c r="GC299" s="9"/>
      <c r="GD299" s="9"/>
      <c r="GE299" s="9"/>
      <c r="GF299" s="9"/>
      <c r="GG299" s="9"/>
      <c r="GH299" s="9"/>
      <c r="GI299" s="9"/>
      <c r="GJ299" s="9"/>
      <c r="GK299" s="9"/>
      <c r="GL299" s="9"/>
      <c r="GM299" s="9"/>
      <c r="GN299" s="9"/>
      <c r="GO299" s="9"/>
      <c r="GP299" s="9"/>
      <c r="GQ299" s="9"/>
      <c r="GR299" s="9"/>
      <c r="GS299" s="9"/>
      <c r="GT299" s="9"/>
      <c r="GU299" s="9"/>
      <c r="GV299" s="9"/>
      <c r="GW299" s="9"/>
      <c r="GX299" s="9"/>
      <c r="GY299" s="9"/>
      <c r="GZ299" s="9"/>
      <c r="HA299" s="9"/>
      <c r="HB299" s="9"/>
      <c r="HC299" s="9"/>
      <c r="HD299" s="9"/>
      <c r="HE299" s="9"/>
      <c r="HF299" s="9"/>
      <c r="HG299" s="9"/>
      <c r="HH299" s="9"/>
      <c r="HI299" s="9"/>
      <c r="HJ299" s="9"/>
      <c r="HT299" s="50">
        <v>38127</v>
      </c>
      <c r="HV299" s="50"/>
      <c r="HW299" s="50"/>
      <c r="IH299" t="s">
        <v>1016</v>
      </c>
      <c r="II299" s="73" t="s">
        <v>492</v>
      </c>
      <c r="IJ299" t="s">
        <v>542</v>
      </c>
      <c r="IK299" s="73" t="s">
        <v>543</v>
      </c>
      <c r="IN299" s="72" t="s">
        <v>480</v>
      </c>
      <c r="JJ299" t="s">
        <v>997</v>
      </c>
      <c r="JK299" s="69" t="s">
        <v>494</v>
      </c>
      <c r="JL299" s="73" t="s">
        <v>495</v>
      </c>
      <c r="JP299" s="78" t="s">
        <v>508</v>
      </c>
      <c r="JQ299">
        <v>10</v>
      </c>
      <c r="JT299">
        <v>36</v>
      </c>
      <c r="JU299">
        <v>20</v>
      </c>
      <c r="KE299" t="s">
        <v>998</v>
      </c>
      <c r="KF299" s="12" t="s">
        <v>999</v>
      </c>
      <c r="KI299" t="s">
        <v>1000</v>
      </c>
      <c r="KJ299" t="s">
        <v>501</v>
      </c>
      <c r="KK299" s="8" t="s">
        <v>1001</v>
      </c>
      <c r="KL299" s="78" t="s">
        <v>503</v>
      </c>
      <c r="KM299">
        <v>18</v>
      </c>
      <c r="MY299" t="s">
        <v>1002</v>
      </c>
      <c r="MZ299">
        <v>6.3</v>
      </c>
      <c r="NA299" t="s">
        <v>1017</v>
      </c>
      <c r="NB299" t="s">
        <v>554</v>
      </c>
      <c r="NJ299" t="s">
        <v>1004</v>
      </c>
      <c r="NK299" t="s">
        <v>1005</v>
      </c>
      <c r="NL299" s="4" t="s">
        <v>944</v>
      </c>
      <c r="NM299" s="6" t="s">
        <v>1006</v>
      </c>
      <c r="NU299" t="s">
        <v>1018</v>
      </c>
      <c r="NV299" t="s">
        <v>518</v>
      </c>
      <c r="NW299">
        <v>15924.1</v>
      </c>
      <c r="NX299" s="73" t="s">
        <v>480</v>
      </c>
      <c r="NY299" s="73" t="s">
        <v>480</v>
      </c>
      <c r="OB299">
        <v>3</v>
      </c>
      <c r="OU299" t="s">
        <v>1007</v>
      </c>
      <c r="OV299" s="73"/>
      <c r="OW299">
        <v>2004</v>
      </c>
      <c r="OZ299" t="s">
        <v>1008</v>
      </c>
      <c r="PB299" s="73" t="s">
        <v>522</v>
      </c>
      <c r="PC299" s="50">
        <v>46105</v>
      </c>
    </row>
    <row r="300" spans="1:419" ht="15" thickBot="1">
      <c r="A300" t="s">
        <v>469</v>
      </c>
      <c r="B300" t="s">
        <v>989</v>
      </c>
      <c r="C300" t="s">
        <v>861</v>
      </c>
      <c r="D300" s="4" t="s">
        <v>948</v>
      </c>
      <c r="E300" s="77" t="s">
        <v>990</v>
      </c>
      <c r="F300" s="77" t="s">
        <v>950</v>
      </c>
      <c r="G300" s="73" t="s">
        <v>475</v>
      </c>
      <c r="H300" s="73" t="s">
        <v>476</v>
      </c>
      <c r="I300">
        <v>7.2166666666666597</v>
      </c>
      <c r="J300">
        <v>8.18333333333333</v>
      </c>
      <c r="K300" s="72">
        <v>200</v>
      </c>
      <c r="AV300" t="s">
        <v>991</v>
      </c>
      <c r="AW300">
        <v>5.7000000000000002E-2</v>
      </c>
      <c r="AX300" s="73" t="s">
        <v>480</v>
      </c>
      <c r="AY300">
        <v>1</v>
      </c>
      <c r="AZ300" t="s">
        <v>992</v>
      </c>
      <c r="BA300">
        <v>2004</v>
      </c>
      <c r="BC300">
        <v>2004.1</v>
      </c>
      <c r="BD300" t="s">
        <v>1019</v>
      </c>
      <c r="BE300" t="s">
        <v>483</v>
      </c>
      <c r="BF300" s="63" t="s">
        <v>484</v>
      </c>
      <c r="BG300" t="s">
        <v>554</v>
      </c>
      <c r="BH300" t="s">
        <v>1010</v>
      </c>
      <c r="BI300" s="73" t="s">
        <v>486</v>
      </c>
      <c r="BJ300">
        <v>266660</v>
      </c>
      <c r="EG300" s="9"/>
      <c r="EH300" s="9"/>
      <c r="EI300" s="9"/>
      <c r="EJ300" s="9"/>
      <c r="EK300" s="9"/>
      <c r="EL300" s="9"/>
      <c r="EM300" s="9"/>
      <c r="EN300" s="9"/>
      <c r="EO300" s="9"/>
      <c r="EP300" s="9"/>
      <c r="EQ300" s="9"/>
      <c r="ER300" s="9"/>
      <c r="ES300" s="9"/>
      <c r="ET300" s="9"/>
      <c r="EU300" s="9"/>
      <c r="EV300" s="9"/>
      <c r="EW300" s="9"/>
      <c r="EX300" s="9"/>
      <c r="EY300" s="9"/>
      <c r="EZ300" s="9"/>
      <c r="FA300" s="9"/>
      <c r="FB300" s="9"/>
      <c r="FC300" s="9"/>
      <c r="FD300" s="9"/>
      <c r="FE300" s="9"/>
      <c r="FF300" s="9"/>
      <c r="FG300" s="9"/>
      <c r="FH300" s="9"/>
      <c r="FI300" s="9"/>
      <c r="FJ300" s="9"/>
      <c r="FK300" s="9"/>
      <c r="FL300" s="9"/>
      <c r="FM300" s="9"/>
      <c r="FN300" s="9"/>
      <c r="FO300" s="9"/>
      <c r="FP300" s="9"/>
      <c r="FQ300" s="9"/>
      <c r="FR300" s="9"/>
      <c r="FS300" s="9"/>
      <c r="FT300" s="9"/>
      <c r="FU300" s="9"/>
      <c r="FV300" s="9"/>
      <c r="FW300" s="9"/>
      <c r="FX300" s="9"/>
      <c r="FY300" s="9"/>
      <c r="FZ300" s="9"/>
      <c r="GA300" s="9"/>
      <c r="GB300" s="9"/>
      <c r="GC300" s="9"/>
      <c r="GD300" s="9"/>
      <c r="GE300" s="9"/>
      <c r="GF300" s="9"/>
      <c r="GG300" s="9"/>
      <c r="GH300" s="9"/>
      <c r="GI300" s="9"/>
      <c r="GJ300" s="9"/>
      <c r="GK300" s="9"/>
      <c r="GL300" s="9"/>
      <c r="GM300" s="9"/>
      <c r="GN300" s="9"/>
      <c r="GO300" s="9"/>
      <c r="GP300" s="9"/>
      <c r="GQ300" s="9"/>
      <c r="GR300" s="9"/>
      <c r="GS300" s="9"/>
      <c r="GT300" s="9"/>
      <c r="GU300" s="9"/>
      <c r="GV300" s="9"/>
      <c r="GW300" s="9"/>
      <c r="GX300" s="9"/>
      <c r="GY300" s="9"/>
      <c r="GZ300" s="9"/>
      <c r="HA300" s="9"/>
      <c r="HB300" s="9"/>
      <c r="HC300" s="9"/>
      <c r="HD300" s="9"/>
      <c r="HE300" s="9"/>
      <c r="HF300" s="9"/>
      <c r="HG300" s="9"/>
      <c r="HH300" s="9"/>
      <c r="HI300" s="9"/>
      <c r="HJ300" s="9"/>
      <c r="HT300" s="50">
        <v>38127</v>
      </c>
      <c r="HV300" s="50"/>
      <c r="HW300" s="50"/>
      <c r="IH300" t="s">
        <v>1016</v>
      </c>
      <c r="II300" s="73" t="s">
        <v>492</v>
      </c>
      <c r="IJ300" t="s">
        <v>542</v>
      </c>
      <c r="IK300" s="73" t="s">
        <v>543</v>
      </c>
      <c r="IN300" s="72" t="s">
        <v>480</v>
      </c>
      <c r="JJ300" t="s">
        <v>997</v>
      </c>
      <c r="JK300" s="69" t="s">
        <v>494</v>
      </c>
      <c r="JL300" s="73" t="s">
        <v>495</v>
      </c>
      <c r="JP300" s="78" t="s">
        <v>508</v>
      </c>
      <c r="JQ300">
        <v>10</v>
      </c>
      <c r="JT300">
        <v>36</v>
      </c>
      <c r="JU300">
        <v>20</v>
      </c>
      <c r="KE300" t="s">
        <v>998</v>
      </c>
      <c r="KF300" s="12" t="s">
        <v>999</v>
      </c>
      <c r="KI300" t="s">
        <v>1000</v>
      </c>
      <c r="KJ300" t="s">
        <v>501</v>
      </c>
      <c r="KK300" s="8" t="s">
        <v>1001</v>
      </c>
      <c r="KL300" s="78" t="s">
        <v>503</v>
      </c>
      <c r="KM300">
        <v>18</v>
      </c>
      <c r="MY300" t="s">
        <v>1002</v>
      </c>
      <c r="MZ300">
        <v>6.3</v>
      </c>
      <c r="NA300" t="s">
        <v>1017</v>
      </c>
      <c r="NB300" t="s">
        <v>554</v>
      </c>
      <c r="NJ300" t="s">
        <v>1004</v>
      </c>
      <c r="NK300" t="s">
        <v>1005</v>
      </c>
      <c r="NL300" s="4" t="s">
        <v>944</v>
      </c>
      <c r="NM300" s="6" t="s">
        <v>1006</v>
      </c>
      <c r="NU300" t="s">
        <v>1020</v>
      </c>
      <c r="NV300" t="s">
        <v>518</v>
      </c>
      <c r="NW300">
        <v>133333.20000000001</v>
      </c>
      <c r="NX300" s="73" t="s">
        <v>480</v>
      </c>
      <c r="NY300" s="73" t="s">
        <v>480</v>
      </c>
      <c r="OB300">
        <v>3</v>
      </c>
      <c r="OU300" t="s">
        <v>1007</v>
      </c>
      <c r="OV300" s="73"/>
      <c r="OW300">
        <v>2004</v>
      </c>
      <c r="OZ300" t="s">
        <v>1008</v>
      </c>
      <c r="PB300" s="73" t="s">
        <v>522</v>
      </c>
      <c r="PC300" s="50">
        <v>46105</v>
      </c>
    </row>
    <row r="301" spans="1:419" ht="15" thickBot="1">
      <c r="A301" t="s">
        <v>469</v>
      </c>
      <c r="B301" t="s">
        <v>989</v>
      </c>
      <c r="C301" t="s">
        <v>861</v>
      </c>
      <c r="D301" s="4" t="s">
        <v>948</v>
      </c>
      <c r="E301" s="77" t="s">
        <v>990</v>
      </c>
      <c r="F301" s="77" t="s">
        <v>950</v>
      </c>
      <c r="G301" s="73" t="s">
        <v>475</v>
      </c>
      <c r="H301" s="73" t="s">
        <v>476</v>
      </c>
      <c r="I301">
        <v>7.2166666666666597</v>
      </c>
      <c r="J301">
        <v>8.18333333333333</v>
      </c>
      <c r="K301" s="72">
        <v>200</v>
      </c>
      <c r="AV301" t="s">
        <v>991</v>
      </c>
      <c r="AW301">
        <v>5.7000000000000002E-2</v>
      </c>
      <c r="AX301" s="73" t="s">
        <v>480</v>
      </c>
      <c r="AY301">
        <v>1</v>
      </c>
      <c r="AZ301" t="s">
        <v>992</v>
      </c>
      <c r="BA301">
        <v>2004</v>
      </c>
      <c r="BC301">
        <v>2004.1</v>
      </c>
      <c r="BD301" t="s">
        <v>1021</v>
      </c>
      <c r="BE301" t="s">
        <v>591</v>
      </c>
      <c r="BF301" s="63" t="s">
        <v>484</v>
      </c>
      <c r="BG301" t="s">
        <v>485</v>
      </c>
      <c r="BH301" t="s">
        <v>994</v>
      </c>
      <c r="BI301" s="73" t="s">
        <v>486</v>
      </c>
      <c r="BJ301">
        <v>53330</v>
      </c>
      <c r="EG301" s="9"/>
      <c r="EH301" s="9"/>
      <c r="EI301" s="9"/>
      <c r="EJ301" s="9"/>
      <c r="EK301" s="9"/>
      <c r="EL301" s="9"/>
      <c r="EM301" s="9"/>
      <c r="EN301" s="9"/>
      <c r="EO301" s="9"/>
      <c r="EP301" s="9"/>
      <c r="EQ301" s="9"/>
      <c r="ER301" s="9"/>
      <c r="ES301" s="9"/>
      <c r="ET301" s="9"/>
      <c r="EU301" s="9"/>
      <c r="EV301" s="9"/>
      <c r="EW301" s="9"/>
      <c r="EX301" s="9"/>
      <c r="EY301" s="9"/>
      <c r="EZ301" s="9"/>
      <c r="FA301" s="9"/>
      <c r="FB301" s="9"/>
      <c r="FC301" s="9"/>
      <c r="FD301" s="9"/>
      <c r="FE301" s="9"/>
      <c r="FF301" s="9"/>
      <c r="FG301" s="9"/>
      <c r="FH301" s="9"/>
      <c r="FI301" s="9"/>
      <c r="FJ301" s="9"/>
      <c r="FK301" s="9"/>
      <c r="FL301" s="9"/>
      <c r="FM301" s="9"/>
      <c r="FN301" s="9"/>
      <c r="FO301" s="9"/>
      <c r="FP301" s="9"/>
      <c r="FQ301" s="9"/>
      <c r="FR301" s="9"/>
      <c r="FS301" s="9"/>
      <c r="FT301" s="9"/>
      <c r="FU301" s="9"/>
      <c r="FV301" s="9"/>
      <c r="FW301" s="9"/>
      <c r="FX301" s="9"/>
      <c r="FY301" s="9"/>
      <c r="FZ301" s="9"/>
      <c r="GA301" s="9"/>
      <c r="GB301" s="9"/>
      <c r="GC301" s="9"/>
      <c r="GD301" s="9"/>
      <c r="GE301" s="9"/>
      <c r="GF301" s="9"/>
      <c r="GG301" s="9"/>
      <c r="GH301" s="9"/>
      <c r="GI301" s="9"/>
      <c r="GJ301" s="9"/>
      <c r="GK301" s="9"/>
      <c r="GL301" s="9"/>
      <c r="GM301" s="9"/>
      <c r="GN301" s="9"/>
      <c r="GO301" s="9"/>
      <c r="GP301" s="9"/>
      <c r="GQ301" s="9"/>
      <c r="GR301" s="9"/>
      <c r="GS301" s="9"/>
      <c r="GT301" s="9"/>
      <c r="GU301" s="9"/>
      <c r="GV301" s="9"/>
      <c r="GW301" s="9"/>
      <c r="GX301" s="9"/>
      <c r="GY301" s="9"/>
      <c r="GZ301" s="9"/>
      <c r="HA301" s="9"/>
      <c r="HB301" s="9"/>
      <c r="HC301" s="9"/>
      <c r="HD301" s="9"/>
      <c r="HE301" s="9"/>
      <c r="HF301" s="9"/>
      <c r="HG301" s="9"/>
      <c r="HH301" s="9"/>
      <c r="HI301" s="9"/>
      <c r="HJ301" s="9"/>
      <c r="HT301" s="50">
        <v>38127</v>
      </c>
      <c r="HV301" s="50"/>
      <c r="HW301" s="50"/>
      <c r="IH301" t="s">
        <v>1016</v>
      </c>
      <c r="II301" s="73" t="s">
        <v>492</v>
      </c>
      <c r="IJ301" t="s">
        <v>542</v>
      </c>
      <c r="IK301" s="73" t="s">
        <v>543</v>
      </c>
      <c r="IN301" s="72" t="s">
        <v>480</v>
      </c>
      <c r="JJ301" t="s">
        <v>997</v>
      </c>
      <c r="JK301" s="69" t="s">
        <v>494</v>
      </c>
      <c r="JL301" s="73" t="s">
        <v>495</v>
      </c>
      <c r="JP301" s="78" t="s">
        <v>508</v>
      </c>
      <c r="JQ301">
        <v>90</v>
      </c>
      <c r="JT301">
        <v>45</v>
      </c>
      <c r="JU301">
        <v>45</v>
      </c>
      <c r="KE301" t="s">
        <v>998</v>
      </c>
      <c r="KF301" s="12" t="s">
        <v>999</v>
      </c>
      <c r="KI301" t="s">
        <v>1000</v>
      </c>
      <c r="KJ301" t="s">
        <v>501</v>
      </c>
      <c r="KK301" s="8" t="s">
        <v>1001</v>
      </c>
      <c r="KL301" s="78" t="s">
        <v>503</v>
      </c>
      <c r="KM301">
        <v>18</v>
      </c>
      <c r="MY301" t="s">
        <v>1002</v>
      </c>
      <c r="MZ301">
        <v>6.3</v>
      </c>
      <c r="NA301" t="s">
        <v>1022</v>
      </c>
      <c r="NB301" t="s">
        <v>485</v>
      </c>
      <c r="NJ301" t="s">
        <v>1004</v>
      </c>
      <c r="NK301" t="s">
        <v>1005</v>
      </c>
      <c r="NL301" s="4" t="s">
        <v>944</v>
      </c>
      <c r="NM301" s="6" t="s">
        <v>1006</v>
      </c>
      <c r="NU301" t="s">
        <v>1023</v>
      </c>
      <c r="NV301" t="s">
        <v>518</v>
      </c>
      <c r="NW301">
        <v>204232.8</v>
      </c>
      <c r="NX301" s="73" t="s">
        <v>480</v>
      </c>
      <c r="NY301" s="73" t="s">
        <v>480</v>
      </c>
      <c r="OB301">
        <v>3</v>
      </c>
      <c r="OU301" t="s">
        <v>1007</v>
      </c>
      <c r="OV301" s="73"/>
      <c r="OW301">
        <v>2004</v>
      </c>
      <c r="OZ301" t="s">
        <v>1008</v>
      </c>
      <c r="PB301" s="73" t="s">
        <v>522</v>
      </c>
      <c r="PC301" s="50">
        <v>46105</v>
      </c>
    </row>
    <row r="302" spans="1:419" ht="15" thickBot="1">
      <c r="A302" t="s">
        <v>469</v>
      </c>
      <c r="B302" t="s">
        <v>989</v>
      </c>
      <c r="C302" t="s">
        <v>861</v>
      </c>
      <c r="D302" s="4" t="s">
        <v>948</v>
      </c>
      <c r="E302" s="77" t="s">
        <v>990</v>
      </c>
      <c r="F302" s="77" t="s">
        <v>950</v>
      </c>
      <c r="G302" s="73" t="s">
        <v>475</v>
      </c>
      <c r="H302" s="73" t="s">
        <v>476</v>
      </c>
      <c r="I302">
        <v>7.2166666666666597</v>
      </c>
      <c r="J302">
        <v>8.18333333333333</v>
      </c>
      <c r="K302" s="72">
        <v>200</v>
      </c>
      <c r="AV302" t="s">
        <v>991</v>
      </c>
      <c r="AW302">
        <v>5.7000000000000002E-2</v>
      </c>
      <c r="AX302" s="73" t="s">
        <v>480</v>
      </c>
      <c r="AY302">
        <v>1</v>
      </c>
      <c r="AZ302" t="s">
        <v>1024</v>
      </c>
      <c r="BA302">
        <v>2004</v>
      </c>
      <c r="BC302">
        <v>2004.2</v>
      </c>
      <c r="BD302" t="s">
        <v>993</v>
      </c>
      <c r="BE302" t="s">
        <v>536</v>
      </c>
      <c r="BF302" s="63" t="s">
        <v>484</v>
      </c>
      <c r="BG302" t="s">
        <v>485</v>
      </c>
      <c r="BH302" t="s">
        <v>994</v>
      </c>
      <c r="BI302" s="73" t="s">
        <v>486</v>
      </c>
      <c r="BJ302">
        <v>38000</v>
      </c>
      <c r="BK302" t="s">
        <v>537</v>
      </c>
      <c r="BL302" t="s">
        <v>554</v>
      </c>
      <c r="BM302" t="s">
        <v>995</v>
      </c>
      <c r="BN302" s="73" t="s">
        <v>486</v>
      </c>
      <c r="BO302">
        <v>266660</v>
      </c>
      <c r="EG302" s="9"/>
      <c r="EH302" s="9"/>
      <c r="EI302" s="9"/>
      <c r="EJ302" s="9"/>
      <c r="EK302" s="9"/>
      <c r="EL302" s="9"/>
      <c r="EM302" s="9"/>
      <c r="EN302" s="9"/>
      <c r="EO302" s="9"/>
      <c r="EP302" s="9"/>
      <c r="EQ302" s="9"/>
      <c r="ER302" s="9"/>
      <c r="ES302" s="9"/>
      <c r="ET302" s="9"/>
      <c r="EU302" s="9"/>
      <c r="EV302" s="9"/>
      <c r="EW302" s="9"/>
      <c r="EX302" s="9"/>
      <c r="EY302" s="9"/>
      <c r="EZ302" s="9"/>
      <c r="FA302" s="9"/>
      <c r="FB302" s="9"/>
      <c r="FC302" s="9"/>
      <c r="FD302" s="9"/>
      <c r="FE302" s="9"/>
      <c r="FF302" s="9"/>
      <c r="FG302" s="9"/>
      <c r="FH302" s="9"/>
      <c r="FI302" s="9"/>
      <c r="FJ302" s="9"/>
      <c r="FK302" s="9"/>
      <c r="FL302" s="9"/>
      <c r="FM302" s="9"/>
      <c r="FN302" s="9"/>
      <c r="FO302" s="9"/>
      <c r="FP302" s="9"/>
      <c r="FQ302" s="9"/>
      <c r="FR302" s="9"/>
      <c r="FS302" s="9"/>
      <c r="FT302" s="9"/>
      <c r="FU302" s="9"/>
      <c r="FV302" s="9"/>
      <c r="FW302" s="9"/>
      <c r="FX302" s="9"/>
      <c r="FY302" s="9"/>
      <c r="FZ302" s="9"/>
      <c r="GA302" s="9"/>
      <c r="GB302" s="9"/>
      <c r="GC302" s="9"/>
      <c r="GD302" s="9"/>
      <c r="GE302" s="9"/>
      <c r="GF302" s="9"/>
      <c r="GG302" s="9"/>
      <c r="GH302" s="9"/>
      <c r="GI302" s="9"/>
      <c r="GJ302" s="9"/>
      <c r="GK302" s="9"/>
      <c r="GL302" s="9"/>
      <c r="GM302" s="9"/>
      <c r="GN302" s="9"/>
      <c r="GO302" s="9"/>
      <c r="GP302" s="9"/>
      <c r="GQ302" s="9"/>
      <c r="GR302" s="9"/>
      <c r="GS302" s="9"/>
      <c r="GT302" s="9"/>
      <c r="GU302" s="9"/>
      <c r="GV302" s="9"/>
      <c r="GW302" s="9"/>
      <c r="GX302" s="9"/>
      <c r="GY302" s="9"/>
      <c r="GZ302" s="9"/>
      <c r="HA302" s="9"/>
      <c r="HB302" s="9"/>
      <c r="HC302" s="9"/>
      <c r="HD302" s="9"/>
      <c r="HE302" s="9"/>
      <c r="HF302" s="9"/>
      <c r="HG302" s="9"/>
      <c r="HH302" s="9"/>
      <c r="HI302" s="9"/>
      <c r="HJ302" s="9"/>
      <c r="HT302" s="50">
        <v>45494</v>
      </c>
      <c r="HV302" s="50"/>
      <c r="HW302" s="50"/>
      <c r="IH302" t="s">
        <v>996</v>
      </c>
      <c r="II302" s="73" t="s">
        <v>880</v>
      </c>
      <c r="IJ302" t="s">
        <v>542</v>
      </c>
      <c r="IK302" s="73" t="s">
        <v>543</v>
      </c>
      <c r="IN302" s="72" t="s">
        <v>480</v>
      </c>
      <c r="JJ302" t="s">
        <v>997</v>
      </c>
      <c r="JK302" s="69" t="s">
        <v>494</v>
      </c>
      <c r="JL302" s="73" t="s">
        <v>495</v>
      </c>
      <c r="JP302" s="78" t="s">
        <v>508</v>
      </c>
      <c r="JQ302">
        <v>100</v>
      </c>
      <c r="JT302">
        <v>81</v>
      </c>
      <c r="JU302">
        <v>65</v>
      </c>
      <c r="KE302" t="s">
        <v>998</v>
      </c>
      <c r="KF302" s="12" t="s">
        <v>999</v>
      </c>
      <c r="KI302" t="s">
        <v>1000</v>
      </c>
      <c r="KJ302" t="s">
        <v>501</v>
      </c>
      <c r="KK302" s="8" t="s">
        <v>1001</v>
      </c>
      <c r="KL302" s="78" t="s">
        <v>503</v>
      </c>
      <c r="KM302">
        <v>18</v>
      </c>
      <c r="MY302" t="s">
        <v>1002</v>
      </c>
      <c r="MZ302">
        <v>6.3</v>
      </c>
      <c r="NA302" t="s">
        <v>1003</v>
      </c>
      <c r="NB302" t="s">
        <v>485</v>
      </c>
      <c r="NC302" t="s">
        <v>554</v>
      </c>
      <c r="NJ302" t="s">
        <v>1004</v>
      </c>
      <c r="NK302" t="s">
        <v>1005</v>
      </c>
      <c r="NL302" s="4" t="s">
        <v>944</v>
      </c>
      <c r="NM302" s="6" t="s">
        <v>1006</v>
      </c>
      <c r="NV302" t="s">
        <v>518</v>
      </c>
      <c r="NW302">
        <v>234391.1</v>
      </c>
      <c r="NX302" s="73" t="s">
        <v>480</v>
      </c>
      <c r="NY302" s="73" t="s">
        <v>480</v>
      </c>
      <c r="OB302">
        <v>3</v>
      </c>
      <c r="OU302" t="s">
        <v>1025</v>
      </c>
      <c r="OV302" s="73"/>
      <c r="OW302">
        <v>2004</v>
      </c>
      <c r="OZ302" t="s">
        <v>1026</v>
      </c>
      <c r="PB302" s="73" t="s">
        <v>522</v>
      </c>
      <c r="PC302" s="50">
        <v>46105</v>
      </c>
    </row>
    <row r="303" spans="1:419" ht="15" thickBot="1">
      <c r="A303" t="s">
        <v>469</v>
      </c>
      <c r="B303" t="s">
        <v>989</v>
      </c>
      <c r="C303" t="s">
        <v>861</v>
      </c>
      <c r="D303" s="4" t="s">
        <v>948</v>
      </c>
      <c r="E303" s="77" t="s">
        <v>990</v>
      </c>
      <c r="F303" s="77" t="s">
        <v>950</v>
      </c>
      <c r="G303" s="73" t="s">
        <v>475</v>
      </c>
      <c r="H303" s="73" t="s">
        <v>476</v>
      </c>
      <c r="I303">
        <v>7.2166666666666597</v>
      </c>
      <c r="J303">
        <v>8.18333333333333</v>
      </c>
      <c r="K303" s="72">
        <v>200</v>
      </c>
      <c r="AV303" t="s">
        <v>991</v>
      </c>
      <c r="AW303">
        <v>5.7000000000000002E-2</v>
      </c>
      <c r="AX303" s="73" t="s">
        <v>480</v>
      </c>
      <c r="AY303">
        <v>1</v>
      </c>
      <c r="AZ303" t="s">
        <v>1024</v>
      </c>
      <c r="BA303">
        <v>2004</v>
      </c>
      <c r="BC303">
        <v>2004.2</v>
      </c>
      <c r="BD303" t="s">
        <v>1009</v>
      </c>
      <c r="BE303" t="s">
        <v>565</v>
      </c>
      <c r="BF303" s="63" t="s">
        <v>484</v>
      </c>
      <c r="BG303" t="s">
        <v>485</v>
      </c>
      <c r="BH303" t="s">
        <v>994</v>
      </c>
      <c r="BI303" s="73" t="s">
        <v>486</v>
      </c>
      <c r="BJ303">
        <v>38000</v>
      </c>
      <c r="BK303" t="s">
        <v>537</v>
      </c>
      <c r="BL303" t="s">
        <v>554</v>
      </c>
      <c r="BM303" t="s">
        <v>1010</v>
      </c>
      <c r="BN303" s="73" t="s">
        <v>486</v>
      </c>
      <c r="BO303">
        <v>266660</v>
      </c>
      <c r="EG303" s="9"/>
      <c r="EH303" s="9"/>
      <c r="EI303" s="9"/>
      <c r="EJ303" s="9"/>
      <c r="EK303" s="9"/>
      <c r="EL303" s="9"/>
      <c r="EM303" s="9"/>
      <c r="EN303" s="9"/>
      <c r="EO303" s="9"/>
      <c r="EP303" s="9"/>
      <c r="EQ303" s="9"/>
      <c r="ER303" s="9"/>
      <c r="ES303" s="9"/>
      <c r="ET303" s="9"/>
      <c r="EU303" s="9"/>
      <c r="EV303" s="9"/>
      <c r="EW303" s="9"/>
      <c r="EX303" s="9"/>
      <c r="EY303" s="9"/>
      <c r="EZ303" s="9"/>
      <c r="FA303" s="9"/>
      <c r="FB303" s="9"/>
      <c r="FC303" s="9"/>
      <c r="FD303" s="9"/>
      <c r="FE303" s="9"/>
      <c r="FF303" s="9"/>
      <c r="FG303" s="9"/>
      <c r="FH303" s="9"/>
      <c r="FI303" s="9"/>
      <c r="FJ303" s="9"/>
      <c r="FK303" s="9"/>
      <c r="FL303" s="9"/>
      <c r="FM303" s="9"/>
      <c r="FN303" s="9"/>
      <c r="FO303" s="9"/>
      <c r="FP303" s="9"/>
      <c r="FQ303" s="9"/>
      <c r="FR303" s="9"/>
      <c r="FS303" s="9"/>
      <c r="FT303" s="9"/>
      <c r="FU303" s="9"/>
      <c r="FV303" s="9"/>
      <c r="FW303" s="9"/>
      <c r="FX303" s="9"/>
      <c r="FY303" s="9"/>
      <c r="FZ303" s="9"/>
      <c r="GA303" s="9"/>
      <c r="GB303" s="9"/>
      <c r="GC303" s="9"/>
      <c r="GD303" s="9"/>
      <c r="GE303" s="9"/>
      <c r="GF303" s="9"/>
      <c r="GG303" s="9"/>
      <c r="GH303" s="9"/>
      <c r="GI303" s="9"/>
      <c r="GJ303" s="9"/>
      <c r="GK303" s="9"/>
      <c r="GL303" s="9"/>
      <c r="GM303" s="9"/>
      <c r="GN303" s="9"/>
      <c r="GO303" s="9"/>
      <c r="GP303" s="9"/>
      <c r="GQ303" s="9"/>
      <c r="GR303" s="9"/>
      <c r="GS303" s="9"/>
      <c r="GT303" s="9"/>
      <c r="GU303" s="9"/>
      <c r="GV303" s="9"/>
      <c r="GW303" s="9"/>
      <c r="GX303" s="9"/>
      <c r="GY303" s="9"/>
      <c r="GZ303" s="9"/>
      <c r="HA303" s="9"/>
      <c r="HB303" s="9"/>
      <c r="HC303" s="9"/>
      <c r="HD303" s="9"/>
      <c r="HE303" s="9"/>
      <c r="HF303" s="9"/>
      <c r="HG303" s="9"/>
      <c r="HH303" s="9"/>
      <c r="HI303" s="9"/>
      <c r="HJ303" s="9"/>
      <c r="HT303" s="50">
        <v>45494</v>
      </c>
      <c r="HV303" s="50"/>
      <c r="HW303" s="50"/>
      <c r="IH303" t="s">
        <v>996</v>
      </c>
      <c r="II303" s="73" t="s">
        <v>880</v>
      </c>
      <c r="IJ303" t="s">
        <v>542</v>
      </c>
      <c r="IK303" s="73" t="s">
        <v>543</v>
      </c>
      <c r="IN303" s="72" t="s">
        <v>480</v>
      </c>
      <c r="JJ303" t="s">
        <v>997</v>
      </c>
      <c r="JK303" s="69" t="s">
        <v>494</v>
      </c>
      <c r="JL303" s="73" t="s">
        <v>495</v>
      </c>
      <c r="JP303" s="78" t="s">
        <v>508</v>
      </c>
      <c r="JQ303">
        <v>100</v>
      </c>
      <c r="JT303">
        <v>81</v>
      </c>
      <c r="JU303">
        <v>65</v>
      </c>
      <c r="KE303" t="s">
        <v>998</v>
      </c>
      <c r="KF303" s="12" t="s">
        <v>999</v>
      </c>
      <c r="KI303" t="s">
        <v>1000</v>
      </c>
      <c r="KJ303" t="s">
        <v>501</v>
      </c>
      <c r="KK303" s="8" t="s">
        <v>1001</v>
      </c>
      <c r="KL303" s="78" t="s">
        <v>503</v>
      </c>
      <c r="KM303">
        <v>18</v>
      </c>
      <c r="MY303" t="s">
        <v>1002</v>
      </c>
      <c r="MZ303">
        <v>6.3</v>
      </c>
      <c r="NA303" t="s">
        <v>1003</v>
      </c>
      <c r="NB303" t="s">
        <v>485</v>
      </c>
      <c r="NC303" t="s">
        <v>554</v>
      </c>
      <c r="NJ303" t="s">
        <v>1004</v>
      </c>
      <c r="NK303" t="s">
        <v>1005</v>
      </c>
      <c r="NL303" s="4" t="s">
        <v>944</v>
      </c>
      <c r="NM303" s="6" t="s">
        <v>1006</v>
      </c>
      <c r="NV303" t="s">
        <v>518</v>
      </c>
      <c r="NW303">
        <v>179762</v>
      </c>
      <c r="NX303" s="73" t="s">
        <v>480</v>
      </c>
      <c r="NY303" s="73" t="s">
        <v>480</v>
      </c>
      <c r="OB303">
        <v>3</v>
      </c>
      <c r="OU303" t="s">
        <v>1025</v>
      </c>
      <c r="OV303" s="73"/>
      <c r="OW303">
        <v>2004</v>
      </c>
      <c r="OZ303" t="s">
        <v>1026</v>
      </c>
      <c r="PB303" s="73" t="s">
        <v>522</v>
      </c>
      <c r="PC303" s="50">
        <v>46105</v>
      </c>
    </row>
    <row r="304" spans="1:419" ht="15" thickBot="1">
      <c r="A304" t="s">
        <v>469</v>
      </c>
      <c r="B304" t="s">
        <v>989</v>
      </c>
      <c r="C304" t="s">
        <v>861</v>
      </c>
      <c r="D304" s="4" t="s">
        <v>948</v>
      </c>
      <c r="E304" s="77" t="s">
        <v>990</v>
      </c>
      <c r="F304" s="77" t="s">
        <v>950</v>
      </c>
      <c r="G304" s="73" t="s">
        <v>475</v>
      </c>
      <c r="H304" s="73" t="s">
        <v>476</v>
      </c>
      <c r="I304">
        <v>7.2166666666666597</v>
      </c>
      <c r="J304">
        <v>8.18333333333333</v>
      </c>
      <c r="K304" s="72">
        <v>200</v>
      </c>
      <c r="AV304" t="s">
        <v>991</v>
      </c>
      <c r="AW304">
        <v>5.7000000000000002E-2</v>
      </c>
      <c r="AX304" s="73" t="s">
        <v>480</v>
      </c>
      <c r="AY304">
        <v>1</v>
      </c>
      <c r="AZ304" t="s">
        <v>1024</v>
      </c>
      <c r="BA304">
        <v>2004</v>
      </c>
      <c r="BC304">
        <v>2004.2</v>
      </c>
      <c r="BD304" t="s">
        <v>1011</v>
      </c>
      <c r="BE304" t="s">
        <v>570</v>
      </c>
      <c r="BF304" s="63" t="s">
        <v>484</v>
      </c>
      <c r="BG304" t="s">
        <v>485</v>
      </c>
      <c r="BH304" t="s">
        <v>994</v>
      </c>
      <c r="BI304" s="73" t="s">
        <v>486</v>
      </c>
      <c r="BJ304">
        <v>44440</v>
      </c>
      <c r="BK304" t="s">
        <v>537</v>
      </c>
      <c r="BL304" t="s">
        <v>554</v>
      </c>
      <c r="BM304" t="s">
        <v>995</v>
      </c>
      <c r="BN304" s="73" t="s">
        <v>486</v>
      </c>
      <c r="BO304">
        <v>266660</v>
      </c>
      <c r="EG304" s="9"/>
      <c r="EH304" s="9"/>
      <c r="EI304" s="9"/>
      <c r="EJ304" s="9"/>
      <c r="EK304" s="9"/>
      <c r="EL304" s="9"/>
      <c r="EM304" s="9"/>
      <c r="EN304" s="9"/>
      <c r="EO304" s="9"/>
      <c r="EP304" s="9"/>
      <c r="EQ304" s="9"/>
      <c r="ER304" s="9"/>
      <c r="ES304" s="9"/>
      <c r="ET304" s="9"/>
      <c r="EU304" s="9"/>
      <c r="EV304" s="9"/>
      <c r="EW304" s="9"/>
      <c r="EX304" s="9"/>
      <c r="EY304" s="9"/>
      <c r="EZ304" s="9"/>
      <c r="FA304" s="9"/>
      <c r="FB304" s="9"/>
      <c r="FC304" s="9"/>
      <c r="FD304" s="9"/>
      <c r="FE304" s="9"/>
      <c r="FF304" s="9"/>
      <c r="FG304" s="9"/>
      <c r="FH304" s="9"/>
      <c r="FI304" s="9"/>
      <c r="FJ304" s="9"/>
      <c r="FK304" s="9"/>
      <c r="FL304" s="9"/>
      <c r="FM304" s="9"/>
      <c r="FN304" s="9"/>
      <c r="FO304" s="9"/>
      <c r="FP304" s="9"/>
      <c r="FQ304" s="9"/>
      <c r="FR304" s="9"/>
      <c r="FS304" s="9"/>
      <c r="FT304" s="9"/>
      <c r="FU304" s="9"/>
      <c r="FV304" s="9"/>
      <c r="FW304" s="9"/>
      <c r="FX304" s="9"/>
      <c r="FY304" s="9"/>
      <c r="FZ304" s="9"/>
      <c r="GA304" s="9"/>
      <c r="GB304" s="9"/>
      <c r="GC304" s="9"/>
      <c r="GD304" s="9"/>
      <c r="GE304" s="9"/>
      <c r="GF304" s="9"/>
      <c r="GG304" s="9"/>
      <c r="GH304" s="9"/>
      <c r="GI304" s="9"/>
      <c r="GJ304" s="9"/>
      <c r="GK304" s="9"/>
      <c r="GL304" s="9"/>
      <c r="GM304" s="9"/>
      <c r="GN304" s="9"/>
      <c r="GO304" s="9"/>
      <c r="GP304" s="9"/>
      <c r="GQ304" s="9"/>
      <c r="GR304" s="9"/>
      <c r="GS304" s="9"/>
      <c r="GT304" s="9"/>
      <c r="GU304" s="9"/>
      <c r="GV304" s="9"/>
      <c r="GW304" s="9"/>
      <c r="GX304" s="9"/>
      <c r="GY304" s="9"/>
      <c r="GZ304" s="9"/>
      <c r="HA304" s="9"/>
      <c r="HB304" s="9"/>
      <c r="HC304" s="9"/>
      <c r="HD304" s="9"/>
      <c r="HE304" s="9"/>
      <c r="HF304" s="9"/>
      <c r="HG304" s="9"/>
      <c r="HH304" s="9"/>
      <c r="HI304" s="9"/>
      <c r="HJ304" s="9"/>
      <c r="HT304" s="50">
        <v>45494</v>
      </c>
      <c r="HV304" s="50"/>
      <c r="HW304" s="50"/>
      <c r="IH304" t="s">
        <v>996</v>
      </c>
      <c r="II304" s="73" t="s">
        <v>880</v>
      </c>
      <c r="IJ304" t="s">
        <v>542</v>
      </c>
      <c r="IK304" s="73" t="s">
        <v>543</v>
      </c>
      <c r="IN304" s="72" t="s">
        <v>480</v>
      </c>
      <c r="JJ304" t="s">
        <v>997</v>
      </c>
      <c r="JK304" s="69" t="s">
        <v>494</v>
      </c>
      <c r="JL304" s="73" t="s">
        <v>495</v>
      </c>
      <c r="JP304" s="78" t="s">
        <v>508</v>
      </c>
      <c r="JQ304">
        <v>100</v>
      </c>
      <c r="JT304">
        <v>81</v>
      </c>
      <c r="JU304">
        <v>65</v>
      </c>
      <c r="KE304" t="s">
        <v>998</v>
      </c>
      <c r="KF304" s="12" t="s">
        <v>999</v>
      </c>
      <c r="KI304" t="s">
        <v>1000</v>
      </c>
      <c r="KJ304" t="s">
        <v>501</v>
      </c>
      <c r="KK304" s="8" t="s">
        <v>1001</v>
      </c>
      <c r="KL304" s="78" t="s">
        <v>503</v>
      </c>
      <c r="KM304">
        <v>18</v>
      </c>
      <c r="MY304" t="s">
        <v>1002</v>
      </c>
      <c r="MZ304">
        <v>6.3</v>
      </c>
      <c r="NA304" t="s">
        <v>1003</v>
      </c>
      <c r="NB304" t="s">
        <v>485</v>
      </c>
      <c r="NC304" t="s">
        <v>554</v>
      </c>
      <c r="NJ304" t="s">
        <v>1004</v>
      </c>
      <c r="NK304" t="s">
        <v>1005</v>
      </c>
      <c r="NL304" s="4" t="s">
        <v>944</v>
      </c>
      <c r="NM304" s="6" t="s">
        <v>1006</v>
      </c>
      <c r="NV304" t="s">
        <v>518</v>
      </c>
      <c r="NW304">
        <v>253040.7</v>
      </c>
      <c r="NX304" s="73" t="s">
        <v>480</v>
      </c>
      <c r="NY304" s="73" t="s">
        <v>480</v>
      </c>
      <c r="OB304">
        <v>3</v>
      </c>
      <c r="OU304" t="s">
        <v>1025</v>
      </c>
      <c r="OV304" s="73"/>
      <c r="OW304">
        <v>2004</v>
      </c>
      <c r="OZ304" t="s">
        <v>1026</v>
      </c>
      <c r="PB304" s="73" t="s">
        <v>522</v>
      </c>
      <c r="PC304" s="50">
        <v>46105</v>
      </c>
    </row>
    <row r="305" spans="1:419" ht="15" thickBot="1">
      <c r="A305" t="s">
        <v>469</v>
      </c>
      <c r="B305" t="s">
        <v>989</v>
      </c>
      <c r="C305" t="s">
        <v>861</v>
      </c>
      <c r="D305" s="4" t="s">
        <v>948</v>
      </c>
      <c r="E305" s="77" t="s">
        <v>990</v>
      </c>
      <c r="F305" s="77" t="s">
        <v>950</v>
      </c>
      <c r="G305" s="73" t="s">
        <v>475</v>
      </c>
      <c r="H305" s="73" t="s">
        <v>476</v>
      </c>
      <c r="I305">
        <v>7.2166666666666597</v>
      </c>
      <c r="J305">
        <v>8.18333333333333</v>
      </c>
      <c r="K305" s="72">
        <v>200</v>
      </c>
      <c r="AV305" t="s">
        <v>991</v>
      </c>
      <c r="AW305">
        <v>5.7000000000000002E-2</v>
      </c>
      <c r="AX305" s="73" t="s">
        <v>480</v>
      </c>
      <c r="AY305">
        <v>1</v>
      </c>
      <c r="AZ305" t="s">
        <v>1024</v>
      </c>
      <c r="BA305">
        <v>2004</v>
      </c>
      <c r="BC305">
        <v>2004.2</v>
      </c>
      <c r="BD305" t="s">
        <v>1012</v>
      </c>
      <c r="BE305" t="s">
        <v>553</v>
      </c>
      <c r="BF305" s="63" t="s">
        <v>484</v>
      </c>
      <c r="BG305" t="s">
        <v>485</v>
      </c>
      <c r="BH305" t="s">
        <v>994</v>
      </c>
      <c r="BI305" s="73" t="s">
        <v>486</v>
      </c>
      <c r="BJ305">
        <v>44440</v>
      </c>
      <c r="BK305" t="s">
        <v>537</v>
      </c>
      <c r="BL305" t="s">
        <v>554</v>
      </c>
      <c r="BM305" t="s">
        <v>1010</v>
      </c>
      <c r="BN305" s="73" t="s">
        <v>486</v>
      </c>
      <c r="BO305">
        <v>266660</v>
      </c>
      <c r="EG305" s="9"/>
      <c r="EH305" s="9"/>
      <c r="EI305" s="9"/>
      <c r="EJ305" s="9"/>
      <c r="EK305" s="9"/>
      <c r="EL305" s="9"/>
      <c r="EM305" s="9"/>
      <c r="EN305" s="9"/>
      <c r="EO305" s="9"/>
      <c r="EP305" s="9"/>
      <c r="EQ305" s="9"/>
      <c r="ER305" s="9"/>
      <c r="ES305" s="9"/>
      <c r="ET305" s="9"/>
      <c r="EU305" s="9"/>
      <c r="EV305" s="9"/>
      <c r="EW305" s="9"/>
      <c r="EX305" s="9"/>
      <c r="EY305" s="9"/>
      <c r="EZ305" s="9"/>
      <c r="FA305" s="9"/>
      <c r="FB305" s="9"/>
      <c r="FC305" s="9"/>
      <c r="FD305" s="9"/>
      <c r="FE305" s="9"/>
      <c r="FF305" s="9"/>
      <c r="FG305" s="9"/>
      <c r="FH305" s="9"/>
      <c r="FI305" s="9"/>
      <c r="FJ305" s="9"/>
      <c r="FK305" s="9"/>
      <c r="FL305" s="9"/>
      <c r="FM305" s="9"/>
      <c r="FN305" s="9"/>
      <c r="FO305" s="9"/>
      <c r="FP305" s="9"/>
      <c r="FQ305" s="9"/>
      <c r="FR305" s="9"/>
      <c r="FS305" s="9"/>
      <c r="FT305" s="9"/>
      <c r="FU305" s="9"/>
      <c r="FV305" s="9"/>
      <c r="FW305" s="9"/>
      <c r="FX305" s="9"/>
      <c r="FY305" s="9"/>
      <c r="FZ305" s="9"/>
      <c r="GA305" s="9"/>
      <c r="GB305" s="9"/>
      <c r="GC305" s="9"/>
      <c r="GD305" s="9"/>
      <c r="GE305" s="9"/>
      <c r="GF305" s="9"/>
      <c r="GG305" s="9"/>
      <c r="GH305" s="9"/>
      <c r="GI305" s="9"/>
      <c r="GJ305" s="9"/>
      <c r="GK305" s="9"/>
      <c r="GL305" s="9"/>
      <c r="GM305" s="9"/>
      <c r="GN305" s="9"/>
      <c r="GO305" s="9"/>
      <c r="GP305" s="9"/>
      <c r="GQ305" s="9"/>
      <c r="GR305" s="9"/>
      <c r="GS305" s="9"/>
      <c r="GT305" s="9"/>
      <c r="GU305" s="9"/>
      <c r="GV305" s="9"/>
      <c r="GW305" s="9"/>
      <c r="GX305" s="9"/>
      <c r="GY305" s="9"/>
      <c r="GZ305" s="9"/>
      <c r="HA305" s="9"/>
      <c r="HB305" s="9"/>
      <c r="HC305" s="9"/>
      <c r="HD305" s="9"/>
      <c r="HE305" s="9"/>
      <c r="HF305" s="9"/>
      <c r="HG305" s="9"/>
      <c r="HH305" s="9"/>
      <c r="HI305" s="9"/>
      <c r="HJ305" s="9"/>
      <c r="HT305" s="50">
        <v>45494</v>
      </c>
      <c r="HV305" s="50"/>
      <c r="HW305" s="50"/>
      <c r="IH305" t="s">
        <v>996</v>
      </c>
      <c r="II305" s="73" t="s">
        <v>880</v>
      </c>
      <c r="IJ305" t="s">
        <v>542</v>
      </c>
      <c r="IK305" s="73" t="s">
        <v>543</v>
      </c>
      <c r="IN305" s="72" t="s">
        <v>480</v>
      </c>
      <c r="JJ305" t="s">
        <v>997</v>
      </c>
      <c r="JK305" s="69" t="s">
        <v>494</v>
      </c>
      <c r="JL305" s="73" t="s">
        <v>495</v>
      </c>
      <c r="JP305" s="78" t="s">
        <v>508</v>
      </c>
      <c r="JQ305">
        <v>100</v>
      </c>
      <c r="JT305">
        <v>81</v>
      </c>
      <c r="JU305">
        <v>65</v>
      </c>
      <c r="KE305" t="s">
        <v>998</v>
      </c>
      <c r="KF305" s="12" t="s">
        <v>999</v>
      </c>
      <c r="KI305" t="s">
        <v>1000</v>
      </c>
      <c r="KJ305" t="s">
        <v>501</v>
      </c>
      <c r="KK305" s="8" t="s">
        <v>1001</v>
      </c>
      <c r="KL305" s="78" t="s">
        <v>503</v>
      </c>
      <c r="KM305">
        <v>18</v>
      </c>
      <c r="MY305" t="s">
        <v>1002</v>
      </c>
      <c r="MZ305">
        <v>6.3</v>
      </c>
      <c r="NA305" t="s">
        <v>1003</v>
      </c>
      <c r="NB305" t="s">
        <v>485</v>
      </c>
      <c r="NC305" t="s">
        <v>554</v>
      </c>
      <c r="NJ305" t="s">
        <v>1004</v>
      </c>
      <c r="NK305" t="s">
        <v>1005</v>
      </c>
      <c r="NL305" s="4" t="s">
        <v>944</v>
      </c>
      <c r="NM305" s="6" t="s">
        <v>1006</v>
      </c>
      <c r="NV305" t="s">
        <v>518</v>
      </c>
      <c r="NW305">
        <v>213844.7</v>
      </c>
      <c r="NX305" s="73" t="s">
        <v>480</v>
      </c>
      <c r="NY305" s="73" t="s">
        <v>480</v>
      </c>
      <c r="OB305">
        <v>3</v>
      </c>
      <c r="OU305" t="s">
        <v>1025</v>
      </c>
      <c r="OV305" s="73"/>
      <c r="OW305">
        <v>2004</v>
      </c>
      <c r="OZ305" t="s">
        <v>1026</v>
      </c>
      <c r="PB305" s="73" t="s">
        <v>522</v>
      </c>
      <c r="PC305" s="50">
        <v>46105</v>
      </c>
    </row>
    <row r="306" spans="1:419" ht="15" thickBot="1">
      <c r="A306" t="s">
        <v>469</v>
      </c>
      <c r="B306" t="s">
        <v>989</v>
      </c>
      <c r="C306" t="s">
        <v>861</v>
      </c>
      <c r="D306" s="4" t="s">
        <v>948</v>
      </c>
      <c r="E306" s="77" t="s">
        <v>990</v>
      </c>
      <c r="F306" s="77" t="s">
        <v>950</v>
      </c>
      <c r="G306" s="73" t="s">
        <v>475</v>
      </c>
      <c r="H306" s="73" t="s">
        <v>476</v>
      </c>
      <c r="I306">
        <v>7.2166666666666597</v>
      </c>
      <c r="J306">
        <v>8.18333333333333</v>
      </c>
      <c r="K306" s="72">
        <v>200</v>
      </c>
      <c r="AV306" t="s">
        <v>991</v>
      </c>
      <c r="AW306">
        <v>5.7000000000000002E-2</v>
      </c>
      <c r="AX306" s="73" t="s">
        <v>480</v>
      </c>
      <c r="AY306">
        <v>1</v>
      </c>
      <c r="AZ306" t="s">
        <v>1024</v>
      </c>
      <c r="BA306">
        <v>2004</v>
      </c>
      <c r="BC306">
        <v>2004.2</v>
      </c>
      <c r="BD306" t="s">
        <v>1013</v>
      </c>
      <c r="BE306" t="s">
        <v>605</v>
      </c>
      <c r="BF306" s="63" t="s">
        <v>484</v>
      </c>
      <c r="BG306" t="s">
        <v>485</v>
      </c>
      <c r="BH306" t="s">
        <v>994</v>
      </c>
      <c r="BI306" s="73" t="s">
        <v>486</v>
      </c>
      <c r="BJ306">
        <v>53330</v>
      </c>
      <c r="BK306" t="s">
        <v>537</v>
      </c>
      <c r="BL306" t="s">
        <v>554</v>
      </c>
      <c r="BM306" t="s">
        <v>995</v>
      </c>
      <c r="BN306" s="73" t="s">
        <v>486</v>
      </c>
      <c r="BO306">
        <v>266660</v>
      </c>
      <c r="EG306" s="9"/>
      <c r="EH306" s="9"/>
      <c r="EI306" s="9"/>
      <c r="EJ306" s="9"/>
      <c r="EK306" s="9"/>
      <c r="EL306" s="9"/>
      <c r="EM306" s="9"/>
      <c r="EN306" s="9"/>
      <c r="EO306" s="9"/>
      <c r="EP306" s="9"/>
      <c r="EQ306" s="9"/>
      <c r="ER306" s="9"/>
      <c r="ES306" s="9"/>
      <c r="ET306" s="9"/>
      <c r="EU306" s="9"/>
      <c r="EV306" s="9"/>
      <c r="EW306" s="9"/>
      <c r="EX306" s="9"/>
      <c r="EY306" s="9"/>
      <c r="EZ306" s="9"/>
      <c r="FA306" s="9"/>
      <c r="FB306" s="9"/>
      <c r="FC306" s="9"/>
      <c r="FD306" s="9"/>
      <c r="FE306" s="9"/>
      <c r="FF306" s="9"/>
      <c r="FG306" s="9"/>
      <c r="FH306" s="9"/>
      <c r="FI306" s="9"/>
      <c r="FJ306" s="9"/>
      <c r="FK306" s="9"/>
      <c r="FL306" s="9"/>
      <c r="FM306" s="9"/>
      <c r="FN306" s="9"/>
      <c r="FO306" s="9"/>
      <c r="FP306" s="9"/>
      <c r="FQ306" s="9"/>
      <c r="FR306" s="9"/>
      <c r="FS306" s="9"/>
      <c r="FT306" s="9"/>
      <c r="FU306" s="9"/>
      <c r="FV306" s="9"/>
      <c r="FW306" s="9"/>
      <c r="FX306" s="9"/>
      <c r="FY306" s="9"/>
      <c r="FZ306" s="9"/>
      <c r="GA306" s="9"/>
      <c r="GB306" s="9"/>
      <c r="GC306" s="9"/>
      <c r="GD306" s="9"/>
      <c r="GE306" s="9"/>
      <c r="GF306" s="9"/>
      <c r="GG306" s="9"/>
      <c r="GH306" s="9"/>
      <c r="GI306" s="9"/>
      <c r="GJ306" s="9"/>
      <c r="GK306" s="9"/>
      <c r="GL306" s="9"/>
      <c r="GM306" s="9"/>
      <c r="GN306" s="9"/>
      <c r="GO306" s="9"/>
      <c r="GP306" s="9"/>
      <c r="GQ306" s="9"/>
      <c r="GR306" s="9"/>
      <c r="GS306" s="9"/>
      <c r="GT306" s="9"/>
      <c r="GU306" s="9"/>
      <c r="GV306" s="9"/>
      <c r="GW306" s="9"/>
      <c r="GX306" s="9"/>
      <c r="GY306" s="9"/>
      <c r="GZ306" s="9"/>
      <c r="HA306" s="9"/>
      <c r="HB306" s="9"/>
      <c r="HC306" s="9"/>
      <c r="HD306" s="9"/>
      <c r="HE306" s="9"/>
      <c r="HF306" s="9"/>
      <c r="HG306" s="9"/>
      <c r="HH306" s="9"/>
      <c r="HI306" s="9"/>
      <c r="HJ306" s="9"/>
      <c r="HT306" s="50">
        <v>45494</v>
      </c>
      <c r="HV306" s="50"/>
      <c r="HW306" s="50"/>
      <c r="IH306" t="s">
        <v>996</v>
      </c>
      <c r="II306" s="73" t="s">
        <v>880</v>
      </c>
      <c r="IJ306" t="s">
        <v>542</v>
      </c>
      <c r="IK306" s="73" t="s">
        <v>543</v>
      </c>
      <c r="IN306" s="72" t="s">
        <v>480</v>
      </c>
      <c r="JJ306" t="s">
        <v>997</v>
      </c>
      <c r="JK306" s="69" t="s">
        <v>494</v>
      </c>
      <c r="JL306" s="73" t="s">
        <v>495</v>
      </c>
      <c r="JP306" s="78" t="s">
        <v>508</v>
      </c>
      <c r="JQ306">
        <v>100</v>
      </c>
      <c r="JT306">
        <v>81</v>
      </c>
      <c r="JU306">
        <v>65</v>
      </c>
      <c r="KE306" t="s">
        <v>998</v>
      </c>
      <c r="KF306" s="12" t="s">
        <v>999</v>
      </c>
      <c r="KI306" t="s">
        <v>1000</v>
      </c>
      <c r="KJ306" t="s">
        <v>501</v>
      </c>
      <c r="KK306" s="8" t="s">
        <v>1001</v>
      </c>
      <c r="KL306" s="78" t="s">
        <v>503</v>
      </c>
      <c r="KM306">
        <v>18</v>
      </c>
      <c r="MY306" t="s">
        <v>1002</v>
      </c>
      <c r="MZ306">
        <v>6.3</v>
      </c>
      <c r="NA306" t="s">
        <v>1003</v>
      </c>
      <c r="NB306" t="s">
        <v>485</v>
      </c>
      <c r="NC306" t="s">
        <v>554</v>
      </c>
      <c r="NJ306" t="s">
        <v>1004</v>
      </c>
      <c r="NK306" t="s">
        <v>1005</v>
      </c>
      <c r="NL306" s="4" t="s">
        <v>944</v>
      </c>
      <c r="NM306" s="6" t="s">
        <v>1006</v>
      </c>
      <c r="NV306" t="s">
        <v>518</v>
      </c>
      <c r="NW306">
        <v>283069.7</v>
      </c>
      <c r="NX306" s="73" t="s">
        <v>480</v>
      </c>
      <c r="NY306" s="73" t="s">
        <v>480</v>
      </c>
      <c r="OB306">
        <v>3</v>
      </c>
      <c r="OU306" t="s">
        <v>1025</v>
      </c>
      <c r="OV306" s="73"/>
      <c r="OW306">
        <v>2004</v>
      </c>
      <c r="OZ306" t="s">
        <v>1026</v>
      </c>
      <c r="PB306" s="73" t="s">
        <v>522</v>
      </c>
      <c r="PC306" s="50">
        <v>46105</v>
      </c>
    </row>
    <row r="307" spans="1:419" ht="15" thickBot="1">
      <c r="A307" t="s">
        <v>469</v>
      </c>
      <c r="B307" t="s">
        <v>989</v>
      </c>
      <c r="C307" t="s">
        <v>861</v>
      </c>
      <c r="D307" s="4" t="s">
        <v>948</v>
      </c>
      <c r="E307" s="77" t="s">
        <v>990</v>
      </c>
      <c r="F307" s="77" t="s">
        <v>950</v>
      </c>
      <c r="G307" s="73" t="s">
        <v>475</v>
      </c>
      <c r="H307" s="73" t="s">
        <v>476</v>
      </c>
      <c r="I307">
        <v>7.2166666666666597</v>
      </c>
      <c r="J307">
        <v>8.18333333333333</v>
      </c>
      <c r="K307" s="72">
        <v>200</v>
      </c>
      <c r="AV307" t="s">
        <v>991</v>
      </c>
      <c r="AW307">
        <v>5.7000000000000002E-2</v>
      </c>
      <c r="AX307" s="73" t="s">
        <v>480</v>
      </c>
      <c r="AY307">
        <v>1</v>
      </c>
      <c r="AZ307" t="s">
        <v>1024</v>
      </c>
      <c r="BA307">
        <v>2004</v>
      </c>
      <c r="BC307">
        <v>2004.2</v>
      </c>
      <c r="BD307" t="s">
        <v>1014</v>
      </c>
      <c r="BE307" t="s">
        <v>609</v>
      </c>
      <c r="BF307" s="63" t="s">
        <v>484</v>
      </c>
      <c r="BG307" t="s">
        <v>485</v>
      </c>
      <c r="BH307" t="s">
        <v>994</v>
      </c>
      <c r="BI307" s="73" t="s">
        <v>486</v>
      </c>
      <c r="BJ307">
        <v>53330</v>
      </c>
      <c r="BK307" t="s">
        <v>537</v>
      </c>
      <c r="BL307" t="s">
        <v>554</v>
      </c>
      <c r="BM307" t="s">
        <v>1010</v>
      </c>
      <c r="BN307" s="73" t="s">
        <v>486</v>
      </c>
      <c r="BO307">
        <v>266660</v>
      </c>
      <c r="EG307" s="9"/>
      <c r="EH307" s="9"/>
      <c r="EI307" s="9"/>
      <c r="EJ307" s="9"/>
      <c r="EK307" s="9"/>
      <c r="EL307" s="9"/>
      <c r="EM307" s="9"/>
      <c r="EN307" s="9"/>
      <c r="EO307" s="9"/>
      <c r="EP307" s="9"/>
      <c r="EQ307" s="9"/>
      <c r="ER307" s="9"/>
      <c r="ES307" s="9"/>
      <c r="ET307" s="9"/>
      <c r="EU307" s="9"/>
      <c r="EV307" s="9"/>
      <c r="EW307" s="9"/>
      <c r="EX307" s="9"/>
      <c r="EY307" s="9"/>
      <c r="EZ307" s="9"/>
      <c r="FA307" s="9"/>
      <c r="FB307" s="9"/>
      <c r="FC307" s="9"/>
      <c r="FD307" s="9"/>
      <c r="FE307" s="9"/>
      <c r="FF307" s="9"/>
      <c r="FG307" s="9"/>
      <c r="FH307" s="9"/>
      <c r="FI307" s="9"/>
      <c r="FJ307" s="9"/>
      <c r="FK307" s="9"/>
      <c r="FL307" s="9"/>
      <c r="FM307" s="9"/>
      <c r="FN307" s="9"/>
      <c r="FO307" s="9"/>
      <c r="FP307" s="9"/>
      <c r="FQ307" s="9"/>
      <c r="FR307" s="9"/>
      <c r="FS307" s="9"/>
      <c r="FT307" s="9"/>
      <c r="FU307" s="9"/>
      <c r="FV307" s="9"/>
      <c r="FW307" s="9"/>
      <c r="FX307" s="9"/>
      <c r="FY307" s="9"/>
      <c r="FZ307" s="9"/>
      <c r="GA307" s="9"/>
      <c r="GB307" s="9"/>
      <c r="GC307" s="9"/>
      <c r="GD307" s="9"/>
      <c r="GE307" s="9"/>
      <c r="GF307" s="9"/>
      <c r="GG307" s="9"/>
      <c r="GH307" s="9"/>
      <c r="GI307" s="9"/>
      <c r="GJ307" s="9"/>
      <c r="GK307" s="9"/>
      <c r="GL307" s="9"/>
      <c r="GM307" s="9"/>
      <c r="GN307" s="9"/>
      <c r="GO307" s="9"/>
      <c r="GP307" s="9"/>
      <c r="GQ307" s="9"/>
      <c r="GR307" s="9"/>
      <c r="GS307" s="9"/>
      <c r="GT307" s="9"/>
      <c r="GU307" s="9"/>
      <c r="GV307" s="9"/>
      <c r="GW307" s="9"/>
      <c r="GX307" s="9"/>
      <c r="GY307" s="9"/>
      <c r="GZ307" s="9"/>
      <c r="HA307" s="9"/>
      <c r="HB307" s="9"/>
      <c r="HC307" s="9"/>
      <c r="HD307" s="9"/>
      <c r="HE307" s="9"/>
      <c r="HF307" s="9"/>
      <c r="HG307" s="9"/>
      <c r="HH307" s="9"/>
      <c r="HI307" s="9"/>
      <c r="HJ307" s="9"/>
      <c r="HT307" s="50">
        <v>45494</v>
      </c>
      <c r="HV307" s="50"/>
      <c r="HW307" s="50"/>
      <c r="IH307" t="s">
        <v>996</v>
      </c>
      <c r="II307" s="73" t="s">
        <v>880</v>
      </c>
      <c r="IJ307" t="s">
        <v>542</v>
      </c>
      <c r="IK307" s="73" t="s">
        <v>543</v>
      </c>
      <c r="IN307" s="72" t="s">
        <v>480</v>
      </c>
      <c r="JJ307" t="s">
        <v>997</v>
      </c>
      <c r="JK307" s="69" t="s">
        <v>494</v>
      </c>
      <c r="JL307" s="73" t="s">
        <v>495</v>
      </c>
      <c r="JP307" s="78" t="s">
        <v>508</v>
      </c>
      <c r="JQ307">
        <v>100</v>
      </c>
      <c r="JT307">
        <v>81</v>
      </c>
      <c r="JU307">
        <v>65</v>
      </c>
      <c r="KE307" t="s">
        <v>998</v>
      </c>
      <c r="KF307" s="12" t="s">
        <v>999</v>
      </c>
      <c r="KI307" t="s">
        <v>1000</v>
      </c>
      <c r="KJ307" t="s">
        <v>501</v>
      </c>
      <c r="KK307" s="8" t="s">
        <v>1001</v>
      </c>
      <c r="KL307" s="78" t="s">
        <v>503</v>
      </c>
      <c r="KM307">
        <v>18</v>
      </c>
      <c r="MY307" t="s">
        <v>1002</v>
      </c>
      <c r="MZ307">
        <v>6.3</v>
      </c>
      <c r="NA307" t="s">
        <v>1003</v>
      </c>
      <c r="NB307" t="s">
        <v>485</v>
      </c>
      <c r="NC307" t="s">
        <v>554</v>
      </c>
      <c r="NJ307" t="s">
        <v>1004</v>
      </c>
      <c r="NK307" t="s">
        <v>1005</v>
      </c>
      <c r="NL307" s="4" t="s">
        <v>944</v>
      </c>
      <c r="NM307" s="6" t="s">
        <v>1006</v>
      </c>
      <c r="NV307" t="s">
        <v>518</v>
      </c>
      <c r="NW307">
        <v>264418.7</v>
      </c>
      <c r="NX307" s="73" t="s">
        <v>480</v>
      </c>
      <c r="NY307" s="73" t="s">
        <v>480</v>
      </c>
      <c r="OB307">
        <v>3</v>
      </c>
      <c r="OU307" t="s">
        <v>1025</v>
      </c>
      <c r="OV307" s="73"/>
      <c r="OW307">
        <v>2004</v>
      </c>
      <c r="OZ307" t="s">
        <v>1026</v>
      </c>
      <c r="PB307" s="73" t="s">
        <v>522</v>
      </c>
      <c r="PC307" s="50">
        <v>46105</v>
      </c>
    </row>
    <row r="308" spans="1:419" ht="15" thickBot="1">
      <c r="A308" t="s">
        <v>469</v>
      </c>
      <c r="B308" t="s">
        <v>989</v>
      </c>
      <c r="C308" t="s">
        <v>861</v>
      </c>
      <c r="D308" s="4" t="s">
        <v>948</v>
      </c>
      <c r="E308" s="77" t="s">
        <v>990</v>
      </c>
      <c r="F308" s="77" t="s">
        <v>950</v>
      </c>
      <c r="G308" s="73" t="s">
        <v>475</v>
      </c>
      <c r="H308" s="73" t="s">
        <v>476</v>
      </c>
      <c r="I308">
        <v>7.2166666666666597</v>
      </c>
      <c r="J308">
        <v>8.18333333333333</v>
      </c>
      <c r="K308" s="72">
        <v>200</v>
      </c>
      <c r="AV308" t="s">
        <v>991</v>
      </c>
      <c r="AW308">
        <v>5.7000000000000002E-2</v>
      </c>
      <c r="AX308" s="73" t="s">
        <v>480</v>
      </c>
      <c r="AY308">
        <v>1</v>
      </c>
      <c r="AZ308" t="s">
        <v>1024</v>
      </c>
      <c r="BA308">
        <v>2004</v>
      </c>
      <c r="BC308">
        <v>2004.2</v>
      </c>
      <c r="BD308" t="s">
        <v>1015</v>
      </c>
      <c r="BE308" t="s">
        <v>524</v>
      </c>
      <c r="BF308" s="63" t="s">
        <v>484</v>
      </c>
      <c r="BG308" t="s">
        <v>554</v>
      </c>
      <c r="BH308" t="s">
        <v>995</v>
      </c>
      <c r="BI308" s="73" t="s">
        <v>486</v>
      </c>
      <c r="BJ308">
        <v>266660</v>
      </c>
      <c r="EG308" s="9"/>
      <c r="EH308" s="9"/>
      <c r="EI308" s="9"/>
      <c r="EJ308" s="9"/>
      <c r="EK308" s="9"/>
      <c r="EL308" s="9"/>
      <c r="EM308" s="9"/>
      <c r="EN308" s="9"/>
      <c r="EO308" s="9"/>
      <c r="EP308" s="9"/>
      <c r="EQ308" s="9"/>
      <c r="ER308" s="9"/>
      <c r="ES308" s="9"/>
      <c r="ET308" s="9"/>
      <c r="EU308" s="9"/>
      <c r="EV308" s="9"/>
      <c r="EW308" s="9"/>
      <c r="EX308" s="9"/>
      <c r="EY308" s="9"/>
      <c r="EZ308" s="9"/>
      <c r="FA308" s="9"/>
      <c r="FB308" s="9"/>
      <c r="FC308" s="9"/>
      <c r="FD308" s="9"/>
      <c r="FE308" s="9"/>
      <c r="FF308" s="9"/>
      <c r="FG308" s="9"/>
      <c r="FH308" s="9"/>
      <c r="FI308" s="9"/>
      <c r="FJ308" s="9"/>
      <c r="FK308" s="9"/>
      <c r="FL308" s="9"/>
      <c r="FM308" s="9"/>
      <c r="FN308" s="9"/>
      <c r="FO308" s="9"/>
      <c r="FP308" s="9"/>
      <c r="FQ308" s="9"/>
      <c r="FR308" s="9"/>
      <c r="FS308" s="9"/>
      <c r="FT308" s="9"/>
      <c r="FU308" s="9"/>
      <c r="FV308" s="9"/>
      <c r="FW308" s="9"/>
      <c r="FX308" s="9"/>
      <c r="FY308" s="9"/>
      <c r="FZ308" s="9"/>
      <c r="GA308" s="9"/>
      <c r="GB308" s="9"/>
      <c r="GC308" s="9"/>
      <c r="GD308" s="9"/>
      <c r="GE308" s="9"/>
      <c r="GF308" s="9"/>
      <c r="GG308" s="9"/>
      <c r="GH308" s="9"/>
      <c r="GI308" s="9"/>
      <c r="GJ308" s="9"/>
      <c r="GK308" s="9"/>
      <c r="GL308" s="9"/>
      <c r="GM308" s="9"/>
      <c r="GN308" s="9"/>
      <c r="GO308" s="9"/>
      <c r="GP308" s="9"/>
      <c r="GQ308" s="9"/>
      <c r="GR308" s="9"/>
      <c r="GS308" s="9"/>
      <c r="GT308" s="9"/>
      <c r="GU308" s="9"/>
      <c r="GV308" s="9"/>
      <c r="GW308" s="9"/>
      <c r="GX308" s="9"/>
      <c r="GY308" s="9"/>
      <c r="GZ308" s="9"/>
      <c r="HA308" s="9"/>
      <c r="HB308" s="9"/>
      <c r="HC308" s="9"/>
      <c r="HD308" s="9"/>
      <c r="HE308" s="9"/>
      <c r="HF308" s="9"/>
      <c r="HG308" s="9"/>
      <c r="HH308" s="9"/>
      <c r="HI308" s="9"/>
      <c r="HJ308" s="9"/>
      <c r="HT308" s="50">
        <v>45494</v>
      </c>
      <c r="HV308" s="50"/>
      <c r="HW308" s="50"/>
      <c r="IH308" t="s">
        <v>1016</v>
      </c>
      <c r="II308" s="73" t="s">
        <v>492</v>
      </c>
      <c r="IJ308" t="s">
        <v>542</v>
      </c>
      <c r="IK308" s="73" t="s">
        <v>543</v>
      </c>
      <c r="IN308" s="72" t="s">
        <v>480</v>
      </c>
      <c r="JJ308" t="s">
        <v>997</v>
      </c>
      <c r="JK308" s="69" t="s">
        <v>494</v>
      </c>
      <c r="JL308" s="73" t="s">
        <v>495</v>
      </c>
      <c r="JP308" s="78" t="s">
        <v>508</v>
      </c>
      <c r="JQ308">
        <v>10</v>
      </c>
      <c r="JT308">
        <v>36</v>
      </c>
      <c r="JU308">
        <v>20</v>
      </c>
      <c r="KE308" t="s">
        <v>998</v>
      </c>
      <c r="KF308" s="12" t="s">
        <v>999</v>
      </c>
      <c r="KI308" t="s">
        <v>1000</v>
      </c>
      <c r="KJ308" t="s">
        <v>501</v>
      </c>
      <c r="KK308" s="8" t="s">
        <v>1001</v>
      </c>
      <c r="KL308" s="78" t="s">
        <v>503</v>
      </c>
      <c r="KM308">
        <v>18</v>
      </c>
      <c r="MY308" t="s">
        <v>1002</v>
      </c>
      <c r="MZ308">
        <v>6.3</v>
      </c>
      <c r="NA308" t="s">
        <v>1017</v>
      </c>
      <c r="NB308" t="s">
        <v>554</v>
      </c>
      <c r="NJ308" t="s">
        <v>1004</v>
      </c>
      <c r="NK308" t="s">
        <v>1005</v>
      </c>
      <c r="NL308" s="4" t="s">
        <v>944</v>
      </c>
      <c r="NM308" s="6" t="s">
        <v>1006</v>
      </c>
      <c r="NU308" t="s">
        <v>1018</v>
      </c>
      <c r="NV308" t="s">
        <v>518</v>
      </c>
      <c r="NW308">
        <v>98016.25</v>
      </c>
      <c r="NX308" s="73" t="s">
        <v>480</v>
      </c>
      <c r="NY308" s="73" t="s">
        <v>480</v>
      </c>
      <c r="OB308">
        <v>3</v>
      </c>
      <c r="OU308" t="s">
        <v>1025</v>
      </c>
      <c r="OV308" s="73"/>
      <c r="OW308">
        <v>2004</v>
      </c>
      <c r="OZ308" t="s">
        <v>1026</v>
      </c>
      <c r="PB308" s="73" t="s">
        <v>522</v>
      </c>
      <c r="PC308" s="50">
        <v>46105</v>
      </c>
    </row>
    <row r="309" spans="1:419" ht="15" thickBot="1">
      <c r="A309" t="s">
        <v>469</v>
      </c>
      <c r="B309" t="s">
        <v>989</v>
      </c>
      <c r="C309" t="s">
        <v>861</v>
      </c>
      <c r="D309" s="4" t="s">
        <v>948</v>
      </c>
      <c r="E309" s="77" t="s">
        <v>990</v>
      </c>
      <c r="F309" s="77" t="s">
        <v>950</v>
      </c>
      <c r="G309" s="73" t="s">
        <v>475</v>
      </c>
      <c r="H309" s="73" t="s">
        <v>476</v>
      </c>
      <c r="I309">
        <v>7.2166666666666597</v>
      </c>
      <c r="J309">
        <v>8.18333333333333</v>
      </c>
      <c r="K309" s="72">
        <v>200</v>
      </c>
      <c r="AV309" t="s">
        <v>991</v>
      </c>
      <c r="AW309">
        <v>5.7000000000000002E-2</v>
      </c>
      <c r="AX309" s="73" t="s">
        <v>480</v>
      </c>
      <c r="AY309">
        <v>1</v>
      </c>
      <c r="AZ309" t="s">
        <v>1024</v>
      </c>
      <c r="BA309">
        <v>2004</v>
      </c>
      <c r="BC309">
        <v>2004.2</v>
      </c>
      <c r="BD309" t="s">
        <v>1019</v>
      </c>
      <c r="BE309" t="s">
        <v>483</v>
      </c>
      <c r="BF309" s="63" t="s">
        <v>484</v>
      </c>
      <c r="BG309" t="s">
        <v>554</v>
      </c>
      <c r="BH309" t="s">
        <v>1010</v>
      </c>
      <c r="BI309" s="73" t="s">
        <v>486</v>
      </c>
      <c r="BJ309">
        <v>266660</v>
      </c>
      <c r="EG309" s="9"/>
      <c r="EH309" s="9"/>
      <c r="EI309" s="9"/>
      <c r="EJ309" s="9"/>
      <c r="EK309" s="9"/>
      <c r="EL309" s="9"/>
      <c r="EM309" s="9"/>
      <c r="EN309" s="9"/>
      <c r="EO309" s="9"/>
      <c r="EP309" s="9"/>
      <c r="EQ309" s="9"/>
      <c r="ER309" s="9"/>
      <c r="ES309" s="9"/>
      <c r="ET309" s="9"/>
      <c r="EU309" s="9"/>
      <c r="EV309" s="9"/>
      <c r="EW309" s="9"/>
      <c r="EX309" s="9"/>
      <c r="EY309" s="9"/>
      <c r="EZ309" s="9"/>
      <c r="FA309" s="9"/>
      <c r="FB309" s="9"/>
      <c r="FC309" s="9"/>
      <c r="FD309" s="9"/>
      <c r="FE309" s="9"/>
      <c r="FF309" s="9"/>
      <c r="FG309" s="9"/>
      <c r="FH309" s="9"/>
      <c r="FI309" s="9"/>
      <c r="FJ309" s="9"/>
      <c r="FK309" s="9"/>
      <c r="FL309" s="9"/>
      <c r="FM309" s="9"/>
      <c r="FN309" s="9"/>
      <c r="FO309" s="9"/>
      <c r="FP309" s="9"/>
      <c r="FQ309" s="9"/>
      <c r="FR309" s="9"/>
      <c r="FS309" s="9"/>
      <c r="FT309" s="9"/>
      <c r="FU309" s="9"/>
      <c r="FV309" s="9"/>
      <c r="FW309" s="9"/>
      <c r="FX309" s="9"/>
      <c r="FY309" s="9"/>
      <c r="FZ309" s="9"/>
      <c r="GA309" s="9"/>
      <c r="GB309" s="9"/>
      <c r="GC309" s="9"/>
      <c r="GD309" s="9"/>
      <c r="GE309" s="9"/>
      <c r="GF309" s="9"/>
      <c r="GG309" s="9"/>
      <c r="GH309" s="9"/>
      <c r="GI309" s="9"/>
      <c r="GJ309" s="9"/>
      <c r="GK309" s="9"/>
      <c r="GL309" s="9"/>
      <c r="GM309" s="9"/>
      <c r="GN309" s="9"/>
      <c r="GO309" s="9"/>
      <c r="GP309" s="9"/>
      <c r="GQ309" s="9"/>
      <c r="GR309" s="9"/>
      <c r="GS309" s="9"/>
      <c r="GT309" s="9"/>
      <c r="GU309" s="9"/>
      <c r="GV309" s="9"/>
      <c r="GW309" s="9"/>
      <c r="GX309" s="9"/>
      <c r="GY309" s="9"/>
      <c r="GZ309" s="9"/>
      <c r="HA309" s="9"/>
      <c r="HB309" s="9"/>
      <c r="HC309" s="9"/>
      <c r="HD309" s="9"/>
      <c r="HE309" s="9"/>
      <c r="HF309" s="9"/>
      <c r="HG309" s="9"/>
      <c r="HH309" s="9"/>
      <c r="HI309" s="9"/>
      <c r="HJ309" s="9"/>
      <c r="HT309" s="50">
        <v>45494</v>
      </c>
      <c r="HV309" s="50"/>
      <c r="HW309" s="50"/>
      <c r="IH309" t="s">
        <v>1016</v>
      </c>
      <c r="II309" s="73" t="s">
        <v>492</v>
      </c>
      <c r="IJ309" t="s">
        <v>542</v>
      </c>
      <c r="IK309" s="73" t="s">
        <v>543</v>
      </c>
      <c r="IN309" s="72" t="s">
        <v>480</v>
      </c>
      <c r="JJ309" t="s">
        <v>997</v>
      </c>
      <c r="JK309" s="69" t="s">
        <v>494</v>
      </c>
      <c r="JL309" s="73" t="s">
        <v>495</v>
      </c>
      <c r="JP309" s="78" t="s">
        <v>508</v>
      </c>
      <c r="JQ309">
        <v>10</v>
      </c>
      <c r="JT309">
        <v>36</v>
      </c>
      <c r="JU309">
        <v>20</v>
      </c>
      <c r="KE309" t="s">
        <v>998</v>
      </c>
      <c r="KF309" s="12" t="s">
        <v>999</v>
      </c>
      <c r="KI309" t="s">
        <v>1000</v>
      </c>
      <c r="KJ309" t="s">
        <v>501</v>
      </c>
      <c r="KK309" s="8" t="s">
        <v>1001</v>
      </c>
      <c r="KL309" s="78" t="s">
        <v>503</v>
      </c>
      <c r="KM309">
        <v>18</v>
      </c>
      <c r="MY309" t="s">
        <v>1002</v>
      </c>
      <c r="MZ309">
        <v>6.3</v>
      </c>
      <c r="NA309" t="s">
        <v>1017</v>
      </c>
      <c r="NB309" t="s">
        <v>554</v>
      </c>
      <c r="NJ309" t="s">
        <v>1004</v>
      </c>
      <c r="NK309" t="s">
        <v>1005</v>
      </c>
      <c r="NL309" s="4" t="s">
        <v>944</v>
      </c>
      <c r="NM309" s="6" t="s">
        <v>1006</v>
      </c>
      <c r="NU309" t="s">
        <v>1020</v>
      </c>
      <c r="NV309" t="s">
        <v>518</v>
      </c>
      <c r="NW309">
        <v>92989.8</v>
      </c>
      <c r="NX309" s="73" t="s">
        <v>480</v>
      </c>
      <c r="NY309" s="73" t="s">
        <v>480</v>
      </c>
      <c r="OB309">
        <v>3</v>
      </c>
      <c r="OU309" t="s">
        <v>1025</v>
      </c>
      <c r="OV309" s="73"/>
      <c r="OW309">
        <v>2004</v>
      </c>
      <c r="OZ309" t="s">
        <v>1026</v>
      </c>
      <c r="PB309" s="73" t="s">
        <v>522</v>
      </c>
      <c r="PC309" s="50">
        <v>46105</v>
      </c>
    </row>
    <row r="310" spans="1:419" ht="15" thickBot="1">
      <c r="A310" t="s">
        <v>469</v>
      </c>
      <c r="B310" t="s">
        <v>989</v>
      </c>
      <c r="C310" t="s">
        <v>861</v>
      </c>
      <c r="D310" s="4" t="s">
        <v>948</v>
      </c>
      <c r="E310" s="79" t="s">
        <v>990</v>
      </c>
      <c r="F310" s="77" t="s">
        <v>950</v>
      </c>
      <c r="G310" s="2" t="s">
        <v>475</v>
      </c>
      <c r="H310" s="2" t="s">
        <v>476</v>
      </c>
      <c r="I310">
        <v>7.2166666666666597</v>
      </c>
      <c r="J310">
        <v>8.18333333333333</v>
      </c>
      <c r="K310" s="72">
        <v>200</v>
      </c>
      <c r="AV310" t="s">
        <v>991</v>
      </c>
      <c r="AW310">
        <v>5.7000000000000002E-2</v>
      </c>
      <c r="AX310" s="2" t="s">
        <v>480</v>
      </c>
      <c r="AY310">
        <v>1</v>
      </c>
      <c r="AZ310" t="s">
        <v>1024</v>
      </c>
      <c r="BA310">
        <v>2004</v>
      </c>
      <c r="BC310">
        <v>2004.2</v>
      </c>
      <c r="BD310" t="s">
        <v>1021</v>
      </c>
      <c r="BE310" t="s">
        <v>591</v>
      </c>
      <c r="BF310" s="80" t="s">
        <v>484</v>
      </c>
      <c r="BG310" t="s">
        <v>485</v>
      </c>
      <c r="BH310" t="s">
        <v>994</v>
      </c>
      <c r="BI310" s="2" t="s">
        <v>486</v>
      </c>
      <c r="BJ310">
        <v>53330</v>
      </c>
      <c r="EG310" s="9"/>
      <c r="EH310" s="9"/>
      <c r="EI310" s="9"/>
      <c r="EJ310" s="9"/>
      <c r="EK310" s="9"/>
      <c r="EL310" s="9"/>
      <c r="EM310" s="9"/>
      <c r="EN310" s="9"/>
      <c r="EO310" s="9"/>
      <c r="EP310" s="9"/>
      <c r="EQ310" s="9"/>
      <c r="ER310" s="9"/>
      <c r="ES310" s="9"/>
      <c r="ET310" s="9"/>
      <c r="EU310" s="9"/>
      <c r="EV310" s="9"/>
      <c r="EW310" s="9"/>
      <c r="EX310" s="9"/>
      <c r="EY310" s="9"/>
      <c r="EZ310" s="9"/>
      <c r="FA310" s="9"/>
      <c r="FB310" s="9"/>
      <c r="FC310" s="9"/>
      <c r="FD310" s="9"/>
      <c r="FE310" s="9"/>
      <c r="FF310" s="9"/>
      <c r="FG310" s="9"/>
      <c r="FH310" s="9"/>
      <c r="FI310" s="9"/>
      <c r="FJ310" s="9"/>
      <c r="FK310" s="9"/>
      <c r="FL310" s="9"/>
      <c r="FM310" s="9"/>
      <c r="FN310" s="9"/>
      <c r="FO310" s="9"/>
      <c r="FP310" s="9"/>
      <c r="FQ310" s="9"/>
      <c r="FR310" s="9"/>
      <c r="FS310" s="9"/>
      <c r="FT310" s="9"/>
      <c r="FU310" s="9"/>
      <c r="FV310" s="9"/>
      <c r="FW310" s="9"/>
      <c r="FX310" s="9"/>
      <c r="FY310" s="9"/>
      <c r="FZ310" s="9"/>
      <c r="GA310" s="9"/>
      <c r="GB310" s="9"/>
      <c r="GC310" s="9"/>
      <c r="GD310" s="9"/>
      <c r="GE310" s="9"/>
      <c r="GF310" s="9"/>
      <c r="GG310" s="9"/>
      <c r="GH310" s="9"/>
      <c r="GI310" s="9"/>
      <c r="GJ310" s="9"/>
      <c r="GK310" s="9"/>
      <c r="GL310" s="9"/>
      <c r="GM310" s="9"/>
      <c r="GN310" s="9"/>
      <c r="GO310" s="9"/>
      <c r="GP310" s="9"/>
      <c r="GQ310" s="9"/>
      <c r="GR310" s="9"/>
      <c r="GS310" s="9"/>
      <c r="GT310" s="9"/>
      <c r="GU310" s="9"/>
      <c r="GV310" s="9"/>
      <c r="GW310" s="9"/>
      <c r="GX310" s="9"/>
      <c r="GY310" s="9"/>
      <c r="GZ310" s="9"/>
      <c r="HA310" s="9"/>
      <c r="HB310" s="9"/>
      <c r="HC310" s="9"/>
      <c r="HD310" s="9"/>
      <c r="HE310" s="9"/>
      <c r="HF310" s="9"/>
      <c r="HG310" s="9"/>
      <c r="HH310" s="9"/>
      <c r="HI310" s="9"/>
      <c r="HJ310" s="9"/>
      <c r="HT310" s="50">
        <v>45494</v>
      </c>
      <c r="HV310" s="50"/>
      <c r="HW310" s="50"/>
      <c r="IH310" t="s">
        <v>1016</v>
      </c>
      <c r="II310" s="2" t="s">
        <v>492</v>
      </c>
      <c r="IJ310" t="s">
        <v>542</v>
      </c>
      <c r="IK310" s="2" t="s">
        <v>543</v>
      </c>
      <c r="IN310" s="74" t="s">
        <v>480</v>
      </c>
      <c r="JJ310" t="s">
        <v>997</v>
      </c>
      <c r="JK310" s="81" t="s">
        <v>494</v>
      </c>
      <c r="JL310" s="2" t="s">
        <v>495</v>
      </c>
      <c r="JP310" s="82" t="s">
        <v>508</v>
      </c>
      <c r="JQ310">
        <v>90</v>
      </c>
      <c r="JT310">
        <v>45</v>
      </c>
      <c r="JU310">
        <v>45</v>
      </c>
      <c r="KE310" t="s">
        <v>998</v>
      </c>
      <c r="KF310" s="14" t="s">
        <v>999</v>
      </c>
      <c r="KI310" t="s">
        <v>1000</v>
      </c>
      <c r="KJ310" t="s">
        <v>501</v>
      </c>
      <c r="KK310" s="8" t="s">
        <v>1001</v>
      </c>
      <c r="KL310" s="82" t="s">
        <v>503</v>
      </c>
      <c r="KM310">
        <v>18</v>
      </c>
      <c r="MY310" t="s">
        <v>1002</v>
      </c>
      <c r="MZ310">
        <v>6.3</v>
      </c>
      <c r="NA310" t="s">
        <v>1022</v>
      </c>
      <c r="NB310" t="s">
        <v>485</v>
      </c>
      <c r="NJ310" t="s">
        <v>1004</v>
      </c>
      <c r="NK310" t="s">
        <v>1005</v>
      </c>
      <c r="NL310" s="4" t="s">
        <v>944</v>
      </c>
      <c r="NM310" s="6" t="s">
        <v>1006</v>
      </c>
      <c r="NU310" t="s">
        <v>1023</v>
      </c>
      <c r="NV310" t="s">
        <v>518</v>
      </c>
      <c r="NW310">
        <v>218452.5</v>
      </c>
      <c r="NX310" s="2" t="s">
        <v>480</v>
      </c>
      <c r="NY310" s="2" t="s">
        <v>480</v>
      </c>
      <c r="OB310">
        <v>3</v>
      </c>
      <c r="OU310" t="s">
        <v>1025</v>
      </c>
      <c r="OV310" s="2"/>
      <c r="OW310">
        <v>2004</v>
      </c>
      <c r="OZ310" t="s">
        <v>1026</v>
      </c>
      <c r="PB310" s="2" t="s">
        <v>522</v>
      </c>
      <c r="PC310" s="50">
        <v>46105</v>
      </c>
    </row>
    <row r="311" spans="1:419" ht="15" thickBot="1">
      <c r="A311" t="s">
        <v>469</v>
      </c>
      <c r="B311" t="s">
        <v>989</v>
      </c>
      <c r="C311" t="s">
        <v>861</v>
      </c>
      <c r="D311" s="4" t="s">
        <v>948</v>
      </c>
      <c r="E311" s="77" t="s">
        <v>990</v>
      </c>
      <c r="F311" s="77" t="s">
        <v>950</v>
      </c>
      <c r="G311" s="73" t="s">
        <v>475</v>
      </c>
      <c r="H311" s="73" t="s">
        <v>476</v>
      </c>
      <c r="I311">
        <v>7.2166666666666597</v>
      </c>
      <c r="J311">
        <v>8.18333333333333</v>
      </c>
      <c r="K311" s="72">
        <v>200</v>
      </c>
      <c r="AV311" t="s">
        <v>991</v>
      </c>
      <c r="AW311">
        <v>5.7000000000000002E-2</v>
      </c>
      <c r="AX311" s="73" t="s">
        <v>480</v>
      </c>
      <c r="AY311">
        <v>1</v>
      </c>
      <c r="AZ311" t="s">
        <v>992</v>
      </c>
      <c r="BA311">
        <v>2004</v>
      </c>
      <c r="BC311">
        <v>2004.1</v>
      </c>
      <c r="BD311" t="s">
        <v>993</v>
      </c>
      <c r="BE311" t="s">
        <v>536</v>
      </c>
      <c r="BF311" s="63" t="s">
        <v>484</v>
      </c>
      <c r="BG311" t="s">
        <v>485</v>
      </c>
      <c r="BH311" t="s">
        <v>994</v>
      </c>
      <c r="BI311" s="73" t="s">
        <v>486</v>
      </c>
      <c r="BJ311">
        <v>38000</v>
      </c>
      <c r="BK311" t="s">
        <v>537</v>
      </c>
      <c r="BL311" t="s">
        <v>554</v>
      </c>
      <c r="BM311" t="s">
        <v>995</v>
      </c>
      <c r="BN311" s="73" t="s">
        <v>486</v>
      </c>
      <c r="BO311">
        <v>266660</v>
      </c>
      <c r="EG311" s="9"/>
      <c r="EH311" s="9"/>
      <c r="EI311" s="9"/>
      <c r="EJ311" s="9"/>
      <c r="EK311" s="9"/>
      <c r="EL311" s="9"/>
      <c r="EM311" s="9"/>
      <c r="EN311" s="9"/>
      <c r="EO311" s="9"/>
      <c r="EP311" s="9"/>
      <c r="EQ311" s="9"/>
      <c r="ER311" s="9"/>
      <c r="ES311" s="9"/>
      <c r="ET311" s="9"/>
      <c r="EU311" s="9"/>
      <c r="EV311" s="9"/>
      <c r="EW311" s="9"/>
      <c r="EX311" s="9"/>
      <c r="EY311" s="9"/>
      <c r="EZ311" s="9"/>
      <c r="FA311" s="9"/>
      <c r="FB311" s="9"/>
      <c r="FC311" s="9"/>
      <c r="FD311" s="9"/>
      <c r="FE311" s="9"/>
      <c r="FF311" s="9"/>
      <c r="FG311" s="9"/>
      <c r="FH311" s="9"/>
      <c r="FI311" s="9"/>
      <c r="FJ311" s="9"/>
      <c r="FK311" s="9"/>
      <c r="FL311" s="9"/>
      <c r="FM311" s="9"/>
      <c r="FN311" s="9"/>
      <c r="FO311" s="9"/>
      <c r="FP311" s="9"/>
      <c r="FQ311" s="9"/>
      <c r="FR311" s="9"/>
      <c r="FS311" s="9"/>
      <c r="FT311" s="9"/>
      <c r="FU311" s="9"/>
      <c r="FV311" s="9"/>
      <c r="FW311" s="9"/>
      <c r="FX311" s="9"/>
      <c r="FY311" s="9"/>
      <c r="FZ311" s="9"/>
      <c r="GA311" s="9"/>
      <c r="GB311" s="9"/>
      <c r="GC311" s="9"/>
      <c r="GD311" s="9"/>
      <c r="GE311" s="9"/>
      <c r="GF311" s="9"/>
      <c r="GG311" s="9"/>
      <c r="GH311" s="9"/>
      <c r="GI311" s="9"/>
      <c r="GJ311" s="9"/>
      <c r="GK311" s="9"/>
      <c r="GL311" s="9"/>
      <c r="GM311" s="9"/>
      <c r="GN311" s="9"/>
      <c r="GO311" s="9"/>
      <c r="GP311" s="9"/>
      <c r="GQ311" s="9"/>
      <c r="GR311" s="9"/>
      <c r="GS311" s="9"/>
      <c r="GT311" s="9"/>
      <c r="GU311" s="9"/>
      <c r="GV311" s="9"/>
      <c r="GW311" s="9"/>
      <c r="GX311" s="9"/>
      <c r="GY311" s="9"/>
      <c r="GZ311" s="9"/>
      <c r="HA311" s="9"/>
      <c r="HB311" s="9"/>
      <c r="HC311" s="9"/>
      <c r="HD311" s="9"/>
      <c r="HE311" s="9"/>
      <c r="HF311" s="9"/>
      <c r="HG311" s="9"/>
      <c r="HH311" s="9"/>
      <c r="HI311" s="9"/>
      <c r="HJ311" s="9"/>
      <c r="HT311" s="50">
        <v>38127</v>
      </c>
      <c r="HV311" s="50"/>
      <c r="HW311" s="50"/>
      <c r="IH311" t="s">
        <v>996</v>
      </c>
      <c r="II311" s="73" t="s">
        <v>880</v>
      </c>
      <c r="IJ311" t="s">
        <v>542</v>
      </c>
      <c r="IK311" s="73" t="s">
        <v>543</v>
      </c>
      <c r="IN311" s="72" t="s">
        <v>480</v>
      </c>
      <c r="JJ311" t="s">
        <v>997</v>
      </c>
      <c r="JK311" s="69" t="s">
        <v>494</v>
      </c>
      <c r="JL311" s="73" t="s">
        <v>495</v>
      </c>
      <c r="JP311" s="78" t="s">
        <v>508</v>
      </c>
      <c r="JQ311">
        <v>100</v>
      </c>
      <c r="JT311">
        <v>81</v>
      </c>
      <c r="JU311">
        <v>65</v>
      </c>
      <c r="KE311" t="s">
        <v>998</v>
      </c>
      <c r="KF311" s="12" t="s">
        <v>999</v>
      </c>
      <c r="KI311" t="s">
        <v>1000</v>
      </c>
      <c r="KJ311" t="s">
        <v>501</v>
      </c>
      <c r="KK311" s="8" t="s">
        <v>1001</v>
      </c>
      <c r="KL311" s="78" t="s">
        <v>503</v>
      </c>
      <c r="KM311">
        <v>18</v>
      </c>
      <c r="MY311" t="s">
        <v>1002</v>
      </c>
      <c r="MZ311">
        <v>6.3</v>
      </c>
      <c r="NA311" t="s">
        <v>1003</v>
      </c>
      <c r="NB311" t="s">
        <v>485</v>
      </c>
      <c r="NC311" t="s">
        <v>554</v>
      </c>
      <c r="NJ311" t="s">
        <v>1003</v>
      </c>
      <c r="NL311" s="4" t="s">
        <v>1027</v>
      </c>
      <c r="NM311" s="73"/>
      <c r="NV311" t="s">
        <v>518</v>
      </c>
      <c r="NX311" s="2" t="s">
        <v>480</v>
      </c>
      <c r="NY311" s="73"/>
      <c r="OB311">
        <v>3</v>
      </c>
      <c r="OM311">
        <v>0.53</v>
      </c>
      <c r="ON311" s="72" t="s">
        <v>480</v>
      </c>
      <c r="OO311">
        <v>0.39</v>
      </c>
      <c r="OP311" s="72" t="s">
        <v>480</v>
      </c>
      <c r="OQ311" s="138"/>
      <c r="OR311" s="138"/>
      <c r="OS311">
        <v>0.92</v>
      </c>
      <c r="OT311" s="72" t="s">
        <v>480</v>
      </c>
      <c r="OU311" t="s">
        <v>1028</v>
      </c>
      <c r="OV311" s="73"/>
      <c r="OW311">
        <v>2004</v>
      </c>
      <c r="OZ311" t="s">
        <v>1008</v>
      </c>
      <c r="PB311" s="73" t="s">
        <v>522</v>
      </c>
      <c r="PC311" s="50">
        <v>46105</v>
      </c>
    </row>
    <row r="312" spans="1:419" ht="15" thickBot="1">
      <c r="A312" t="s">
        <v>469</v>
      </c>
      <c r="B312" t="s">
        <v>989</v>
      </c>
      <c r="C312" t="s">
        <v>861</v>
      </c>
      <c r="D312" s="4" t="s">
        <v>948</v>
      </c>
      <c r="E312" s="77" t="s">
        <v>990</v>
      </c>
      <c r="F312" s="77" t="s">
        <v>950</v>
      </c>
      <c r="G312" s="73" t="s">
        <v>475</v>
      </c>
      <c r="H312" s="73" t="s">
        <v>476</v>
      </c>
      <c r="I312">
        <v>7.2166666666666597</v>
      </c>
      <c r="J312">
        <v>8.18333333333333</v>
      </c>
      <c r="K312" s="72">
        <v>200</v>
      </c>
      <c r="AV312" t="s">
        <v>991</v>
      </c>
      <c r="AW312">
        <v>5.7000000000000002E-2</v>
      </c>
      <c r="AX312" s="73" t="s">
        <v>480</v>
      </c>
      <c r="AY312">
        <v>1</v>
      </c>
      <c r="AZ312" t="s">
        <v>992</v>
      </c>
      <c r="BA312">
        <v>2004</v>
      </c>
      <c r="BC312">
        <v>2004.1</v>
      </c>
      <c r="BD312" t="s">
        <v>1009</v>
      </c>
      <c r="BE312" t="s">
        <v>565</v>
      </c>
      <c r="BF312" s="63" t="s">
        <v>484</v>
      </c>
      <c r="BG312" t="s">
        <v>485</v>
      </c>
      <c r="BH312" t="s">
        <v>994</v>
      </c>
      <c r="BI312" s="73" t="s">
        <v>486</v>
      </c>
      <c r="BJ312">
        <v>38000</v>
      </c>
      <c r="BK312" t="s">
        <v>537</v>
      </c>
      <c r="BL312" t="s">
        <v>554</v>
      </c>
      <c r="BM312" t="s">
        <v>1010</v>
      </c>
      <c r="BN312" s="73" t="s">
        <v>486</v>
      </c>
      <c r="BO312">
        <v>266660</v>
      </c>
      <c r="EG312" s="9"/>
      <c r="EH312" s="9"/>
      <c r="EI312" s="9"/>
      <c r="EJ312" s="9"/>
      <c r="EK312" s="9"/>
      <c r="EL312" s="9"/>
      <c r="EM312" s="9"/>
      <c r="EN312" s="9"/>
      <c r="EO312" s="9"/>
      <c r="EP312" s="9"/>
      <c r="EQ312" s="9"/>
      <c r="ER312" s="9"/>
      <c r="ES312" s="9"/>
      <c r="ET312" s="9"/>
      <c r="EU312" s="9"/>
      <c r="EV312" s="9"/>
      <c r="EW312" s="9"/>
      <c r="EX312" s="9"/>
      <c r="EY312" s="9"/>
      <c r="EZ312" s="9"/>
      <c r="FA312" s="9"/>
      <c r="FB312" s="9"/>
      <c r="FC312" s="9"/>
      <c r="FD312" s="9"/>
      <c r="FE312" s="9"/>
      <c r="FF312" s="9"/>
      <c r="FG312" s="9"/>
      <c r="FH312" s="9"/>
      <c r="FI312" s="9"/>
      <c r="FJ312" s="9"/>
      <c r="FK312" s="9"/>
      <c r="FL312" s="9"/>
      <c r="FM312" s="9"/>
      <c r="FN312" s="9"/>
      <c r="FO312" s="9"/>
      <c r="FP312" s="9"/>
      <c r="FQ312" s="9"/>
      <c r="FR312" s="9"/>
      <c r="FS312" s="9"/>
      <c r="FT312" s="9"/>
      <c r="FU312" s="9"/>
      <c r="FV312" s="9"/>
      <c r="FW312" s="9"/>
      <c r="FX312" s="9"/>
      <c r="FY312" s="9"/>
      <c r="FZ312" s="9"/>
      <c r="GA312" s="9"/>
      <c r="GB312" s="9"/>
      <c r="GC312" s="9"/>
      <c r="GD312" s="9"/>
      <c r="GE312" s="9"/>
      <c r="GF312" s="9"/>
      <c r="GG312" s="9"/>
      <c r="GH312" s="9"/>
      <c r="GI312" s="9"/>
      <c r="GJ312" s="9"/>
      <c r="GK312" s="9"/>
      <c r="GL312" s="9"/>
      <c r="GM312" s="9"/>
      <c r="GN312" s="9"/>
      <c r="GO312" s="9"/>
      <c r="GP312" s="9"/>
      <c r="GQ312" s="9"/>
      <c r="GR312" s="9"/>
      <c r="GS312" s="9"/>
      <c r="GT312" s="9"/>
      <c r="GU312" s="9"/>
      <c r="GV312" s="9"/>
      <c r="GW312" s="9"/>
      <c r="GX312" s="9"/>
      <c r="GY312" s="9"/>
      <c r="GZ312" s="9"/>
      <c r="HA312" s="9"/>
      <c r="HB312" s="9"/>
      <c r="HC312" s="9"/>
      <c r="HD312" s="9"/>
      <c r="HE312" s="9"/>
      <c r="HF312" s="9"/>
      <c r="HG312" s="9"/>
      <c r="HH312" s="9"/>
      <c r="HI312" s="9"/>
      <c r="HJ312" s="9"/>
      <c r="HT312" s="50">
        <v>38127</v>
      </c>
      <c r="HV312" s="50"/>
      <c r="HW312" s="50"/>
      <c r="IH312" t="s">
        <v>996</v>
      </c>
      <c r="II312" s="73" t="s">
        <v>880</v>
      </c>
      <c r="IJ312" t="s">
        <v>542</v>
      </c>
      <c r="IK312" s="73" t="s">
        <v>543</v>
      </c>
      <c r="IN312" s="72" t="s">
        <v>480</v>
      </c>
      <c r="JJ312" t="s">
        <v>997</v>
      </c>
      <c r="JK312" s="69" t="s">
        <v>494</v>
      </c>
      <c r="JL312" s="73" t="s">
        <v>495</v>
      </c>
      <c r="JP312" s="78" t="s">
        <v>508</v>
      </c>
      <c r="JQ312">
        <v>100</v>
      </c>
      <c r="JT312">
        <v>81</v>
      </c>
      <c r="JU312">
        <v>65</v>
      </c>
      <c r="KE312" t="s">
        <v>998</v>
      </c>
      <c r="KF312" s="12" t="s">
        <v>999</v>
      </c>
      <c r="KI312" t="s">
        <v>1000</v>
      </c>
      <c r="KJ312" t="s">
        <v>501</v>
      </c>
      <c r="KK312" s="8" t="s">
        <v>1001</v>
      </c>
      <c r="KL312" s="78" t="s">
        <v>503</v>
      </c>
      <c r="KM312">
        <v>18</v>
      </c>
      <c r="MY312" t="s">
        <v>1002</v>
      </c>
      <c r="MZ312">
        <v>6.3</v>
      </c>
      <c r="NA312" t="s">
        <v>1003</v>
      </c>
      <c r="NB312" t="s">
        <v>485</v>
      </c>
      <c r="NC312" t="s">
        <v>554</v>
      </c>
      <c r="NJ312" t="s">
        <v>1029</v>
      </c>
      <c r="NL312" s="4" t="s">
        <v>1027</v>
      </c>
      <c r="NM312" s="73"/>
      <c r="NV312" t="s">
        <v>518</v>
      </c>
      <c r="NX312" s="2" t="s">
        <v>480</v>
      </c>
      <c r="NY312" s="73"/>
      <c r="OB312">
        <v>3</v>
      </c>
      <c r="OM312">
        <v>0.61</v>
      </c>
      <c r="ON312" s="72" t="s">
        <v>480</v>
      </c>
      <c r="OO312">
        <v>1.02</v>
      </c>
      <c r="OP312" s="72" t="s">
        <v>480</v>
      </c>
      <c r="OQ312" s="138"/>
      <c r="OR312" s="138"/>
      <c r="OS312">
        <v>1.63</v>
      </c>
      <c r="OT312" s="72" t="s">
        <v>480</v>
      </c>
      <c r="OU312" t="s">
        <v>1028</v>
      </c>
      <c r="OV312" s="73"/>
      <c r="OW312">
        <v>2004</v>
      </c>
      <c r="OZ312" t="s">
        <v>1008</v>
      </c>
      <c r="PB312" s="73" t="s">
        <v>522</v>
      </c>
      <c r="PC312" s="50">
        <v>46105</v>
      </c>
    </row>
    <row r="313" spans="1:419" ht="15" thickBot="1">
      <c r="A313" t="s">
        <v>469</v>
      </c>
      <c r="B313" t="s">
        <v>989</v>
      </c>
      <c r="C313" t="s">
        <v>861</v>
      </c>
      <c r="D313" s="4" t="s">
        <v>948</v>
      </c>
      <c r="E313" s="77" t="s">
        <v>990</v>
      </c>
      <c r="F313" s="77" t="s">
        <v>950</v>
      </c>
      <c r="G313" s="73" t="s">
        <v>475</v>
      </c>
      <c r="H313" s="73" t="s">
        <v>476</v>
      </c>
      <c r="I313">
        <v>7.2166666666666597</v>
      </c>
      <c r="J313">
        <v>8.18333333333333</v>
      </c>
      <c r="K313" s="72">
        <v>200</v>
      </c>
      <c r="AV313" t="s">
        <v>991</v>
      </c>
      <c r="AW313">
        <v>5.7000000000000002E-2</v>
      </c>
      <c r="AX313" s="73" t="s">
        <v>480</v>
      </c>
      <c r="AY313">
        <v>1</v>
      </c>
      <c r="AZ313" t="s">
        <v>992</v>
      </c>
      <c r="BA313">
        <v>2004</v>
      </c>
      <c r="BC313">
        <v>2004.1</v>
      </c>
      <c r="BD313" t="s">
        <v>1011</v>
      </c>
      <c r="BE313" t="s">
        <v>570</v>
      </c>
      <c r="BF313" s="63" t="s">
        <v>484</v>
      </c>
      <c r="BG313" t="s">
        <v>485</v>
      </c>
      <c r="BH313" t="s">
        <v>994</v>
      </c>
      <c r="BI313" s="73" t="s">
        <v>486</v>
      </c>
      <c r="BJ313">
        <v>44440</v>
      </c>
      <c r="BK313" t="s">
        <v>537</v>
      </c>
      <c r="BL313" t="s">
        <v>554</v>
      </c>
      <c r="BM313" t="s">
        <v>995</v>
      </c>
      <c r="BN313" s="73" t="s">
        <v>486</v>
      </c>
      <c r="BO313">
        <v>266660</v>
      </c>
      <c r="EG313" s="9"/>
      <c r="EH313" s="9"/>
      <c r="EI313" s="9"/>
      <c r="EJ313" s="9"/>
      <c r="EK313" s="9"/>
      <c r="EL313" s="9"/>
      <c r="EM313" s="9"/>
      <c r="EN313" s="9"/>
      <c r="EO313" s="9"/>
      <c r="EP313" s="9"/>
      <c r="EQ313" s="9"/>
      <c r="ER313" s="9"/>
      <c r="ES313" s="9"/>
      <c r="ET313" s="9"/>
      <c r="EU313" s="9"/>
      <c r="EV313" s="9"/>
      <c r="EW313" s="9"/>
      <c r="EX313" s="9"/>
      <c r="EY313" s="9"/>
      <c r="EZ313" s="9"/>
      <c r="FA313" s="9"/>
      <c r="FB313" s="9"/>
      <c r="FC313" s="9"/>
      <c r="FD313" s="9"/>
      <c r="FE313" s="9"/>
      <c r="FF313" s="9"/>
      <c r="FG313" s="9"/>
      <c r="FH313" s="9"/>
      <c r="FI313" s="9"/>
      <c r="FJ313" s="9"/>
      <c r="FK313" s="9"/>
      <c r="FL313" s="9"/>
      <c r="FM313" s="9"/>
      <c r="FN313" s="9"/>
      <c r="FO313" s="9"/>
      <c r="FP313" s="9"/>
      <c r="FQ313" s="9"/>
      <c r="FR313" s="9"/>
      <c r="FS313" s="9"/>
      <c r="FT313" s="9"/>
      <c r="FU313" s="9"/>
      <c r="FV313" s="9"/>
      <c r="FW313" s="9"/>
      <c r="FX313" s="9"/>
      <c r="FY313" s="9"/>
      <c r="FZ313" s="9"/>
      <c r="GA313" s="9"/>
      <c r="GB313" s="9"/>
      <c r="GC313" s="9"/>
      <c r="GD313" s="9"/>
      <c r="GE313" s="9"/>
      <c r="GF313" s="9"/>
      <c r="GG313" s="9"/>
      <c r="GH313" s="9"/>
      <c r="GI313" s="9"/>
      <c r="GJ313" s="9"/>
      <c r="GK313" s="9"/>
      <c r="GL313" s="9"/>
      <c r="GM313" s="9"/>
      <c r="GN313" s="9"/>
      <c r="GO313" s="9"/>
      <c r="GP313" s="9"/>
      <c r="GQ313" s="9"/>
      <c r="GR313" s="9"/>
      <c r="GS313" s="9"/>
      <c r="GT313" s="9"/>
      <c r="GU313" s="9"/>
      <c r="GV313" s="9"/>
      <c r="GW313" s="9"/>
      <c r="GX313" s="9"/>
      <c r="GY313" s="9"/>
      <c r="GZ313" s="9"/>
      <c r="HA313" s="9"/>
      <c r="HB313" s="9"/>
      <c r="HC313" s="9"/>
      <c r="HD313" s="9"/>
      <c r="HE313" s="9"/>
      <c r="HF313" s="9"/>
      <c r="HG313" s="9"/>
      <c r="HH313" s="9"/>
      <c r="HI313" s="9"/>
      <c r="HJ313" s="9"/>
      <c r="HT313" s="50">
        <v>38127</v>
      </c>
      <c r="HV313" s="50"/>
      <c r="HW313" s="50"/>
      <c r="IH313" t="s">
        <v>996</v>
      </c>
      <c r="II313" s="73" t="s">
        <v>880</v>
      </c>
      <c r="IJ313" t="s">
        <v>542</v>
      </c>
      <c r="IK313" s="73" t="s">
        <v>543</v>
      </c>
      <c r="IN313" s="72" t="s">
        <v>480</v>
      </c>
      <c r="JJ313" t="s">
        <v>997</v>
      </c>
      <c r="JK313" s="69" t="s">
        <v>494</v>
      </c>
      <c r="JL313" s="73" t="s">
        <v>495</v>
      </c>
      <c r="JP313" s="78" t="s">
        <v>508</v>
      </c>
      <c r="JQ313">
        <v>100</v>
      </c>
      <c r="JT313">
        <v>81</v>
      </c>
      <c r="JU313">
        <v>65</v>
      </c>
      <c r="KE313" t="s">
        <v>998</v>
      </c>
      <c r="KF313" s="12" t="s">
        <v>999</v>
      </c>
      <c r="KI313" t="s">
        <v>1000</v>
      </c>
      <c r="KJ313" t="s">
        <v>501</v>
      </c>
      <c r="KK313" s="8" t="s">
        <v>1001</v>
      </c>
      <c r="KL313" s="78" t="s">
        <v>503</v>
      </c>
      <c r="KM313">
        <v>18</v>
      </c>
      <c r="MY313" t="s">
        <v>1002</v>
      </c>
      <c r="MZ313">
        <v>6.3</v>
      </c>
      <c r="NA313" t="s">
        <v>1003</v>
      </c>
      <c r="NB313" t="s">
        <v>485</v>
      </c>
      <c r="NC313" t="s">
        <v>554</v>
      </c>
      <c r="NJ313" t="s">
        <v>1029</v>
      </c>
      <c r="NL313" s="4" t="s">
        <v>1027</v>
      </c>
      <c r="NM313" s="73"/>
      <c r="NV313" t="s">
        <v>518</v>
      </c>
      <c r="NX313" s="2" t="s">
        <v>480</v>
      </c>
      <c r="NY313" s="73"/>
      <c r="OB313">
        <v>3</v>
      </c>
      <c r="OM313">
        <v>0.78</v>
      </c>
      <c r="ON313" s="72" t="s">
        <v>480</v>
      </c>
      <c r="OO313">
        <v>0.42</v>
      </c>
      <c r="OP313" s="72" t="s">
        <v>480</v>
      </c>
      <c r="OQ313" s="138"/>
      <c r="OR313" s="138"/>
      <c r="OS313">
        <v>1.2</v>
      </c>
      <c r="OT313" s="72" t="s">
        <v>480</v>
      </c>
      <c r="OU313" t="s">
        <v>1028</v>
      </c>
      <c r="OV313" s="73"/>
      <c r="OW313">
        <v>2004</v>
      </c>
      <c r="OZ313" t="s">
        <v>1008</v>
      </c>
      <c r="PB313" s="73" t="s">
        <v>522</v>
      </c>
      <c r="PC313" s="50">
        <v>46105</v>
      </c>
    </row>
    <row r="314" spans="1:419" ht="15" thickBot="1">
      <c r="A314" t="s">
        <v>469</v>
      </c>
      <c r="B314" t="s">
        <v>989</v>
      </c>
      <c r="C314" t="s">
        <v>861</v>
      </c>
      <c r="D314" s="4" t="s">
        <v>948</v>
      </c>
      <c r="E314" s="77" t="s">
        <v>990</v>
      </c>
      <c r="F314" s="77" t="s">
        <v>950</v>
      </c>
      <c r="G314" s="73" t="s">
        <v>475</v>
      </c>
      <c r="H314" s="73" t="s">
        <v>476</v>
      </c>
      <c r="I314">
        <v>7.2166666666666597</v>
      </c>
      <c r="J314">
        <v>8.18333333333333</v>
      </c>
      <c r="K314" s="72">
        <v>200</v>
      </c>
      <c r="AV314" t="s">
        <v>991</v>
      </c>
      <c r="AW314">
        <v>5.7000000000000002E-2</v>
      </c>
      <c r="AX314" s="73" t="s">
        <v>480</v>
      </c>
      <c r="AY314">
        <v>1</v>
      </c>
      <c r="AZ314" t="s">
        <v>992</v>
      </c>
      <c r="BA314">
        <v>2004</v>
      </c>
      <c r="BC314">
        <v>2004.1</v>
      </c>
      <c r="BD314" t="s">
        <v>1012</v>
      </c>
      <c r="BE314" t="s">
        <v>553</v>
      </c>
      <c r="BF314" s="63" t="s">
        <v>484</v>
      </c>
      <c r="BG314" t="s">
        <v>485</v>
      </c>
      <c r="BH314" t="s">
        <v>994</v>
      </c>
      <c r="BI314" s="73" t="s">
        <v>486</v>
      </c>
      <c r="BJ314">
        <v>44440</v>
      </c>
      <c r="BK314" t="s">
        <v>537</v>
      </c>
      <c r="BL314" t="s">
        <v>554</v>
      </c>
      <c r="BM314" t="s">
        <v>1010</v>
      </c>
      <c r="BN314" s="73" t="s">
        <v>486</v>
      </c>
      <c r="BO314">
        <v>266660</v>
      </c>
      <c r="EG314" s="9"/>
      <c r="EH314" s="9"/>
      <c r="EI314" s="9"/>
      <c r="EJ314" s="9"/>
      <c r="EK314" s="9"/>
      <c r="EL314" s="9"/>
      <c r="EM314" s="9"/>
      <c r="EN314" s="9"/>
      <c r="EO314" s="9"/>
      <c r="EP314" s="9"/>
      <c r="EQ314" s="9"/>
      <c r="ER314" s="9"/>
      <c r="ES314" s="9"/>
      <c r="ET314" s="9"/>
      <c r="EU314" s="9"/>
      <c r="EV314" s="9"/>
      <c r="EW314" s="9"/>
      <c r="EX314" s="9"/>
      <c r="EY314" s="9"/>
      <c r="EZ314" s="9"/>
      <c r="FA314" s="9"/>
      <c r="FB314" s="9"/>
      <c r="FC314" s="9"/>
      <c r="FD314" s="9"/>
      <c r="FE314" s="9"/>
      <c r="FF314" s="9"/>
      <c r="FG314" s="9"/>
      <c r="FH314" s="9"/>
      <c r="FI314" s="9"/>
      <c r="FJ314" s="9"/>
      <c r="FK314" s="9"/>
      <c r="FL314" s="9"/>
      <c r="FM314" s="9"/>
      <c r="FN314" s="9"/>
      <c r="FO314" s="9"/>
      <c r="FP314" s="9"/>
      <c r="FQ314" s="9"/>
      <c r="FR314" s="9"/>
      <c r="FS314" s="9"/>
      <c r="FT314" s="9"/>
      <c r="FU314" s="9"/>
      <c r="FV314" s="9"/>
      <c r="FW314" s="9"/>
      <c r="FX314" s="9"/>
      <c r="FY314" s="9"/>
      <c r="FZ314" s="9"/>
      <c r="GA314" s="9"/>
      <c r="GB314" s="9"/>
      <c r="GC314" s="9"/>
      <c r="GD314" s="9"/>
      <c r="GE314" s="9"/>
      <c r="GF314" s="9"/>
      <c r="GG314" s="9"/>
      <c r="GH314" s="9"/>
      <c r="GI314" s="9"/>
      <c r="GJ314" s="9"/>
      <c r="GK314" s="9"/>
      <c r="GL314" s="9"/>
      <c r="GM314" s="9"/>
      <c r="GN314" s="9"/>
      <c r="GO314" s="9"/>
      <c r="GP314" s="9"/>
      <c r="GQ314" s="9"/>
      <c r="GR314" s="9"/>
      <c r="GS314" s="9"/>
      <c r="GT314" s="9"/>
      <c r="GU314" s="9"/>
      <c r="GV314" s="9"/>
      <c r="GW314" s="9"/>
      <c r="GX314" s="9"/>
      <c r="GY314" s="9"/>
      <c r="GZ314" s="9"/>
      <c r="HA314" s="9"/>
      <c r="HB314" s="9"/>
      <c r="HC314" s="9"/>
      <c r="HD314" s="9"/>
      <c r="HE314" s="9"/>
      <c r="HF314" s="9"/>
      <c r="HG314" s="9"/>
      <c r="HH314" s="9"/>
      <c r="HI314" s="9"/>
      <c r="HJ314" s="9"/>
      <c r="HT314" s="50">
        <v>38127</v>
      </c>
      <c r="HV314" s="50"/>
      <c r="HW314" s="50"/>
      <c r="IH314" t="s">
        <v>996</v>
      </c>
      <c r="II314" s="73" t="s">
        <v>880</v>
      </c>
      <c r="IJ314" t="s">
        <v>542</v>
      </c>
      <c r="IK314" s="73" t="s">
        <v>543</v>
      </c>
      <c r="IN314" s="72" t="s">
        <v>480</v>
      </c>
      <c r="JJ314" t="s">
        <v>997</v>
      </c>
      <c r="JK314" s="69" t="s">
        <v>494</v>
      </c>
      <c r="JL314" s="73" t="s">
        <v>495</v>
      </c>
      <c r="JP314" s="78" t="s">
        <v>508</v>
      </c>
      <c r="JQ314">
        <v>100</v>
      </c>
      <c r="JT314">
        <v>81</v>
      </c>
      <c r="JU314">
        <v>65</v>
      </c>
      <c r="KE314" t="s">
        <v>998</v>
      </c>
      <c r="KF314" s="12" t="s">
        <v>999</v>
      </c>
      <c r="KI314" t="s">
        <v>1000</v>
      </c>
      <c r="KJ314" t="s">
        <v>501</v>
      </c>
      <c r="KK314" s="8" t="s">
        <v>1001</v>
      </c>
      <c r="KL314" s="78" t="s">
        <v>503</v>
      </c>
      <c r="KM314">
        <v>18</v>
      </c>
      <c r="MY314" t="s">
        <v>1002</v>
      </c>
      <c r="MZ314">
        <v>6.3</v>
      </c>
      <c r="NA314" t="s">
        <v>1003</v>
      </c>
      <c r="NB314" t="s">
        <v>485</v>
      </c>
      <c r="NC314" t="s">
        <v>554</v>
      </c>
      <c r="NJ314" t="s">
        <v>1029</v>
      </c>
      <c r="NL314" s="4" t="s">
        <v>1027</v>
      </c>
      <c r="NM314" s="73"/>
      <c r="NV314" t="s">
        <v>518</v>
      </c>
      <c r="NX314" s="2" t="s">
        <v>480</v>
      </c>
      <c r="NY314" s="73"/>
      <c r="OB314">
        <v>3</v>
      </c>
      <c r="OM314">
        <v>0.62</v>
      </c>
      <c r="ON314" s="72" t="s">
        <v>480</v>
      </c>
      <c r="OO314">
        <v>0.68</v>
      </c>
      <c r="OP314" s="72" t="s">
        <v>480</v>
      </c>
      <c r="OQ314" s="138"/>
      <c r="OR314" s="138"/>
      <c r="OS314">
        <v>1.3</v>
      </c>
      <c r="OT314" s="72" t="s">
        <v>480</v>
      </c>
      <c r="OU314" t="s">
        <v>1028</v>
      </c>
      <c r="OV314" s="73"/>
      <c r="OW314">
        <v>2004</v>
      </c>
      <c r="OZ314" t="s">
        <v>1008</v>
      </c>
      <c r="PB314" s="73" t="s">
        <v>522</v>
      </c>
      <c r="PC314" s="50">
        <v>46105</v>
      </c>
    </row>
    <row r="315" spans="1:419" ht="15" thickBot="1">
      <c r="A315" t="s">
        <v>469</v>
      </c>
      <c r="B315" t="s">
        <v>989</v>
      </c>
      <c r="C315" t="s">
        <v>861</v>
      </c>
      <c r="D315" s="4" t="s">
        <v>948</v>
      </c>
      <c r="E315" s="77" t="s">
        <v>990</v>
      </c>
      <c r="F315" s="77" t="s">
        <v>950</v>
      </c>
      <c r="G315" s="73" t="s">
        <v>475</v>
      </c>
      <c r="H315" s="73" t="s">
        <v>476</v>
      </c>
      <c r="I315">
        <v>7.2166666666666597</v>
      </c>
      <c r="J315">
        <v>8.18333333333333</v>
      </c>
      <c r="K315" s="72">
        <v>200</v>
      </c>
      <c r="AV315" t="s">
        <v>991</v>
      </c>
      <c r="AW315">
        <v>5.7000000000000002E-2</v>
      </c>
      <c r="AX315" s="73" t="s">
        <v>480</v>
      </c>
      <c r="AY315">
        <v>1</v>
      </c>
      <c r="AZ315" t="s">
        <v>992</v>
      </c>
      <c r="BA315">
        <v>2004</v>
      </c>
      <c r="BC315">
        <v>2004.1</v>
      </c>
      <c r="BD315" t="s">
        <v>1013</v>
      </c>
      <c r="BE315" t="s">
        <v>605</v>
      </c>
      <c r="BF315" s="63" t="s">
        <v>484</v>
      </c>
      <c r="BG315" t="s">
        <v>485</v>
      </c>
      <c r="BH315" t="s">
        <v>994</v>
      </c>
      <c r="BI315" s="73" t="s">
        <v>486</v>
      </c>
      <c r="BJ315">
        <v>53330</v>
      </c>
      <c r="BK315" t="s">
        <v>537</v>
      </c>
      <c r="BL315" t="s">
        <v>554</v>
      </c>
      <c r="BM315" t="s">
        <v>995</v>
      </c>
      <c r="BN315" s="73" t="s">
        <v>486</v>
      </c>
      <c r="BO315">
        <v>266660</v>
      </c>
      <c r="EG315" s="9"/>
      <c r="EH315" s="9"/>
      <c r="EI315" s="9"/>
      <c r="EJ315" s="9"/>
      <c r="EK315" s="9"/>
      <c r="EL315" s="9"/>
      <c r="EM315" s="9"/>
      <c r="EN315" s="9"/>
      <c r="EO315" s="9"/>
      <c r="EP315" s="9"/>
      <c r="EQ315" s="9"/>
      <c r="ER315" s="9"/>
      <c r="ES315" s="9"/>
      <c r="ET315" s="9"/>
      <c r="EU315" s="9"/>
      <c r="EV315" s="9"/>
      <c r="EW315" s="9"/>
      <c r="EX315" s="9"/>
      <c r="EY315" s="9"/>
      <c r="EZ315" s="9"/>
      <c r="FA315" s="9"/>
      <c r="FB315" s="9"/>
      <c r="FC315" s="9"/>
      <c r="FD315" s="9"/>
      <c r="FE315" s="9"/>
      <c r="FF315" s="9"/>
      <c r="FG315" s="9"/>
      <c r="FH315" s="9"/>
      <c r="FI315" s="9"/>
      <c r="FJ315" s="9"/>
      <c r="FK315" s="9"/>
      <c r="FL315" s="9"/>
      <c r="FM315" s="9"/>
      <c r="FN315" s="9"/>
      <c r="FO315" s="9"/>
      <c r="FP315" s="9"/>
      <c r="FQ315" s="9"/>
      <c r="FR315" s="9"/>
      <c r="FS315" s="9"/>
      <c r="FT315" s="9"/>
      <c r="FU315" s="9"/>
      <c r="FV315" s="9"/>
      <c r="FW315" s="9"/>
      <c r="FX315" s="9"/>
      <c r="FY315" s="9"/>
      <c r="FZ315" s="9"/>
      <c r="GA315" s="9"/>
      <c r="GB315" s="9"/>
      <c r="GC315" s="9"/>
      <c r="GD315" s="9"/>
      <c r="GE315" s="9"/>
      <c r="GF315" s="9"/>
      <c r="GG315" s="9"/>
      <c r="GH315" s="9"/>
      <c r="GI315" s="9"/>
      <c r="GJ315" s="9"/>
      <c r="GK315" s="9"/>
      <c r="GL315" s="9"/>
      <c r="GM315" s="9"/>
      <c r="GN315" s="9"/>
      <c r="GO315" s="9"/>
      <c r="GP315" s="9"/>
      <c r="GQ315" s="9"/>
      <c r="GR315" s="9"/>
      <c r="GS315" s="9"/>
      <c r="GT315" s="9"/>
      <c r="GU315" s="9"/>
      <c r="GV315" s="9"/>
      <c r="GW315" s="9"/>
      <c r="GX315" s="9"/>
      <c r="GY315" s="9"/>
      <c r="GZ315" s="9"/>
      <c r="HA315" s="9"/>
      <c r="HB315" s="9"/>
      <c r="HC315" s="9"/>
      <c r="HD315" s="9"/>
      <c r="HE315" s="9"/>
      <c r="HF315" s="9"/>
      <c r="HG315" s="9"/>
      <c r="HH315" s="9"/>
      <c r="HI315" s="9"/>
      <c r="HJ315" s="9"/>
      <c r="HT315" s="50">
        <v>38127</v>
      </c>
      <c r="HV315" s="50"/>
      <c r="HW315" s="50"/>
      <c r="IH315" t="s">
        <v>996</v>
      </c>
      <c r="II315" s="73" t="s">
        <v>880</v>
      </c>
      <c r="IJ315" t="s">
        <v>542</v>
      </c>
      <c r="IK315" s="73" t="s">
        <v>543</v>
      </c>
      <c r="IN315" s="72" t="s">
        <v>480</v>
      </c>
      <c r="JJ315" t="s">
        <v>997</v>
      </c>
      <c r="JK315" s="69" t="s">
        <v>494</v>
      </c>
      <c r="JL315" s="73" t="s">
        <v>495</v>
      </c>
      <c r="JP315" s="78" t="s">
        <v>508</v>
      </c>
      <c r="JQ315">
        <v>100</v>
      </c>
      <c r="JT315">
        <v>81</v>
      </c>
      <c r="JU315">
        <v>65</v>
      </c>
      <c r="KE315" t="s">
        <v>998</v>
      </c>
      <c r="KF315" s="12" t="s">
        <v>999</v>
      </c>
      <c r="KI315" t="s">
        <v>1000</v>
      </c>
      <c r="KJ315" t="s">
        <v>501</v>
      </c>
      <c r="KK315" s="8" t="s">
        <v>1001</v>
      </c>
      <c r="KL315" s="78" t="s">
        <v>503</v>
      </c>
      <c r="KM315">
        <v>18</v>
      </c>
      <c r="MY315" t="s">
        <v>1002</v>
      </c>
      <c r="MZ315">
        <v>6.3</v>
      </c>
      <c r="NA315" t="s">
        <v>1003</v>
      </c>
      <c r="NB315" t="s">
        <v>485</v>
      </c>
      <c r="NC315" t="s">
        <v>554</v>
      </c>
      <c r="NJ315" t="s">
        <v>1029</v>
      </c>
      <c r="NL315" s="4" t="s">
        <v>1027</v>
      </c>
      <c r="NM315" s="73"/>
      <c r="NV315" t="s">
        <v>518</v>
      </c>
      <c r="NX315" s="2" t="s">
        <v>480</v>
      </c>
      <c r="NY315" s="73"/>
      <c r="OB315">
        <v>3</v>
      </c>
      <c r="OM315">
        <v>1.01</v>
      </c>
      <c r="ON315" s="72" t="s">
        <v>480</v>
      </c>
      <c r="OO315">
        <v>0.42</v>
      </c>
      <c r="OP315" s="72" t="s">
        <v>480</v>
      </c>
      <c r="OQ315" s="138"/>
      <c r="OR315" s="138"/>
      <c r="OS315">
        <v>1.42</v>
      </c>
      <c r="OT315" s="72" t="s">
        <v>480</v>
      </c>
      <c r="OU315" t="s">
        <v>1028</v>
      </c>
      <c r="OV315" s="73"/>
      <c r="OW315">
        <v>2004</v>
      </c>
      <c r="OZ315" t="s">
        <v>1008</v>
      </c>
      <c r="PB315" s="73" t="s">
        <v>522</v>
      </c>
      <c r="PC315" s="50">
        <v>46105</v>
      </c>
    </row>
    <row r="316" spans="1:419" ht="15" thickBot="1">
      <c r="A316" t="s">
        <v>469</v>
      </c>
      <c r="B316" t="s">
        <v>989</v>
      </c>
      <c r="C316" t="s">
        <v>861</v>
      </c>
      <c r="D316" s="4" t="s">
        <v>948</v>
      </c>
      <c r="E316" s="77" t="s">
        <v>990</v>
      </c>
      <c r="F316" s="77" t="s">
        <v>950</v>
      </c>
      <c r="G316" s="73" t="s">
        <v>475</v>
      </c>
      <c r="H316" s="73" t="s">
        <v>476</v>
      </c>
      <c r="I316">
        <v>7.2166666666666597</v>
      </c>
      <c r="J316">
        <v>8.18333333333333</v>
      </c>
      <c r="K316" s="72">
        <v>200</v>
      </c>
      <c r="AV316" t="s">
        <v>991</v>
      </c>
      <c r="AW316">
        <v>5.7000000000000002E-2</v>
      </c>
      <c r="AX316" s="73" t="s">
        <v>480</v>
      </c>
      <c r="AY316">
        <v>1</v>
      </c>
      <c r="AZ316" t="s">
        <v>992</v>
      </c>
      <c r="BA316">
        <v>2004</v>
      </c>
      <c r="BC316">
        <v>2004.1</v>
      </c>
      <c r="BD316" t="s">
        <v>1014</v>
      </c>
      <c r="BE316" t="s">
        <v>609</v>
      </c>
      <c r="BF316" s="63" t="s">
        <v>484</v>
      </c>
      <c r="BG316" t="s">
        <v>485</v>
      </c>
      <c r="BH316" t="s">
        <v>994</v>
      </c>
      <c r="BI316" s="73" t="s">
        <v>486</v>
      </c>
      <c r="BJ316">
        <v>53330</v>
      </c>
      <c r="BK316" t="s">
        <v>537</v>
      </c>
      <c r="BL316" t="s">
        <v>554</v>
      </c>
      <c r="BM316" t="s">
        <v>1010</v>
      </c>
      <c r="BN316" s="73" t="s">
        <v>486</v>
      </c>
      <c r="BO316">
        <v>266660</v>
      </c>
      <c r="EG316" s="9"/>
      <c r="EH316" s="9"/>
      <c r="EI316" s="9"/>
      <c r="EJ316" s="9"/>
      <c r="EK316" s="9"/>
      <c r="EL316" s="9"/>
      <c r="EM316" s="9"/>
      <c r="EN316" s="9"/>
      <c r="EO316" s="9"/>
      <c r="EP316" s="9"/>
      <c r="EQ316" s="9"/>
      <c r="ER316" s="9"/>
      <c r="ES316" s="9"/>
      <c r="ET316" s="9"/>
      <c r="EU316" s="9"/>
      <c r="EV316" s="9"/>
      <c r="EW316" s="9"/>
      <c r="EX316" s="9"/>
      <c r="EY316" s="9"/>
      <c r="EZ316" s="9"/>
      <c r="FA316" s="9"/>
      <c r="FB316" s="9"/>
      <c r="FC316" s="9"/>
      <c r="FD316" s="9"/>
      <c r="FE316" s="9"/>
      <c r="FF316" s="9"/>
      <c r="FG316" s="9"/>
      <c r="FH316" s="9"/>
      <c r="FI316" s="9"/>
      <c r="FJ316" s="9"/>
      <c r="FK316" s="9"/>
      <c r="FL316" s="9"/>
      <c r="FM316" s="9"/>
      <c r="FN316" s="9"/>
      <c r="FO316" s="9"/>
      <c r="FP316" s="9"/>
      <c r="FQ316" s="9"/>
      <c r="FR316" s="9"/>
      <c r="FS316" s="9"/>
      <c r="FT316" s="9"/>
      <c r="FU316" s="9"/>
      <c r="FV316" s="9"/>
      <c r="FW316" s="9"/>
      <c r="FX316" s="9"/>
      <c r="FY316" s="9"/>
      <c r="FZ316" s="9"/>
      <c r="GA316" s="9"/>
      <c r="GB316" s="9"/>
      <c r="GC316" s="9"/>
      <c r="GD316" s="9"/>
      <c r="GE316" s="9"/>
      <c r="GF316" s="9"/>
      <c r="GG316" s="9"/>
      <c r="GH316" s="9"/>
      <c r="GI316" s="9"/>
      <c r="GJ316" s="9"/>
      <c r="GK316" s="9"/>
      <c r="GL316" s="9"/>
      <c r="GM316" s="9"/>
      <c r="GN316" s="9"/>
      <c r="GO316" s="9"/>
      <c r="GP316" s="9"/>
      <c r="GQ316" s="9"/>
      <c r="GR316" s="9"/>
      <c r="GS316" s="9"/>
      <c r="GT316" s="9"/>
      <c r="GU316" s="9"/>
      <c r="GV316" s="9"/>
      <c r="GW316" s="9"/>
      <c r="GX316" s="9"/>
      <c r="GY316" s="9"/>
      <c r="GZ316" s="9"/>
      <c r="HA316" s="9"/>
      <c r="HB316" s="9"/>
      <c r="HC316" s="9"/>
      <c r="HD316" s="9"/>
      <c r="HE316" s="9"/>
      <c r="HF316" s="9"/>
      <c r="HG316" s="9"/>
      <c r="HH316" s="9"/>
      <c r="HI316" s="9"/>
      <c r="HJ316" s="9"/>
      <c r="HT316" s="50">
        <v>38127</v>
      </c>
      <c r="HV316" s="50"/>
      <c r="HW316" s="50"/>
      <c r="IH316" t="s">
        <v>996</v>
      </c>
      <c r="II316" s="73" t="s">
        <v>880</v>
      </c>
      <c r="IJ316" t="s">
        <v>542</v>
      </c>
      <c r="IK316" s="73" t="s">
        <v>543</v>
      </c>
      <c r="IN316" s="72" t="s">
        <v>480</v>
      </c>
      <c r="JJ316" t="s">
        <v>997</v>
      </c>
      <c r="JK316" s="69" t="s">
        <v>494</v>
      </c>
      <c r="JL316" s="73" t="s">
        <v>495</v>
      </c>
      <c r="JP316" s="78" t="s">
        <v>508</v>
      </c>
      <c r="JQ316">
        <v>100</v>
      </c>
      <c r="JT316">
        <v>81</v>
      </c>
      <c r="JU316">
        <v>65</v>
      </c>
      <c r="KE316" t="s">
        <v>998</v>
      </c>
      <c r="KF316" s="12" t="s">
        <v>999</v>
      </c>
      <c r="KI316" t="s">
        <v>1000</v>
      </c>
      <c r="KJ316" t="s">
        <v>501</v>
      </c>
      <c r="KK316" s="8" t="s">
        <v>1001</v>
      </c>
      <c r="KL316" s="78" t="s">
        <v>503</v>
      </c>
      <c r="KM316">
        <v>18</v>
      </c>
      <c r="MY316" t="s">
        <v>1002</v>
      </c>
      <c r="MZ316">
        <v>6.3</v>
      </c>
      <c r="NA316" t="s">
        <v>1003</v>
      </c>
      <c r="NB316" t="s">
        <v>485</v>
      </c>
      <c r="NC316" t="s">
        <v>554</v>
      </c>
      <c r="NJ316" t="s">
        <v>1029</v>
      </c>
      <c r="NL316" s="4" t="s">
        <v>1027</v>
      </c>
      <c r="NM316" s="73"/>
      <c r="NV316" t="s">
        <v>518</v>
      </c>
      <c r="NX316" s="2" t="s">
        <v>480</v>
      </c>
      <c r="NY316" s="73"/>
      <c r="OB316">
        <v>3</v>
      </c>
      <c r="OM316">
        <v>0.81</v>
      </c>
      <c r="ON316" s="72" t="s">
        <v>480</v>
      </c>
      <c r="OO316">
        <v>0.64</v>
      </c>
      <c r="OP316" s="72" t="s">
        <v>480</v>
      </c>
      <c r="OQ316" s="138"/>
      <c r="OR316" s="138"/>
      <c r="OS316">
        <v>1.45</v>
      </c>
      <c r="OT316" s="72" t="s">
        <v>480</v>
      </c>
      <c r="OU316" t="s">
        <v>1028</v>
      </c>
      <c r="OV316" s="73"/>
      <c r="OW316">
        <v>2004</v>
      </c>
      <c r="OZ316" t="s">
        <v>1008</v>
      </c>
      <c r="PB316" s="73" t="s">
        <v>522</v>
      </c>
      <c r="PC316" s="50">
        <v>46105</v>
      </c>
    </row>
    <row r="317" spans="1:419" ht="15" thickBot="1">
      <c r="A317" t="s">
        <v>469</v>
      </c>
      <c r="B317" t="s">
        <v>989</v>
      </c>
      <c r="C317" t="s">
        <v>861</v>
      </c>
      <c r="D317" s="4" t="s">
        <v>948</v>
      </c>
      <c r="E317" s="77" t="s">
        <v>990</v>
      </c>
      <c r="F317" s="77" t="s">
        <v>950</v>
      </c>
      <c r="G317" s="73" t="s">
        <v>475</v>
      </c>
      <c r="H317" s="73" t="s">
        <v>476</v>
      </c>
      <c r="I317">
        <v>7.2166666666666597</v>
      </c>
      <c r="J317">
        <v>8.18333333333333</v>
      </c>
      <c r="K317" s="72">
        <v>200</v>
      </c>
      <c r="AV317" t="s">
        <v>991</v>
      </c>
      <c r="AW317">
        <v>5.7000000000000002E-2</v>
      </c>
      <c r="AX317" s="73" t="s">
        <v>480</v>
      </c>
      <c r="AY317">
        <v>1</v>
      </c>
      <c r="AZ317" t="s">
        <v>992</v>
      </c>
      <c r="BA317">
        <v>2004</v>
      </c>
      <c r="BC317">
        <v>2004.1</v>
      </c>
      <c r="BD317" t="s">
        <v>1015</v>
      </c>
      <c r="BE317" t="s">
        <v>524</v>
      </c>
      <c r="BF317" s="63" t="s">
        <v>484</v>
      </c>
      <c r="BG317" t="s">
        <v>554</v>
      </c>
      <c r="BH317" t="s">
        <v>995</v>
      </c>
      <c r="BI317" s="73" t="s">
        <v>486</v>
      </c>
      <c r="BJ317">
        <v>266660</v>
      </c>
      <c r="EG317" s="9"/>
      <c r="EH317" s="9"/>
      <c r="EI317" s="9"/>
      <c r="EJ317" s="9"/>
      <c r="EK317" s="9"/>
      <c r="EL317" s="9"/>
      <c r="EM317" s="9"/>
      <c r="EN317" s="9"/>
      <c r="EO317" s="9"/>
      <c r="EP317" s="9"/>
      <c r="EQ317" s="9"/>
      <c r="ER317" s="9"/>
      <c r="ES317" s="9"/>
      <c r="ET317" s="9"/>
      <c r="EU317" s="9"/>
      <c r="EV317" s="9"/>
      <c r="EW317" s="9"/>
      <c r="EX317" s="9"/>
      <c r="EY317" s="9"/>
      <c r="EZ317" s="9"/>
      <c r="FA317" s="9"/>
      <c r="FB317" s="9"/>
      <c r="FC317" s="9"/>
      <c r="FD317" s="9"/>
      <c r="FE317" s="9"/>
      <c r="FF317" s="9"/>
      <c r="FG317" s="9"/>
      <c r="FH317" s="9"/>
      <c r="FI317" s="9"/>
      <c r="FJ317" s="9"/>
      <c r="FK317" s="9"/>
      <c r="FL317" s="9"/>
      <c r="FM317" s="9"/>
      <c r="FN317" s="9"/>
      <c r="FO317" s="9"/>
      <c r="FP317" s="9"/>
      <c r="FQ317" s="9"/>
      <c r="FR317" s="9"/>
      <c r="FS317" s="9"/>
      <c r="FT317" s="9"/>
      <c r="FU317" s="9"/>
      <c r="FV317" s="9"/>
      <c r="FW317" s="9"/>
      <c r="FX317" s="9"/>
      <c r="FY317" s="9"/>
      <c r="FZ317" s="9"/>
      <c r="GA317" s="9"/>
      <c r="GB317" s="9"/>
      <c r="GC317" s="9"/>
      <c r="GD317" s="9"/>
      <c r="GE317" s="9"/>
      <c r="GF317" s="9"/>
      <c r="GG317" s="9"/>
      <c r="GH317" s="9"/>
      <c r="GI317" s="9"/>
      <c r="GJ317" s="9"/>
      <c r="GK317" s="9"/>
      <c r="GL317" s="9"/>
      <c r="GM317" s="9"/>
      <c r="GN317" s="9"/>
      <c r="GO317" s="9"/>
      <c r="GP317" s="9"/>
      <c r="GQ317" s="9"/>
      <c r="GR317" s="9"/>
      <c r="GS317" s="9"/>
      <c r="GT317" s="9"/>
      <c r="GU317" s="9"/>
      <c r="GV317" s="9"/>
      <c r="GW317" s="9"/>
      <c r="GX317" s="9"/>
      <c r="GY317" s="9"/>
      <c r="GZ317" s="9"/>
      <c r="HA317" s="9"/>
      <c r="HB317" s="9"/>
      <c r="HC317" s="9"/>
      <c r="HD317" s="9"/>
      <c r="HE317" s="9"/>
      <c r="HF317" s="9"/>
      <c r="HG317" s="9"/>
      <c r="HH317" s="9"/>
      <c r="HI317" s="9"/>
      <c r="HJ317" s="9"/>
      <c r="HT317" s="50">
        <v>38127</v>
      </c>
      <c r="HV317" s="50"/>
      <c r="HW317" s="50"/>
      <c r="IH317" t="s">
        <v>1016</v>
      </c>
      <c r="II317" s="73" t="s">
        <v>492</v>
      </c>
      <c r="IJ317" t="s">
        <v>542</v>
      </c>
      <c r="IK317" s="73" t="s">
        <v>543</v>
      </c>
      <c r="IN317" s="72" t="s">
        <v>480</v>
      </c>
      <c r="JJ317" t="s">
        <v>997</v>
      </c>
      <c r="JK317" s="69" t="s">
        <v>494</v>
      </c>
      <c r="JL317" s="73" t="s">
        <v>495</v>
      </c>
      <c r="JP317" s="78" t="s">
        <v>508</v>
      </c>
      <c r="JQ317">
        <v>10</v>
      </c>
      <c r="JT317">
        <v>36</v>
      </c>
      <c r="JU317">
        <v>20</v>
      </c>
      <c r="KE317" t="s">
        <v>998</v>
      </c>
      <c r="KF317" s="12" t="s">
        <v>999</v>
      </c>
      <c r="KI317" t="s">
        <v>1000</v>
      </c>
      <c r="KJ317" t="s">
        <v>501</v>
      </c>
      <c r="KK317" s="8" t="s">
        <v>1001</v>
      </c>
      <c r="KL317" s="78" t="s">
        <v>503</v>
      </c>
      <c r="KM317">
        <v>18</v>
      </c>
      <c r="MY317" t="s">
        <v>1002</v>
      </c>
      <c r="MZ317">
        <v>6.3</v>
      </c>
      <c r="NA317" t="s">
        <v>1017</v>
      </c>
      <c r="NB317" t="s">
        <v>554</v>
      </c>
      <c r="NJ317" t="s">
        <v>1017</v>
      </c>
      <c r="NL317" s="4" t="s">
        <v>1027</v>
      </c>
      <c r="NM317" s="73"/>
      <c r="NU317" t="s">
        <v>1018</v>
      </c>
      <c r="NV317" t="s">
        <v>518</v>
      </c>
      <c r="NX317" s="2" t="s">
        <v>480</v>
      </c>
      <c r="NY317" s="73"/>
      <c r="OB317">
        <v>3</v>
      </c>
      <c r="OU317" t="s">
        <v>1028</v>
      </c>
      <c r="OV317" s="73"/>
      <c r="OW317">
        <v>2004</v>
      </c>
      <c r="OZ317" t="s">
        <v>1008</v>
      </c>
      <c r="PB317" s="73" t="s">
        <v>522</v>
      </c>
      <c r="PC317" s="50">
        <v>46105</v>
      </c>
    </row>
    <row r="318" spans="1:419" ht="15" thickBot="1">
      <c r="A318" t="s">
        <v>469</v>
      </c>
      <c r="B318" t="s">
        <v>989</v>
      </c>
      <c r="C318" t="s">
        <v>861</v>
      </c>
      <c r="D318" s="4" t="s">
        <v>948</v>
      </c>
      <c r="E318" s="77" t="s">
        <v>990</v>
      </c>
      <c r="F318" s="77" t="s">
        <v>950</v>
      </c>
      <c r="G318" s="73" t="s">
        <v>475</v>
      </c>
      <c r="H318" s="73" t="s">
        <v>476</v>
      </c>
      <c r="I318">
        <v>7.2166666666666597</v>
      </c>
      <c r="J318">
        <v>8.18333333333333</v>
      </c>
      <c r="K318" s="72">
        <v>200</v>
      </c>
      <c r="AV318" t="s">
        <v>991</v>
      </c>
      <c r="AW318">
        <v>5.7000000000000002E-2</v>
      </c>
      <c r="AX318" s="73" t="s">
        <v>480</v>
      </c>
      <c r="AY318">
        <v>1</v>
      </c>
      <c r="AZ318" t="s">
        <v>992</v>
      </c>
      <c r="BA318">
        <v>2004</v>
      </c>
      <c r="BC318">
        <v>2004.1</v>
      </c>
      <c r="BD318" t="s">
        <v>1019</v>
      </c>
      <c r="BE318" t="s">
        <v>483</v>
      </c>
      <c r="BF318" s="63" t="s">
        <v>484</v>
      </c>
      <c r="BG318" t="s">
        <v>554</v>
      </c>
      <c r="BH318" t="s">
        <v>1010</v>
      </c>
      <c r="BI318" s="73" t="s">
        <v>486</v>
      </c>
      <c r="BJ318">
        <v>266660</v>
      </c>
      <c r="EG318" s="9"/>
      <c r="EH318" s="9"/>
      <c r="EI318" s="9"/>
      <c r="EJ318" s="9"/>
      <c r="EK318" s="9"/>
      <c r="EL318" s="9"/>
      <c r="EM318" s="9"/>
      <c r="EN318" s="9"/>
      <c r="EO318" s="9"/>
      <c r="EP318" s="9"/>
      <c r="EQ318" s="9"/>
      <c r="ER318" s="9"/>
      <c r="ES318" s="9"/>
      <c r="ET318" s="9"/>
      <c r="EU318" s="9"/>
      <c r="EV318" s="9"/>
      <c r="EW318" s="9"/>
      <c r="EX318" s="9"/>
      <c r="EY318" s="9"/>
      <c r="EZ318" s="9"/>
      <c r="FA318" s="9"/>
      <c r="FB318" s="9"/>
      <c r="FC318" s="9"/>
      <c r="FD318" s="9"/>
      <c r="FE318" s="9"/>
      <c r="FF318" s="9"/>
      <c r="FG318" s="9"/>
      <c r="FH318" s="9"/>
      <c r="FI318" s="9"/>
      <c r="FJ318" s="9"/>
      <c r="FK318" s="9"/>
      <c r="FL318" s="9"/>
      <c r="FM318" s="9"/>
      <c r="FN318" s="9"/>
      <c r="FO318" s="9"/>
      <c r="FP318" s="9"/>
      <c r="FQ318" s="9"/>
      <c r="FR318" s="9"/>
      <c r="FS318" s="9"/>
      <c r="FT318" s="9"/>
      <c r="FU318" s="9"/>
      <c r="FV318" s="9"/>
      <c r="FW318" s="9"/>
      <c r="FX318" s="9"/>
      <c r="FY318" s="9"/>
      <c r="FZ318" s="9"/>
      <c r="GA318" s="9"/>
      <c r="GB318" s="9"/>
      <c r="GC318" s="9"/>
      <c r="GD318" s="9"/>
      <c r="GE318" s="9"/>
      <c r="GF318" s="9"/>
      <c r="GG318" s="9"/>
      <c r="GH318" s="9"/>
      <c r="GI318" s="9"/>
      <c r="GJ318" s="9"/>
      <c r="GK318" s="9"/>
      <c r="GL318" s="9"/>
      <c r="GM318" s="9"/>
      <c r="GN318" s="9"/>
      <c r="GO318" s="9"/>
      <c r="GP318" s="9"/>
      <c r="GQ318" s="9"/>
      <c r="GR318" s="9"/>
      <c r="GS318" s="9"/>
      <c r="GT318" s="9"/>
      <c r="GU318" s="9"/>
      <c r="GV318" s="9"/>
      <c r="GW318" s="9"/>
      <c r="GX318" s="9"/>
      <c r="GY318" s="9"/>
      <c r="GZ318" s="9"/>
      <c r="HA318" s="9"/>
      <c r="HB318" s="9"/>
      <c r="HC318" s="9"/>
      <c r="HD318" s="9"/>
      <c r="HE318" s="9"/>
      <c r="HF318" s="9"/>
      <c r="HG318" s="9"/>
      <c r="HH318" s="9"/>
      <c r="HI318" s="9"/>
      <c r="HJ318" s="9"/>
      <c r="HT318" s="50">
        <v>38127</v>
      </c>
      <c r="HV318" s="50"/>
      <c r="HW318" s="50"/>
      <c r="IH318" t="s">
        <v>1016</v>
      </c>
      <c r="II318" s="73" t="s">
        <v>492</v>
      </c>
      <c r="IJ318" t="s">
        <v>542</v>
      </c>
      <c r="IK318" s="73" t="s">
        <v>543</v>
      </c>
      <c r="IN318" s="72" t="s">
        <v>480</v>
      </c>
      <c r="JJ318" t="s">
        <v>997</v>
      </c>
      <c r="JK318" s="69" t="s">
        <v>494</v>
      </c>
      <c r="JL318" s="73" t="s">
        <v>495</v>
      </c>
      <c r="JP318" s="78" t="s">
        <v>508</v>
      </c>
      <c r="JQ318">
        <v>10</v>
      </c>
      <c r="JT318">
        <v>36</v>
      </c>
      <c r="JU318">
        <v>20</v>
      </c>
      <c r="KE318" t="s">
        <v>998</v>
      </c>
      <c r="KF318" s="12" t="s">
        <v>999</v>
      </c>
      <c r="KI318" t="s">
        <v>1000</v>
      </c>
      <c r="KJ318" t="s">
        <v>501</v>
      </c>
      <c r="KK318" s="8" t="s">
        <v>1001</v>
      </c>
      <c r="KL318" s="78" t="s">
        <v>503</v>
      </c>
      <c r="KM318">
        <v>18</v>
      </c>
      <c r="MY318" t="s">
        <v>1002</v>
      </c>
      <c r="MZ318">
        <v>6.3</v>
      </c>
      <c r="NA318" t="s">
        <v>1017</v>
      </c>
      <c r="NB318" t="s">
        <v>554</v>
      </c>
      <c r="NJ318" t="s">
        <v>1017</v>
      </c>
      <c r="NL318" s="4" t="s">
        <v>1027</v>
      </c>
      <c r="NM318" s="73"/>
      <c r="NU318" t="s">
        <v>1020</v>
      </c>
      <c r="NV318" t="s">
        <v>518</v>
      </c>
      <c r="NX318" s="2" t="s">
        <v>480</v>
      </c>
      <c r="NY318" s="73"/>
      <c r="OB318">
        <v>3</v>
      </c>
      <c r="OU318" t="s">
        <v>1028</v>
      </c>
      <c r="OV318" s="73"/>
      <c r="OW318">
        <v>2004</v>
      </c>
      <c r="OZ318" t="s">
        <v>1008</v>
      </c>
      <c r="PB318" s="73" t="s">
        <v>522</v>
      </c>
      <c r="PC318" s="50">
        <v>46105</v>
      </c>
    </row>
    <row r="319" spans="1:419" ht="15" thickBot="1">
      <c r="A319" t="s">
        <v>469</v>
      </c>
      <c r="B319" t="s">
        <v>989</v>
      </c>
      <c r="C319" t="s">
        <v>861</v>
      </c>
      <c r="D319" s="4" t="s">
        <v>948</v>
      </c>
      <c r="E319" s="77" t="s">
        <v>990</v>
      </c>
      <c r="F319" s="77" t="s">
        <v>950</v>
      </c>
      <c r="G319" s="73" t="s">
        <v>475</v>
      </c>
      <c r="H319" s="73" t="s">
        <v>476</v>
      </c>
      <c r="I319">
        <v>7.2166666666666597</v>
      </c>
      <c r="J319">
        <v>8.18333333333333</v>
      </c>
      <c r="K319" s="72">
        <v>200</v>
      </c>
      <c r="AV319" t="s">
        <v>991</v>
      </c>
      <c r="AW319">
        <v>5.7000000000000002E-2</v>
      </c>
      <c r="AX319" s="73" t="s">
        <v>480</v>
      </c>
      <c r="AY319">
        <v>1</v>
      </c>
      <c r="AZ319" t="s">
        <v>992</v>
      </c>
      <c r="BA319">
        <v>2004</v>
      </c>
      <c r="BC319">
        <v>2004.1</v>
      </c>
      <c r="BD319" t="s">
        <v>1021</v>
      </c>
      <c r="BE319" t="s">
        <v>591</v>
      </c>
      <c r="BF319" s="63" t="s">
        <v>484</v>
      </c>
      <c r="BG319" t="s">
        <v>485</v>
      </c>
      <c r="BH319" t="s">
        <v>994</v>
      </c>
      <c r="BI319" s="73" t="s">
        <v>486</v>
      </c>
      <c r="BJ319">
        <v>53330</v>
      </c>
      <c r="EG319" s="9"/>
      <c r="EH319" s="9"/>
      <c r="EI319" s="9"/>
      <c r="EJ319" s="9"/>
      <c r="EK319" s="9"/>
      <c r="EL319" s="9"/>
      <c r="EM319" s="9"/>
      <c r="EN319" s="9"/>
      <c r="EO319" s="9"/>
      <c r="EP319" s="9"/>
      <c r="EQ319" s="9"/>
      <c r="ER319" s="9"/>
      <c r="ES319" s="9"/>
      <c r="ET319" s="9"/>
      <c r="EU319" s="9"/>
      <c r="EV319" s="9"/>
      <c r="EW319" s="9"/>
      <c r="EX319" s="9"/>
      <c r="EY319" s="9"/>
      <c r="EZ319" s="9"/>
      <c r="FA319" s="9"/>
      <c r="FB319" s="9"/>
      <c r="FC319" s="9"/>
      <c r="FD319" s="9"/>
      <c r="FE319" s="9"/>
      <c r="FF319" s="9"/>
      <c r="FG319" s="9"/>
      <c r="FH319" s="9"/>
      <c r="FI319" s="9"/>
      <c r="FJ319" s="9"/>
      <c r="FK319" s="9"/>
      <c r="FL319" s="9"/>
      <c r="FM319" s="9"/>
      <c r="FN319" s="9"/>
      <c r="FO319" s="9"/>
      <c r="FP319" s="9"/>
      <c r="FQ319" s="9"/>
      <c r="FR319" s="9"/>
      <c r="FS319" s="9"/>
      <c r="FT319" s="9"/>
      <c r="FU319" s="9"/>
      <c r="FV319" s="9"/>
      <c r="FW319" s="9"/>
      <c r="FX319" s="9"/>
      <c r="FY319" s="9"/>
      <c r="FZ319" s="9"/>
      <c r="GA319" s="9"/>
      <c r="GB319" s="9"/>
      <c r="GC319" s="9"/>
      <c r="GD319" s="9"/>
      <c r="GE319" s="9"/>
      <c r="GF319" s="9"/>
      <c r="GG319" s="9"/>
      <c r="GH319" s="9"/>
      <c r="GI319" s="9"/>
      <c r="GJ319" s="9"/>
      <c r="GK319" s="9"/>
      <c r="GL319" s="9"/>
      <c r="GM319" s="9"/>
      <c r="GN319" s="9"/>
      <c r="GO319" s="9"/>
      <c r="GP319" s="9"/>
      <c r="GQ319" s="9"/>
      <c r="GR319" s="9"/>
      <c r="GS319" s="9"/>
      <c r="GT319" s="9"/>
      <c r="GU319" s="9"/>
      <c r="GV319" s="9"/>
      <c r="GW319" s="9"/>
      <c r="GX319" s="9"/>
      <c r="GY319" s="9"/>
      <c r="GZ319" s="9"/>
      <c r="HA319" s="9"/>
      <c r="HB319" s="9"/>
      <c r="HC319" s="9"/>
      <c r="HD319" s="9"/>
      <c r="HE319" s="9"/>
      <c r="HF319" s="9"/>
      <c r="HG319" s="9"/>
      <c r="HH319" s="9"/>
      <c r="HI319" s="9"/>
      <c r="HJ319" s="9"/>
      <c r="HT319" s="50">
        <v>38127</v>
      </c>
      <c r="HV319" s="50"/>
      <c r="HW319" s="50"/>
      <c r="IH319" t="s">
        <v>1016</v>
      </c>
      <c r="II319" s="73" t="s">
        <v>492</v>
      </c>
      <c r="IJ319" t="s">
        <v>542</v>
      </c>
      <c r="IK319" s="73" t="s">
        <v>543</v>
      </c>
      <c r="IN319" s="72" t="s">
        <v>480</v>
      </c>
      <c r="JJ319" t="s">
        <v>997</v>
      </c>
      <c r="JK319" s="69" t="s">
        <v>494</v>
      </c>
      <c r="JL319" s="73" t="s">
        <v>495</v>
      </c>
      <c r="JP319" s="78" t="s">
        <v>508</v>
      </c>
      <c r="JQ319">
        <v>90</v>
      </c>
      <c r="JT319">
        <v>45</v>
      </c>
      <c r="JU319">
        <v>45</v>
      </c>
      <c r="KE319" t="s">
        <v>998</v>
      </c>
      <c r="KF319" s="12" t="s">
        <v>999</v>
      </c>
      <c r="KI319" t="s">
        <v>1000</v>
      </c>
      <c r="KJ319" t="s">
        <v>501</v>
      </c>
      <c r="KK319" s="8" t="s">
        <v>1001</v>
      </c>
      <c r="KL319" s="78" t="s">
        <v>503</v>
      </c>
      <c r="KM319">
        <v>18</v>
      </c>
      <c r="MY319" t="s">
        <v>1002</v>
      </c>
      <c r="MZ319">
        <v>6.3</v>
      </c>
      <c r="NA319" t="s">
        <v>1022</v>
      </c>
      <c r="NB319" t="s">
        <v>485</v>
      </c>
      <c r="NJ319" t="s">
        <v>1022</v>
      </c>
      <c r="NL319" s="4" t="s">
        <v>1027</v>
      </c>
      <c r="NM319" s="73"/>
      <c r="NU319" t="s">
        <v>1023</v>
      </c>
      <c r="NV319" t="s">
        <v>518</v>
      </c>
      <c r="NX319" s="2" t="s">
        <v>480</v>
      </c>
      <c r="NY319" s="73"/>
      <c r="OB319">
        <v>3</v>
      </c>
      <c r="OU319" t="s">
        <v>1028</v>
      </c>
      <c r="OV319" s="73"/>
      <c r="OW319">
        <v>2004</v>
      </c>
      <c r="OZ319" t="s">
        <v>1008</v>
      </c>
      <c r="PB319" s="73" t="s">
        <v>522</v>
      </c>
      <c r="PC319" s="50">
        <v>46105</v>
      </c>
    </row>
    <row r="320" spans="1:419" ht="15" thickBot="1">
      <c r="A320" t="s">
        <v>469</v>
      </c>
      <c r="B320" t="s">
        <v>989</v>
      </c>
      <c r="C320" t="s">
        <v>861</v>
      </c>
      <c r="D320" s="4" t="s">
        <v>948</v>
      </c>
      <c r="E320" s="77" t="s">
        <v>990</v>
      </c>
      <c r="F320" s="77" t="s">
        <v>950</v>
      </c>
      <c r="G320" s="73" t="s">
        <v>475</v>
      </c>
      <c r="H320" s="73" t="s">
        <v>476</v>
      </c>
      <c r="I320">
        <v>7.2166666666666597</v>
      </c>
      <c r="J320">
        <v>8.18333333333333</v>
      </c>
      <c r="K320" s="72">
        <v>200</v>
      </c>
      <c r="AV320" t="s">
        <v>991</v>
      </c>
      <c r="AW320">
        <v>5.7000000000000002E-2</v>
      </c>
      <c r="AX320" s="73" t="s">
        <v>480</v>
      </c>
      <c r="AY320">
        <v>1</v>
      </c>
      <c r="AZ320" t="s">
        <v>1024</v>
      </c>
      <c r="BA320">
        <v>2004</v>
      </c>
      <c r="BC320">
        <v>2004.2</v>
      </c>
      <c r="BD320" t="s">
        <v>993</v>
      </c>
      <c r="BE320" t="s">
        <v>536</v>
      </c>
      <c r="BF320" s="63" t="s">
        <v>484</v>
      </c>
      <c r="BG320" t="s">
        <v>485</v>
      </c>
      <c r="BH320" t="s">
        <v>994</v>
      </c>
      <c r="BI320" s="73" t="s">
        <v>486</v>
      </c>
      <c r="BJ320">
        <v>38000</v>
      </c>
      <c r="BK320" t="s">
        <v>537</v>
      </c>
      <c r="BL320" t="s">
        <v>554</v>
      </c>
      <c r="BM320" t="s">
        <v>995</v>
      </c>
      <c r="BN320" s="73" t="s">
        <v>486</v>
      </c>
      <c r="BO320">
        <v>266660</v>
      </c>
      <c r="EG320" s="9"/>
      <c r="EH320" s="9"/>
      <c r="EI320" s="9"/>
      <c r="EJ320" s="9"/>
      <c r="EK320" s="9"/>
      <c r="EL320" s="9"/>
      <c r="EM320" s="9"/>
      <c r="EN320" s="9"/>
      <c r="EO320" s="9"/>
      <c r="EP320" s="9"/>
      <c r="EQ320" s="9"/>
      <c r="ER320" s="9"/>
      <c r="ES320" s="9"/>
      <c r="ET320" s="9"/>
      <c r="EU320" s="9"/>
      <c r="EV320" s="9"/>
      <c r="EW320" s="9"/>
      <c r="EX320" s="9"/>
      <c r="EY320" s="9"/>
      <c r="EZ320" s="9"/>
      <c r="FA320" s="9"/>
      <c r="FB320" s="9"/>
      <c r="FC320" s="9"/>
      <c r="FD320" s="9"/>
      <c r="FE320" s="9"/>
      <c r="FF320" s="9"/>
      <c r="FG320" s="9"/>
      <c r="FH320" s="9"/>
      <c r="FI320" s="9"/>
      <c r="FJ320" s="9"/>
      <c r="FK320" s="9"/>
      <c r="FL320" s="9"/>
      <c r="FM320" s="9"/>
      <c r="FN320" s="9"/>
      <c r="FO320" s="9"/>
      <c r="FP320" s="9"/>
      <c r="FQ320" s="9"/>
      <c r="FR320" s="9"/>
      <c r="FS320" s="9"/>
      <c r="FT320" s="9"/>
      <c r="FU320" s="9"/>
      <c r="FV320" s="9"/>
      <c r="FW320" s="9"/>
      <c r="FX320" s="9"/>
      <c r="FY320" s="9"/>
      <c r="FZ320" s="9"/>
      <c r="GA320" s="9"/>
      <c r="GB320" s="9"/>
      <c r="GC320" s="9"/>
      <c r="GD320" s="9"/>
      <c r="GE320" s="9"/>
      <c r="GF320" s="9"/>
      <c r="GG320" s="9"/>
      <c r="GH320" s="9"/>
      <c r="GI320" s="9"/>
      <c r="GJ320" s="9"/>
      <c r="GK320" s="9"/>
      <c r="GL320" s="9"/>
      <c r="GM320" s="9"/>
      <c r="GN320" s="9"/>
      <c r="GO320" s="9"/>
      <c r="GP320" s="9"/>
      <c r="GQ320" s="9"/>
      <c r="GR320" s="9"/>
      <c r="GS320" s="9"/>
      <c r="GT320" s="9"/>
      <c r="GU320" s="9"/>
      <c r="GV320" s="9"/>
      <c r="GW320" s="9"/>
      <c r="GX320" s="9"/>
      <c r="GY320" s="9"/>
      <c r="GZ320" s="9"/>
      <c r="HA320" s="9"/>
      <c r="HB320" s="9"/>
      <c r="HC320" s="9"/>
      <c r="HD320" s="9"/>
      <c r="HE320" s="9"/>
      <c r="HF320" s="9"/>
      <c r="HG320" s="9"/>
      <c r="HH320" s="9"/>
      <c r="HI320" s="9"/>
      <c r="HJ320" s="9"/>
      <c r="HT320" s="50">
        <v>45494</v>
      </c>
      <c r="HV320" s="50"/>
      <c r="HW320" s="50"/>
      <c r="IH320" t="s">
        <v>996</v>
      </c>
      <c r="II320" s="73" t="s">
        <v>880</v>
      </c>
      <c r="IJ320" t="s">
        <v>542</v>
      </c>
      <c r="IK320" s="73" t="s">
        <v>543</v>
      </c>
      <c r="IN320" s="72" t="s">
        <v>480</v>
      </c>
      <c r="JJ320" t="s">
        <v>997</v>
      </c>
      <c r="JK320" s="69" t="s">
        <v>494</v>
      </c>
      <c r="JL320" s="73" t="s">
        <v>495</v>
      </c>
      <c r="JP320" s="78" t="s">
        <v>508</v>
      </c>
      <c r="JQ320">
        <v>100</v>
      </c>
      <c r="JT320">
        <v>81</v>
      </c>
      <c r="JU320">
        <v>65</v>
      </c>
      <c r="KE320" t="s">
        <v>998</v>
      </c>
      <c r="KF320" s="12" t="s">
        <v>999</v>
      </c>
      <c r="KI320" t="s">
        <v>1000</v>
      </c>
      <c r="KJ320" t="s">
        <v>501</v>
      </c>
      <c r="KK320" s="8" t="s">
        <v>1001</v>
      </c>
      <c r="KL320" s="78" t="s">
        <v>503</v>
      </c>
      <c r="KM320">
        <v>18</v>
      </c>
      <c r="MY320" t="s">
        <v>1002</v>
      </c>
      <c r="MZ320">
        <v>6.3</v>
      </c>
      <c r="NA320" t="s">
        <v>1003</v>
      </c>
      <c r="NB320" t="s">
        <v>485</v>
      </c>
      <c r="NC320" t="s">
        <v>554</v>
      </c>
      <c r="NJ320" t="s">
        <v>1003</v>
      </c>
      <c r="NL320" s="4" t="s">
        <v>1027</v>
      </c>
      <c r="NM320" s="73"/>
      <c r="NV320" t="s">
        <v>518</v>
      </c>
      <c r="NX320" s="2" t="s">
        <v>480</v>
      </c>
      <c r="NY320" s="73"/>
      <c r="OB320">
        <v>3</v>
      </c>
      <c r="OM320">
        <v>0.79</v>
      </c>
      <c r="ON320" s="72" t="s">
        <v>480</v>
      </c>
      <c r="OO320">
        <v>0.44</v>
      </c>
      <c r="OP320" s="72" t="s">
        <v>480</v>
      </c>
      <c r="OQ320" s="138"/>
      <c r="OR320" s="138"/>
      <c r="OS320">
        <v>1.23</v>
      </c>
      <c r="OT320" s="72" t="s">
        <v>480</v>
      </c>
      <c r="OU320" t="s">
        <v>1025</v>
      </c>
      <c r="OV320" s="73"/>
      <c r="OW320">
        <v>2004</v>
      </c>
      <c r="OZ320" t="s">
        <v>1026</v>
      </c>
      <c r="PB320" s="73" t="s">
        <v>522</v>
      </c>
      <c r="PC320" s="50">
        <v>46105</v>
      </c>
    </row>
    <row r="321" spans="1:419" ht="15" thickBot="1">
      <c r="A321" t="s">
        <v>469</v>
      </c>
      <c r="B321" t="s">
        <v>989</v>
      </c>
      <c r="C321" t="s">
        <v>861</v>
      </c>
      <c r="D321" s="4" t="s">
        <v>948</v>
      </c>
      <c r="E321" s="77" t="s">
        <v>990</v>
      </c>
      <c r="F321" s="77" t="s">
        <v>950</v>
      </c>
      <c r="G321" s="73" t="s">
        <v>475</v>
      </c>
      <c r="H321" s="73" t="s">
        <v>476</v>
      </c>
      <c r="I321">
        <v>7.2166666666666597</v>
      </c>
      <c r="J321">
        <v>8.18333333333333</v>
      </c>
      <c r="K321" s="72">
        <v>200</v>
      </c>
      <c r="AV321" t="s">
        <v>991</v>
      </c>
      <c r="AW321">
        <v>5.7000000000000002E-2</v>
      </c>
      <c r="AX321" s="73" t="s">
        <v>480</v>
      </c>
      <c r="AY321">
        <v>1</v>
      </c>
      <c r="AZ321" t="s">
        <v>1024</v>
      </c>
      <c r="BA321">
        <v>2004</v>
      </c>
      <c r="BC321">
        <v>2004.2</v>
      </c>
      <c r="BD321" t="s">
        <v>1009</v>
      </c>
      <c r="BE321" t="s">
        <v>565</v>
      </c>
      <c r="BF321" s="63" t="s">
        <v>484</v>
      </c>
      <c r="BG321" t="s">
        <v>485</v>
      </c>
      <c r="BH321" t="s">
        <v>994</v>
      </c>
      <c r="BI321" s="73" t="s">
        <v>486</v>
      </c>
      <c r="BJ321">
        <v>38000</v>
      </c>
      <c r="BK321" t="s">
        <v>537</v>
      </c>
      <c r="BL321" t="s">
        <v>554</v>
      </c>
      <c r="BM321" t="s">
        <v>1010</v>
      </c>
      <c r="BN321" s="73" t="s">
        <v>486</v>
      </c>
      <c r="BO321">
        <v>266660</v>
      </c>
      <c r="EG321" s="9"/>
      <c r="EH321" s="9"/>
      <c r="EI321" s="9"/>
      <c r="EJ321" s="9"/>
      <c r="EK321" s="9"/>
      <c r="EL321" s="9"/>
      <c r="EM321" s="9"/>
      <c r="EN321" s="9"/>
      <c r="EO321" s="9"/>
      <c r="EP321" s="9"/>
      <c r="EQ321" s="9"/>
      <c r="ER321" s="9"/>
      <c r="ES321" s="9"/>
      <c r="ET321" s="9"/>
      <c r="EU321" s="9"/>
      <c r="EV321" s="9"/>
      <c r="EW321" s="9"/>
      <c r="EX321" s="9"/>
      <c r="EY321" s="9"/>
      <c r="EZ321" s="9"/>
      <c r="FA321" s="9"/>
      <c r="FB321" s="9"/>
      <c r="FC321" s="9"/>
      <c r="FD321" s="9"/>
      <c r="FE321" s="9"/>
      <c r="FF321" s="9"/>
      <c r="FG321" s="9"/>
      <c r="FH321" s="9"/>
      <c r="FI321" s="9"/>
      <c r="FJ321" s="9"/>
      <c r="FK321" s="9"/>
      <c r="FL321" s="9"/>
      <c r="FM321" s="9"/>
      <c r="FN321" s="9"/>
      <c r="FO321" s="9"/>
      <c r="FP321" s="9"/>
      <c r="FQ321" s="9"/>
      <c r="FR321" s="9"/>
      <c r="FS321" s="9"/>
      <c r="FT321" s="9"/>
      <c r="FU321" s="9"/>
      <c r="FV321" s="9"/>
      <c r="FW321" s="9"/>
      <c r="FX321" s="9"/>
      <c r="FY321" s="9"/>
      <c r="FZ321" s="9"/>
      <c r="GA321" s="9"/>
      <c r="GB321" s="9"/>
      <c r="GC321" s="9"/>
      <c r="GD321" s="9"/>
      <c r="GE321" s="9"/>
      <c r="GF321" s="9"/>
      <c r="GG321" s="9"/>
      <c r="GH321" s="9"/>
      <c r="GI321" s="9"/>
      <c r="GJ321" s="9"/>
      <c r="GK321" s="9"/>
      <c r="GL321" s="9"/>
      <c r="GM321" s="9"/>
      <c r="GN321" s="9"/>
      <c r="GO321" s="9"/>
      <c r="GP321" s="9"/>
      <c r="GQ321" s="9"/>
      <c r="GR321" s="9"/>
      <c r="GS321" s="9"/>
      <c r="GT321" s="9"/>
      <c r="GU321" s="9"/>
      <c r="GV321" s="9"/>
      <c r="GW321" s="9"/>
      <c r="GX321" s="9"/>
      <c r="GY321" s="9"/>
      <c r="GZ321" s="9"/>
      <c r="HA321" s="9"/>
      <c r="HB321" s="9"/>
      <c r="HC321" s="9"/>
      <c r="HD321" s="9"/>
      <c r="HE321" s="9"/>
      <c r="HF321" s="9"/>
      <c r="HG321" s="9"/>
      <c r="HH321" s="9"/>
      <c r="HI321" s="9"/>
      <c r="HJ321" s="9"/>
      <c r="HT321" s="50">
        <v>45494</v>
      </c>
      <c r="HV321" s="50"/>
      <c r="HW321" s="50"/>
      <c r="IH321" t="s">
        <v>996</v>
      </c>
      <c r="II321" s="73" t="s">
        <v>880</v>
      </c>
      <c r="IJ321" t="s">
        <v>542</v>
      </c>
      <c r="IK321" s="73" t="s">
        <v>543</v>
      </c>
      <c r="IN321" s="72" t="s">
        <v>480</v>
      </c>
      <c r="JJ321" t="s">
        <v>997</v>
      </c>
      <c r="JK321" s="69" t="s">
        <v>494</v>
      </c>
      <c r="JL321" s="73" t="s">
        <v>495</v>
      </c>
      <c r="JP321" s="78" t="s">
        <v>508</v>
      </c>
      <c r="JQ321">
        <v>100</v>
      </c>
      <c r="JT321">
        <v>81</v>
      </c>
      <c r="JU321">
        <v>65</v>
      </c>
      <c r="KE321" t="s">
        <v>998</v>
      </c>
      <c r="KF321" s="12" t="s">
        <v>999</v>
      </c>
      <c r="KI321" t="s">
        <v>1000</v>
      </c>
      <c r="KJ321" t="s">
        <v>501</v>
      </c>
      <c r="KK321" s="8" t="s">
        <v>1001</v>
      </c>
      <c r="KL321" s="78" t="s">
        <v>503</v>
      </c>
      <c r="KM321">
        <v>18</v>
      </c>
      <c r="MY321" t="s">
        <v>1002</v>
      </c>
      <c r="MZ321">
        <v>6.3</v>
      </c>
      <c r="NA321" t="s">
        <v>1003</v>
      </c>
      <c r="NB321" t="s">
        <v>485</v>
      </c>
      <c r="NC321" t="s">
        <v>554</v>
      </c>
      <c r="NJ321" t="s">
        <v>1029</v>
      </c>
      <c r="NL321" s="4" t="s">
        <v>1027</v>
      </c>
      <c r="NM321" s="73"/>
      <c r="NV321" t="s">
        <v>518</v>
      </c>
      <c r="NX321" s="2" t="s">
        <v>480</v>
      </c>
      <c r="NY321" s="73"/>
      <c r="OB321">
        <v>3</v>
      </c>
      <c r="OM321">
        <v>0.55000000000000004</v>
      </c>
      <c r="ON321" s="72" t="s">
        <v>480</v>
      </c>
      <c r="OO321">
        <v>0.49</v>
      </c>
      <c r="OP321" s="72" t="s">
        <v>480</v>
      </c>
      <c r="OQ321" s="138"/>
      <c r="OR321" s="138"/>
      <c r="OS321">
        <v>1.04</v>
      </c>
      <c r="OT321" s="72" t="s">
        <v>480</v>
      </c>
      <c r="OU321" t="s">
        <v>1025</v>
      </c>
      <c r="OV321" s="73"/>
      <c r="OW321">
        <v>2004</v>
      </c>
      <c r="OZ321" t="s">
        <v>1026</v>
      </c>
      <c r="PB321" s="73" t="s">
        <v>522</v>
      </c>
      <c r="PC321" s="50">
        <v>46105</v>
      </c>
    </row>
    <row r="322" spans="1:419" ht="15" thickBot="1">
      <c r="A322" t="s">
        <v>469</v>
      </c>
      <c r="B322" t="s">
        <v>989</v>
      </c>
      <c r="C322" t="s">
        <v>861</v>
      </c>
      <c r="D322" s="4" t="s">
        <v>948</v>
      </c>
      <c r="E322" s="77" t="s">
        <v>990</v>
      </c>
      <c r="F322" s="77" t="s">
        <v>950</v>
      </c>
      <c r="G322" s="73" t="s">
        <v>475</v>
      </c>
      <c r="H322" s="73" t="s">
        <v>476</v>
      </c>
      <c r="I322">
        <v>7.2166666666666597</v>
      </c>
      <c r="J322">
        <v>8.18333333333333</v>
      </c>
      <c r="K322" s="72">
        <v>200</v>
      </c>
      <c r="AV322" t="s">
        <v>991</v>
      </c>
      <c r="AW322">
        <v>5.7000000000000002E-2</v>
      </c>
      <c r="AX322" s="73" t="s">
        <v>480</v>
      </c>
      <c r="AY322">
        <v>1</v>
      </c>
      <c r="AZ322" t="s">
        <v>1024</v>
      </c>
      <c r="BA322">
        <v>2004</v>
      </c>
      <c r="BC322">
        <v>2004.2</v>
      </c>
      <c r="BD322" t="s">
        <v>1011</v>
      </c>
      <c r="BE322" t="s">
        <v>570</v>
      </c>
      <c r="BF322" s="63" t="s">
        <v>484</v>
      </c>
      <c r="BG322" t="s">
        <v>485</v>
      </c>
      <c r="BH322" t="s">
        <v>994</v>
      </c>
      <c r="BI322" s="73" t="s">
        <v>486</v>
      </c>
      <c r="BJ322">
        <v>44440</v>
      </c>
      <c r="BK322" t="s">
        <v>537</v>
      </c>
      <c r="BL322" t="s">
        <v>554</v>
      </c>
      <c r="BM322" t="s">
        <v>995</v>
      </c>
      <c r="BN322" s="73" t="s">
        <v>486</v>
      </c>
      <c r="BO322">
        <v>266660</v>
      </c>
      <c r="EG322" s="9"/>
      <c r="EH322" s="9"/>
      <c r="EI322" s="9"/>
      <c r="EJ322" s="9"/>
      <c r="EK322" s="9"/>
      <c r="EL322" s="9"/>
      <c r="EM322" s="9"/>
      <c r="EN322" s="9"/>
      <c r="EO322" s="9"/>
      <c r="EP322" s="9"/>
      <c r="EQ322" s="9"/>
      <c r="ER322" s="9"/>
      <c r="ES322" s="9"/>
      <c r="ET322" s="9"/>
      <c r="EU322" s="9"/>
      <c r="EV322" s="9"/>
      <c r="EW322" s="9"/>
      <c r="EX322" s="9"/>
      <c r="EY322" s="9"/>
      <c r="EZ322" s="9"/>
      <c r="FA322" s="9"/>
      <c r="FB322" s="9"/>
      <c r="FC322" s="9"/>
      <c r="FD322" s="9"/>
      <c r="FE322" s="9"/>
      <c r="FF322" s="9"/>
      <c r="FG322" s="9"/>
      <c r="FH322" s="9"/>
      <c r="FI322" s="9"/>
      <c r="FJ322" s="9"/>
      <c r="FK322" s="9"/>
      <c r="FL322" s="9"/>
      <c r="FM322" s="9"/>
      <c r="FN322" s="9"/>
      <c r="FO322" s="9"/>
      <c r="FP322" s="9"/>
      <c r="FQ322" s="9"/>
      <c r="FR322" s="9"/>
      <c r="FS322" s="9"/>
      <c r="FT322" s="9"/>
      <c r="FU322" s="9"/>
      <c r="FV322" s="9"/>
      <c r="FW322" s="9"/>
      <c r="FX322" s="9"/>
      <c r="FY322" s="9"/>
      <c r="FZ322" s="9"/>
      <c r="GA322" s="9"/>
      <c r="GB322" s="9"/>
      <c r="GC322" s="9"/>
      <c r="GD322" s="9"/>
      <c r="GE322" s="9"/>
      <c r="GF322" s="9"/>
      <c r="GG322" s="9"/>
      <c r="GH322" s="9"/>
      <c r="GI322" s="9"/>
      <c r="GJ322" s="9"/>
      <c r="GK322" s="9"/>
      <c r="GL322" s="9"/>
      <c r="GM322" s="9"/>
      <c r="GN322" s="9"/>
      <c r="GO322" s="9"/>
      <c r="GP322" s="9"/>
      <c r="GQ322" s="9"/>
      <c r="GR322" s="9"/>
      <c r="GS322" s="9"/>
      <c r="GT322" s="9"/>
      <c r="GU322" s="9"/>
      <c r="GV322" s="9"/>
      <c r="GW322" s="9"/>
      <c r="GX322" s="9"/>
      <c r="GY322" s="9"/>
      <c r="GZ322" s="9"/>
      <c r="HA322" s="9"/>
      <c r="HB322" s="9"/>
      <c r="HC322" s="9"/>
      <c r="HD322" s="9"/>
      <c r="HE322" s="9"/>
      <c r="HF322" s="9"/>
      <c r="HG322" s="9"/>
      <c r="HH322" s="9"/>
      <c r="HI322" s="9"/>
      <c r="HJ322" s="9"/>
      <c r="HT322" s="50">
        <v>45494</v>
      </c>
      <c r="HV322" s="50"/>
      <c r="HW322" s="50"/>
      <c r="IH322" t="s">
        <v>996</v>
      </c>
      <c r="II322" s="73" t="s">
        <v>880</v>
      </c>
      <c r="IJ322" t="s">
        <v>542</v>
      </c>
      <c r="IK322" s="73" t="s">
        <v>543</v>
      </c>
      <c r="IN322" s="72" t="s">
        <v>480</v>
      </c>
      <c r="JJ322" t="s">
        <v>997</v>
      </c>
      <c r="JK322" s="69" t="s">
        <v>494</v>
      </c>
      <c r="JL322" s="73" t="s">
        <v>495</v>
      </c>
      <c r="JP322" s="78" t="s">
        <v>508</v>
      </c>
      <c r="JQ322">
        <v>100</v>
      </c>
      <c r="JT322">
        <v>81</v>
      </c>
      <c r="JU322">
        <v>65</v>
      </c>
      <c r="KE322" t="s">
        <v>998</v>
      </c>
      <c r="KF322" s="12" t="s">
        <v>999</v>
      </c>
      <c r="KI322" t="s">
        <v>1000</v>
      </c>
      <c r="KJ322" t="s">
        <v>501</v>
      </c>
      <c r="KK322" s="8" t="s">
        <v>1001</v>
      </c>
      <c r="KL322" s="78" t="s">
        <v>503</v>
      </c>
      <c r="KM322">
        <v>18</v>
      </c>
      <c r="MY322" t="s">
        <v>1002</v>
      </c>
      <c r="MZ322">
        <v>6.3</v>
      </c>
      <c r="NA322" t="s">
        <v>1003</v>
      </c>
      <c r="NB322" t="s">
        <v>485</v>
      </c>
      <c r="NC322" t="s">
        <v>554</v>
      </c>
      <c r="NJ322" t="s">
        <v>1029</v>
      </c>
      <c r="NL322" s="4" t="s">
        <v>1027</v>
      </c>
      <c r="NM322" s="73"/>
      <c r="NV322" t="s">
        <v>518</v>
      </c>
      <c r="NX322" s="2" t="s">
        <v>480</v>
      </c>
      <c r="NY322" s="73"/>
      <c r="OB322">
        <v>3</v>
      </c>
      <c r="OM322">
        <v>0.8</v>
      </c>
      <c r="ON322" s="72" t="s">
        <v>480</v>
      </c>
      <c r="OO322">
        <v>0.59</v>
      </c>
      <c r="OP322" s="72" t="s">
        <v>480</v>
      </c>
      <c r="OQ322" s="138"/>
      <c r="OR322" s="138"/>
      <c r="OS322">
        <v>1.39</v>
      </c>
      <c r="OT322" s="72" t="s">
        <v>480</v>
      </c>
      <c r="OU322" t="s">
        <v>1025</v>
      </c>
      <c r="OV322" s="73"/>
      <c r="OW322">
        <v>2004</v>
      </c>
      <c r="OZ322" t="s">
        <v>1026</v>
      </c>
      <c r="PB322" s="73" t="s">
        <v>522</v>
      </c>
      <c r="PC322" s="50">
        <v>46105</v>
      </c>
    </row>
    <row r="323" spans="1:419" ht="15" thickBot="1">
      <c r="A323" t="s">
        <v>469</v>
      </c>
      <c r="B323" t="s">
        <v>989</v>
      </c>
      <c r="C323" t="s">
        <v>861</v>
      </c>
      <c r="D323" s="4" t="s">
        <v>948</v>
      </c>
      <c r="E323" s="77" t="s">
        <v>990</v>
      </c>
      <c r="F323" s="77" t="s">
        <v>950</v>
      </c>
      <c r="G323" s="73" t="s">
        <v>475</v>
      </c>
      <c r="H323" s="73" t="s">
        <v>476</v>
      </c>
      <c r="I323">
        <v>7.2166666666666597</v>
      </c>
      <c r="J323">
        <v>8.18333333333333</v>
      </c>
      <c r="K323" s="72">
        <v>200</v>
      </c>
      <c r="AV323" t="s">
        <v>991</v>
      </c>
      <c r="AW323">
        <v>5.7000000000000002E-2</v>
      </c>
      <c r="AX323" s="73" t="s">
        <v>480</v>
      </c>
      <c r="AY323">
        <v>1</v>
      </c>
      <c r="AZ323" t="s">
        <v>1024</v>
      </c>
      <c r="BA323">
        <v>2004</v>
      </c>
      <c r="BC323">
        <v>2004.2</v>
      </c>
      <c r="BD323" t="s">
        <v>1012</v>
      </c>
      <c r="BE323" t="s">
        <v>553</v>
      </c>
      <c r="BF323" s="63" t="s">
        <v>484</v>
      </c>
      <c r="BG323" t="s">
        <v>485</v>
      </c>
      <c r="BH323" t="s">
        <v>994</v>
      </c>
      <c r="BI323" s="73" t="s">
        <v>486</v>
      </c>
      <c r="BJ323">
        <v>44440</v>
      </c>
      <c r="BK323" t="s">
        <v>537</v>
      </c>
      <c r="BL323" t="s">
        <v>554</v>
      </c>
      <c r="BM323" t="s">
        <v>1010</v>
      </c>
      <c r="BN323" s="73" t="s">
        <v>486</v>
      </c>
      <c r="BO323">
        <v>266660</v>
      </c>
      <c r="EG323" s="9"/>
      <c r="EH323" s="9"/>
      <c r="EI323" s="9"/>
      <c r="EJ323" s="9"/>
      <c r="EK323" s="9"/>
      <c r="EL323" s="9"/>
      <c r="EM323" s="9"/>
      <c r="EN323" s="9"/>
      <c r="EO323" s="9"/>
      <c r="EP323" s="9"/>
      <c r="EQ323" s="9"/>
      <c r="ER323" s="9"/>
      <c r="ES323" s="9"/>
      <c r="ET323" s="9"/>
      <c r="EU323" s="9"/>
      <c r="EV323" s="9"/>
      <c r="EW323" s="9"/>
      <c r="EX323" s="9"/>
      <c r="EY323" s="9"/>
      <c r="EZ323" s="9"/>
      <c r="FA323" s="9"/>
      <c r="FB323" s="9"/>
      <c r="FC323" s="9"/>
      <c r="FD323" s="9"/>
      <c r="FE323" s="9"/>
      <c r="FF323" s="9"/>
      <c r="FG323" s="9"/>
      <c r="FH323" s="9"/>
      <c r="FI323" s="9"/>
      <c r="FJ323" s="9"/>
      <c r="FK323" s="9"/>
      <c r="FL323" s="9"/>
      <c r="FM323" s="9"/>
      <c r="FN323" s="9"/>
      <c r="FO323" s="9"/>
      <c r="FP323" s="9"/>
      <c r="FQ323" s="9"/>
      <c r="FR323" s="9"/>
      <c r="FS323" s="9"/>
      <c r="FT323" s="9"/>
      <c r="FU323" s="9"/>
      <c r="FV323" s="9"/>
      <c r="FW323" s="9"/>
      <c r="FX323" s="9"/>
      <c r="FY323" s="9"/>
      <c r="FZ323" s="9"/>
      <c r="GA323" s="9"/>
      <c r="GB323" s="9"/>
      <c r="GC323" s="9"/>
      <c r="GD323" s="9"/>
      <c r="GE323" s="9"/>
      <c r="GF323" s="9"/>
      <c r="GG323" s="9"/>
      <c r="GH323" s="9"/>
      <c r="GI323" s="9"/>
      <c r="GJ323" s="9"/>
      <c r="GK323" s="9"/>
      <c r="GL323" s="9"/>
      <c r="GM323" s="9"/>
      <c r="GN323" s="9"/>
      <c r="GO323" s="9"/>
      <c r="GP323" s="9"/>
      <c r="GQ323" s="9"/>
      <c r="GR323" s="9"/>
      <c r="GS323" s="9"/>
      <c r="GT323" s="9"/>
      <c r="GU323" s="9"/>
      <c r="GV323" s="9"/>
      <c r="GW323" s="9"/>
      <c r="GX323" s="9"/>
      <c r="GY323" s="9"/>
      <c r="GZ323" s="9"/>
      <c r="HA323" s="9"/>
      <c r="HB323" s="9"/>
      <c r="HC323" s="9"/>
      <c r="HD323" s="9"/>
      <c r="HE323" s="9"/>
      <c r="HF323" s="9"/>
      <c r="HG323" s="9"/>
      <c r="HH323" s="9"/>
      <c r="HI323" s="9"/>
      <c r="HJ323" s="9"/>
      <c r="HT323" s="50">
        <v>45494</v>
      </c>
      <c r="HV323" s="50"/>
      <c r="HW323" s="50"/>
      <c r="IH323" t="s">
        <v>996</v>
      </c>
      <c r="II323" s="73" t="s">
        <v>880</v>
      </c>
      <c r="IJ323" t="s">
        <v>542</v>
      </c>
      <c r="IK323" s="73" t="s">
        <v>543</v>
      </c>
      <c r="IN323" s="72" t="s">
        <v>480</v>
      </c>
      <c r="JJ323" t="s">
        <v>997</v>
      </c>
      <c r="JK323" s="69" t="s">
        <v>494</v>
      </c>
      <c r="JL323" s="73" t="s">
        <v>495</v>
      </c>
      <c r="JP323" s="78" t="s">
        <v>508</v>
      </c>
      <c r="JQ323">
        <v>100</v>
      </c>
      <c r="JT323">
        <v>81</v>
      </c>
      <c r="JU323">
        <v>65</v>
      </c>
      <c r="KE323" t="s">
        <v>998</v>
      </c>
      <c r="KF323" s="12" t="s">
        <v>999</v>
      </c>
      <c r="KI323" t="s">
        <v>1000</v>
      </c>
      <c r="KJ323" t="s">
        <v>501</v>
      </c>
      <c r="KK323" s="8" t="s">
        <v>1001</v>
      </c>
      <c r="KL323" s="78" t="s">
        <v>503</v>
      </c>
      <c r="KM323">
        <v>18</v>
      </c>
      <c r="MY323" t="s">
        <v>1002</v>
      </c>
      <c r="MZ323">
        <v>6.3</v>
      </c>
      <c r="NA323" t="s">
        <v>1003</v>
      </c>
      <c r="NB323" t="s">
        <v>485</v>
      </c>
      <c r="NC323" t="s">
        <v>554</v>
      </c>
      <c r="NJ323" t="s">
        <v>1029</v>
      </c>
      <c r="NL323" s="4" t="s">
        <v>1027</v>
      </c>
      <c r="NM323" s="73"/>
      <c r="NV323" t="s">
        <v>518</v>
      </c>
      <c r="NX323" s="2" t="s">
        <v>480</v>
      </c>
      <c r="NY323" s="73"/>
      <c r="OB323">
        <v>3</v>
      </c>
      <c r="OM323">
        <v>0.66</v>
      </c>
      <c r="ON323" s="72" t="s">
        <v>480</v>
      </c>
      <c r="OO323">
        <v>0.57999999999999996</v>
      </c>
      <c r="OP323" s="72" t="s">
        <v>480</v>
      </c>
      <c r="OQ323" s="138"/>
      <c r="OR323" s="138"/>
      <c r="OS323">
        <v>1.24</v>
      </c>
      <c r="OT323" s="72" t="s">
        <v>480</v>
      </c>
      <c r="OU323" t="s">
        <v>1025</v>
      </c>
      <c r="OV323" s="73"/>
      <c r="OW323">
        <v>2004</v>
      </c>
      <c r="OZ323" t="s">
        <v>1026</v>
      </c>
      <c r="PB323" s="73" t="s">
        <v>522</v>
      </c>
      <c r="PC323" s="50">
        <v>46105</v>
      </c>
    </row>
    <row r="324" spans="1:419" ht="15" thickBot="1">
      <c r="A324" t="s">
        <v>469</v>
      </c>
      <c r="B324" t="s">
        <v>989</v>
      </c>
      <c r="C324" t="s">
        <v>861</v>
      </c>
      <c r="D324" s="4" t="s">
        <v>948</v>
      </c>
      <c r="E324" s="77" t="s">
        <v>990</v>
      </c>
      <c r="F324" s="77" t="s">
        <v>950</v>
      </c>
      <c r="G324" s="73" t="s">
        <v>475</v>
      </c>
      <c r="H324" s="73" t="s">
        <v>476</v>
      </c>
      <c r="I324">
        <v>7.2166666666666597</v>
      </c>
      <c r="J324">
        <v>8.18333333333333</v>
      </c>
      <c r="K324" s="72">
        <v>200</v>
      </c>
      <c r="AV324" t="s">
        <v>991</v>
      </c>
      <c r="AW324">
        <v>5.7000000000000002E-2</v>
      </c>
      <c r="AX324" s="73" t="s">
        <v>480</v>
      </c>
      <c r="AY324">
        <v>1</v>
      </c>
      <c r="AZ324" t="s">
        <v>1024</v>
      </c>
      <c r="BA324">
        <v>2004</v>
      </c>
      <c r="BC324">
        <v>2004.2</v>
      </c>
      <c r="BD324" t="s">
        <v>1013</v>
      </c>
      <c r="BE324" t="s">
        <v>605</v>
      </c>
      <c r="BF324" s="63" t="s">
        <v>484</v>
      </c>
      <c r="BG324" t="s">
        <v>485</v>
      </c>
      <c r="BH324" t="s">
        <v>994</v>
      </c>
      <c r="BI324" s="73" t="s">
        <v>486</v>
      </c>
      <c r="BJ324">
        <v>53330</v>
      </c>
      <c r="BK324" t="s">
        <v>537</v>
      </c>
      <c r="BL324" t="s">
        <v>554</v>
      </c>
      <c r="BM324" t="s">
        <v>995</v>
      </c>
      <c r="BN324" s="73" t="s">
        <v>486</v>
      </c>
      <c r="BO324">
        <v>266660</v>
      </c>
      <c r="EG324" s="9"/>
      <c r="EH324" s="9"/>
      <c r="EI324" s="9"/>
      <c r="EJ324" s="9"/>
      <c r="EK324" s="9"/>
      <c r="EL324" s="9"/>
      <c r="EM324" s="9"/>
      <c r="EN324" s="9"/>
      <c r="EO324" s="9"/>
      <c r="EP324" s="9"/>
      <c r="EQ324" s="9"/>
      <c r="ER324" s="9"/>
      <c r="ES324" s="9"/>
      <c r="ET324" s="9"/>
      <c r="EU324" s="9"/>
      <c r="EV324" s="9"/>
      <c r="EW324" s="9"/>
      <c r="EX324" s="9"/>
      <c r="EY324" s="9"/>
      <c r="EZ324" s="9"/>
      <c r="FA324" s="9"/>
      <c r="FB324" s="9"/>
      <c r="FC324" s="9"/>
      <c r="FD324" s="9"/>
      <c r="FE324" s="9"/>
      <c r="FF324" s="9"/>
      <c r="FG324" s="9"/>
      <c r="FH324" s="9"/>
      <c r="FI324" s="9"/>
      <c r="FJ324" s="9"/>
      <c r="FK324" s="9"/>
      <c r="FL324" s="9"/>
      <c r="FM324" s="9"/>
      <c r="FN324" s="9"/>
      <c r="FO324" s="9"/>
      <c r="FP324" s="9"/>
      <c r="FQ324" s="9"/>
      <c r="FR324" s="9"/>
      <c r="FS324" s="9"/>
      <c r="FT324" s="9"/>
      <c r="FU324" s="9"/>
      <c r="FV324" s="9"/>
      <c r="FW324" s="9"/>
      <c r="FX324" s="9"/>
      <c r="FY324" s="9"/>
      <c r="FZ324" s="9"/>
      <c r="GA324" s="9"/>
      <c r="GB324" s="9"/>
      <c r="GC324" s="9"/>
      <c r="GD324" s="9"/>
      <c r="GE324" s="9"/>
      <c r="GF324" s="9"/>
      <c r="GG324" s="9"/>
      <c r="GH324" s="9"/>
      <c r="GI324" s="9"/>
      <c r="GJ324" s="9"/>
      <c r="GK324" s="9"/>
      <c r="GL324" s="9"/>
      <c r="GM324" s="9"/>
      <c r="GN324" s="9"/>
      <c r="GO324" s="9"/>
      <c r="GP324" s="9"/>
      <c r="GQ324" s="9"/>
      <c r="GR324" s="9"/>
      <c r="GS324" s="9"/>
      <c r="GT324" s="9"/>
      <c r="GU324" s="9"/>
      <c r="GV324" s="9"/>
      <c r="GW324" s="9"/>
      <c r="GX324" s="9"/>
      <c r="GY324" s="9"/>
      <c r="GZ324" s="9"/>
      <c r="HA324" s="9"/>
      <c r="HB324" s="9"/>
      <c r="HC324" s="9"/>
      <c r="HD324" s="9"/>
      <c r="HE324" s="9"/>
      <c r="HF324" s="9"/>
      <c r="HG324" s="9"/>
      <c r="HH324" s="9"/>
      <c r="HI324" s="9"/>
      <c r="HJ324" s="9"/>
      <c r="HT324" s="50">
        <v>45494</v>
      </c>
      <c r="HV324" s="50"/>
      <c r="HW324" s="50"/>
      <c r="IH324" t="s">
        <v>996</v>
      </c>
      <c r="II324" s="73" t="s">
        <v>880</v>
      </c>
      <c r="IJ324" t="s">
        <v>542</v>
      </c>
      <c r="IK324" s="73" t="s">
        <v>543</v>
      </c>
      <c r="IN324" s="72" t="s">
        <v>480</v>
      </c>
      <c r="JJ324" t="s">
        <v>997</v>
      </c>
      <c r="JK324" s="69" t="s">
        <v>494</v>
      </c>
      <c r="JL324" s="73" t="s">
        <v>495</v>
      </c>
      <c r="JP324" s="78" t="s">
        <v>508</v>
      </c>
      <c r="JQ324">
        <v>100</v>
      </c>
      <c r="JT324">
        <v>81</v>
      </c>
      <c r="JU324">
        <v>65</v>
      </c>
      <c r="KE324" t="s">
        <v>998</v>
      </c>
      <c r="KF324" s="12" t="s">
        <v>999</v>
      </c>
      <c r="KI324" t="s">
        <v>1000</v>
      </c>
      <c r="KJ324" t="s">
        <v>501</v>
      </c>
      <c r="KK324" s="8" t="s">
        <v>1001</v>
      </c>
      <c r="KL324" s="78" t="s">
        <v>503</v>
      </c>
      <c r="KM324">
        <v>18</v>
      </c>
      <c r="MY324" t="s">
        <v>1002</v>
      </c>
      <c r="MZ324">
        <v>6.3</v>
      </c>
      <c r="NA324" t="s">
        <v>1003</v>
      </c>
      <c r="NB324" t="s">
        <v>485</v>
      </c>
      <c r="NC324" t="s">
        <v>554</v>
      </c>
      <c r="NJ324" t="s">
        <v>1029</v>
      </c>
      <c r="NL324" s="4" t="s">
        <v>1027</v>
      </c>
      <c r="NM324" s="73"/>
      <c r="NV324" t="s">
        <v>518</v>
      </c>
      <c r="NX324" s="2" t="s">
        <v>480</v>
      </c>
      <c r="NY324" s="73"/>
      <c r="OB324">
        <v>3</v>
      </c>
      <c r="OM324">
        <v>1.91</v>
      </c>
      <c r="ON324" s="72" t="s">
        <v>480</v>
      </c>
      <c r="OO324">
        <v>0.64</v>
      </c>
      <c r="OP324" s="72" t="s">
        <v>480</v>
      </c>
      <c r="OQ324" s="138"/>
      <c r="OR324" s="138"/>
      <c r="OS324">
        <v>1.55</v>
      </c>
      <c r="OT324" s="72" t="s">
        <v>480</v>
      </c>
      <c r="OU324" t="s">
        <v>1025</v>
      </c>
      <c r="OV324" s="73"/>
      <c r="OW324">
        <v>2004</v>
      </c>
      <c r="OZ324" t="s">
        <v>1026</v>
      </c>
      <c r="PB324" s="73" t="s">
        <v>522</v>
      </c>
      <c r="PC324" s="50">
        <v>46105</v>
      </c>
    </row>
    <row r="325" spans="1:419" ht="15" thickBot="1">
      <c r="A325" t="s">
        <v>469</v>
      </c>
      <c r="B325" t="s">
        <v>989</v>
      </c>
      <c r="C325" t="s">
        <v>861</v>
      </c>
      <c r="D325" s="4" t="s">
        <v>948</v>
      </c>
      <c r="E325" s="77" t="s">
        <v>990</v>
      </c>
      <c r="F325" s="77" t="s">
        <v>950</v>
      </c>
      <c r="G325" s="73" t="s">
        <v>475</v>
      </c>
      <c r="H325" s="73" t="s">
        <v>476</v>
      </c>
      <c r="I325">
        <v>7.2166666666666597</v>
      </c>
      <c r="J325">
        <v>8.18333333333333</v>
      </c>
      <c r="K325" s="72">
        <v>200</v>
      </c>
      <c r="AV325" t="s">
        <v>991</v>
      </c>
      <c r="AW325">
        <v>5.7000000000000002E-2</v>
      </c>
      <c r="AX325" s="73" t="s">
        <v>480</v>
      </c>
      <c r="AY325">
        <v>1</v>
      </c>
      <c r="AZ325" t="s">
        <v>1024</v>
      </c>
      <c r="BA325">
        <v>2004</v>
      </c>
      <c r="BC325">
        <v>2004.2</v>
      </c>
      <c r="BD325" t="s">
        <v>1014</v>
      </c>
      <c r="BE325" t="s">
        <v>609</v>
      </c>
      <c r="BF325" s="63" t="s">
        <v>484</v>
      </c>
      <c r="BG325" t="s">
        <v>485</v>
      </c>
      <c r="BH325" t="s">
        <v>994</v>
      </c>
      <c r="BI325" s="73" t="s">
        <v>486</v>
      </c>
      <c r="BJ325">
        <v>53330</v>
      </c>
      <c r="BK325" t="s">
        <v>537</v>
      </c>
      <c r="BL325" t="s">
        <v>554</v>
      </c>
      <c r="BM325" t="s">
        <v>1010</v>
      </c>
      <c r="BN325" s="73" t="s">
        <v>486</v>
      </c>
      <c r="BO325">
        <v>266660</v>
      </c>
      <c r="EG325" s="9"/>
      <c r="EH325" s="9"/>
      <c r="EI325" s="9"/>
      <c r="EJ325" s="9"/>
      <c r="EK325" s="9"/>
      <c r="EL325" s="9"/>
      <c r="EM325" s="9"/>
      <c r="EN325" s="9"/>
      <c r="EO325" s="9"/>
      <c r="EP325" s="9"/>
      <c r="EQ325" s="9"/>
      <c r="ER325" s="9"/>
      <c r="ES325" s="9"/>
      <c r="ET325" s="9"/>
      <c r="EU325" s="9"/>
      <c r="EV325" s="9"/>
      <c r="EW325" s="9"/>
      <c r="EX325" s="9"/>
      <c r="EY325" s="9"/>
      <c r="EZ325" s="9"/>
      <c r="FA325" s="9"/>
      <c r="FB325" s="9"/>
      <c r="FC325" s="9"/>
      <c r="FD325" s="9"/>
      <c r="FE325" s="9"/>
      <c r="FF325" s="9"/>
      <c r="FG325" s="9"/>
      <c r="FH325" s="9"/>
      <c r="FI325" s="9"/>
      <c r="FJ325" s="9"/>
      <c r="FK325" s="9"/>
      <c r="FL325" s="9"/>
      <c r="FM325" s="9"/>
      <c r="FN325" s="9"/>
      <c r="FO325" s="9"/>
      <c r="FP325" s="9"/>
      <c r="FQ325" s="9"/>
      <c r="FR325" s="9"/>
      <c r="FS325" s="9"/>
      <c r="FT325" s="9"/>
      <c r="FU325" s="9"/>
      <c r="FV325" s="9"/>
      <c r="FW325" s="9"/>
      <c r="FX325" s="9"/>
      <c r="FY325" s="9"/>
      <c r="FZ325" s="9"/>
      <c r="GA325" s="9"/>
      <c r="GB325" s="9"/>
      <c r="GC325" s="9"/>
      <c r="GD325" s="9"/>
      <c r="GE325" s="9"/>
      <c r="GF325" s="9"/>
      <c r="GG325" s="9"/>
      <c r="GH325" s="9"/>
      <c r="GI325" s="9"/>
      <c r="GJ325" s="9"/>
      <c r="GK325" s="9"/>
      <c r="GL325" s="9"/>
      <c r="GM325" s="9"/>
      <c r="GN325" s="9"/>
      <c r="GO325" s="9"/>
      <c r="GP325" s="9"/>
      <c r="GQ325" s="9"/>
      <c r="GR325" s="9"/>
      <c r="GS325" s="9"/>
      <c r="GT325" s="9"/>
      <c r="GU325" s="9"/>
      <c r="GV325" s="9"/>
      <c r="GW325" s="9"/>
      <c r="GX325" s="9"/>
      <c r="GY325" s="9"/>
      <c r="GZ325" s="9"/>
      <c r="HA325" s="9"/>
      <c r="HB325" s="9"/>
      <c r="HC325" s="9"/>
      <c r="HD325" s="9"/>
      <c r="HE325" s="9"/>
      <c r="HF325" s="9"/>
      <c r="HG325" s="9"/>
      <c r="HH325" s="9"/>
      <c r="HI325" s="9"/>
      <c r="HJ325" s="9"/>
      <c r="HT325" s="50">
        <v>45494</v>
      </c>
      <c r="HV325" s="50"/>
      <c r="HW325" s="50"/>
      <c r="IH325" t="s">
        <v>996</v>
      </c>
      <c r="II325" s="73" t="s">
        <v>880</v>
      </c>
      <c r="IJ325" t="s">
        <v>542</v>
      </c>
      <c r="IK325" s="73" t="s">
        <v>543</v>
      </c>
      <c r="IN325" s="72" t="s">
        <v>480</v>
      </c>
      <c r="JJ325" t="s">
        <v>997</v>
      </c>
      <c r="JK325" s="69" t="s">
        <v>494</v>
      </c>
      <c r="JL325" s="73" t="s">
        <v>495</v>
      </c>
      <c r="JP325" s="78" t="s">
        <v>508</v>
      </c>
      <c r="JQ325">
        <v>100</v>
      </c>
      <c r="JT325">
        <v>81</v>
      </c>
      <c r="JU325">
        <v>65</v>
      </c>
      <c r="KE325" t="s">
        <v>998</v>
      </c>
      <c r="KF325" s="12" t="s">
        <v>999</v>
      </c>
      <c r="KI325" t="s">
        <v>1000</v>
      </c>
      <c r="KJ325" t="s">
        <v>501</v>
      </c>
      <c r="KK325" s="8" t="s">
        <v>1001</v>
      </c>
      <c r="KL325" s="78" t="s">
        <v>503</v>
      </c>
      <c r="KM325">
        <v>18</v>
      </c>
      <c r="MY325" t="s">
        <v>1002</v>
      </c>
      <c r="MZ325">
        <v>6.3</v>
      </c>
      <c r="NA325" t="s">
        <v>1003</v>
      </c>
      <c r="NB325" t="s">
        <v>485</v>
      </c>
      <c r="NC325" t="s">
        <v>554</v>
      </c>
      <c r="NJ325" t="s">
        <v>1029</v>
      </c>
      <c r="NL325" s="4" t="s">
        <v>1027</v>
      </c>
      <c r="NM325" s="73"/>
      <c r="NV325" t="s">
        <v>518</v>
      </c>
      <c r="NX325" s="2" t="s">
        <v>480</v>
      </c>
      <c r="NY325" s="73"/>
      <c r="OB325">
        <v>3</v>
      </c>
      <c r="OM325">
        <v>0.89</v>
      </c>
      <c r="ON325" s="72" t="s">
        <v>480</v>
      </c>
      <c r="OO325">
        <v>0.51</v>
      </c>
      <c r="OP325" s="72" t="s">
        <v>480</v>
      </c>
      <c r="OQ325" s="138"/>
      <c r="OR325" s="138"/>
      <c r="OS325">
        <v>1.41</v>
      </c>
      <c r="OT325" s="72" t="s">
        <v>480</v>
      </c>
      <c r="OU325" t="s">
        <v>1025</v>
      </c>
      <c r="OV325" s="73"/>
      <c r="OW325">
        <v>2004</v>
      </c>
      <c r="OZ325" t="s">
        <v>1026</v>
      </c>
      <c r="PB325" s="73" t="s">
        <v>522</v>
      </c>
      <c r="PC325" s="50">
        <v>46105</v>
      </c>
    </row>
    <row r="326" spans="1:419" ht="15" thickBot="1">
      <c r="A326" t="s">
        <v>469</v>
      </c>
      <c r="B326" t="s">
        <v>989</v>
      </c>
      <c r="C326" t="s">
        <v>861</v>
      </c>
      <c r="D326" s="4" t="s">
        <v>948</v>
      </c>
      <c r="E326" s="77" t="s">
        <v>990</v>
      </c>
      <c r="F326" s="77" t="s">
        <v>950</v>
      </c>
      <c r="G326" s="73" t="s">
        <v>475</v>
      </c>
      <c r="H326" s="73" t="s">
        <v>476</v>
      </c>
      <c r="I326">
        <v>7.2166666666666597</v>
      </c>
      <c r="J326">
        <v>8.18333333333333</v>
      </c>
      <c r="K326" s="72">
        <v>200</v>
      </c>
      <c r="AV326" t="s">
        <v>991</v>
      </c>
      <c r="AW326">
        <v>5.7000000000000002E-2</v>
      </c>
      <c r="AX326" s="73" t="s">
        <v>480</v>
      </c>
      <c r="AY326">
        <v>1</v>
      </c>
      <c r="AZ326" t="s">
        <v>1024</v>
      </c>
      <c r="BA326">
        <v>2004</v>
      </c>
      <c r="BC326">
        <v>2004.2</v>
      </c>
      <c r="BD326" t="s">
        <v>1015</v>
      </c>
      <c r="BE326" t="s">
        <v>524</v>
      </c>
      <c r="BF326" s="63" t="s">
        <v>484</v>
      </c>
      <c r="BG326" t="s">
        <v>554</v>
      </c>
      <c r="BH326" t="s">
        <v>995</v>
      </c>
      <c r="BI326" s="73" t="s">
        <v>486</v>
      </c>
      <c r="BJ326">
        <v>266660</v>
      </c>
      <c r="EG326" s="9"/>
      <c r="EH326" s="9"/>
      <c r="EI326" s="9"/>
      <c r="EJ326" s="9"/>
      <c r="EK326" s="9"/>
      <c r="EL326" s="9"/>
      <c r="EM326" s="9"/>
      <c r="EN326" s="9"/>
      <c r="EO326" s="9"/>
      <c r="EP326" s="9"/>
      <c r="EQ326" s="9"/>
      <c r="ER326" s="9"/>
      <c r="ES326" s="9"/>
      <c r="ET326" s="9"/>
      <c r="EU326" s="9"/>
      <c r="EV326" s="9"/>
      <c r="EW326" s="9"/>
      <c r="EX326" s="9"/>
      <c r="EY326" s="9"/>
      <c r="EZ326" s="9"/>
      <c r="FA326" s="9"/>
      <c r="FB326" s="9"/>
      <c r="FC326" s="9"/>
      <c r="FD326" s="9"/>
      <c r="FE326" s="9"/>
      <c r="FF326" s="9"/>
      <c r="FG326" s="9"/>
      <c r="FH326" s="9"/>
      <c r="FI326" s="9"/>
      <c r="FJ326" s="9"/>
      <c r="FK326" s="9"/>
      <c r="FL326" s="9"/>
      <c r="FM326" s="9"/>
      <c r="FN326" s="9"/>
      <c r="FO326" s="9"/>
      <c r="FP326" s="9"/>
      <c r="FQ326" s="9"/>
      <c r="FR326" s="9"/>
      <c r="FS326" s="9"/>
      <c r="FT326" s="9"/>
      <c r="FU326" s="9"/>
      <c r="FV326" s="9"/>
      <c r="FW326" s="9"/>
      <c r="FX326" s="9"/>
      <c r="FY326" s="9"/>
      <c r="FZ326" s="9"/>
      <c r="GA326" s="9"/>
      <c r="GB326" s="9"/>
      <c r="GC326" s="9"/>
      <c r="GD326" s="9"/>
      <c r="GE326" s="9"/>
      <c r="GF326" s="9"/>
      <c r="GG326" s="9"/>
      <c r="GH326" s="9"/>
      <c r="GI326" s="9"/>
      <c r="GJ326" s="9"/>
      <c r="GK326" s="9"/>
      <c r="GL326" s="9"/>
      <c r="GM326" s="9"/>
      <c r="GN326" s="9"/>
      <c r="GO326" s="9"/>
      <c r="GP326" s="9"/>
      <c r="GQ326" s="9"/>
      <c r="GR326" s="9"/>
      <c r="GS326" s="9"/>
      <c r="GT326" s="9"/>
      <c r="GU326" s="9"/>
      <c r="GV326" s="9"/>
      <c r="GW326" s="9"/>
      <c r="GX326" s="9"/>
      <c r="GY326" s="9"/>
      <c r="GZ326" s="9"/>
      <c r="HA326" s="9"/>
      <c r="HB326" s="9"/>
      <c r="HC326" s="9"/>
      <c r="HD326" s="9"/>
      <c r="HE326" s="9"/>
      <c r="HF326" s="9"/>
      <c r="HG326" s="9"/>
      <c r="HH326" s="9"/>
      <c r="HI326" s="9"/>
      <c r="HJ326" s="9"/>
      <c r="HT326" s="50">
        <v>45494</v>
      </c>
      <c r="HV326" s="50"/>
      <c r="HW326" s="50"/>
      <c r="IH326" t="s">
        <v>1016</v>
      </c>
      <c r="II326" s="73" t="s">
        <v>492</v>
      </c>
      <c r="IJ326" t="s">
        <v>542</v>
      </c>
      <c r="IK326" s="73" t="s">
        <v>543</v>
      </c>
      <c r="IN326" s="72" t="s">
        <v>480</v>
      </c>
      <c r="JJ326" t="s">
        <v>997</v>
      </c>
      <c r="JK326" s="69" t="s">
        <v>494</v>
      </c>
      <c r="JL326" s="73" t="s">
        <v>495</v>
      </c>
      <c r="JP326" s="78" t="s">
        <v>508</v>
      </c>
      <c r="JQ326">
        <v>10</v>
      </c>
      <c r="JT326">
        <v>36</v>
      </c>
      <c r="JU326">
        <v>20</v>
      </c>
      <c r="KE326" t="s">
        <v>998</v>
      </c>
      <c r="KF326" s="12" t="s">
        <v>999</v>
      </c>
      <c r="KI326" t="s">
        <v>1000</v>
      </c>
      <c r="KJ326" t="s">
        <v>501</v>
      </c>
      <c r="KK326" s="8" t="s">
        <v>1001</v>
      </c>
      <c r="KL326" s="78" t="s">
        <v>503</v>
      </c>
      <c r="KM326">
        <v>18</v>
      </c>
      <c r="MY326" t="s">
        <v>1002</v>
      </c>
      <c r="MZ326">
        <v>6.3</v>
      </c>
      <c r="NA326" t="s">
        <v>1017</v>
      </c>
      <c r="NB326" t="s">
        <v>554</v>
      </c>
      <c r="NJ326" t="s">
        <v>1017</v>
      </c>
      <c r="NL326" s="4" t="s">
        <v>1027</v>
      </c>
      <c r="NM326" s="73"/>
      <c r="NU326" t="s">
        <v>1018</v>
      </c>
      <c r="NV326" t="s">
        <v>518</v>
      </c>
      <c r="NX326" s="2" t="s">
        <v>480</v>
      </c>
      <c r="NY326" s="73"/>
      <c r="OB326">
        <v>3</v>
      </c>
      <c r="OU326" t="s">
        <v>1025</v>
      </c>
      <c r="OV326" s="73"/>
      <c r="OW326">
        <v>2004</v>
      </c>
      <c r="OZ326" t="s">
        <v>1026</v>
      </c>
      <c r="PB326" s="73" t="s">
        <v>522</v>
      </c>
      <c r="PC326" s="50">
        <v>46105</v>
      </c>
    </row>
    <row r="327" spans="1:419" ht="15" thickBot="1">
      <c r="A327" t="s">
        <v>469</v>
      </c>
      <c r="B327" t="s">
        <v>989</v>
      </c>
      <c r="C327" t="s">
        <v>861</v>
      </c>
      <c r="D327" s="4" t="s">
        <v>948</v>
      </c>
      <c r="E327" s="77" t="s">
        <v>990</v>
      </c>
      <c r="F327" s="77" t="s">
        <v>950</v>
      </c>
      <c r="G327" s="73" t="s">
        <v>475</v>
      </c>
      <c r="H327" s="73" t="s">
        <v>476</v>
      </c>
      <c r="I327">
        <v>7.2166666666666597</v>
      </c>
      <c r="J327">
        <v>8.18333333333333</v>
      </c>
      <c r="K327" s="72">
        <v>200</v>
      </c>
      <c r="AV327" t="s">
        <v>991</v>
      </c>
      <c r="AW327">
        <v>5.7000000000000002E-2</v>
      </c>
      <c r="AX327" s="73" t="s">
        <v>480</v>
      </c>
      <c r="AY327">
        <v>1</v>
      </c>
      <c r="AZ327" t="s">
        <v>1024</v>
      </c>
      <c r="BA327">
        <v>2004</v>
      </c>
      <c r="BC327">
        <v>2004.2</v>
      </c>
      <c r="BD327" t="s">
        <v>1019</v>
      </c>
      <c r="BE327" t="s">
        <v>483</v>
      </c>
      <c r="BF327" s="63" t="s">
        <v>484</v>
      </c>
      <c r="BG327" t="s">
        <v>554</v>
      </c>
      <c r="BH327" t="s">
        <v>1010</v>
      </c>
      <c r="BI327" s="73" t="s">
        <v>486</v>
      </c>
      <c r="BJ327">
        <v>266660</v>
      </c>
      <c r="EG327" s="9"/>
      <c r="EH327" s="9"/>
      <c r="EI327" s="9"/>
      <c r="EJ327" s="9"/>
      <c r="EK327" s="9"/>
      <c r="EL327" s="9"/>
      <c r="EM327" s="9"/>
      <c r="EN327" s="9"/>
      <c r="EO327" s="9"/>
      <c r="EP327" s="9"/>
      <c r="EQ327" s="9"/>
      <c r="ER327" s="9"/>
      <c r="ES327" s="9"/>
      <c r="ET327" s="9"/>
      <c r="EU327" s="9"/>
      <c r="EV327" s="9"/>
      <c r="EW327" s="9"/>
      <c r="EX327" s="9"/>
      <c r="EY327" s="9"/>
      <c r="EZ327" s="9"/>
      <c r="FA327" s="9"/>
      <c r="FB327" s="9"/>
      <c r="FC327" s="9"/>
      <c r="FD327" s="9"/>
      <c r="FE327" s="9"/>
      <c r="FF327" s="9"/>
      <c r="FG327" s="9"/>
      <c r="FH327" s="9"/>
      <c r="FI327" s="9"/>
      <c r="FJ327" s="9"/>
      <c r="FK327" s="9"/>
      <c r="FL327" s="9"/>
      <c r="FM327" s="9"/>
      <c r="FN327" s="9"/>
      <c r="FO327" s="9"/>
      <c r="FP327" s="9"/>
      <c r="FQ327" s="9"/>
      <c r="FR327" s="9"/>
      <c r="FS327" s="9"/>
      <c r="FT327" s="9"/>
      <c r="FU327" s="9"/>
      <c r="FV327" s="9"/>
      <c r="FW327" s="9"/>
      <c r="FX327" s="9"/>
      <c r="FY327" s="9"/>
      <c r="FZ327" s="9"/>
      <c r="GA327" s="9"/>
      <c r="GB327" s="9"/>
      <c r="GC327" s="9"/>
      <c r="GD327" s="9"/>
      <c r="GE327" s="9"/>
      <c r="GF327" s="9"/>
      <c r="GG327" s="9"/>
      <c r="GH327" s="9"/>
      <c r="GI327" s="9"/>
      <c r="GJ327" s="9"/>
      <c r="GK327" s="9"/>
      <c r="GL327" s="9"/>
      <c r="GM327" s="9"/>
      <c r="GN327" s="9"/>
      <c r="GO327" s="9"/>
      <c r="GP327" s="9"/>
      <c r="GQ327" s="9"/>
      <c r="GR327" s="9"/>
      <c r="GS327" s="9"/>
      <c r="GT327" s="9"/>
      <c r="GU327" s="9"/>
      <c r="GV327" s="9"/>
      <c r="GW327" s="9"/>
      <c r="GX327" s="9"/>
      <c r="GY327" s="9"/>
      <c r="GZ327" s="9"/>
      <c r="HA327" s="9"/>
      <c r="HB327" s="9"/>
      <c r="HC327" s="9"/>
      <c r="HD327" s="9"/>
      <c r="HE327" s="9"/>
      <c r="HF327" s="9"/>
      <c r="HG327" s="9"/>
      <c r="HH327" s="9"/>
      <c r="HI327" s="9"/>
      <c r="HJ327" s="9"/>
      <c r="HT327" s="50">
        <v>45494</v>
      </c>
      <c r="HV327" s="50"/>
      <c r="HW327" s="50"/>
      <c r="IH327" t="s">
        <v>1016</v>
      </c>
      <c r="II327" s="73" t="s">
        <v>492</v>
      </c>
      <c r="IJ327" t="s">
        <v>542</v>
      </c>
      <c r="IK327" s="73" t="s">
        <v>543</v>
      </c>
      <c r="IN327" s="72" t="s">
        <v>480</v>
      </c>
      <c r="JJ327" t="s">
        <v>997</v>
      </c>
      <c r="JK327" s="69" t="s">
        <v>494</v>
      </c>
      <c r="JL327" s="73" t="s">
        <v>495</v>
      </c>
      <c r="JP327" s="78" t="s">
        <v>508</v>
      </c>
      <c r="JQ327">
        <v>10</v>
      </c>
      <c r="JT327">
        <v>36</v>
      </c>
      <c r="JU327">
        <v>20</v>
      </c>
      <c r="KE327" t="s">
        <v>998</v>
      </c>
      <c r="KF327" s="12" t="s">
        <v>999</v>
      </c>
      <c r="KI327" t="s">
        <v>1000</v>
      </c>
      <c r="KJ327" t="s">
        <v>501</v>
      </c>
      <c r="KK327" s="8" t="s">
        <v>1001</v>
      </c>
      <c r="KL327" s="78" t="s">
        <v>503</v>
      </c>
      <c r="KM327">
        <v>18</v>
      </c>
      <c r="MY327" t="s">
        <v>1002</v>
      </c>
      <c r="MZ327">
        <v>6.3</v>
      </c>
      <c r="NA327" t="s">
        <v>1017</v>
      </c>
      <c r="NB327" t="s">
        <v>554</v>
      </c>
      <c r="NJ327" t="s">
        <v>1017</v>
      </c>
      <c r="NL327" s="4" t="s">
        <v>1027</v>
      </c>
      <c r="NM327" s="73"/>
      <c r="NU327" t="s">
        <v>1020</v>
      </c>
      <c r="NV327" t="s">
        <v>518</v>
      </c>
      <c r="NX327" s="2" t="s">
        <v>480</v>
      </c>
      <c r="NY327" s="73"/>
      <c r="OB327">
        <v>3</v>
      </c>
      <c r="OU327" t="s">
        <v>1025</v>
      </c>
      <c r="OV327" s="73"/>
      <c r="OW327">
        <v>2004</v>
      </c>
      <c r="OZ327" t="s">
        <v>1026</v>
      </c>
      <c r="PB327" s="73" t="s">
        <v>522</v>
      </c>
      <c r="PC327" s="50">
        <v>46105</v>
      </c>
    </row>
    <row r="328" spans="1:419" ht="15" thickBot="1">
      <c r="A328" t="s">
        <v>469</v>
      </c>
      <c r="B328" t="s">
        <v>989</v>
      </c>
      <c r="C328" t="s">
        <v>861</v>
      </c>
      <c r="D328" s="4" t="s">
        <v>948</v>
      </c>
      <c r="E328" s="79" t="s">
        <v>990</v>
      </c>
      <c r="F328" s="77" t="s">
        <v>950</v>
      </c>
      <c r="G328" s="2" t="s">
        <v>475</v>
      </c>
      <c r="H328" s="2" t="s">
        <v>476</v>
      </c>
      <c r="I328">
        <v>7.2166666666666597</v>
      </c>
      <c r="J328">
        <v>8.18333333333333</v>
      </c>
      <c r="K328" s="72">
        <v>200</v>
      </c>
      <c r="AV328" t="s">
        <v>991</v>
      </c>
      <c r="AW328">
        <v>5.7000000000000002E-2</v>
      </c>
      <c r="AX328" s="2" t="s">
        <v>480</v>
      </c>
      <c r="AY328">
        <v>1</v>
      </c>
      <c r="AZ328" t="s">
        <v>1024</v>
      </c>
      <c r="BA328">
        <v>2004</v>
      </c>
      <c r="BC328">
        <v>2004.2</v>
      </c>
      <c r="BD328" t="s">
        <v>1021</v>
      </c>
      <c r="BE328" t="s">
        <v>591</v>
      </c>
      <c r="BF328" s="80" t="s">
        <v>484</v>
      </c>
      <c r="BG328" t="s">
        <v>485</v>
      </c>
      <c r="BH328" t="s">
        <v>994</v>
      </c>
      <c r="BI328" s="2" t="s">
        <v>486</v>
      </c>
      <c r="BJ328">
        <v>53330</v>
      </c>
      <c r="EG328" s="9"/>
      <c r="EH328" s="9"/>
      <c r="EI328" s="9"/>
      <c r="EJ328" s="9"/>
      <c r="EK328" s="9"/>
      <c r="EL328" s="9"/>
      <c r="EM328" s="9"/>
      <c r="EN328" s="9"/>
      <c r="EO328" s="9"/>
      <c r="EP328" s="9"/>
      <c r="EQ328" s="9"/>
      <c r="ER328" s="9"/>
      <c r="ES328" s="9"/>
      <c r="ET328" s="9"/>
      <c r="EU328" s="9"/>
      <c r="EV328" s="9"/>
      <c r="EW328" s="9"/>
      <c r="EX328" s="9"/>
      <c r="EY328" s="9"/>
      <c r="EZ328" s="9"/>
      <c r="FA328" s="9"/>
      <c r="FB328" s="9"/>
      <c r="FC328" s="9"/>
      <c r="FD328" s="9"/>
      <c r="FE328" s="9"/>
      <c r="FF328" s="9"/>
      <c r="FG328" s="9"/>
      <c r="FH328" s="9"/>
      <c r="FI328" s="9"/>
      <c r="FJ328" s="9"/>
      <c r="FK328" s="9"/>
      <c r="FL328" s="9"/>
      <c r="FM328" s="9"/>
      <c r="FN328" s="9"/>
      <c r="FO328" s="9"/>
      <c r="FP328" s="9"/>
      <c r="FQ328" s="9"/>
      <c r="FR328" s="9"/>
      <c r="FS328" s="9"/>
      <c r="FT328" s="9"/>
      <c r="FU328" s="9"/>
      <c r="FV328" s="9"/>
      <c r="FW328" s="9"/>
      <c r="FX328" s="9"/>
      <c r="FY328" s="9"/>
      <c r="FZ328" s="9"/>
      <c r="GA328" s="9"/>
      <c r="GB328" s="9"/>
      <c r="GC328" s="9"/>
      <c r="GD328" s="9"/>
      <c r="GE328" s="9"/>
      <c r="GF328" s="9"/>
      <c r="GG328" s="9"/>
      <c r="GH328" s="9"/>
      <c r="GI328" s="9"/>
      <c r="GJ328" s="9"/>
      <c r="GK328" s="9"/>
      <c r="GL328" s="9"/>
      <c r="GM328" s="9"/>
      <c r="GN328" s="9"/>
      <c r="GO328" s="9"/>
      <c r="GP328" s="9"/>
      <c r="GQ328" s="9"/>
      <c r="GR328" s="9"/>
      <c r="GS328" s="9"/>
      <c r="GT328" s="9"/>
      <c r="GU328" s="9"/>
      <c r="GV328" s="9"/>
      <c r="GW328" s="9"/>
      <c r="GX328" s="9"/>
      <c r="GY328" s="9"/>
      <c r="GZ328" s="9"/>
      <c r="HA328" s="9"/>
      <c r="HB328" s="9"/>
      <c r="HC328" s="9"/>
      <c r="HD328" s="9"/>
      <c r="HE328" s="9"/>
      <c r="HF328" s="9"/>
      <c r="HG328" s="9"/>
      <c r="HH328" s="9"/>
      <c r="HI328" s="9"/>
      <c r="HJ328" s="9"/>
      <c r="HT328" s="50">
        <v>45494</v>
      </c>
      <c r="HV328" s="50"/>
      <c r="HW328" s="50"/>
      <c r="IH328" t="s">
        <v>1016</v>
      </c>
      <c r="II328" s="2" t="s">
        <v>492</v>
      </c>
      <c r="IJ328" t="s">
        <v>542</v>
      </c>
      <c r="IK328" s="2" t="s">
        <v>543</v>
      </c>
      <c r="IN328" s="74" t="s">
        <v>480</v>
      </c>
      <c r="JJ328" t="s">
        <v>997</v>
      </c>
      <c r="JK328" s="81" t="s">
        <v>494</v>
      </c>
      <c r="JL328" s="2" t="s">
        <v>495</v>
      </c>
      <c r="JP328" s="82" t="s">
        <v>508</v>
      </c>
      <c r="JQ328">
        <v>90</v>
      </c>
      <c r="JT328">
        <v>45</v>
      </c>
      <c r="JU328">
        <v>45</v>
      </c>
      <c r="KE328" t="s">
        <v>998</v>
      </c>
      <c r="KF328" s="14" t="s">
        <v>999</v>
      </c>
      <c r="KI328" t="s">
        <v>1000</v>
      </c>
      <c r="KJ328" t="s">
        <v>501</v>
      </c>
      <c r="KK328" s="8" t="s">
        <v>1001</v>
      </c>
      <c r="KL328" s="82" t="s">
        <v>503</v>
      </c>
      <c r="KM328">
        <v>18</v>
      </c>
      <c r="MY328" t="s">
        <v>1002</v>
      </c>
      <c r="MZ328">
        <v>6.3</v>
      </c>
      <c r="NA328" t="s">
        <v>1022</v>
      </c>
      <c r="NB328" t="s">
        <v>485</v>
      </c>
      <c r="NJ328" t="s">
        <v>1022</v>
      </c>
      <c r="NL328" s="4" t="s">
        <v>1027</v>
      </c>
      <c r="NM328" s="2"/>
      <c r="NU328" t="s">
        <v>1023</v>
      </c>
      <c r="NV328" t="s">
        <v>518</v>
      </c>
      <c r="NX328" s="2" t="s">
        <v>480</v>
      </c>
      <c r="NY328" s="2"/>
      <c r="OB328">
        <v>3</v>
      </c>
      <c r="OU328" t="s">
        <v>1025</v>
      </c>
      <c r="OV328" s="2"/>
      <c r="OW328">
        <v>2004</v>
      </c>
      <c r="OZ328" t="s">
        <v>1026</v>
      </c>
      <c r="PB328" s="2" t="s">
        <v>522</v>
      </c>
      <c r="PC328" s="50">
        <v>46105</v>
      </c>
    </row>
    <row r="329" spans="1:419" ht="15" thickBot="1">
      <c r="A329" t="s">
        <v>469</v>
      </c>
      <c r="B329" t="s">
        <v>1030</v>
      </c>
      <c r="C329" t="s">
        <v>861</v>
      </c>
      <c r="D329" s="4" t="s">
        <v>948</v>
      </c>
      <c r="E329" t="s">
        <v>1031</v>
      </c>
      <c r="F329" s="83" t="s">
        <v>950</v>
      </c>
      <c r="G329" s="72" t="s">
        <v>475</v>
      </c>
      <c r="H329" s="72" t="s">
        <v>476</v>
      </c>
      <c r="I329">
        <v>7.25</v>
      </c>
      <c r="J329">
        <v>3.4166666669999999</v>
      </c>
      <c r="K329" s="72">
        <v>1000</v>
      </c>
      <c r="AV329" t="s">
        <v>1032</v>
      </c>
      <c r="AW329">
        <v>3240</v>
      </c>
      <c r="AX329">
        <v>1.2E-2</v>
      </c>
      <c r="AY329">
        <v>1</v>
      </c>
      <c r="BA329">
        <v>2006</v>
      </c>
      <c r="BB329">
        <v>2007</v>
      </c>
      <c r="BD329" t="s">
        <v>1033</v>
      </c>
      <c r="BE329" t="s">
        <v>536</v>
      </c>
      <c r="BF329" s="63" t="s">
        <v>484</v>
      </c>
      <c r="BG329" t="s">
        <v>1034</v>
      </c>
      <c r="BH329" t="s">
        <v>1035</v>
      </c>
      <c r="BI329" s="72" t="s">
        <v>486</v>
      </c>
      <c r="BJ329">
        <v>1330</v>
      </c>
      <c r="BK329" t="s">
        <v>537</v>
      </c>
      <c r="BL329" t="s">
        <v>1036</v>
      </c>
      <c r="BM329" t="s">
        <v>864</v>
      </c>
      <c r="BN329" s="72" t="s">
        <v>486</v>
      </c>
      <c r="BO329">
        <v>20000</v>
      </c>
      <c r="EG329" s="9"/>
      <c r="EH329" s="9"/>
      <c r="EI329" s="9"/>
      <c r="EJ329" s="9"/>
      <c r="EK329" s="9"/>
      <c r="EL329" s="9"/>
      <c r="EM329" s="9"/>
      <c r="EN329" s="9"/>
      <c r="EO329" s="9"/>
      <c r="EP329" s="9"/>
      <c r="EQ329" s="9"/>
      <c r="ER329" s="9"/>
      <c r="ES329" s="9"/>
      <c r="ET329" s="9"/>
      <c r="EU329" s="9"/>
      <c r="EV329" s="9"/>
      <c r="EW329" s="9"/>
      <c r="EX329" s="9"/>
      <c r="EY329" s="9"/>
      <c r="EZ329" s="9"/>
      <c r="FA329" s="9"/>
      <c r="FB329" s="9"/>
      <c r="FC329" s="9"/>
      <c r="FD329" s="9"/>
      <c r="FE329" s="9"/>
      <c r="FF329" s="9"/>
      <c r="FG329" s="9"/>
      <c r="FH329" s="9"/>
      <c r="FI329" s="9"/>
      <c r="FJ329" s="9"/>
      <c r="FK329" s="9"/>
      <c r="FL329" s="9"/>
      <c r="FM329" s="9"/>
      <c r="FN329" s="9"/>
      <c r="FO329" s="9"/>
      <c r="FP329" s="9"/>
      <c r="FQ329" s="9"/>
      <c r="FR329" s="9"/>
      <c r="FS329" s="9"/>
      <c r="FT329" s="9"/>
      <c r="FU329" s="9"/>
      <c r="FV329" s="9"/>
      <c r="FW329" s="9"/>
      <c r="FX329" s="9"/>
      <c r="FY329" s="9"/>
      <c r="FZ329" s="9"/>
      <c r="GA329" s="9"/>
      <c r="GB329" s="9"/>
      <c r="GC329" s="9"/>
      <c r="GD329" s="9"/>
      <c r="GE329" s="9"/>
      <c r="GF329" s="9"/>
      <c r="GG329" s="9"/>
      <c r="GH329" s="9"/>
      <c r="GI329" s="9"/>
      <c r="GJ329" s="9"/>
      <c r="GK329" s="9"/>
      <c r="GL329" s="9"/>
      <c r="GM329" s="9"/>
      <c r="GN329" s="9"/>
      <c r="GO329" s="9"/>
      <c r="GP329" s="9"/>
      <c r="GQ329" s="9"/>
      <c r="GR329" s="9"/>
      <c r="GS329" s="9"/>
      <c r="GT329" s="9"/>
      <c r="GU329" s="9"/>
      <c r="GV329" s="9"/>
      <c r="GW329" s="9"/>
      <c r="GX329" s="9"/>
      <c r="GY329" s="9"/>
      <c r="GZ329" s="9"/>
      <c r="HA329" s="9"/>
      <c r="HB329" s="9"/>
      <c r="HC329" s="9"/>
      <c r="HD329" s="9"/>
      <c r="HE329" s="9"/>
      <c r="HF329" s="9"/>
      <c r="HG329" s="9"/>
      <c r="HH329" s="9"/>
      <c r="HI329" s="9"/>
      <c r="HJ329" s="9"/>
      <c r="HT329" s="84">
        <v>38838</v>
      </c>
      <c r="HV329" s="50"/>
      <c r="HW329" s="50"/>
      <c r="IH329" t="s">
        <v>1033</v>
      </c>
      <c r="II329" s="72" t="s">
        <v>880</v>
      </c>
      <c r="IJ329" s="17" t="s">
        <v>542</v>
      </c>
      <c r="IK329" t="s">
        <v>543</v>
      </c>
      <c r="IL329">
        <v>2006</v>
      </c>
      <c r="IN329" s="72" t="s">
        <v>480</v>
      </c>
      <c r="JJ329" t="s">
        <v>1033</v>
      </c>
      <c r="JK329" s="69" t="s">
        <v>680</v>
      </c>
      <c r="MY329" t="s">
        <v>1037</v>
      </c>
      <c r="MZ329">
        <v>120</v>
      </c>
      <c r="NA329" t="s">
        <v>1038</v>
      </c>
      <c r="NB329" t="s">
        <v>1036</v>
      </c>
      <c r="NC329" t="s">
        <v>1039</v>
      </c>
      <c r="NJ329" t="s">
        <v>1040</v>
      </c>
      <c r="NL329" s="86" t="s">
        <v>944</v>
      </c>
      <c r="NM329" s="85" t="s">
        <v>1006</v>
      </c>
      <c r="NV329" t="s">
        <v>518</v>
      </c>
      <c r="NW329">
        <v>721899.99</v>
      </c>
      <c r="NX329" s="73" t="s">
        <v>480</v>
      </c>
      <c r="NY329" s="73" t="s">
        <v>480</v>
      </c>
      <c r="NZ329" s="87"/>
      <c r="OB329">
        <v>3</v>
      </c>
      <c r="OU329" t="s">
        <v>1041</v>
      </c>
      <c r="OV329" s="3" t="s">
        <v>1042</v>
      </c>
      <c r="OX329">
        <v>2006</v>
      </c>
      <c r="OY329">
        <v>2007</v>
      </c>
      <c r="PB329" t="s">
        <v>522</v>
      </c>
      <c r="PC329" s="50">
        <v>46105</v>
      </c>
    </row>
    <row r="330" spans="1:419" ht="15" thickBot="1">
      <c r="A330" t="s">
        <v>469</v>
      </c>
      <c r="B330" t="s">
        <v>1030</v>
      </c>
      <c r="C330" t="s">
        <v>861</v>
      </c>
      <c r="D330" s="4" t="s">
        <v>948</v>
      </c>
      <c r="E330" t="s">
        <v>1031</v>
      </c>
      <c r="F330" s="83" t="s">
        <v>950</v>
      </c>
      <c r="G330" s="72" t="s">
        <v>475</v>
      </c>
      <c r="H330" s="72" t="s">
        <v>476</v>
      </c>
      <c r="I330">
        <v>7.25</v>
      </c>
      <c r="J330">
        <v>3.4166666669999999</v>
      </c>
      <c r="K330" s="72">
        <v>1000</v>
      </c>
      <c r="AV330" t="s">
        <v>1032</v>
      </c>
      <c r="AW330">
        <v>3240</v>
      </c>
      <c r="AX330">
        <v>1.2E-2</v>
      </c>
      <c r="AY330">
        <v>1</v>
      </c>
      <c r="BA330">
        <v>2006</v>
      </c>
      <c r="BB330">
        <v>2007</v>
      </c>
      <c r="BD330" t="s">
        <v>1043</v>
      </c>
      <c r="BE330" t="s">
        <v>524</v>
      </c>
      <c r="BF330" s="63" t="s">
        <v>484</v>
      </c>
      <c r="BG330" t="s">
        <v>1034</v>
      </c>
      <c r="BH330" t="s">
        <v>1035</v>
      </c>
      <c r="BI330" s="72" t="s">
        <v>486</v>
      </c>
      <c r="BJ330">
        <v>1330</v>
      </c>
      <c r="EG330" s="9"/>
      <c r="EH330" s="9"/>
      <c r="EI330" s="9"/>
      <c r="EJ330" s="9"/>
      <c r="EK330" s="9"/>
      <c r="EL330" s="9"/>
      <c r="EM330" s="9"/>
      <c r="EN330" s="9"/>
      <c r="EO330" s="9"/>
      <c r="EP330" s="9"/>
      <c r="EQ330" s="9"/>
      <c r="ER330" s="9"/>
      <c r="ES330" s="9"/>
      <c r="ET330" s="9"/>
      <c r="EU330" s="9"/>
      <c r="EV330" s="9"/>
      <c r="EW330" s="9"/>
      <c r="EX330" s="9"/>
      <c r="EY330" s="9"/>
      <c r="EZ330" s="9"/>
      <c r="FA330" s="9"/>
      <c r="FB330" s="9"/>
      <c r="FC330" s="9"/>
      <c r="FD330" s="9"/>
      <c r="FE330" s="9"/>
      <c r="FF330" s="9"/>
      <c r="FG330" s="9"/>
      <c r="FH330" s="9"/>
      <c r="FI330" s="9"/>
      <c r="FJ330" s="9"/>
      <c r="FK330" s="9"/>
      <c r="FL330" s="9"/>
      <c r="FM330" s="9"/>
      <c r="FN330" s="9"/>
      <c r="FO330" s="9"/>
      <c r="FP330" s="9"/>
      <c r="FQ330" s="9"/>
      <c r="FR330" s="9"/>
      <c r="FS330" s="9"/>
      <c r="FT330" s="9"/>
      <c r="FU330" s="9"/>
      <c r="FV330" s="9"/>
      <c r="FW330" s="9"/>
      <c r="FX330" s="9"/>
      <c r="FY330" s="9"/>
      <c r="FZ330" s="9"/>
      <c r="GA330" s="9"/>
      <c r="GB330" s="9"/>
      <c r="GC330" s="9"/>
      <c r="GD330" s="9"/>
      <c r="GE330" s="9"/>
      <c r="GF330" s="9"/>
      <c r="GG330" s="9"/>
      <c r="GH330" s="9"/>
      <c r="GI330" s="9"/>
      <c r="GJ330" s="9"/>
      <c r="GK330" s="9"/>
      <c r="GL330" s="9"/>
      <c r="GM330" s="9"/>
      <c r="GN330" s="9"/>
      <c r="GO330" s="9"/>
      <c r="GP330" s="9"/>
      <c r="GQ330" s="9"/>
      <c r="GR330" s="9"/>
      <c r="GS330" s="9"/>
      <c r="GT330" s="9"/>
      <c r="GU330" s="9"/>
      <c r="GV330" s="9"/>
      <c r="GW330" s="9"/>
      <c r="GX330" s="9"/>
      <c r="GY330" s="9"/>
      <c r="GZ330" s="9"/>
      <c r="HA330" s="9"/>
      <c r="HB330" s="9"/>
      <c r="HC330" s="9"/>
      <c r="HD330" s="9"/>
      <c r="HE330" s="9"/>
      <c r="HF330" s="9"/>
      <c r="HG330" s="9"/>
      <c r="HH330" s="9"/>
      <c r="HI330" s="9"/>
      <c r="HJ330" s="9"/>
      <c r="HT330" s="84">
        <v>38838</v>
      </c>
      <c r="HV330" s="50"/>
      <c r="HW330" s="50"/>
      <c r="IH330" t="s">
        <v>1043</v>
      </c>
      <c r="II330" t="s">
        <v>492</v>
      </c>
      <c r="IJ330" s="17"/>
      <c r="IN330" s="72"/>
      <c r="JJ330" t="s">
        <v>1043</v>
      </c>
      <c r="JK330" s="69" t="s">
        <v>680</v>
      </c>
      <c r="MY330" t="s">
        <v>1037</v>
      </c>
      <c r="MZ330">
        <v>120</v>
      </c>
      <c r="NA330" t="s">
        <v>1044</v>
      </c>
      <c r="NB330" t="s">
        <v>1039</v>
      </c>
      <c r="NC330" t="s">
        <v>1045</v>
      </c>
      <c r="NJ330" t="s">
        <v>1040</v>
      </c>
      <c r="NL330" s="86" t="s">
        <v>944</v>
      </c>
      <c r="NM330" s="85" t="s">
        <v>1006</v>
      </c>
      <c r="NU330" t="s">
        <v>536</v>
      </c>
      <c r="NV330" t="s">
        <v>518</v>
      </c>
      <c r="NW330">
        <v>469786.76</v>
      </c>
      <c r="NX330" s="73" t="s">
        <v>480</v>
      </c>
      <c r="NY330" s="73" t="s">
        <v>480</v>
      </c>
      <c r="NZ330" s="87"/>
      <c r="OB330">
        <v>3</v>
      </c>
      <c r="OU330" t="s">
        <v>1041</v>
      </c>
      <c r="OV330" s="3" t="s">
        <v>1042</v>
      </c>
      <c r="OX330">
        <v>2006</v>
      </c>
      <c r="OY330">
        <v>2007</v>
      </c>
      <c r="PB330" t="s">
        <v>522</v>
      </c>
      <c r="PC330" s="50">
        <v>46105</v>
      </c>
    </row>
    <row r="331" spans="1:419" ht="15" thickBot="1">
      <c r="A331" t="s">
        <v>469</v>
      </c>
      <c r="B331" t="s">
        <v>1030</v>
      </c>
      <c r="C331" t="s">
        <v>861</v>
      </c>
      <c r="D331" s="4" t="s">
        <v>948</v>
      </c>
      <c r="E331" t="s">
        <v>1031</v>
      </c>
      <c r="F331" s="83" t="s">
        <v>950</v>
      </c>
      <c r="G331" s="72" t="s">
        <v>475</v>
      </c>
      <c r="H331" s="72" t="s">
        <v>476</v>
      </c>
      <c r="I331">
        <v>7.25</v>
      </c>
      <c r="J331">
        <v>3.4166666669999999</v>
      </c>
      <c r="K331" s="72">
        <v>1000</v>
      </c>
      <c r="AV331" t="s">
        <v>1032</v>
      </c>
      <c r="AW331">
        <v>3240</v>
      </c>
      <c r="AX331">
        <v>1.2E-2</v>
      </c>
      <c r="AY331">
        <v>1</v>
      </c>
      <c r="BA331">
        <v>2006</v>
      </c>
      <c r="BB331">
        <v>2007</v>
      </c>
      <c r="BD331" t="s">
        <v>1046</v>
      </c>
      <c r="BE331" t="s">
        <v>483</v>
      </c>
      <c r="BF331" s="63" t="s">
        <v>484</v>
      </c>
      <c r="BG331" t="s">
        <v>1036</v>
      </c>
      <c r="BH331" t="s">
        <v>1047</v>
      </c>
      <c r="BI331" s="72" t="s">
        <v>486</v>
      </c>
      <c r="BJ331">
        <v>20000</v>
      </c>
      <c r="EG331" s="9"/>
      <c r="EH331" s="9"/>
      <c r="EI331" s="9"/>
      <c r="EJ331" s="9"/>
      <c r="EK331" s="9"/>
      <c r="EL331" s="9"/>
      <c r="EM331" s="9"/>
      <c r="EN331" s="9"/>
      <c r="EO331" s="9"/>
      <c r="EP331" s="9"/>
      <c r="EQ331" s="9"/>
      <c r="ER331" s="9"/>
      <c r="ES331" s="9"/>
      <c r="ET331" s="9"/>
      <c r="EU331" s="9"/>
      <c r="EV331" s="9"/>
      <c r="EW331" s="9"/>
      <c r="EX331" s="9"/>
      <c r="EY331" s="9"/>
      <c r="EZ331" s="9"/>
      <c r="FA331" s="9"/>
      <c r="FB331" s="9"/>
      <c r="FC331" s="9"/>
      <c r="FD331" s="9"/>
      <c r="FE331" s="9"/>
      <c r="FF331" s="9"/>
      <c r="FG331" s="9"/>
      <c r="FH331" s="9"/>
      <c r="FI331" s="9"/>
      <c r="FJ331" s="9"/>
      <c r="FK331" s="9"/>
      <c r="FL331" s="9"/>
      <c r="FM331" s="9"/>
      <c r="FN331" s="9"/>
      <c r="FO331" s="9"/>
      <c r="FP331" s="9"/>
      <c r="FQ331" s="9"/>
      <c r="FR331" s="9"/>
      <c r="FS331" s="9"/>
      <c r="FT331" s="9"/>
      <c r="FU331" s="9"/>
      <c r="FV331" s="9"/>
      <c r="FW331" s="9"/>
      <c r="FX331" s="9"/>
      <c r="FY331" s="9"/>
      <c r="FZ331" s="9"/>
      <c r="GA331" s="9"/>
      <c r="GB331" s="9"/>
      <c r="GC331" s="9"/>
      <c r="GD331" s="9"/>
      <c r="GE331" s="9"/>
      <c r="GF331" s="9"/>
      <c r="GG331" s="9"/>
      <c r="GH331" s="9"/>
      <c r="GI331" s="9"/>
      <c r="GJ331" s="9"/>
      <c r="GK331" s="9"/>
      <c r="GL331" s="9"/>
      <c r="GM331" s="9"/>
      <c r="GN331" s="9"/>
      <c r="GO331" s="9"/>
      <c r="GP331" s="9"/>
      <c r="GQ331" s="9"/>
      <c r="GR331" s="9"/>
      <c r="GS331" s="9"/>
      <c r="GT331" s="9"/>
      <c r="GU331" s="9"/>
      <c r="GV331" s="9"/>
      <c r="GW331" s="9"/>
      <c r="GX331" s="9"/>
      <c r="GY331" s="9"/>
      <c r="GZ331" s="9"/>
      <c r="HA331" s="9"/>
      <c r="HB331" s="9"/>
      <c r="HC331" s="9"/>
      <c r="HD331" s="9"/>
      <c r="HE331" s="9"/>
      <c r="HF331" s="9"/>
      <c r="HG331" s="9"/>
      <c r="HH331" s="9"/>
      <c r="HI331" s="9"/>
      <c r="HJ331" s="9"/>
      <c r="HT331" s="84">
        <v>38838</v>
      </c>
      <c r="HV331" s="50"/>
      <c r="HW331" s="50"/>
      <c r="IH331" t="s">
        <v>1046</v>
      </c>
      <c r="II331" t="s">
        <v>492</v>
      </c>
      <c r="IJ331" s="17"/>
      <c r="IN331" s="72"/>
      <c r="JJ331" t="s">
        <v>1046</v>
      </c>
      <c r="JK331" s="69" t="s">
        <v>680</v>
      </c>
      <c r="MY331" t="s">
        <v>1037</v>
      </c>
      <c r="MZ331">
        <v>120</v>
      </c>
      <c r="NA331" t="s">
        <v>1048</v>
      </c>
      <c r="NB331" t="s">
        <v>1036</v>
      </c>
      <c r="NJ331" t="s">
        <v>1040</v>
      </c>
      <c r="NL331" s="86" t="s">
        <v>944</v>
      </c>
      <c r="NM331" s="85" t="s">
        <v>1006</v>
      </c>
      <c r="NU331" t="s">
        <v>536</v>
      </c>
      <c r="NV331" t="s">
        <v>518</v>
      </c>
      <c r="NW331">
        <v>255239.79</v>
      </c>
      <c r="NX331" s="73" t="s">
        <v>480</v>
      </c>
      <c r="NY331" s="73" t="s">
        <v>480</v>
      </c>
      <c r="NZ331" s="87"/>
      <c r="OB331">
        <v>3</v>
      </c>
      <c r="OU331" t="s">
        <v>1041</v>
      </c>
      <c r="OV331" s="3" t="s">
        <v>1042</v>
      </c>
      <c r="OX331">
        <v>2006</v>
      </c>
      <c r="OY331">
        <v>2007</v>
      </c>
      <c r="PB331" t="s">
        <v>522</v>
      </c>
      <c r="PC331" s="50">
        <v>46105</v>
      </c>
    </row>
    <row r="332" spans="1:419" ht="15" thickBot="1">
      <c r="A332" t="s">
        <v>469</v>
      </c>
      <c r="B332" t="s">
        <v>1030</v>
      </c>
      <c r="C332" t="s">
        <v>861</v>
      </c>
      <c r="D332" s="4" t="s">
        <v>948</v>
      </c>
      <c r="E332" t="s">
        <v>1031</v>
      </c>
      <c r="F332" s="83" t="s">
        <v>950</v>
      </c>
      <c r="G332" s="72" t="s">
        <v>475</v>
      </c>
      <c r="H332" s="72" t="s">
        <v>476</v>
      </c>
      <c r="I332">
        <v>7.25</v>
      </c>
      <c r="J332">
        <v>3.4166666669999999</v>
      </c>
      <c r="K332" s="72">
        <v>1000</v>
      </c>
      <c r="AV332" t="s">
        <v>1032</v>
      </c>
      <c r="AW332">
        <v>3240</v>
      </c>
      <c r="AX332">
        <v>1.2E-2</v>
      </c>
      <c r="AY332">
        <v>1</v>
      </c>
      <c r="BA332">
        <v>2006</v>
      </c>
      <c r="BB332">
        <v>2007</v>
      </c>
      <c r="BD332" t="s">
        <v>1049</v>
      </c>
      <c r="BE332" t="s">
        <v>591</v>
      </c>
      <c r="BF332" s="63" t="s">
        <v>484</v>
      </c>
      <c r="BG332" t="s">
        <v>1036</v>
      </c>
      <c r="BH332" t="s">
        <v>864</v>
      </c>
      <c r="BI332" s="72" t="s">
        <v>486</v>
      </c>
      <c r="BJ332">
        <v>20000</v>
      </c>
      <c r="EG332" s="9"/>
      <c r="EH332" s="9"/>
      <c r="EI332" s="9"/>
      <c r="EJ332" s="9"/>
      <c r="EK332" s="9"/>
      <c r="EL332" s="9"/>
      <c r="EM332" s="9"/>
      <c r="EN332" s="9"/>
      <c r="EO332" s="9"/>
      <c r="EP332" s="9"/>
      <c r="EQ332" s="9"/>
      <c r="ER332" s="9"/>
      <c r="ES332" s="9"/>
      <c r="ET332" s="9"/>
      <c r="EU332" s="9"/>
      <c r="EV332" s="9"/>
      <c r="EW332" s="9"/>
      <c r="EX332" s="9"/>
      <c r="EY332" s="9"/>
      <c r="EZ332" s="9"/>
      <c r="FA332" s="9"/>
      <c r="FB332" s="9"/>
      <c r="FC332" s="9"/>
      <c r="FD332" s="9"/>
      <c r="FE332" s="9"/>
      <c r="FF332" s="9"/>
      <c r="FG332" s="9"/>
      <c r="FH332" s="9"/>
      <c r="FI332" s="9"/>
      <c r="FJ332" s="9"/>
      <c r="FK332" s="9"/>
      <c r="FL332" s="9"/>
      <c r="FM332" s="9"/>
      <c r="FN332" s="9"/>
      <c r="FO332" s="9"/>
      <c r="FP332" s="9"/>
      <c r="FQ332" s="9"/>
      <c r="FR332" s="9"/>
      <c r="FS332" s="9"/>
      <c r="FT332" s="9"/>
      <c r="FU332" s="9"/>
      <c r="FV332" s="9"/>
      <c r="FW332" s="9"/>
      <c r="FX332" s="9"/>
      <c r="FY332" s="9"/>
      <c r="FZ332" s="9"/>
      <c r="GA332" s="9"/>
      <c r="GB332" s="9"/>
      <c r="GC332" s="9"/>
      <c r="GD332" s="9"/>
      <c r="GE332" s="9"/>
      <c r="GF332" s="9"/>
      <c r="GG332" s="9"/>
      <c r="GH332" s="9"/>
      <c r="GI332" s="9"/>
      <c r="GJ332" s="9"/>
      <c r="GK332" s="9"/>
      <c r="GL332" s="9"/>
      <c r="GM332" s="9"/>
      <c r="GN332" s="9"/>
      <c r="GO332" s="9"/>
      <c r="GP332" s="9"/>
      <c r="GQ332" s="9"/>
      <c r="GR332" s="9"/>
      <c r="GS332" s="9"/>
      <c r="GT332" s="9"/>
      <c r="GU332" s="9"/>
      <c r="GV332" s="9"/>
      <c r="GW332" s="9"/>
      <c r="GX332" s="9"/>
      <c r="GY332" s="9"/>
      <c r="GZ332" s="9"/>
      <c r="HA332" s="9"/>
      <c r="HB332" s="9"/>
      <c r="HC332" s="9"/>
      <c r="HD332" s="9"/>
      <c r="HE332" s="9"/>
      <c r="HF332" s="9"/>
      <c r="HG332" s="9"/>
      <c r="HH332" s="9"/>
      <c r="HI332" s="9"/>
      <c r="HJ332" s="9"/>
      <c r="HT332" s="84">
        <v>38838</v>
      </c>
      <c r="HV332" s="50"/>
      <c r="HW332" s="50"/>
      <c r="IH332" t="s">
        <v>1049</v>
      </c>
      <c r="II332" t="s">
        <v>492</v>
      </c>
      <c r="IJ332" s="17"/>
      <c r="JJ332" t="s">
        <v>1049</v>
      </c>
      <c r="JK332" s="69" t="s">
        <v>593</v>
      </c>
      <c r="JV332" s="8" t="s">
        <v>593</v>
      </c>
      <c r="JW332" s="8" t="s">
        <v>1050</v>
      </c>
      <c r="JX332" t="s">
        <v>508</v>
      </c>
      <c r="JY332">
        <v>40000</v>
      </c>
      <c r="MY332" t="s">
        <v>1037</v>
      </c>
      <c r="MZ332">
        <v>120</v>
      </c>
      <c r="NA332" t="s">
        <v>1048</v>
      </c>
      <c r="NB332" t="s">
        <v>1036</v>
      </c>
      <c r="NJ332" t="s">
        <v>1040</v>
      </c>
      <c r="NL332" s="86" t="s">
        <v>944</v>
      </c>
      <c r="NM332" s="85" t="s">
        <v>1006</v>
      </c>
      <c r="NU332" t="s">
        <v>565</v>
      </c>
      <c r="NV332" t="s">
        <v>518</v>
      </c>
      <c r="NW332">
        <v>508799.08999999997</v>
      </c>
      <c r="NX332" s="73" t="s">
        <v>480</v>
      </c>
      <c r="NY332" s="73" t="s">
        <v>480</v>
      </c>
      <c r="NZ332" s="87"/>
      <c r="OB332">
        <v>3</v>
      </c>
      <c r="OU332" t="s">
        <v>1051</v>
      </c>
      <c r="OV332" s="3" t="s">
        <v>1042</v>
      </c>
      <c r="OX332">
        <v>2006</v>
      </c>
      <c r="OY332">
        <v>2007</v>
      </c>
      <c r="PB332" t="s">
        <v>522</v>
      </c>
      <c r="PC332" s="50">
        <v>46105</v>
      </c>
    </row>
    <row r="333" spans="1:419" ht="15" thickBot="1">
      <c r="A333" t="s">
        <v>469</v>
      </c>
      <c r="B333" t="s">
        <v>1030</v>
      </c>
      <c r="C333" t="s">
        <v>861</v>
      </c>
      <c r="D333" s="4" t="s">
        <v>948</v>
      </c>
      <c r="E333" t="s">
        <v>1031</v>
      </c>
      <c r="F333" s="83" t="s">
        <v>950</v>
      </c>
      <c r="G333" s="72" t="s">
        <v>475</v>
      </c>
      <c r="H333" s="72" t="s">
        <v>476</v>
      </c>
      <c r="I333">
        <v>7.25</v>
      </c>
      <c r="J333">
        <v>3.4166666669999999</v>
      </c>
      <c r="K333" s="72">
        <v>1000</v>
      </c>
      <c r="AV333" t="s">
        <v>1032</v>
      </c>
      <c r="AW333">
        <v>3240</v>
      </c>
      <c r="AX333">
        <v>1.2E-2</v>
      </c>
      <c r="AY333">
        <v>1</v>
      </c>
      <c r="BA333">
        <v>2006</v>
      </c>
      <c r="BB333">
        <v>2007</v>
      </c>
      <c r="BD333" t="s">
        <v>1052</v>
      </c>
      <c r="BE333" t="s">
        <v>600</v>
      </c>
      <c r="BF333" s="63" t="s">
        <v>484</v>
      </c>
      <c r="BG333" t="s">
        <v>1036</v>
      </c>
      <c r="BH333" t="s">
        <v>864</v>
      </c>
      <c r="BI333" s="72" t="s">
        <v>486</v>
      </c>
      <c r="BJ333">
        <v>20000</v>
      </c>
      <c r="EG333" s="9"/>
      <c r="EH333" s="9"/>
      <c r="EI333" s="9"/>
      <c r="EJ333" s="9"/>
      <c r="EK333" s="9"/>
      <c r="EL333" s="9"/>
      <c r="EM333" s="9"/>
      <c r="EN333" s="9"/>
      <c r="EO333" s="9"/>
      <c r="EP333" s="9"/>
      <c r="EQ333" s="9"/>
      <c r="ER333" s="9"/>
      <c r="ES333" s="9"/>
      <c r="ET333" s="9"/>
      <c r="EU333" s="9"/>
      <c r="EV333" s="9"/>
      <c r="EW333" s="9"/>
      <c r="EX333" s="9"/>
      <c r="EY333" s="9"/>
      <c r="EZ333" s="9"/>
      <c r="FA333" s="9"/>
      <c r="FB333" s="9"/>
      <c r="FC333" s="9"/>
      <c r="FD333" s="9"/>
      <c r="FE333" s="9"/>
      <c r="FF333" s="9"/>
      <c r="FG333" s="9"/>
      <c r="FH333" s="9"/>
      <c r="FI333" s="9"/>
      <c r="FJ333" s="9"/>
      <c r="FK333" s="9"/>
      <c r="FL333" s="9"/>
      <c r="FM333" s="9"/>
      <c r="FN333" s="9"/>
      <c r="FO333" s="9"/>
      <c r="FP333" s="9"/>
      <c r="FQ333" s="9"/>
      <c r="FR333" s="9"/>
      <c r="FS333" s="9"/>
      <c r="FT333" s="9"/>
      <c r="FU333" s="9"/>
      <c r="FV333" s="9"/>
      <c r="FW333" s="9"/>
      <c r="FX333" s="9"/>
      <c r="FY333" s="9"/>
      <c r="FZ333" s="9"/>
      <c r="GA333" s="9"/>
      <c r="GB333" s="9"/>
      <c r="GC333" s="9"/>
      <c r="GD333" s="9"/>
      <c r="GE333" s="9"/>
      <c r="GF333" s="9"/>
      <c r="GG333" s="9"/>
      <c r="GH333" s="9"/>
      <c r="GI333" s="9"/>
      <c r="GJ333" s="9"/>
      <c r="GK333" s="9"/>
      <c r="GL333" s="9"/>
      <c r="GM333" s="9"/>
      <c r="GN333" s="9"/>
      <c r="GO333" s="9"/>
      <c r="GP333" s="9"/>
      <c r="GQ333" s="9"/>
      <c r="GR333" s="9"/>
      <c r="GS333" s="9"/>
      <c r="GT333" s="9"/>
      <c r="GU333" s="9"/>
      <c r="GV333" s="9"/>
      <c r="GW333" s="9"/>
      <c r="GX333" s="9"/>
      <c r="GY333" s="9"/>
      <c r="GZ333" s="9"/>
      <c r="HA333" s="9"/>
      <c r="HB333" s="9"/>
      <c r="HC333" s="9"/>
      <c r="HD333" s="9"/>
      <c r="HE333" s="9"/>
      <c r="HF333" s="9"/>
      <c r="HG333" s="9"/>
      <c r="HH333" s="9"/>
      <c r="HI333" s="9"/>
      <c r="HJ333" s="9"/>
      <c r="HT333" s="84">
        <v>38838</v>
      </c>
      <c r="HV333" s="50"/>
      <c r="HW333" s="50"/>
      <c r="IH333" t="s">
        <v>1052</v>
      </c>
      <c r="II333" t="s">
        <v>492</v>
      </c>
      <c r="IJ333" s="17"/>
      <c r="JJ333" t="s">
        <v>1052</v>
      </c>
      <c r="JK333" s="69" t="s">
        <v>593</v>
      </c>
      <c r="JV333" s="8" t="s">
        <v>593</v>
      </c>
      <c r="JW333" s="8" t="s">
        <v>1050</v>
      </c>
      <c r="JX333" t="s">
        <v>508</v>
      </c>
      <c r="JY333">
        <v>80000</v>
      </c>
      <c r="MY333" t="s">
        <v>1037</v>
      </c>
      <c r="MZ333">
        <v>120</v>
      </c>
      <c r="NA333" t="s">
        <v>1048</v>
      </c>
      <c r="NB333" t="s">
        <v>1036</v>
      </c>
      <c r="NJ333" t="s">
        <v>1040</v>
      </c>
      <c r="NL333" s="86" t="s">
        <v>944</v>
      </c>
      <c r="NM333" s="85" t="s">
        <v>1006</v>
      </c>
      <c r="NU333" t="s">
        <v>570</v>
      </c>
      <c r="NV333" t="s">
        <v>518</v>
      </c>
      <c r="NW333">
        <v>453134.65</v>
      </c>
      <c r="NX333" s="73" t="s">
        <v>480</v>
      </c>
      <c r="NY333" s="73" t="s">
        <v>480</v>
      </c>
      <c r="NZ333" s="87"/>
      <c r="OB333">
        <v>3</v>
      </c>
      <c r="OU333" t="s">
        <v>1051</v>
      </c>
      <c r="OV333" s="3" t="s">
        <v>1042</v>
      </c>
      <c r="OX333">
        <v>2006</v>
      </c>
      <c r="OY333">
        <v>2007</v>
      </c>
      <c r="PB333" t="s">
        <v>522</v>
      </c>
      <c r="PC333" s="50">
        <v>46105</v>
      </c>
    </row>
    <row r="334" spans="1:419" ht="15" thickBot="1">
      <c r="A334" t="s">
        <v>469</v>
      </c>
      <c r="B334" t="s">
        <v>1030</v>
      </c>
      <c r="C334" t="s">
        <v>861</v>
      </c>
      <c r="D334" s="4" t="s">
        <v>948</v>
      </c>
      <c r="E334" t="s">
        <v>1031</v>
      </c>
      <c r="F334" s="83" t="s">
        <v>950</v>
      </c>
      <c r="G334" s="72" t="s">
        <v>475</v>
      </c>
      <c r="H334" s="72" t="s">
        <v>476</v>
      </c>
      <c r="I334">
        <v>7.25</v>
      </c>
      <c r="J334">
        <v>3.4166666669999999</v>
      </c>
      <c r="K334" s="72">
        <v>1000</v>
      </c>
      <c r="AV334" t="s">
        <v>1032</v>
      </c>
      <c r="AW334">
        <v>3240</v>
      </c>
      <c r="AX334">
        <v>1.2E-2</v>
      </c>
      <c r="AY334">
        <v>1</v>
      </c>
      <c r="BA334">
        <v>2006</v>
      </c>
      <c r="BB334">
        <v>2007</v>
      </c>
      <c r="BD334" t="s">
        <v>1053</v>
      </c>
      <c r="BE334" t="s">
        <v>619</v>
      </c>
      <c r="BF334" s="63" t="s">
        <v>484</v>
      </c>
      <c r="BG334" t="s">
        <v>1034</v>
      </c>
      <c r="BH334" t="s">
        <v>1035</v>
      </c>
      <c r="BI334" s="72" t="s">
        <v>486</v>
      </c>
      <c r="BJ334">
        <v>1330</v>
      </c>
      <c r="EG334" s="9"/>
      <c r="EH334" s="9"/>
      <c r="EI334" s="9"/>
      <c r="EJ334" s="9"/>
      <c r="EK334" s="9"/>
      <c r="EL334" s="9"/>
      <c r="EM334" s="9"/>
      <c r="EN334" s="9"/>
      <c r="EO334" s="9"/>
      <c r="EP334" s="9"/>
      <c r="EQ334" s="9"/>
      <c r="ER334" s="9"/>
      <c r="ES334" s="9"/>
      <c r="ET334" s="9"/>
      <c r="EU334" s="9"/>
      <c r="EV334" s="9"/>
      <c r="EW334" s="9"/>
      <c r="EX334" s="9"/>
      <c r="EY334" s="9"/>
      <c r="EZ334" s="9"/>
      <c r="FA334" s="9"/>
      <c r="FB334" s="9"/>
      <c r="FC334" s="9"/>
      <c r="FD334" s="9"/>
      <c r="FE334" s="9"/>
      <c r="FF334" s="9"/>
      <c r="FG334" s="9"/>
      <c r="FH334" s="9"/>
      <c r="FI334" s="9"/>
      <c r="FJ334" s="9"/>
      <c r="FK334" s="9"/>
      <c r="FL334" s="9"/>
      <c r="FM334" s="9"/>
      <c r="FN334" s="9"/>
      <c r="FO334" s="9"/>
      <c r="FP334" s="9"/>
      <c r="FQ334" s="9"/>
      <c r="FR334" s="9"/>
      <c r="FS334" s="9"/>
      <c r="FT334" s="9"/>
      <c r="FU334" s="9"/>
      <c r="FV334" s="9"/>
      <c r="FW334" s="9"/>
      <c r="FX334" s="9"/>
      <c r="FY334" s="9"/>
      <c r="FZ334" s="9"/>
      <c r="GA334" s="9"/>
      <c r="GB334" s="9"/>
      <c r="GC334" s="9"/>
      <c r="GD334" s="9"/>
      <c r="GE334" s="9"/>
      <c r="GF334" s="9"/>
      <c r="GG334" s="9"/>
      <c r="GH334" s="9"/>
      <c r="GI334" s="9"/>
      <c r="GJ334" s="9"/>
      <c r="GK334" s="9"/>
      <c r="GL334" s="9"/>
      <c r="GM334" s="9"/>
      <c r="GN334" s="9"/>
      <c r="GO334" s="9"/>
      <c r="GP334" s="9"/>
      <c r="GQ334" s="9"/>
      <c r="GR334" s="9"/>
      <c r="GS334" s="9"/>
      <c r="GT334" s="9"/>
      <c r="GU334" s="9"/>
      <c r="GV334" s="9"/>
      <c r="GW334" s="9"/>
      <c r="GX334" s="9"/>
      <c r="GY334" s="9"/>
      <c r="GZ334" s="9"/>
      <c r="HA334" s="9"/>
      <c r="HB334" s="9"/>
      <c r="HC334" s="9"/>
      <c r="HD334" s="9"/>
      <c r="HE334" s="9"/>
      <c r="HF334" s="9"/>
      <c r="HG334" s="9"/>
      <c r="HH334" s="9"/>
      <c r="HI334" s="9"/>
      <c r="HJ334" s="9"/>
      <c r="HT334" s="84">
        <v>38838</v>
      </c>
      <c r="HV334" s="50"/>
      <c r="HW334" s="50"/>
      <c r="IH334" t="s">
        <v>1053</v>
      </c>
      <c r="II334" t="s">
        <v>492</v>
      </c>
      <c r="IJ334" s="17"/>
      <c r="JJ334" t="s">
        <v>1053</v>
      </c>
      <c r="JK334" s="69" t="s">
        <v>593</v>
      </c>
      <c r="JV334" s="8" t="s">
        <v>593</v>
      </c>
      <c r="JW334" s="8" t="s">
        <v>1050</v>
      </c>
      <c r="JX334" t="s">
        <v>508</v>
      </c>
      <c r="JY334">
        <v>40000</v>
      </c>
      <c r="MY334" t="s">
        <v>1037</v>
      </c>
      <c r="MZ334">
        <v>120</v>
      </c>
      <c r="NA334" t="s">
        <v>1044</v>
      </c>
      <c r="NB334" t="s">
        <v>1039</v>
      </c>
      <c r="NC334" t="s">
        <v>1045</v>
      </c>
      <c r="NJ334" t="s">
        <v>1040</v>
      </c>
      <c r="NL334" s="86" t="s">
        <v>944</v>
      </c>
      <c r="NM334" s="85" t="s">
        <v>1006</v>
      </c>
      <c r="NU334" t="s">
        <v>565</v>
      </c>
      <c r="NV334" t="s">
        <v>518</v>
      </c>
      <c r="NW334" s="87">
        <v>735248.37</v>
      </c>
      <c r="NX334" s="73" t="s">
        <v>480</v>
      </c>
      <c r="NY334" s="73" t="s">
        <v>480</v>
      </c>
      <c r="NZ334" s="87"/>
      <c r="OB334">
        <v>3</v>
      </c>
      <c r="OU334" t="s">
        <v>1054</v>
      </c>
      <c r="OV334" s="3" t="s">
        <v>1042</v>
      </c>
      <c r="OX334">
        <v>2006</v>
      </c>
      <c r="OY334">
        <v>2007</v>
      </c>
      <c r="PB334" t="s">
        <v>522</v>
      </c>
      <c r="PC334" s="50">
        <v>46105</v>
      </c>
    </row>
    <row r="335" spans="1:419" ht="15" thickBot="1">
      <c r="A335" t="s">
        <v>469</v>
      </c>
      <c r="B335" t="s">
        <v>1030</v>
      </c>
      <c r="C335" t="s">
        <v>861</v>
      </c>
      <c r="D335" s="4" t="s">
        <v>948</v>
      </c>
      <c r="E335" t="s">
        <v>1031</v>
      </c>
      <c r="F335" s="83" t="s">
        <v>950</v>
      </c>
      <c r="G335" s="72" t="s">
        <v>475</v>
      </c>
      <c r="H335" s="72" t="s">
        <v>476</v>
      </c>
      <c r="I335">
        <v>7.25</v>
      </c>
      <c r="J335">
        <v>3.4166666669999999</v>
      </c>
      <c r="K335" s="72">
        <v>1000</v>
      </c>
      <c r="AV335" t="s">
        <v>1032</v>
      </c>
      <c r="AW335">
        <v>3240</v>
      </c>
      <c r="AX335">
        <v>1.2E-2</v>
      </c>
      <c r="AY335">
        <v>1</v>
      </c>
      <c r="BA335">
        <v>2006</v>
      </c>
      <c r="BB335">
        <v>2007</v>
      </c>
      <c r="BD335" t="s">
        <v>1055</v>
      </c>
      <c r="BE335" t="s">
        <v>628</v>
      </c>
      <c r="BF335" s="63" t="s">
        <v>484</v>
      </c>
      <c r="BG335" t="s">
        <v>1034</v>
      </c>
      <c r="BH335" t="s">
        <v>1035</v>
      </c>
      <c r="BI335" s="72" t="s">
        <v>486</v>
      </c>
      <c r="BJ335">
        <v>1330</v>
      </c>
      <c r="EG335" s="9"/>
      <c r="EH335" s="9"/>
      <c r="EI335" s="9"/>
      <c r="EJ335" s="9"/>
      <c r="EK335" s="9"/>
      <c r="EL335" s="9"/>
      <c r="EM335" s="9"/>
      <c r="EN335" s="9"/>
      <c r="EO335" s="9"/>
      <c r="EP335" s="9"/>
      <c r="EQ335" s="9"/>
      <c r="ER335" s="9"/>
      <c r="ES335" s="9"/>
      <c r="ET335" s="9"/>
      <c r="EU335" s="9"/>
      <c r="EV335" s="9"/>
      <c r="EW335" s="9"/>
      <c r="EX335" s="9"/>
      <c r="EY335" s="9"/>
      <c r="EZ335" s="9"/>
      <c r="FA335" s="9"/>
      <c r="FB335" s="9"/>
      <c r="FC335" s="9"/>
      <c r="FD335" s="9"/>
      <c r="FE335" s="9"/>
      <c r="FF335" s="9"/>
      <c r="FG335" s="9"/>
      <c r="FH335" s="9"/>
      <c r="FI335" s="9"/>
      <c r="FJ335" s="9"/>
      <c r="FK335" s="9"/>
      <c r="FL335" s="9"/>
      <c r="FM335" s="9"/>
      <c r="FN335" s="9"/>
      <c r="FO335" s="9"/>
      <c r="FP335" s="9"/>
      <c r="FQ335" s="9"/>
      <c r="FR335" s="9"/>
      <c r="FS335" s="9"/>
      <c r="FT335" s="9"/>
      <c r="FU335" s="9"/>
      <c r="FV335" s="9"/>
      <c r="FW335" s="9"/>
      <c r="FX335" s="9"/>
      <c r="FY335" s="9"/>
      <c r="FZ335" s="9"/>
      <c r="GA335" s="9"/>
      <c r="GB335" s="9"/>
      <c r="GC335" s="9"/>
      <c r="GD335" s="9"/>
      <c r="GE335" s="9"/>
      <c r="GF335" s="9"/>
      <c r="GG335" s="9"/>
      <c r="GH335" s="9"/>
      <c r="GI335" s="9"/>
      <c r="GJ335" s="9"/>
      <c r="GK335" s="9"/>
      <c r="GL335" s="9"/>
      <c r="GM335" s="9"/>
      <c r="GN335" s="9"/>
      <c r="GO335" s="9"/>
      <c r="GP335" s="9"/>
      <c r="GQ335" s="9"/>
      <c r="GR335" s="9"/>
      <c r="GS335" s="9"/>
      <c r="GT335" s="9"/>
      <c r="GU335" s="9"/>
      <c r="GV335" s="9"/>
      <c r="GW335" s="9"/>
      <c r="GX335" s="9"/>
      <c r="GY335" s="9"/>
      <c r="GZ335" s="9"/>
      <c r="HA335" s="9"/>
      <c r="HB335" s="9"/>
      <c r="HC335" s="9"/>
      <c r="HD335" s="9"/>
      <c r="HE335" s="9"/>
      <c r="HF335" s="9"/>
      <c r="HG335" s="9"/>
      <c r="HH335" s="9"/>
      <c r="HI335" s="9"/>
      <c r="HJ335" s="9"/>
      <c r="HT335" s="84">
        <v>38838</v>
      </c>
      <c r="HV335" s="50"/>
      <c r="HW335" s="50"/>
      <c r="IH335" t="s">
        <v>1055</v>
      </c>
      <c r="II335" t="s">
        <v>492</v>
      </c>
      <c r="IJ335" s="17"/>
      <c r="JJ335" t="s">
        <v>1055</v>
      </c>
      <c r="JK335" s="69" t="s">
        <v>593</v>
      </c>
      <c r="JV335" s="8" t="s">
        <v>593</v>
      </c>
      <c r="JW335" s="8" t="s">
        <v>1050</v>
      </c>
      <c r="JX335" t="s">
        <v>508</v>
      </c>
      <c r="JY335">
        <v>80000</v>
      </c>
      <c r="MY335" t="s">
        <v>1037</v>
      </c>
      <c r="MZ335">
        <v>120</v>
      </c>
      <c r="NA335" t="s">
        <v>1044</v>
      </c>
      <c r="NB335" t="s">
        <v>1039</v>
      </c>
      <c r="NC335" t="s">
        <v>1045</v>
      </c>
      <c r="NJ335" t="s">
        <v>1040</v>
      </c>
      <c r="NL335" s="86" t="s">
        <v>944</v>
      </c>
      <c r="NM335" s="85" t="s">
        <v>1006</v>
      </c>
      <c r="NU335" t="s">
        <v>570</v>
      </c>
      <c r="NV335" t="s">
        <v>518</v>
      </c>
      <c r="NW335" s="87">
        <v>931907.17</v>
      </c>
      <c r="NX335" s="73" t="s">
        <v>480</v>
      </c>
      <c r="NY335" s="73" t="s">
        <v>480</v>
      </c>
      <c r="NZ335" s="87"/>
      <c r="OB335">
        <v>3</v>
      </c>
      <c r="OU335" t="s">
        <v>1054</v>
      </c>
      <c r="OV335" s="3" t="s">
        <v>1042</v>
      </c>
      <c r="OX335">
        <v>2006</v>
      </c>
      <c r="OY335">
        <v>2007</v>
      </c>
      <c r="PB335" t="s">
        <v>522</v>
      </c>
      <c r="PC335" s="50">
        <v>46105</v>
      </c>
    </row>
    <row r="336" spans="1:419" ht="15" thickBot="1">
      <c r="A336" t="s">
        <v>469</v>
      </c>
      <c r="B336" t="s">
        <v>1030</v>
      </c>
      <c r="C336" t="s">
        <v>861</v>
      </c>
      <c r="D336" s="4" t="s">
        <v>948</v>
      </c>
      <c r="E336" t="s">
        <v>1031</v>
      </c>
      <c r="F336" s="83" t="s">
        <v>950</v>
      </c>
      <c r="G336" s="72" t="s">
        <v>475</v>
      </c>
      <c r="H336" s="72" t="s">
        <v>476</v>
      </c>
      <c r="I336">
        <v>7.25</v>
      </c>
      <c r="J336">
        <v>3.4166666669999999</v>
      </c>
      <c r="K336" s="72">
        <v>1000</v>
      </c>
      <c r="AV336" t="s">
        <v>1032</v>
      </c>
      <c r="AW336">
        <v>3240</v>
      </c>
      <c r="AX336">
        <v>1.2E-2</v>
      </c>
      <c r="AY336">
        <v>1</v>
      </c>
      <c r="BA336">
        <v>2006</v>
      </c>
      <c r="BB336">
        <v>2007</v>
      </c>
      <c r="BD336" t="s">
        <v>1056</v>
      </c>
      <c r="BE336" t="s">
        <v>565</v>
      </c>
      <c r="BF336" s="63" t="s">
        <v>484</v>
      </c>
      <c r="BG336" t="s">
        <v>1034</v>
      </c>
      <c r="BH336" t="s">
        <v>1035</v>
      </c>
      <c r="BI336" s="72" t="s">
        <v>486</v>
      </c>
      <c r="BJ336">
        <v>1330</v>
      </c>
      <c r="BK336" t="s">
        <v>537</v>
      </c>
      <c r="BL336" t="s">
        <v>1036</v>
      </c>
      <c r="BM336" t="s">
        <v>864</v>
      </c>
      <c r="BN336" s="72" t="s">
        <v>486</v>
      </c>
      <c r="BO336">
        <v>20000</v>
      </c>
      <c r="EG336" s="9"/>
      <c r="EH336" s="9"/>
      <c r="EI336" s="9"/>
      <c r="EJ336" s="9"/>
      <c r="EK336" s="9"/>
      <c r="EL336" s="9"/>
      <c r="EM336" s="9"/>
      <c r="EN336" s="9"/>
      <c r="EO336" s="9"/>
      <c r="EP336" s="9"/>
      <c r="EQ336" s="9"/>
      <c r="ER336" s="9"/>
      <c r="ES336" s="9"/>
      <c r="ET336" s="9"/>
      <c r="EU336" s="9"/>
      <c r="EV336" s="9"/>
      <c r="EW336" s="9"/>
      <c r="EX336" s="9"/>
      <c r="EY336" s="9"/>
      <c r="EZ336" s="9"/>
      <c r="FA336" s="9"/>
      <c r="FB336" s="9"/>
      <c r="FC336" s="9"/>
      <c r="FD336" s="9"/>
      <c r="FE336" s="9"/>
      <c r="FF336" s="9"/>
      <c r="FG336" s="9"/>
      <c r="FH336" s="9"/>
      <c r="FI336" s="9"/>
      <c r="FJ336" s="9"/>
      <c r="FK336" s="9"/>
      <c r="FL336" s="9"/>
      <c r="FM336" s="9"/>
      <c r="FN336" s="9"/>
      <c r="FO336" s="9"/>
      <c r="FP336" s="9"/>
      <c r="FQ336" s="9"/>
      <c r="FR336" s="9"/>
      <c r="FS336" s="9"/>
      <c r="FT336" s="9"/>
      <c r="FU336" s="9"/>
      <c r="FV336" s="9"/>
      <c r="FW336" s="9"/>
      <c r="FX336" s="9"/>
      <c r="FY336" s="9"/>
      <c r="FZ336" s="9"/>
      <c r="GA336" s="9"/>
      <c r="GB336" s="9"/>
      <c r="GC336" s="9"/>
      <c r="GD336" s="9"/>
      <c r="GE336" s="9"/>
      <c r="GF336" s="9"/>
      <c r="GG336" s="9"/>
      <c r="GH336" s="9"/>
      <c r="GI336" s="9"/>
      <c r="GJ336" s="9"/>
      <c r="GK336" s="9"/>
      <c r="GL336" s="9"/>
      <c r="GM336" s="9"/>
      <c r="GN336" s="9"/>
      <c r="GO336" s="9"/>
      <c r="GP336" s="9"/>
      <c r="GQ336" s="9"/>
      <c r="GR336" s="9"/>
      <c r="GS336" s="9"/>
      <c r="GT336" s="9"/>
      <c r="GU336" s="9"/>
      <c r="GV336" s="9"/>
      <c r="GW336" s="9"/>
      <c r="GX336" s="9"/>
      <c r="GY336" s="9"/>
      <c r="GZ336" s="9"/>
      <c r="HA336" s="9"/>
      <c r="HB336" s="9"/>
      <c r="HC336" s="9"/>
      <c r="HD336" s="9"/>
      <c r="HE336" s="9"/>
      <c r="HF336" s="9"/>
      <c r="HG336" s="9"/>
      <c r="HH336" s="9"/>
      <c r="HI336" s="9"/>
      <c r="HJ336" s="9"/>
      <c r="HT336" s="84">
        <v>38838</v>
      </c>
      <c r="HV336" s="50"/>
      <c r="HW336" s="50"/>
      <c r="IH336" t="s">
        <v>1056</v>
      </c>
      <c r="II336" s="72" t="s">
        <v>880</v>
      </c>
      <c r="IJ336" s="17" t="s">
        <v>542</v>
      </c>
      <c r="IK336" t="s">
        <v>543</v>
      </c>
      <c r="IL336">
        <v>2006</v>
      </c>
      <c r="IN336" s="72" t="s">
        <v>480</v>
      </c>
      <c r="JJ336" t="s">
        <v>1056</v>
      </c>
      <c r="JK336" s="69" t="s">
        <v>593</v>
      </c>
      <c r="JV336" s="8" t="s">
        <v>593</v>
      </c>
      <c r="JW336" s="8" t="s">
        <v>1050</v>
      </c>
      <c r="JX336" t="s">
        <v>508</v>
      </c>
      <c r="JY336">
        <v>40000</v>
      </c>
      <c r="MY336" t="s">
        <v>1037</v>
      </c>
      <c r="MZ336">
        <v>120</v>
      </c>
      <c r="NA336" t="s">
        <v>1038</v>
      </c>
      <c r="NB336" t="s">
        <v>1036</v>
      </c>
      <c r="NC336" t="s">
        <v>1039</v>
      </c>
      <c r="ND336" t="s">
        <v>1045</v>
      </c>
      <c r="NJ336" t="s">
        <v>1040</v>
      </c>
      <c r="NL336" s="86" t="s">
        <v>944</v>
      </c>
      <c r="NM336" s="85" t="s">
        <v>1006</v>
      </c>
      <c r="NV336" t="s">
        <v>518</v>
      </c>
      <c r="NW336">
        <v>940163.19</v>
      </c>
      <c r="NX336" s="73" t="s">
        <v>480</v>
      </c>
      <c r="NY336" s="73" t="s">
        <v>480</v>
      </c>
      <c r="NZ336" s="87"/>
      <c r="OB336">
        <v>3</v>
      </c>
      <c r="OU336" t="s">
        <v>1057</v>
      </c>
      <c r="OV336" s="3" t="s">
        <v>1042</v>
      </c>
      <c r="OX336">
        <v>2006</v>
      </c>
      <c r="OY336">
        <v>2007</v>
      </c>
      <c r="PB336" t="s">
        <v>522</v>
      </c>
      <c r="PC336" s="50">
        <v>46105</v>
      </c>
    </row>
    <row r="337" spans="1:419" ht="15" thickBot="1">
      <c r="A337" t="s">
        <v>469</v>
      </c>
      <c r="B337" t="s">
        <v>1030</v>
      </c>
      <c r="C337" t="s">
        <v>861</v>
      </c>
      <c r="D337" s="4" t="s">
        <v>948</v>
      </c>
      <c r="E337" t="s">
        <v>1031</v>
      </c>
      <c r="F337" s="83" t="s">
        <v>950</v>
      </c>
      <c r="G337" s="72" t="s">
        <v>475</v>
      </c>
      <c r="H337" s="72" t="s">
        <v>476</v>
      </c>
      <c r="I337">
        <v>7.25</v>
      </c>
      <c r="J337">
        <v>3.4166666669999999</v>
      </c>
      <c r="K337" s="72">
        <v>1000</v>
      </c>
      <c r="AV337" t="s">
        <v>1032</v>
      </c>
      <c r="AW337">
        <v>3240</v>
      </c>
      <c r="AX337">
        <v>1.2E-2</v>
      </c>
      <c r="AY337">
        <v>1</v>
      </c>
      <c r="BA337">
        <v>2006</v>
      </c>
      <c r="BB337">
        <v>2007</v>
      </c>
      <c r="BD337" t="s">
        <v>1058</v>
      </c>
      <c r="BE337" t="s">
        <v>570</v>
      </c>
      <c r="BF337" s="63" t="s">
        <v>484</v>
      </c>
      <c r="BG337" t="s">
        <v>1034</v>
      </c>
      <c r="BH337" t="s">
        <v>1035</v>
      </c>
      <c r="BI337" s="72" t="s">
        <v>486</v>
      </c>
      <c r="BJ337">
        <v>1330</v>
      </c>
      <c r="BK337" t="s">
        <v>537</v>
      </c>
      <c r="BL337" t="s">
        <v>1036</v>
      </c>
      <c r="BM337" t="s">
        <v>864</v>
      </c>
      <c r="BN337" s="72" t="s">
        <v>486</v>
      </c>
      <c r="BO337">
        <v>20000</v>
      </c>
      <c r="EG337" s="9"/>
      <c r="EH337" s="9"/>
      <c r="EI337" s="9"/>
      <c r="EJ337" s="9"/>
      <c r="EK337" s="9"/>
      <c r="EL337" s="9"/>
      <c r="EM337" s="9"/>
      <c r="EN337" s="9"/>
      <c r="EO337" s="9"/>
      <c r="EP337" s="9"/>
      <c r="EQ337" s="9"/>
      <c r="ER337" s="9"/>
      <c r="ES337" s="9"/>
      <c r="ET337" s="9"/>
      <c r="EU337" s="9"/>
      <c r="EV337" s="9"/>
      <c r="EW337" s="9"/>
      <c r="EX337" s="9"/>
      <c r="EY337" s="9"/>
      <c r="EZ337" s="9"/>
      <c r="FA337" s="9"/>
      <c r="FB337" s="9"/>
      <c r="FC337" s="9"/>
      <c r="FD337" s="9"/>
      <c r="FE337" s="9"/>
      <c r="FF337" s="9"/>
      <c r="FG337" s="9"/>
      <c r="FH337" s="9"/>
      <c r="FI337" s="9"/>
      <c r="FJ337" s="9"/>
      <c r="FK337" s="9"/>
      <c r="FL337" s="9"/>
      <c r="FM337" s="9"/>
      <c r="FN337" s="9"/>
      <c r="FO337" s="9"/>
      <c r="FP337" s="9"/>
      <c r="FQ337" s="9"/>
      <c r="FR337" s="9"/>
      <c r="FS337" s="9"/>
      <c r="FT337" s="9"/>
      <c r="FU337" s="9"/>
      <c r="FV337" s="9"/>
      <c r="FW337" s="9"/>
      <c r="FX337" s="9"/>
      <c r="FY337" s="9"/>
      <c r="FZ337" s="9"/>
      <c r="GA337" s="9"/>
      <c r="GB337" s="9"/>
      <c r="GC337" s="9"/>
      <c r="GD337" s="9"/>
      <c r="GE337" s="9"/>
      <c r="GF337" s="9"/>
      <c r="GG337" s="9"/>
      <c r="GH337" s="9"/>
      <c r="GI337" s="9"/>
      <c r="GJ337" s="9"/>
      <c r="GK337" s="9"/>
      <c r="GL337" s="9"/>
      <c r="GM337" s="9"/>
      <c r="GN337" s="9"/>
      <c r="GO337" s="9"/>
      <c r="GP337" s="9"/>
      <c r="GQ337" s="9"/>
      <c r="GR337" s="9"/>
      <c r="GS337" s="9"/>
      <c r="GT337" s="9"/>
      <c r="GU337" s="9"/>
      <c r="GV337" s="9"/>
      <c r="GW337" s="9"/>
      <c r="GX337" s="9"/>
      <c r="GY337" s="9"/>
      <c r="GZ337" s="9"/>
      <c r="HA337" s="9"/>
      <c r="HB337" s="9"/>
      <c r="HC337" s="9"/>
      <c r="HD337" s="9"/>
      <c r="HE337" s="9"/>
      <c r="HF337" s="9"/>
      <c r="HG337" s="9"/>
      <c r="HH337" s="9"/>
      <c r="HI337" s="9"/>
      <c r="HJ337" s="9"/>
      <c r="HT337" s="84">
        <v>38838</v>
      </c>
      <c r="HV337" s="50"/>
      <c r="HW337" s="50"/>
      <c r="IH337" t="s">
        <v>1058</v>
      </c>
      <c r="II337" s="72" t="s">
        <v>880</v>
      </c>
      <c r="IJ337" s="17" t="s">
        <v>542</v>
      </c>
      <c r="IK337" t="s">
        <v>543</v>
      </c>
      <c r="IL337">
        <v>2006</v>
      </c>
      <c r="IN337" s="72" t="s">
        <v>480</v>
      </c>
      <c r="JJ337" t="s">
        <v>1058</v>
      </c>
      <c r="JK337" s="69" t="s">
        <v>593</v>
      </c>
      <c r="JV337" s="8" t="s">
        <v>593</v>
      </c>
      <c r="JW337" s="8" t="s">
        <v>1050</v>
      </c>
      <c r="JX337" t="s">
        <v>508</v>
      </c>
      <c r="JY337">
        <v>80000</v>
      </c>
      <c r="MY337" t="s">
        <v>1037</v>
      </c>
      <c r="MZ337">
        <v>120</v>
      </c>
      <c r="NA337" t="s">
        <v>1038</v>
      </c>
      <c r="NB337" t="s">
        <v>1036</v>
      </c>
      <c r="NC337" t="s">
        <v>1039</v>
      </c>
      <c r="ND337" t="s">
        <v>1045</v>
      </c>
      <c r="NJ337" t="s">
        <v>1040</v>
      </c>
      <c r="NL337" s="86" t="s">
        <v>944</v>
      </c>
      <c r="NM337" s="85" t="s">
        <v>1006</v>
      </c>
      <c r="NV337" t="s">
        <v>518</v>
      </c>
      <c r="NW337" s="87">
        <v>1011907.38</v>
      </c>
      <c r="NX337" s="73" t="s">
        <v>480</v>
      </c>
      <c r="NY337" s="73" t="s">
        <v>480</v>
      </c>
      <c r="NZ337" s="87"/>
      <c r="OB337">
        <v>3</v>
      </c>
      <c r="OU337" t="s">
        <v>1057</v>
      </c>
      <c r="OV337" s="3" t="s">
        <v>1042</v>
      </c>
      <c r="OX337">
        <v>2006</v>
      </c>
      <c r="OY337">
        <v>2007</v>
      </c>
      <c r="PB337" t="s">
        <v>522</v>
      </c>
      <c r="PC337" s="50">
        <v>46105</v>
      </c>
    </row>
    <row r="338" spans="1:419" ht="15" thickBot="1">
      <c r="A338" t="s">
        <v>469</v>
      </c>
      <c r="B338" t="s">
        <v>1030</v>
      </c>
      <c r="C338" t="s">
        <v>861</v>
      </c>
      <c r="D338" s="4" t="s">
        <v>948</v>
      </c>
      <c r="E338" t="s">
        <v>1031</v>
      </c>
      <c r="F338" s="83" t="s">
        <v>950</v>
      </c>
      <c r="G338" s="72" t="s">
        <v>475</v>
      </c>
      <c r="H338" s="72" t="s">
        <v>476</v>
      </c>
      <c r="I338">
        <v>7.25</v>
      </c>
      <c r="J338">
        <v>3.4166666669999999</v>
      </c>
      <c r="K338" s="72">
        <v>1000</v>
      </c>
      <c r="AV338" t="s">
        <v>1032</v>
      </c>
      <c r="AW338">
        <v>3240</v>
      </c>
      <c r="AX338">
        <v>1.2E-2</v>
      </c>
      <c r="AY338">
        <v>1</v>
      </c>
      <c r="BA338">
        <v>2006</v>
      </c>
      <c r="BB338">
        <v>2007</v>
      </c>
      <c r="BD338" t="s">
        <v>1033</v>
      </c>
      <c r="BE338" t="s">
        <v>536</v>
      </c>
      <c r="BF338" s="63" t="s">
        <v>484</v>
      </c>
      <c r="BG338" t="s">
        <v>1034</v>
      </c>
      <c r="BH338" t="s">
        <v>1035</v>
      </c>
      <c r="BI338" s="72" t="s">
        <v>486</v>
      </c>
      <c r="BJ338">
        <v>1330</v>
      </c>
      <c r="BK338" t="s">
        <v>537</v>
      </c>
      <c r="BL338" t="s">
        <v>1036</v>
      </c>
      <c r="BM338" t="s">
        <v>864</v>
      </c>
      <c r="BN338" s="72" t="s">
        <v>486</v>
      </c>
      <c r="BO338">
        <v>20000</v>
      </c>
      <c r="EG338" s="9"/>
      <c r="EH338" s="9"/>
      <c r="EI338" s="9"/>
      <c r="EJ338" s="9"/>
      <c r="EK338" s="9"/>
      <c r="EL338" s="9"/>
      <c r="EM338" s="9"/>
      <c r="EN338" s="9"/>
      <c r="EO338" s="9"/>
      <c r="EP338" s="9"/>
      <c r="EQ338" s="9"/>
      <c r="ER338" s="9"/>
      <c r="ES338" s="9"/>
      <c r="ET338" s="9"/>
      <c r="EU338" s="9"/>
      <c r="EV338" s="9"/>
      <c r="EW338" s="9"/>
      <c r="EX338" s="9"/>
      <c r="EY338" s="9"/>
      <c r="EZ338" s="9"/>
      <c r="FA338" s="9"/>
      <c r="FB338" s="9"/>
      <c r="FC338" s="9"/>
      <c r="FD338" s="9"/>
      <c r="FE338" s="9"/>
      <c r="FF338" s="9"/>
      <c r="FG338" s="9"/>
      <c r="FH338" s="9"/>
      <c r="FI338" s="9"/>
      <c r="FJ338" s="9"/>
      <c r="FK338" s="9"/>
      <c r="FL338" s="9"/>
      <c r="FM338" s="9"/>
      <c r="FN338" s="9"/>
      <c r="FO338" s="9"/>
      <c r="FP338" s="9"/>
      <c r="FQ338" s="9"/>
      <c r="FR338" s="9"/>
      <c r="FS338" s="9"/>
      <c r="FT338" s="9"/>
      <c r="FU338" s="9"/>
      <c r="FV338" s="9"/>
      <c r="FW338" s="9"/>
      <c r="FX338" s="9"/>
      <c r="FY338" s="9"/>
      <c r="FZ338" s="9"/>
      <c r="GA338" s="9"/>
      <c r="GB338" s="9"/>
      <c r="GC338" s="9"/>
      <c r="GD338" s="9"/>
      <c r="GE338" s="9"/>
      <c r="GF338" s="9"/>
      <c r="GG338" s="9"/>
      <c r="GH338" s="9"/>
      <c r="GI338" s="9"/>
      <c r="GJ338" s="9"/>
      <c r="GK338" s="9"/>
      <c r="GL338" s="9"/>
      <c r="GM338" s="9"/>
      <c r="GN338" s="9"/>
      <c r="GO338" s="9"/>
      <c r="GP338" s="9"/>
      <c r="GQ338" s="9"/>
      <c r="GR338" s="9"/>
      <c r="GS338" s="9"/>
      <c r="GT338" s="9"/>
      <c r="GU338" s="9"/>
      <c r="GV338" s="9"/>
      <c r="GW338" s="9"/>
      <c r="GX338" s="9"/>
      <c r="GY338" s="9"/>
      <c r="GZ338" s="9"/>
      <c r="HA338" s="9"/>
      <c r="HB338" s="9"/>
      <c r="HC338" s="9"/>
      <c r="HD338" s="9"/>
      <c r="HE338" s="9"/>
      <c r="HF338" s="9"/>
      <c r="HG338" s="9"/>
      <c r="HH338" s="9"/>
      <c r="HI338" s="9"/>
      <c r="HJ338" s="9"/>
      <c r="HT338" s="84">
        <v>38838</v>
      </c>
      <c r="HV338" s="50"/>
      <c r="HW338" s="50"/>
      <c r="IH338" t="s">
        <v>1033</v>
      </c>
      <c r="II338" s="72" t="s">
        <v>880</v>
      </c>
      <c r="IJ338" s="17" t="s">
        <v>542</v>
      </c>
      <c r="IK338" t="s">
        <v>543</v>
      </c>
      <c r="IL338">
        <v>2006</v>
      </c>
      <c r="IN338" s="72" t="s">
        <v>480</v>
      </c>
      <c r="JJ338" t="s">
        <v>1033</v>
      </c>
      <c r="JK338" s="69" t="s">
        <v>680</v>
      </c>
      <c r="MY338" t="s">
        <v>1059</v>
      </c>
      <c r="MZ338">
        <v>120</v>
      </c>
      <c r="NI338" s="72" t="s">
        <v>1060</v>
      </c>
      <c r="NJ338" t="s">
        <v>1061</v>
      </c>
      <c r="NL338" s="86" t="s">
        <v>623</v>
      </c>
      <c r="NM338" s="85" t="s">
        <v>1006</v>
      </c>
      <c r="NV338" t="s">
        <v>518</v>
      </c>
      <c r="NW338">
        <v>115491.47</v>
      </c>
      <c r="NX338" s="73" t="s">
        <v>480</v>
      </c>
      <c r="NY338" s="73" t="s">
        <v>480</v>
      </c>
      <c r="NZ338" s="87"/>
      <c r="OB338">
        <v>3</v>
      </c>
      <c r="OU338" t="s">
        <v>1041</v>
      </c>
      <c r="OV338" s="3" t="s">
        <v>1042</v>
      </c>
      <c r="OX338">
        <v>2006</v>
      </c>
      <c r="OY338">
        <v>2007</v>
      </c>
      <c r="PB338" t="s">
        <v>522</v>
      </c>
      <c r="PC338" s="50">
        <v>46105</v>
      </c>
    </row>
    <row r="339" spans="1:419" ht="15" thickBot="1">
      <c r="A339" t="s">
        <v>469</v>
      </c>
      <c r="B339" t="s">
        <v>1030</v>
      </c>
      <c r="C339" t="s">
        <v>861</v>
      </c>
      <c r="D339" s="4" t="s">
        <v>948</v>
      </c>
      <c r="E339" t="s">
        <v>1031</v>
      </c>
      <c r="F339" s="83" t="s">
        <v>950</v>
      </c>
      <c r="G339" s="72" t="s">
        <v>475</v>
      </c>
      <c r="H339" s="72" t="s">
        <v>476</v>
      </c>
      <c r="I339">
        <v>7.25</v>
      </c>
      <c r="J339">
        <v>3.4166666669999999</v>
      </c>
      <c r="K339" s="72">
        <v>1000</v>
      </c>
      <c r="AV339" t="s">
        <v>1032</v>
      </c>
      <c r="AW339">
        <v>3240</v>
      </c>
      <c r="AX339">
        <v>1.2E-2</v>
      </c>
      <c r="AY339">
        <v>1</v>
      </c>
      <c r="BA339">
        <v>2006</v>
      </c>
      <c r="BB339">
        <v>2007</v>
      </c>
      <c r="BD339" t="s">
        <v>1043</v>
      </c>
      <c r="BE339" t="s">
        <v>524</v>
      </c>
      <c r="BF339" s="63" t="s">
        <v>484</v>
      </c>
      <c r="BG339" t="s">
        <v>1034</v>
      </c>
      <c r="BH339" t="s">
        <v>1035</v>
      </c>
      <c r="BI339" s="72" t="s">
        <v>486</v>
      </c>
      <c r="BJ339">
        <v>1330</v>
      </c>
      <c r="EG339" s="9"/>
      <c r="EH339" s="9"/>
      <c r="EI339" s="9"/>
      <c r="EJ339" s="9"/>
      <c r="EK339" s="9"/>
      <c r="EL339" s="9"/>
      <c r="EM339" s="9"/>
      <c r="EN339" s="9"/>
      <c r="EO339" s="9"/>
      <c r="EP339" s="9"/>
      <c r="EQ339" s="9"/>
      <c r="ER339" s="9"/>
      <c r="ES339" s="9"/>
      <c r="ET339" s="9"/>
      <c r="EU339" s="9"/>
      <c r="EV339" s="9"/>
      <c r="EW339" s="9"/>
      <c r="EX339" s="9"/>
      <c r="EY339" s="9"/>
      <c r="EZ339" s="9"/>
      <c r="FA339" s="9"/>
      <c r="FB339" s="9"/>
      <c r="FC339" s="9"/>
      <c r="FD339" s="9"/>
      <c r="FE339" s="9"/>
      <c r="FF339" s="9"/>
      <c r="FG339" s="9"/>
      <c r="FH339" s="9"/>
      <c r="FI339" s="9"/>
      <c r="FJ339" s="9"/>
      <c r="FK339" s="9"/>
      <c r="FL339" s="9"/>
      <c r="FM339" s="9"/>
      <c r="FN339" s="9"/>
      <c r="FO339" s="9"/>
      <c r="FP339" s="9"/>
      <c r="FQ339" s="9"/>
      <c r="FR339" s="9"/>
      <c r="FS339" s="9"/>
      <c r="FT339" s="9"/>
      <c r="FU339" s="9"/>
      <c r="FV339" s="9"/>
      <c r="FW339" s="9"/>
      <c r="FX339" s="9"/>
      <c r="FY339" s="9"/>
      <c r="FZ339" s="9"/>
      <c r="GA339" s="9"/>
      <c r="GB339" s="9"/>
      <c r="GC339" s="9"/>
      <c r="GD339" s="9"/>
      <c r="GE339" s="9"/>
      <c r="GF339" s="9"/>
      <c r="GG339" s="9"/>
      <c r="GH339" s="9"/>
      <c r="GI339" s="9"/>
      <c r="GJ339" s="9"/>
      <c r="GK339" s="9"/>
      <c r="GL339" s="9"/>
      <c r="GM339" s="9"/>
      <c r="GN339" s="9"/>
      <c r="GO339" s="9"/>
      <c r="GP339" s="9"/>
      <c r="GQ339" s="9"/>
      <c r="GR339" s="9"/>
      <c r="GS339" s="9"/>
      <c r="GT339" s="9"/>
      <c r="GU339" s="9"/>
      <c r="GV339" s="9"/>
      <c r="GW339" s="9"/>
      <c r="GX339" s="9"/>
      <c r="GY339" s="9"/>
      <c r="GZ339" s="9"/>
      <c r="HA339" s="9"/>
      <c r="HB339" s="9"/>
      <c r="HC339" s="9"/>
      <c r="HD339" s="9"/>
      <c r="HE339" s="9"/>
      <c r="HF339" s="9"/>
      <c r="HG339" s="9"/>
      <c r="HH339" s="9"/>
      <c r="HI339" s="9"/>
      <c r="HJ339" s="9"/>
      <c r="HT339" s="84">
        <v>38838</v>
      </c>
      <c r="HV339" s="50"/>
      <c r="HW339" s="50"/>
      <c r="IH339" t="s">
        <v>1043</v>
      </c>
      <c r="II339" t="s">
        <v>492</v>
      </c>
      <c r="IJ339" s="17"/>
      <c r="IN339" s="72"/>
      <c r="JJ339" t="s">
        <v>1043</v>
      </c>
      <c r="JK339" s="69" t="s">
        <v>680</v>
      </c>
      <c r="MY339" t="s">
        <v>1059</v>
      </c>
      <c r="MZ339">
        <v>120</v>
      </c>
      <c r="NI339" s="72" t="s">
        <v>1060</v>
      </c>
      <c r="NJ339" t="s">
        <v>1061</v>
      </c>
      <c r="NL339" s="86" t="s">
        <v>623</v>
      </c>
      <c r="NM339" s="85" t="s">
        <v>1006</v>
      </c>
      <c r="NU339" t="s">
        <v>536</v>
      </c>
      <c r="NV339" t="s">
        <v>518</v>
      </c>
      <c r="NW339">
        <v>60028.22</v>
      </c>
      <c r="NX339" s="73" t="s">
        <v>480</v>
      </c>
      <c r="NY339" s="73" t="s">
        <v>480</v>
      </c>
      <c r="NZ339" s="87"/>
      <c r="OB339">
        <v>3</v>
      </c>
      <c r="OU339" t="s">
        <v>1041</v>
      </c>
      <c r="OV339" s="3" t="s">
        <v>1042</v>
      </c>
      <c r="OX339">
        <v>2006</v>
      </c>
      <c r="OY339">
        <v>2007</v>
      </c>
      <c r="PB339" t="s">
        <v>522</v>
      </c>
      <c r="PC339" s="50">
        <v>46105</v>
      </c>
    </row>
    <row r="340" spans="1:419" ht="15" thickBot="1">
      <c r="A340" t="s">
        <v>469</v>
      </c>
      <c r="B340" t="s">
        <v>1030</v>
      </c>
      <c r="C340" t="s">
        <v>861</v>
      </c>
      <c r="D340" s="4" t="s">
        <v>948</v>
      </c>
      <c r="E340" t="s">
        <v>1031</v>
      </c>
      <c r="F340" s="83" t="s">
        <v>950</v>
      </c>
      <c r="G340" s="72" t="s">
        <v>475</v>
      </c>
      <c r="H340" s="72" t="s">
        <v>476</v>
      </c>
      <c r="I340">
        <v>7.25</v>
      </c>
      <c r="J340">
        <v>3.4166666669999999</v>
      </c>
      <c r="K340" s="72">
        <v>1000</v>
      </c>
      <c r="AV340" t="s">
        <v>1032</v>
      </c>
      <c r="AW340">
        <v>3240</v>
      </c>
      <c r="AX340">
        <v>1.2E-2</v>
      </c>
      <c r="AY340">
        <v>1</v>
      </c>
      <c r="BA340">
        <v>2006</v>
      </c>
      <c r="BB340">
        <v>2007</v>
      </c>
      <c r="BD340" t="s">
        <v>1046</v>
      </c>
      <c r="BE340" t="s">
        <v>483</v>
      </c>
      <c r="BF340" s="63" t="s">
        <v>484</v>
      </c>
      <c r="BG340" t="s">
        <v>1036</v>
      </c>
      <c r="BH340" t="s">
        <v>1047</v>
      </c>
      <c r="BI340" s="72" t="s">
        <v>486</v>
      </c>
      <c r="BJ340">
        <v>20000</v>
      </c>
      <c r="EG340" s="9"/>
      <c r="EH340" s="9"/>
      <c r="EI340" s="9"/>
      <c r="EJ340" s="9"/>
      <c r="EK340" s="9"/>
      <c r="EL340" s="9"/>
      <c r="EM340" s="9"/>
      <c r="EN340" s="9"/>
      <c r="EO340" s="9"/>
      <c r="EP340" s="9"/>
      <c r="EQ340" s="9"/>
      <c r="ER340" s="9"/>
      <c r="ES340" s="9"/>
      <c r="ET340" s="9"/>
      <c r="EU340" s="9"/>
      <c r="EV340" s="9"/>
      <c r="EW340" s="9"/>
      <c r="EX340" s="9"/>
      <c r="EY340" s="9"/>
      <c r="EZ340" s="9"/>
      <c r="FA340" s="9"/>
      <c r="FB340" s="9"/>
      <c r="FC340" s="9"/>
      <c r="FD340" s="9"/>
      <c r="FE340" s="9"/>
      <c r="FF340" s="9"/>
      <c r="FG340" s="9"/>
      <c r="FH340" s="9"/>
      <c r="FI340" s="9"/>
      <c r="FJ340" s="9"/>
      <c r="FK340" s="9"/>
      <c r="FL340" s="9"/>
      <c r="FM340" s="9"/>
      <c r="FN340" s="9"/>
      <c r="FO340" s="9"/>
      <c r="FP340" s="9"/>
      <c r="FQ340" s="9"/>
      <c r="FR340" s="9"/>
      <c r="FS340" s="9"/>
      <c r="FT340" s="9"/>
      <c r="FU340" s="9"/>
      <c r="FV340" s="9"/>
      <c r="FW340" s="9"/>
      <c r="FX340" s="9"/>
      <c r="FY340" s="9"/>
      <c r="FZ340" s="9"/>
      <c r="GA340" s="9"/>
      <c r="GB340" s="9"/>
      <c r="GC340" s="9"/>
      <c r="GD340" s="9"/>
      <c r="GE340" s="9"/>
      <c r="GF340" s="9"/>
      <c r="GG340" s="9"/>
      <c r="GH340" s="9"/>
      <c r="GI340" s="9"/>
      <c r="GJ340" s="9"/>
      <c r="GK340" s="9"/>
      <c r="GL340" s="9"/>
      <c r="GM340" s="9"/>
      <c r="GN340" s="9"/>
      <c r="GO340" s="9"/>
      <c r="GP340" s="9"/>
      <c r="GQ340" s="9"/>
      <c r="GR340" s="9"/>
      <c r="GS340" s="9"/>
      <c r="GT340" s="9"/>
      <c r="GU340" s="9"/>
      <c r="GV340" s="9"/>
      <c r="GW340" s="9"/>
      <c r="GX340" s="9"/>
      <c r="GY340" s="9"/>
      <c r="GZ340" s="9"/>
      <c r="HA340" s="9"/>
      <c r="HB340" s="9"/>
      <c r="HC340" s="9"/>
      <c r="HD340" s="9"/>
      <c r="HE340" s="9"/>
      <c r="HF340" s="9"/>
      <c r="HG340" s="9"/>
      <c r="HH340" s="9"/>
      <c r="HI340" s="9"/>
      <c r="HJ340" s="9"/>
      <c r="HT340" s="84">
        <v>38838</v>
      </c>
      <c r="HV340" s="50"/>
      <c r="HW340" s="50"/>
      <c r="IH340" t="s">
        <v>1046</v>
      </c>
      <c r="II340" t="s">
        <v>492</v>
      </c>
      <c r="IJ340" s="17"/>
      <c r="IN340" s="72"/>
      <c r="JJ340" t="s">
        <v>1046</v>
      </c>
      <c r="JK340" s="69" t="s">
        <v>680</v>
      </c>
      <c r="MY340" t="s">
        <v>1059</v>
      </c>
      <c r="MZ340">
        <v>120</v>
      </c>
      <c r="NI340" s="72" t="s">
        <v>1060</v>
      </c>
      <c r="NJ340" t="s">
        <v>1061</v>
      </c>
      <c r="NL340" s="86" t="s">
        <v>623</v>
      </c>
      <c r="NM340" s="85" t="s">
        <v>1006</v>
      </c>
      <c r="NU340" t="s">
        <v>536</v>
      </c>
      <c r="NV340" t="s">
        <v>518</v>
      </c>
      <c r="NW340">
        <v>112248.22</v>
      </c>
      <c r="NX340" s="73" t="s">
        <v>480</v>
      </c>
      <c r="NY340" s="73" t="s">
        <v>480</v>
      </c>
      <c r="NZ340" s="87"/>
      <c r="OB340">
        <v>3</v>
      </c>
      <c r="OU340" t="s">
        <v>1041</v>
      </c>
      <c r="OV340" s="3" t="s">
        <v>1042</v>
      </c>
      <c r="OX340">
        <v>2006</v>
      </c>
      <c r="OY340">
        <v>2007</v>
      </c>
      <c r="PB340" t="s">
        <v>522</v>
      </c>
      <c r="PC340" s="50">
        <v>46105</v>
      </c>
    </row>
    <row r="341" spans="1:419" ht="15" thickBot="1">
      <c r="A341" t="s">
        <v>469</v>
      </c>
      <c r="B341" t="s">
        <v>1030</v>
      </c>
      <c r="C341" t="s">
        <v>861</v>
      </c>
      <c r="D341" s="4" t="s">
        <v>948</v>
      </c>
      <c r="E341" t="s">
        <v>1031</v>
      </c>
      <c r="F341" s="83" t="s">
        <v>950</v>
      </c>
      <c r="G341" s="72" t="s">
        <v>475</v>
      </c>
      <c r="H341" s="72" t="s">
        <v>476</v>
      </c>
      <c r="I341">
        <v>7.25</v>
      </c>
      <c r="J341">
        <v>3.4166666669999999</v>
      </c>
      <c r="K341" s="72">
        <v>1000</v>
      </c>
      <c r="AV341" t="s">
        <v>1032</v>
      </c>
      <c r="AW341">
        <v>3240</v>
      </c>
      <c r="AX341">
        <v>1.2E-2</v>
      </c>
      <c r="AY341">
        <v>1</v>
      </c>
      <c r="BA341">
        <v>2006</v>
      </c>
      <c r="BB341">
        <v>2007</v>
      </c>
      <c r="BD341" t="s">
        <v>1049</v>
      </c>
      <c r="BE341" t="s">
        <v>591</v>
      </c>
      <c r="BF341" s="63" t="s">
        <v>484</v>
      </c>
      <c r="BG341" t="s">
        <v>1036</v>
      </c>
      <c r="BH341" t="s">
        <v>864</v>
      </c>
      <c r="BI341" s="72" t="s">
        <v>486</v>
      </c>
      <c r="BJ341">
        <v>20000</v>
      </c>
      <c r="EG341" s="9"/>
      <c r="EH341" s="9"/>
      <c r="EI341" s="9"/>
      <c r="EJ341" s="9"/>
      <c r="EK341" s="9"/>
      <c r="EL341" s="9"/>
      <c r="EM341" s="9"/>
      <c r="EN341" s="9"/>
      <c r="EO341" s="9"/>
      <c r="EP341" s="9"/>
      <c r="EQ341" s="9"/>
      <c r="ER341" s="9"/>
      <c r="ES341" s="9"/>
      <c r="ET341" s="9"/>
      <c r="EU341" s="9"/>
      <c r="EV341" s="9"/>
      <c r="EW341" s="9"/>
      <c r="EX341" s="9"/>
      <c r="EY341" s="9"/>
      <c r="EZ341" s="9"/>
      <c r="FA341" s="9"/>
      <c r="FB341" s="9"/>
      <c r="FC341" s="9"/>
      <c r="FD341" s="9"/>
      <c r="FE341" s="9"/>
      <c r="FF341" s="9"/>
      <c r="FG341" s="9"/>
      <c r="FH341" s="9"/>
      <c r="FI341" s="9"/>
      <c r="FJ341" s="9"/>
      <c r="FK341" s="9"/>
      <c r="FL341" s="9"/>
      <c r="FM341" s="9"/>
      <c r="FN341" s="9"/>
      <c r="FO341" s="9"/>
      <c r="FP341" s="9"/>
      <c r="FQ341" s="9"/>
      <c r="FR341" s="9"/>
      <c r="FS341" s="9"/>
      <c r="FT341" s="9"/>
      <c r="FU341" s="9"/>
      <c r="FV341" s="9"/>
      <c r="FW341" s="9"/>
      <c r="FX341" s="9"/>
      <c r="FY341" s="9"/>
      <c r="FZ341" s="9"/>
      <c r="GA341" s="9"/>
      <c r="GB341" s="9"/>
      <c r="GC341" s="9"/>
      <c r="GD341" s="9"/>
      <c r="GE341" s="9"/>
      <c r="GF341" s="9"/>
      <c r="GG341" s="9"/>
      <c r="GH341" s="9"/>
      <c r="GI341" s="9"/>
      <c r="GJ341" s="9"/>
      <c r="GK341" s="9"/>
      <c r="GL341" s="9"/>
      <c r="GM341" s="9"/>
      <c r="GN341" s="9"/>
      <c r="GO341" s="9"/>
      <c r="GP341" s="9"/>
      <c r="GQ341" s="9"/>
      <c r="GR341" s="9"/>
      <c r="GS341" s="9"/>
      <c r="GT341" s="9"/>
      <c r="GU341" s="9"/>
      <c r="GV341" s="9"/>
      <c r="GW341" s="9"/>
      <c r="GX341" s="9"/>
      <c r="GY341" s="9"/>
      <c r="GZ341" s="9"/>
      <c r="HA341" s="9"/>
      <c r="HB341" s="9"/>
      <c r="HC341" s="9"/>
      <c r="HD341" s="9"/>
      <c r="HE341" s="9"/>
      <c r="HF341" s="9"/>
      <c r="HG341" s="9"/>
      <c r="HH341" s="9"/>
      <c r="HI341" s="9"/>
      <c r="HJ341" s="9"/>
      <c r="HT341" s="84">
        <v>38838</v>
      </c>
      <c r="HV341" s="50"/>
      <c r="HW341" s="50"/>
      <c r="IH341" t="s">
        <v>1049</v>
      </c>
      <c r="II341" t="s">
        <v>492</v>
      </c>
      <c r="IJ341" s="17"/>
      <c r="JJ341" t="s">
        <v>1049</v>
      </c>
      <c r="JK341" s="69" t="s">
        <v>593</v>
      </c>
      <c r="JV341" s="8" t="s">
        <v>593</v>
      </c>
      <c r="JW341" s="8" t="s">
        <v>1050</v>
      </c>
      <c r="JX341" t="s">
        <v>508</v>
      </c>
      <c r="JY341">
        <v>40000</v>
      </c>
      <c r="MY341" t="s">
        <v>1059</v>
      </c>
      <c r="MZ341">
        <v>120</v>
      </c>
      <c r="NI341" s="72" t="s">
        <v>1060</v>
      </c>
      <c r="NJ341" t="s">
        <v>1061</v>
      </c>
      <c r="NL341" s="86" t="s">
        <v>623</v>
      </c>
      <c r="NM341" s="85" t="s">
        <v>1006</v>
      </c>
      <c r="NU341" t="s">
        <v>565</v>
      </c>
      <c r="NV341" t="s">
        <v>518</v>
      </c>
      <c r="NW341">
        <v>134025.53</v>
      </c>
      <c r="NX341" s="73" t="s">
        <v>480</v>
      </c>
      <c r="NY341" s="73" t="s">
        <v>480</v>
      </c>
      <c r="NZ341" s="87"/>
      <c r="OB341">
        <v>3</v>
      </c>
      <c r="OU341" t="s">
        <v>1051</v>
      </c>
      <c r="OV341" s="3" t="s">
        <v>1042</v>
      </c>
      <c r="OX341">
        <v>2006</v>
      </c>
      <c r="OY341">
        <v>2007</v>
      </c>
      <c r="PB341" t="s">
        <v>522</v>
      </c>
      <c r="PC341" s="50">
        <v>46105</v>
      </c>
    </row>
    <row r="342" spans="1:419" ht="15" thickBot="1">
      <c r="A342" t="s">
        <v>469</v>
      </c>
      <c r="B342" t="s">
        <v>1030</v>
      </c>
      <c r="C342" t="s">
        <v>861</v>
      </c>
      <c r="D342" s="4" t="s">
        <v>948</v>
      </c>
      <c r="E342" t="s">
        <v>1031</v>
      </c>
      <c r="F342" s="83" t="s">
        <v>950</v>
      </c>
      <c r="G342" s="72" t="s">
        <v>475</v>
      </c>
      <c r="H342" s="72" t="s">
        <v>476</v>
      </c>
      <c r="I342">
        <v>7.25</v>
      </c>
      <c r="J342">
        <v>3.4166666669999999</v>
      </c>
      <c r="K342" s="72">
        <v>1000</v>
      </c>
      <c r="AV342" t="s">
        <v>1032</v>
      </c>
      <c r="AW342">
        <v>3240</v>
      </c>
      <c r="AX342">
        <v>1.2E-2</v>
      </c>
      <c r="AY342">
        <v>1</v>
      </c>
      <c r="BA342">
        <v>2006</v>
      </c>
      <c r="BB342">
        <v>2007</v>
      </c>
      <c r="BD342" t="s">
        <v>1052</v>
      </c>
      <c r="BE342" t="s">
        <v>600</v>
      </c>
      <c r="BF342" s="63" t="s">
        <v>484</v>
      </c>
      <c r="BG342" t="s">
        <v>1036</v>
      </c>
      <c r="BH342" t="s">
        <v>864</v>
      </c>
      <c r="BI342" s="72" t="s">
        <v>486</v>
      </c>
      <c r="BJ342">
        <v>20000</v>
      </c>
      <c r="EG342" s="9"/>
      <c r="EH342" s="9"/>
      <c r="EI342" s="9"/>
      <c r="EJ342" s="9"/>
      <c r="EK342" s="9"/>
      <c r="EL342" s="9"/>
      <c r="EM342" s="9"/>
      <c r="EN342" s="9"/>
      <c r="EO342" s="9"/>
      <c r="EP342" s="9"/>
      <c r="EQ342" s="9"/>
      <c r="ER342" s="9"/>
      <c r="ES342" s="9"/>
      <c r="ET342" s="9"/>
      <c r="EU342" s="9"/>
      <c r="EV342" s="9"/>
      <c r="EW342" s="9"/>
      <c r="EX342" s="9"/>
      <c r="EY342" s="9"/>
      <c r="EZ342" s="9"/>
      <c r="FA342" s="9"/>
      <c r="FB342" s="9"/>
      <c r="FC342" s="9"/>
      <c r="FD342" s="9"/>
      <c r="FE342" s="9"/>
      <c r="FF342" s="9"/>
      <c r="FG342" s="9"/>
      <c r="FH342" s="9"/>
      <c r="FI342" s="9"/>
      <c r="FJ342" s="9"/>
      <c r="FK342" s="9"/>
      <c r="FL342" s="9"/>
      <c r="FM342" s="9"/>
      <c r="FN342" s="9"/>
      <c r="FO342" s="9"/>
      <c r="FP342" s="9"/>
      <c r="FQ342" s="9"/>
      <c r="FR342" s="9"/>
      <c r="FS342" s="9"/>
      <c r="FT342" s="9"/>
      <c r="FU342" s="9"/>
      <c r="FV342" s="9"/>
      <c r="FW342" s="9"/>
      <c r="FX342" s="9"/>
      <c r="FY342" s="9"/>
      <c r="FZ342" s="9"/>
      <c r="GA342" s="9"/>
      <c r="GB342" s="9"/>
      <c r="GC342" s="9"/>
      <c r="GD342" s="9"/>
      <c r="GE342" s="9"/>
      <c r="GF342" s="9"/>
      <c r="GG342" s="9"/>
      <c r="GH342" s="9"/>
      <c r="GI342" s="9"/>
      <c r="GJ342" s="9"/>
      <c r="GK342" s="9"/>
      <c r="GL342" s="9"/>
      <c r="GM342" s="9"/>
      <c r="GN342" s="9"/>
      <c r="GO342" s="9"/>
      <c r="GP342" s="9"/>
      <c r="GQ342" s="9"/>
      <c r="GR342" s="9"/>
      <c r="GS342" s="9"/>
      <c r="GT342" s="9"/>
      <c r="GU342" s="9"/>
      <c r="GV342" s="9"/>
      <c r="GW342" s="9"/>
      <c r="GX342" s="9"/>
      <c r="GY342" s="9"/>
      <c r="GZ342" s="9"/>
      <c r="HA342" s="9"/>
      <c r="HB342" s="9"/>
      <c r="HC342" s="9"/>
      <c r="HD342" s="9"/>
      <c r="HE342" s="9"/>
      <c r="HF342" s="9"/>
      <c r="HG342" s="9"/>
      <c r="HH342" s="9"/>
      <c r="HI342" s="9"/>
      <c r="HJ342" s="9"/>
      <c r="HT342" s="84">
        <v>38838</v>
      </c>
      <c r="HV342" s="50"/>
      <c r="HW342" s="50"/>
      <c r="IH342" t="s">
        <v>1052</v>
      </c>
      <c r="II342" t="s">
        <v>492</v>
      </c>
      <c r="IJ342" s="17"/>
      <c r="JJ342" t="s">
        <v>1052</v>
      </c>
      <c r="JK342" s="69" t="s">
        <v>593</v>
      </c>
      <c r="JV342" s="8" t="s">
        <v>593</v>
      </c>
      <c r="JW342" s="8" t="s">
        <v>1050</v>
      </c>
      <c r="JX342" t="s">
        <v>508</v>
      </c>
      <c r="JY342">
        <v>80000</v>
      </c>
      <c r="MY342" t="s">
        <v>1059</v>
      </c>
      <c r="MZ342">
        <v>120</v>
      </c>
      <c r="NI342" s="72" t="s">
        <v>1060</v>
      </c>
      <c r="NJ342" t="s">
        <v>1061</v>
      </c>
      <c r="NL342" s="86" t="s">
        <v>623</v>
      </c>
      <c r="NM342" s="85" t="s">
        <v>1006</v>
      </c>
      <c r="NU342" t="s">
        <v>570</v>
      </c>
      <c r="NV342" t="s">
        <v>518</v>
      </c>
      <c r="NW342">
        <v>134998.13</v>
      </c>
      <c r="NX342" s="73" t="s">
        <v>480</v>
      </c>
      <c r="NY342" s="73" t="s">
        <v>480</v>
      </c>
      <c r="NZ342" s="87"/>
      <c r="OB342">
        <v>3</v>
      </c>
      <c r="OU342" t="s">
        <v>1051</v>
      </c>
      <c r="OV342" s="3" t="s">
        <v>1042</v>
      </c>
      <c r="OX342">
        <v>2006</v>
      </c>
      <c r="OY342">
        <v>2007</v>
      </c>
      <c r="PB342" t="s">
        <v>522</v>
      </c>
      <c r="PC342" s="50">
        <v>46105</v>
      </c>
    </row>
    <row r="343" spans="1:419" ht="15" thickBot="1">
      <c r="A343" t="s">
        <v>469</v>
      </c>
      <c r="B343" t="s">
        <v>1030</v>
      </c>
      <c r="C343" t="s">
        <v>861</v>
      </c>
      <c r="D343" s="4" t="s">
        <v>948</v>
      </c>
      <c r="E343" t="s">
        <v>1031</v>
      </c>
      <c r="F343" s="83" t="s">
        <v>950</v>
      </c>
      <c r="G343" s="72" t="s">
        <v>475</v>
      </c>
      <c r="H343" s="72" t="s">
        <v>476</v>
      </c>
      <c r="I343">
        <v>7.25</v>
      </c>
      <c r="J343">
        <v>3.4166666669999999</v>
      </c>
      <c r="K343" s="72">
        <v>1000</v>
      </c>
      <c r="AV343" t="s">
        <v>1032</v>
      </c>
      <c r="AW343">
        <v>3240</v>
      </c>
      <c r="AX343">
        <v>1.2E-2</v>
      </c>
      <c r="AY343">
        <v>1</v>
      </c>
      <c r="BA343">
        <v>2006</v>
      </c>
      <c r="BB343">
        <v>2007</v>
      </c>
      <c r="BD343" t="s">
        <v>1053</v>
      </c>
      <c r="BE343" t="s">
        <v>619</v>
      </c>
      <c r="BF343" s="63" t="s">
        <v>484</v>
      </c>
      <c r="BG343" t="s">
        <v>1034</v>
      </c>
      <c r="BH343" t="s">
        <v>1035</v>
      </c>
      <c r="BI343" s="72" t="s">
        <v>486</v>
      </c>
      <c r="BJ343">
        <v>1330</v>
      </c>
      <c r="EG343" s="9"/>
      <c r="EH343" s="9"/>
      <c r="EI343" s="9"/>
      <c r="EJ343" s="9"/>
      <c r="EK343" s="9"/>
      <c r="EL343" s="9"/>
      <c r="EM343" s="9"/>
      <c r="EN343" s="9"/>
      <c r="EO343" s="9"/>
      <c r="EP343" s="9"/>
      <c r="EQ343" s="9"/>
      <c r="ER343" s="9"/>
      <c r="ES343" s="9"/>
      <c r="ET343" s="9"/>
      <c r="EU343" s="9"/>
      <c r="EV343" s="9"/>
      <c r="EW343" s="9"/>
      <c r="EX343" s="9"/>
      <c r="EY343" s="9"/>
      <c r="EZ343" s="9"/>
      <c r="FA343" s="9"/>
      <c r="FB343" s="9"/>
      <c r="FC343" s="9"/>
      <c r="FD343" s="9"/>
      <c r="FE343" s="9"/>
      <c r="FF343" s="9"/>
      <c r="FG343" s="9"/>
      <c r="FH343" s="9"/>
      <c r="FI343" s="9"/>
      <c r="FJ343" s="9"/>
      <c r="FK343" s="9"/>
      <c r="FL343" s="9"/>
      <c r="FM343" s="9"/>
      <c r="FN343" s="9"/>
      <c r="FO343" s="9"/>
      <c r="FP343" s="9"/>
      <c r="FQ343" s="9"/>
      <c r="FR343" s="9"/>
      <c r="FS343" s="9"/>
      <c r="FT343" s="9"/>
      <c r="FU343" s="9"/>
      <c r="FV343" s="9"/>
      <c r="FW343" s="9"/>
      <c r="FX343" s="9"/>
      <c r="FY343" s="9"/>
      <c r="FZ343" s="9"/>
      <c r="GA343" s="9"/>
      <c r="GB343" s="9"/>
      <c r="GC343" s="9"/>
      <c r="GD343" s="9"/>
      <c r="GE343" s="9"/>
      <c r="GF343" s="9"/>
      <c r="GG343" s="9"/>
      <c r="GH343" s="9"/>
      <c r="GI343" s="9"/>
      <c r="GJ343" s="9"/>
      <c r="GK343" s="9"/>
      <c r="GL343" s="9"/>
      <c r="GM343" s="9"/>
      <c r="GN343" s="9"/>
      <c r="GO343" s="9"/>
      <c r="GP343" s="9"/>
      <c r="GQ343" s="9"/>
      <c r="GR343" s="9"/>
      <c r="GS343" s="9"/>
      <c r="GT343" s="9"/>
      <c r="GU343" s="9"/>
      <c r="GV343" s="9"/>
      <c r="GW343" s="9"/>
      <c r="GX343" s="9"/>
      <c r="GY343" s="9"/>
      <c r="GZ343" s="9"/>
      <c r="HA343" s="9"/>
      <c r="HB343" s="9"/>
      <c r="HC343" s="9"/>
      <c r="HD343" s="9"/>
      <c r="HE343" s="9"/>
      <c r="HF343" s="9"/>
      <c r="HG343" s="9"/>
      <c r="HH343" s="9"/>
      <c r="HI343" s="9"/>
      <c r="HJ343" s="9"/>
      <c r="HT343" s="84">
        <v>38838</v>
      </c>
      <c r="HV343" s="50"/>
      <c r="HW343" s="50"/>
      <c r="IH343" t="s">
        <v>1053</v>
      </c>
      <c r="II343" t="s">
        <v>492</v>
      </c>
      <c r="IJ343" s="17"/>
      <c r="JJ343" t="s">
        <v>1053</v>
      </c>
      <c r="JK343" s="69" t="s">
        <v>593</v>
      </c>
      <c r="JV343" s="8" t="s">
        <v>593</v>
      </c>
      <c r="JW343" s="8" t="s">
        <v>1050</v>
      </c>
      <c r="JX343" t="s">
        <v>508</v>
      </c>
      <c r="JY343">
        <v>40000</v>
      </c>
      <c r="MY343" t="s">
        <v>1059</v>
      </c>
      <c r="MZ343">
        <v>120</v>
      </c>
      <c r="NI343" s="72" t="s">
        <v>1060</v>
      </c>
      <c r="NJ343" t="s">
        <v>1061</v>
      </c>
      <c r="NL343" s="86" t="s">
        <v>623</v>
      </c>
      <c r="NM343" s="85" t="s">
        <v>1006</v>
      </c>
      <c r="NU343" t="s">
        <v>565</v>
      </c>
      <c r="NV343" t="s">
        <v>518</v>
      </c>
      <c r="NW343" s="87">
        <v>76765.98</v>
      </c>
      <c r="NX343" s="73" t="s">
        <v>480</v>
      </c>
      <c r="NY343" s="73" t="s">
        <v>480</v>
      </c>
      <c r="NZ343" s="87"/>
      <c r="OB343">
        <v>3</v>
      </c>
      <c r="OU343" t="s">
        <v>1054</v>
      </c>
      <c r="OV343" s="3" t="s">
        <v>1042</v>
      </c>
      <c r="OX343">
        <v>2006</v>
      </c>
      <c r="OY343">
        <v>2007</v>
      </c>
      <c r="PB343" t="s">
        <v>522</v>
      </c>
      <c r="PC343" s="50">
        <v>46105</v>
      </c>
    </row>
    <row r="344" spans="1:419" ht="15" thickBot="1">
      <c r="A344" t="s">
        <v>469</v>
      </c>
      <c r="B344" t="s">
        <v>1030</v>
      </c>
      <c r="C344" t="s">
        <v>861</v>
      </c>
      <c r="D344" s="4" t="s">
        <v>948</v>
      </c>
      <c r="E344" t="s">
        <v>1031</v>
      </c>
      <c r="F344" s="83" t="s">
        <v>950</v>
      </c>
      <c r="G344" s="72" t="s">
        <v>475</v>
      </c>
      <c r="H344" s="72" t="s">
        <v>476</v>
      </c>
      <c r="I344">
        <v>7.25</v>
      </c>
      <c r="J344">
        <v>3.4166666669999999</v>
      </c>
      <c r="K344" s="72">
        <v>1000</v>
      </c>
      <c r="AV344" t="s">
        <v>1032</v>
      </c>
      <c r="AW344">
        <v>3240</v>
      </c>
      <c r="AX344">
        <v>1.2E-2</v>
      </c>
      <c r="AY344">
        <v>1</v>
      </c>
      <c r="BA344">
        <v>2006</v>
      </c>
      <c r="BB344">
        <v>2007</v>
      </c>
      <c r="BD344" t="s">
        <v>1055</v>
      </c>
      <c r="BE344" t="s">
        <v>628</v>
      </c>
      <c r="BF344" s="63" t="s">
        <v>484</v>
      </c>
      <c r="BG344" t="s">
        <v>1034</v>
      </c>
      <c r="BH344" t="s">
        <v>1035</v>
      </c>
      <c r="BI344" s="72" t="s">
        <v>486</v>
      </c>
      <c r="BJ344">
        <v>1330</v>
      </c>
      <c r="EG344" s="9"/>
      <c r="EH344" s="9"/>
      <c r="EI344" s="9"/>
      <c r="EJ344" s="9"/>
      <c r="EK344" s="9"/>
      <c r="EL344" s="9"/>
      <c r="EM344" s="9"/>
      <c r="EN344" s="9"/>
      <c r="EO344" s="9"/>
      <c r="EP344" s="9"/>
      <c r="EQ344" s="9"/>
      <c r="ER344" s="9"/>
      <c r="ES344" s="9"/>
      <c r="ET344" s="9"/>
      <c r="EU344" s="9"/>
      <c r="EV344" s="9"/>
      <c r="EW344" s="9"/>
      <c r="EX344" s="9"/>
      <c r="EY344" s="9"/>
      <c r="EZ344" s="9"/>
      <c r="FA344" s="9"/>
      <c r="FB344" s="9"/>
      <c r="FC344" s="9"/>
      <c r="FD344" s="9"/>
      <c r="FE344" s="9"/>
      <c r="FF344" s="9"/>
      <c r="FG344" s="9"/>
      <c r="FH344" s="9"/>
      <c r="FI344" s="9"/>
      <c r="FJ344" s="9"/>
      <c r="FK344" s="9"/>
      <c r="FL344" s="9"/>
      <c r="FM344" s="9"/>
      <c r="FN344" s="9"/>
      <c r="FO344" s="9"/>
      <c r="FP344" s="9"/>
      <c r="FQ344" s="9"/>
      <c r="FR344" s="9"/>
      <c r="FS344" s="9"/>
      <c r="FT344" s="9"/>
      <c r="FU344" s="9"/>
      <c r="FV344" s="9"/>
      <c r="FW344" s="9"/>
      <c r="FX344" s="9"/>
      <c r="FY344" s="9"/>
      <c r="FZ344" s="9"/>
      <c r="GA344" s="9"/>
      <c r="GB344" s="9"/>
      <c r="GC344" s="9"/>
      <c r="GD344" s="9"/>
      <c r="GE344" s="9"/>
      <c r="GF344" s="9"/>
      <c r="GG344" s="9"/>
      <c r="GH344" s="9"/>
      <c r="GI344" s="9"/>
      <c r="GJ344" s="9"/>
      <c r="GK344" s="9"/>
      <c r="GL344" s="9"/>
      <c r="GM344" s="9"/>
      <c r="GN344" s="9"/>
      <c r="GO344" s="9"/>
      <c r="GP344" s="9"/>
      <c r="GQ344" s="9"/>
      <c r="GR344" s="9"/>
      <c r="GS344" s="9"/>
      <c r="GT344" s="9"/>
      <c r="GU344" s="9"/>
      <c r="GV344" s="9"/>
      <c r="GW344" s="9"/>
      <c r="GX344" s="9"/>
      <c r="GY344" s="9"/>
      <c r="GZ344" s="9"/>
      <c r="HA344" s="9"/>
      <c r="HB344" s="9"/>
      <c r="HC344" s="9"/>
      <c r="HD344" s="9"/>
      <c r="HE344" s="9"/>
      <c r="HF344" s="9"/>
      <c r="HG344" s="9"/>
      <c r="HH344" s="9"/>
      <c r="HI344" s="9"/>
      <c r="HJ344" s="9"/>
      <c r="HT344" s="84">
        <v>38838</v>
      </c>
      <c r="HV344" s="50"/>
      <c r="HW344" s="50"/>
      <c r="IH344" t="s">
        <v>1055</v>
      </c>
      <c r="II344" t="s">
        <v>492</v>
      </c>
      <c r="IJ344" s="17"/>
      <c r="JJ344" t="s">
        <v>1055</v>
      </c>
      <c r="JK344" s="69" t="s">
        <v>593</v>
      </c>
      <c r="JV344" s="8" t="s">
        <v>593</v>
      </c>
      <c r="JW344" s="8" t="s">
        <v>1050</v>
      </c>
      <c r="JX344" t="s">
        <v>508</v>
      </c>
      <c r="JY344">
        <v>80000</v>
      </c>
      <c r="MY344" t="s">
        <v>1059</v>
      </c>
      <c r="MZ344">
        <v>120</v>
      </c>
      <c r="NI344" s="72" t="s">
        <v>1060</v>
      </c>
      <c r="NJ344" t="s">
        <v>1061</v>
      </c>
      <c r="NL344" s="86" t="s">
        <v>623</v>
      </c>
      <c r="NM344" s="85" t="s">
        <v>1006</v>
      </c>
      <c r="NU344" t="s">
        <v>570</v>
      </c>
      <c r="NV344" t="s">
        <v>518</v>
      </c>
      <c r="NW344" s="87">
        <v>86605.98</v>
      </c>
      <c r="NX344" s="73" t="s">
        <v>480</v>
      </c>
      <c r="NY344" s="73" t="s">
        <v>480</v>
      </c>
      <c r="NZ344" s="87"/>
      <c r="OB344">
        <v>3</v>
      </c>
      <c r="OU344" t="s">
        <v>1054</v>
      </c>
      <c r="OV344" s="3" t="s">
        <v>1042</v>
      </c>
      <c r="OX344">
        <v>2006</v>
      </c>
      <c r="OY344">
        <v>2007</v>
      </c>
      <c r="PB344" t="s">
        <v>522</v>
      </c>
      <c r="PC344" s="50">
        <v>46105</v>
      </c>
    </row>
    <row r="345" spans="1:419" ht="15" thickBot="1">
      <c r="A345" t="s">
        <v>469</v>
      </c>
      <c r="B345" t="s">
        <v>1030</v>
      </c>
      <c r="C345" t="s">
        <v>861</v>
      </c>
      <c r="D345" s="4" t="s">
        <v>948</v>
      </c>
      <c r="E345" t="s">
        <v>1031</v>
      </c>
      <c r="F345" s="83" t="s">
        <v>950</v>
      </c>
      <c r="G345" s="72" t="s">
        <v>475</v>
      </c>
      <c r="H345" s="72" t="s">
        <v>476</v>
      </c>
      <c r="I345">
        <v>7.25</v>
      </c>
      <c r="J345">
        <v>3.4166666669999999</v>
      </c>
      <c r="K345" s="72">
        <v>1000</v>
      </c>
      <c r="AV345" t="s">
        <v>1032</v>
      </c>
      <c r="AW345">
        <v>3240</v>
      </c>
      <c r="AX345">
        <v>1.2E-2</v>
      </c>
      <c r="AY345">
        <v>1</v>
      </c>
      <c r="BA345">
        <v>2006</v>
      </c>
      <c r="BB345">
        <v>2007</v>
      </c>
      <c r="BD345" t="s">
        <v>1056</v>
      </c>
      <c r="BE345" t="s">
        <v>565</v>
      </c>
      <c r="BF345" s="63" t="s">
        <v>484</v>
      </c>
      <c r="BG345" t="s">
        <v>1034</v>
      </c>
      <c r="BH345" t="s">
        <v>1035</v>
      </c>
      <c r="BI345" s="72" t="s">
        <v>486</v>
      </c>
      <c r="BJ345">
        <v>1330</v>
      </c>
      <c r="BK345" t="s">
        <v>537</v>
      </c>
      <c r="BL345" t="s">
        <v>1036</v>
      </c>
      <c r="BM345" t="s">
        <v>864</v>
      </c>
      <c r="BN345" s="72" t="s">
        <v>486</v>
      </c>
      <c r="BO345">
        <v>20000</v>
      </c>
      <c r="EG345" s="9"/>
      <c r="EH345" s="9"/>
      <c r="EI345" s="9"/>
      <c r="EJ345" s="9"/>
      <c r="EK345" s="9"/>
      <c r="EL345" s="9"/>
      <c r="EM345" s="9"/>
      <c r="EN345" s="9"/>
      <c r="EO345" s="9"/>
      <c r="EP345" s="9"/>
      <c r="EQ345" s="9"/>
      <c r="ER345" s="9"/>
      <c r="ES345" s="9"/>
      <c r="ET345" s="9"/>
      <c r="EU345" s="9"/>
      <c r="EV345" s="9"/>
      <c r="EW345" s="9"/>
      <c r="EX345" s="9"/>
      <c r="EY345" s="9"/>
      <c r="EZ345" s="9"/>
      <c r="FA345" s="9"/>
      <c r="FB345" s="9"/>
      <c r="FC345" s="9"/>
      <c r="FD345" s="9"/>
      <c r="FE345" s="9"/>
      <c r="FF345" s="9"/>
      <c r="FG345" s="9"/>
      <c r="FH345" s="9"/>
      <c r="FI345" s="9"/>
      <c r="FJ345" s="9"/>
      <c r="FK345" s="9"/>
      <c r="FL345" s="9"/>
      <c r="FM345" s="9"/>
      <c r="FN345" s="9"/>
      <c r="FO345" s="9"/>
      <c r="FP345" s="9"/>
      <c r="FQ345" s="9"/>
      <c r="FR345" s="9"/>
      <c r="FS345" s="9"/>
      <c r="FT345" s="9"/>
      <c r="FU345" s="9"/>
      <c r="FV345" s="9"/>
      <c r="FW345" s="9"/>
      <c r="FX345" s="9"/>
      <c r="FY345" s="9"/>
      <c r="FZ345" s="9"/>
      <c r="GA345" s="9"/>
      <c r="GB345" s="9"/>
      <c r="GC345" s="9"/>
      <c r="GD345" s="9"/>
      <c r="GE345" s="9"/>
      <c r="GF345" s="9"/>
      <c r="GG345" s="9"/>
      <c r="GH345" s="9"/>
      <c r="GI345" s="9"/>
      <c r="GJ345" s="9"/>
      <c r="GK345" s="9"/>
      <c r="GL345" s="9"/>
      <c r="GM345" s="9"/>
      <c r="GN345" s="9"/>
      <c r="GO345" s="9"/>
      <c r="GP345" s="9"/>
      <c r="GQ345" s="9"/>
      <c r="GR345" s="9"/>
      <c r="GS345" s="9"/>
      <c r="GT345" s="9"/>
      <c r="GU345" s="9"/>
      <c r="GV345" s="9"/>
      <c r="GW345" s="9"/>
      <c r="GX345" s="9"/>
      <c r="GY345" s="9"/>
      <c r="GZ345" s="9"/>
      <c r="HA345" s="9"/>
      <c r="HB345" s="9"/>
      <c r="HC345" s="9"/>
      <c r="HD345" s="9"/>
      <c r="HE345" s="9"/>
      <c r="HF345" s="9"/>
      <c r="HG345" s="9"/>
      <c r="HH345" s="9"/>
      <c r="HI345" s="9"/>
      <c r="HJ345" s="9"/>
      <c r="HT345" s="84">
        <v>38838</v>
      </c>
      <c r="HV345" s="50"/>
      <c r="HW345" s="50"/>
      <c r="IH345" t="s">
        <v>1056</v>
      </c>
      <c r="II345" s="72" t="s">
        <v>880</v>
      </c>
      <c r="IJ345" t="s">
        <v>542</v>
      </c>
      <c r="IK345" t="s">
        <v>543</v>
      </c>
      <c r="IL345">
        <v>2006</v>
      </c>
      <c r="IN345" s="72" t="s">
        <v>480</v>
      </c>
      <c r="JJ345" t="s">
        <v>1056</v>
      </c>
      <c r="JK345" s="69" t="s">
        <v>593</v>
      </c>
      <c r="JV345" s="8" t="s">
        <v>593</v>
      </c>
      <c r="JW345" s="8" t="s">
        <v>1050</v>
      </c>
      <c r="JX345" t="s">
        <v>508</v>
      </c>
      <c r="JY345">
        <v>40000</v>
      </c>
      <c r="MY345" t="s">
        <v>1059</v>
      </c>
      <c r="MZ345">
        <v>120</v>
      </c>
      <c r="NI345" s="72" t="s">
        <v>1060</v>
      </c>
      <c r="NJ345" t="s">
        <v>1061</v>
      </c>
      <c r="NL345" s="86" t="s">
        <v>623</v>
      </c>
      <c r="NM345" s="85" t="s">
        <v>1006</v>
      </c>
      <c r="NV345" t="s">
        <v>518</v>
      </c>
      <c r="NW345" s="87">
        <v>137595.43</v>
      </c>
      <c r="NX345" s="73" t="s">
        <v>480</v>
      </c>
      <c r="NY345" s="73" t="s">
        <v>480</v>
      </c>
      <c r="OB345">
        <v>3</v>
      </c>
      <c r="OU345" t="s">
        <v>1057</v>
      </c>
      <c r="OV345" s="3" t="s">
        <v>1042</v>
      </c>
      <c r="OX345">
        <v>2006</v>
      </c>
      <c r="OY345">
        <v>2007</v>
      </c>
      <c r="PB345" t="s">
        <v>522</v>
      </c>
      <c r="PC345" s="50">
        <v>46105</v>
      </c>
    </row>
    <row r="346" spans="1:419" ht="15" thickBot="1">
      <c r="A346" t="s">
        <v>469</v>
      </c>
      <c r="B346" t="s">
        <v>1030</v>
      </c>
      <c r="C346" t="s">
        <v>861</v>
      </c>
      <c r="D346" s="4" t="s">
        <v>948</v>
      </c>
      <c r="E346" t="s">
        <v>1031</v>
      </c>
      <c r="F346" s="83" t="s">
        <v>950</v>
      </c>
      <c r="G346" s="72" t="s">
        <v>475</v>
      </c>
      <c r="H346" s="72" t="s">
        <v>476</v>
      </c>
      <c r="I346">
        <v>7.25</v>
      </c>
      <c r="J346">
        <v>3.4166666669999999</v>
      </c>
      <c r="K346" s="72">
        <v>1000</v>
      </c>
      <c r="AV346" t="s">
        <v>1032</v>
      </c>
      <c r="AW346">
        <v>3240</v>
      </c>
      <c r="AX346">
        <v>1.2E-2</v>
      </c>
      <c r="AY346">
        <v>1</v>
      </c>
      <c r="BA346">
        <v>2006</v>
      </c>
      <c r="BB346">
        <v>2007</v>
      </c>
      <c r="BD346" t="s">
        <v>1058</v>
      </c>
      <c r="BE346" t="s">
        <v>570</v>
      </c>
      <c r="BF346" s="63" t="s">
        <v>484</v>
      </c>
      <c r="BG346" t="s">
        <v>1034</v>
      </c>
      <c r="BH346" t="s">
        <v>1035</v>
      </c>
      <c r="BI346" s="72" t="s">
        <v>486</v>
      </c>
      <c r="BJ346">
        <v>1330</v>
      </c>
      <c r="BK346" t="s">
        <v>537</v>
      </c>
      <c r="BL346" t="s">
        <v>1036</v>
      </c>
      <c r="BM346" t="s">
        <v>864</v>
      </c>
      <c r="BN346" s="72" t="s">
        <v>486</v>
      </c>
      <c r="BO346">
        <v>20000</v>
      </c>
      <c r="EG346" s="9"/>
      <c r="EH346" s="9"/>
      <c r="EI346" s="9"/>
      <c r="EJ346" s="9"/>
      <c r="EK346" s="9"/>
      <c r="EL346" s="9"/>
      <c r="EM346" s="9"/>
      <c r="EN346" s="9"/>
      <c r="EO346" s="9"/>
      <c r="EP346" s="9"/>
      <c r="EQ346" s="9"/>
      <c r="ER346" s="9"/>
      <c r="ES346" s="9"/>
      <c r="ET346" s="9"/>
      <c r="EU346" s="9"/>
      <c r="EV346" s="9"/>
      <c r="EW346" s="9"/>
      <c r="EX346" s="9"/>
      <c r="EY346" s="9"/>
      <c r="EZ346" s="9"/>
      <c r="FA346" s="9"/>
      <c r="FB346" s="9"/>
      <c r="FC346" s="9"/>
      <c r="FD346" s="9"/>
      <c r="FE346" s="9"/>
      <c r="FF346" s="9"/>
      <c r="FG346" s="9"/>
      <c r="FH346" s="9"/>
      <c r="FI346" s="9"/>
      <c r="FJ346" s="9"/>
      <c r="FK346" s="9"/>
      <c r="FL346" s="9"/>
      <c r="FM346" s="9"/>
      <c r="FN346" s="9"/>
      <c r="FO346" s="9"/>
      <c r="FP346" s="9"/>
      <c r="FQ346" s="9"/>
      <c r="FR346" s="9"/>
      <c r="FS346" s="9"/>
      <c r="FT346" s="9"/>
      <c r="FU346" s="9"/>
      <c r="FV346" s="9"/>
      <c r="FW346" s="9"/>
      <c r="FX346" s="9"/>
      <c r="FY346" s="9"/>
      <c r="FZ346" s="9"/>
      <c r="GA346" s="9"/>
      <c r="GB346" s="9"/>
      <c r="GC346" s="9"/>
      <c r="GD346" s="9"/>
      <c r="GE346" s="9"/>
      <c r="GF346" s="9"/>
      <c r="GG346" s="9"/>
      <c r="GH346" s="9"/>
      <c r="GI346" s="9"/>
      <c r="GJ346" s="9"/>
      <c r="GK346" s="9"/>
      <c r="GL346" s="9"/>
      <c r="GM346" s="9"/>
      <c r="GN346" s="9"/>
      <c r="GO346" s="9"/>
      <c r="GP346" s="9"/>
      <c r="GQ346" s="9"/>
      <c r="GR346" s="9"/>
      <c r="GS346" s="9"/>
      <c r="GT346" s="9"/>
      <c r="GU346" s="9"/>
      <c r="GV346" s="9"/>
      <c r="GW346" s="9"/>
      <c r="GX346" s="9"/>
      <c r="GY346" s="9"/>
      <c r="GZ346" s="9"/>
      <c r="HA346" s="9"/>
      <c r="HB346" s="9"/>
      <c r="HC346" s="9"/>
      <c r="HD346" s="9"/>
      <c r="HE346" s="9"/>
      <c r="HF346" s="9"/>
      <c r="HG346" s="9"/>
      <c r="HH346" s="9"/>
      <c r="HI346" s="9"/>
      <c r="HJ346" s="9"/>
      <c r="HT346" s="84">
        <v>38838</v>
      </c>
      <c r="HV346" s="50"/>
      <c r="HW346" s="50"/>
      <c r="IH346" t="s">
        <v>1058</v>
      </c>
      <c r="II346" s="72" t="s">
        <v>880</v>
      </c>
      <c r="IJ346" t="s">
        <v>542</v>
      </c>
      <c r="IK346" t="s">
        <v>543</v>
      </c>
      <c r="IL346">
        <v>2006</v>
      </c>
      <c r="IN346" s="72" t="s">
        <v>480</v>
      </c>
      <c r="JJ346" t="s">
        <v>1058</v>
      </c>
      <c r="JK346" s="69" t="s">
        <v>593</v>
      </c>
      <c r="JV346" s="8" t="s">
        <v>593</v>
      </c>
      <c r="JW346" s="8" t="s">
        <v>1050</v>
      </c>
      <c r="JX346" t="s">
        <v>508</v>
      </c>
      <c r="JY346">
        <v>80000</v>
      </c>
      <c r="MY346" t="s">
        <v>1059</v>
      </c>
      <c r="MZ346">
        <v>120</v>
      </c>
      <c r="NI346" s="72" t="s">
        <v>1060</v>
      </c>
      <c r="NJ346" t="s">
        <v>1061</v>
      </c>
      <c r="NL346" s="86" t="s">
        <v>623</v>
      </c>
      <c r="NM346" s="85" t="s">
        <v>1006</v>
      </c>
      <c r="NV346" t="s">
        <v>518</v>
      </c>
      <c r="NW346" s="87">
        <v>135620.25</v>
      </c>
      <c r="NX346" s="73" t="s">
        <v>480</v>
      </c>
      <c r="NY346" s="73" t="s">
        <v>480</v>
      </c>
      <c r="OB346">
        <v>3</v>
      </c>
      <c r="OU346" t="s">
        <v>1057</v>
      </c>
      <c r="OV346" s="3" t="s">
        <v>1042</v>
      </c>
      <c r="OX346">
        <v>2006</v>
      </c>
      <c r="OY346">
        <v>2007</v>
      </c>
      <c r="PB346" t="s">
        <v>522</v>
      </c>
      <c r="PC346" s="50">
        <v>46105</v>
      </c>
    </row>
    <row r="347" spans="1:419" ht="15" thickBot="1">
      <c r="A347" t="s">
        <v>469</v>
      </c>
      <c r="B347" t="s">
        <v>1030</v>
      </c>
      <c r="C347" t="s">
        <v>861</v>
      </c>
      <c r="D347" s="4" t="s">
        <v>948</v>
      </c>
      <c r="E347" t="s">
        <v>1031</v>
      </c>
      <c r="F347" s="83" t="s">
        <v>950</v>
      </c>
      <c r="G347" s="72" t="s">
        <v>475</v>
      </c>
      <c r="H347" s="72" t="s">
        <v>476</v>
      </c>
      <c r="I347">
        <v>7.25</v>
      </c>
      <c r="J347">
        <v>3.4166666669999999</v>
      </c>
      <c r="K347" s="72">
        <v>1000</v>
      </c>
      <c r="AV347" t="s">
        <v>1032</v>
      </c>
      <c r="AW347">
        <v>3240</v>
      </c>
      <c r="AX347">
        <v>1.2E-2</v>
      </c>
      <c r="AY347">
        <v>1</v>
      </c>
      <c r="BA347">
        <v>2006</v>
      </c>
      <c r="BB347">
        <v>2007</v>
      </c>
      <c r="BD347" t="s">
        <v>1033</v>
      </c>
      <c r="BE347" t="s">
        <v>536</v>
      </c>
      <c r="BF347" s="63" t="s">
        <v>484</v>
      </c>
      <c r="BG347" t="s">
        <v>1034</v>
      </c>
      <c r="BH347" t="s">
        <v>1035</v>
      </c>
      <c r="BI347" s="72" t="s">
        <v>486</v>
      </c>
      <c r="BJ347">
        <v>1330</v>
      </c>
      <c r="BK347" t="s">
        <v>537</v>
      </c>
      <c r="BL347" t="s">
        <v>1036</v>
      </c>
      <c r="BM347" t="s">
        <v>864</v>
      </c>
      <c r="BN347" s="72" t="s">
        <v>486</v>
      </c>
      <c r="BO347">
        <v>20000</v>
      </c>
      <c r="EG347" s="9"/>
      <c r="EH347" s="9"/>
      <c r="EI347" s="9"/>
      <c r="EJ347" s="9"/>
      <c r="EK347" s="9"/>
      <c r="EL347" s="9"/>
      <c r="EM347" s="9"/>
      <c r="EN347" s="9"/>
      <c r="EO347" s="9"/>
      <c r="EP347" s="9"/>
      <c r="EQ347" s="9"/>
      <c r="ER347" s="9"/>
      <c r="ES347" s="9"/>
      <c r="ET347" s="9"/>
      <c r="EU347" s="9"/>
      <c r="EV347" s="9"/>
      <c r="EW347" s="9"/>
      <c r="EX347" s="9"/>
      <c r="EY347" s="9"/>
      <c r="EZ347" s="9"/>
      <c r="FA347" s="9"/>
      <c r="FB347" s="9"/>
      <c r="FC347" s="9"/>
      <c r="FD347" s="9"/>
      <c r="FE347" s="9"/>
      <c r="FF347" s="9"/>
      <c r="FG347" s="9"/>
      <c r="FH347" s="9"/>
      <c r="FI347" s="9"/>
      <c r="FJ347" s="9"/>
      <c r="FK347" s="9"/>
      <c r="FL347" s="9"/>
      <c r="FM347" s="9"/>
      <c r="FN347" s="9"/>
      <c r="FO347" s="9"/>
      <c r="FP347" s="9"/>
      <c r="FQ347" s="9"/>
      <c r="FR347" s="9"/>
      <c r="FS347" s="9"/>
      <c r="FT347" s="9"/>
      <c r="FU347" s="9"/>
      <c r="FV347" s="9"/>
      <c r="FW347" s="9"/>
      <c r="FX347" s="9"/>
      <c r="FY347" s="9"/>
      <c r="FZ347" s="9"/>
      <c r="GA347" s="9"/>
      <c r="GB347" s="9"/>
      <c r="GC347" s="9"/>
      <c r="GD347" s="9"/>
      <c r="GE347" s="9"/>
      <c r="GF347" s="9"/>
      <c r="GG347" s="9"/>
      <c r="GH347" s="9"/>
      <c r="GI347" s="9"/>
      <c r="GJ347" s="9"/>
      <c r="GK347" s="9"/>
      <c r="GL347" s="9"/>
      <c r="GM347" s="9"/>
      <c r="GN347" s="9"/>
      <c r="GO347" s="9"/>
      <c r="GP347" s="9"/>
      <c r="GQ347" s="9"/>
      <c r="GR347" s="9"/>
      <c r="GS347" s="9"/>
      <c r="GT347" s="9"/>
      <c r="GU347" s="9"/>
      <c r="GV347" s="9"/>
      <c r="GW347" s="9"/>
      <c r="GX347" s="9"/>
      <c r="GY347" s="9"/>
      <c r="GZ347" s="9"/>
      <c r="HA347" s="9"/>
      <c r="HB347" s="9"/>
      <c r="HC347" s="9"/>
      <c r="HD347" s="9"/>
      <c r="HE347" s="9"/>
      <c r="HF347" s="9"/>
      <c r="HG347" s="9"/>
      <c r="HH347" s="9"/>
      <c r="HI347" s="9"/>
      <c r="HJ347" s="9"/>
      <c r="HT347" s="84">
        <v>38838</v>
      </c>
      <c r="HV347" s="50"/>
      <c r="HW347" s="50"/>
      <c r="IH347" t="s">
        <v>1033</v>
      </c>
      <c r="II347" s="72" t="s">
        <v>880</v>
      </c>
      <c r="IJ347" t="s">
        <v>542</v>
      </c>
      <c r="IK347" t="s">
        <v>543</v>
      </c>
      <c r="IL347">
        <v>2006</v>
      </c>
      <c r="IN347" s="72" t="s">
        <v>480</v>
      </c>
      <c r="JJ347" t="s">
        <v>1033</v>
      </c>
      <c r="JK347" s="69" t="s">
        <v>680</v>
      </c>
      <c r="MY347" t="s">
        <v>1059</v>
      </c>
      <c r="MZ347">
        <v>120</v>
      </c>
      <c r="NI347" t="s">
        <v>1062</v>
      </c>
      <c r="NJ347" s="72" t="s">
        <v>1063</v>
      </c>
      <c r="NL347" s="86" t="s">
        <v>942</v>
      </c>
      <c r="NM347" s="85" t="s">
        <v>1006</v>
      </c>
      <c r="NV347" t="s">
        <v>518</v>
      </c>
      <c r="NW347">
        <v>212658.66999999998</v>
      </c>
      <c r="NX347" s="73" t="s">
        <v>480</v>
      </c>
      <c r="NY347" s="73" t="s">
        <v>480</v>
      </c>
      <c r="NZ347" s="87"/>
      <c r="OB347">
        <v>3</v>
      </c>
      <c r="OU347" t="s">
        <v>1041</v>
      </c>
      <c r="OV347" s="3" t="s">
        <v>1042</v>
      </c>
      <c r="OX347">
        <v>2006</v>
      </c>
      <c r="OY347">
        <v>2007</v>
      </c>
      <c r="PB347" t="s">
        <v>522</v>
      </c>
      <c r="PC347" s="50">
        <v>46105</v>
      </c>
    </row>
    <row r="348" spans="1:419" ht="15" thickBot="1">
      <c r="A348" t="s">
        <v>469</v>
      </c>
      <c r="B348" t="s">
        <v>1030</v>
      </c>
      <c r="C348" t="s">
        <v>861</v>
      </c>
      <c r="D348" s="4" t="s">
        <v>948</v>
      </c>
      <c r="E348" t="s">
        <v>1031</v>
      </c>
      <c r="F348" s="83" t="s">
        <v>950</v>
      </c>
      <c r="G348" s="72" t="s">
        <v>475</v>
      </c>
      <c r="H348" s="72" t="s">
        <v>476</v>
      </c>
      <c r="I348">
        <v>7.25</v>
      </c>
      <c r="J348">
        <v>3.4166666669999999</v>
      </c>
      <c r="K348" s="72">
        <v>1000</v>
      </c>
      <c r="AV348" t="s">
        <v>1032</v>
      </c>
      <c r="AW348">
        <v>3240</v>
      </c>
      <c r="AX348">
        <v>1.2E-2</v>
      </c>
      <c r="AY348">
        <v>1</v>
      </c>
      <c r="BA348">
        <v>2006</v>
      </c>
      <c r="BB348">
        <v>2007</v>
      </c>
      <c r="BD348" t="s">
        <v>1043</v>
      </c>
      <c r="BE348" t="s">
        <v>524</v>
      </c>
      <c r="BF348" s="63" t="s">
        <v>484</v>
      </c>
      <c r="BG348" t="s">
        <v>1034</v>
      </c>
      <c r="BH348" t="s">
        <v>1035</v>
      </c>
      <c r="BI348" s="72" t="s">
        <v>486</v>
      </c>
      <c r="BJ348">
        <v>1330</v>
      </c>
      <c r="EG348" s="9"/>
      <c r="EH348" s="9"/>
      <c r="EI348" s="9"/>
      <c r="EJ348" s="9"/>
      <c r="EK348" s="9"/>
      <c r="EL348" s="9"/>
      <c r="EM348" s="9"/>
      <c r="EN348" s="9"/>
      <c r="EO348" s="9"/>
      <c r="EP348" s="9"/>
      <c r="EQ348" s="9"/>
      <c r="ER348" s="9"/>
      <c r="ES348" s="9"/>
      <c r="ET348" s="9"/>
      <c r="EU348" s="9"/>
      <c r="EV348" s="9"/>
      <c r="EW348" s="9"/>
      <c r="EX348" s="9"/>
      <c r="EY348" s="9"/>
      <c r="EZ348" s="9"/>
      <c r="FA348" s="9"/>
      <c r="FB348" s="9"/>
      <c r="FC348" s="9"/>
      <c r="FD348" s="9"/>
      <c r="FE348" s="9"/>
      <c r="FF348" s="9"/>
      <c r="FG348" s="9"/>
      <c r="FH348" s="9"/>
      <c r="FI348" s="9"/>
      <c r="FJ348" s="9"/>
      <c r="FK348" s="9"/>
      <c r="FL348" s="9"/>
      <c r="FM348" s="9"/>
      <c r="FN348" s="9"/>
      <c r="FO348" s="9"/>
      <c r="FP348" s="9"/>
      <c r="FQ348" s="9"/>
      <c r="FR348" s="9"/>
      <c r="FS348" s="9"/>
      <c r="FT348" s="9"/>
      <c r="FU348" s="9"/>
      <c r="FV348" s="9"/>
      <c r="FW348" s="9"/>
      <c r="FX348" s="9"/>
      <c r="FY348" s="9"/>
      <c r="FZ348" s="9"/>
      <c r="GA348" s="9"/>
      <c r="GB348" s="9"/>
      <c r="GC348" s="9"/>
      <c r="GD348" s="9"/>
      <c r="GE348" s="9"/>
      <c r="GF348" s="9"/>
      <c r="GG348" s="9"/>
      <c r="GH348" s="9"/>
      <c r="GI348" s="9"/>
      <c r="GJ348" s="9"/>
      <c r="GK348" s="9"/>
      <c r="GL348" s="9"/>
      <c r="GM348" s="9"/>
      <c r="GN348" s="9"/>
      <c r="GO348" s="9"/>
      <c r="GP348" s="9"/>
      <c r="GQ348" s="9"/>
      <c r="GR348" s="9"/>
      <c r="GS348" s="9"/>
      <c r="GT348" s="9"/>
      <c r="GU348" s="9"/>
      <c r="GV348" s="9"/>
      <c r="GW348" s="9"/>
      <c r="GX348" s="9"/>
      <c r="GY348" s="9"/>
      <c r="GZ348" s="9"/>
      <c r="HA348" s="9"/>
      <c r="HB348" s="9"/>
      <c r="HC348" s="9"/>
      <c r="HD348" s="9"/>
      <c r="HE348" s="9"/>
      <c r="HF348" s="9"/>
      <c r="HG348" s="9"/>
      <c r="HH348" s="9"/>
      <c r="HI348" s="9"/>
      <c r="HJ348" s="9"/>
      <c r="HT348" s="84">
        <v>38838</v>
      </c>
      <c r="HV348" s="50"/>
      <c r="HW348" s="50"/>
      <c r="IH348" t="s">
        <v>1043</v>
      </c>
      <c r="II348" t="s">
        <v>492</v>
      </c>
      <c r="IN348" s="72"/>
      <c r="JJ348" t="s">
        <v>1043</v>
      </c>
      <c r="JK348" s="69" t="s">
        <v>680</v>
      </c>
      <c r="MY348" t="s">
        <v>1059</v>
      </c>
      <c r="MZ348">
        <v>120</v>
      </c>
      <c r="NI348" t="s">
        <v>1062</v>
      </c>
      <c r="NJ348" s="72" t="s">
        <v>1063</v>
      </c>
      <c r="NL348" s="86" t="s">
        <v>942</v>
      </c>
      <c r="NM348" s="85" t="s">
        <v>1006</v>
      </c>
      <c r="NU348" t="s">
        <v>536</v>
      </c>
      <c r="NV348" t="s">
        <v>518</v>
      </c>
      <c r="NW348">
        <v>126528.22</v>
      </c>
      <c r="NX348" s="73" t="s">
        <v>480</v>
      </c>
      <c r="NY348" s="73" t="s">
        <v>480</v>
      </c>
      <c r="NZ348" s="87"/>
      <c r="OB348">
        <v>3</v>
      </c>
      <c r="OU348" t="s">
        <v>1041</v>
      </c>
      <c r="OV348" s="3" t="s">
        <v>1042</v>
      </c>
      <c r="OX348">
        <v>2006</v>
      </c>
      <c r="OY348">
        <v>2007</v>
      </c>
      <c r="PB348" t="s">
        <v>522</v>
      </c>
      <c r="PC348" s="50">
        <v>46105</v>
      </c>
    </row>
    <row r="349" spans="1:419" ht="15" thickBot="1">
      <c r="A349" t="s">
        <v>469</v>
      </c>
      <c r="B349" t="s">
        <v>1030</v>
      </c>
      <c r="C349" t="s">
        <v>861</v>
      </c>
      <c r="D349" s="4" t="s">
        <v>948</v>
      </c>
      <c r="E349" t="s">
        <v>1031</v>
      </c>
      <c r="F349" s="83" t="s">
        <v>950</v>
      </c>
      <c r="G349" s="72" t="s">
        <v>475</v>
      </c>
      <c r="H349" s="72" t="s">
        <v>476</v>
      </c>
      <c r="I349">
        <v>7.25</v>
      </c>
      <c r="J349">
        <v>3.4166666669999999</v>
      </c>
      <c r="K349" s="72">
        <v>1000</v>
      </c>
      <c r="AV349" t="s">
        <v>1032</v>
      </c>
      <c r="AW349">
        <v>3240</v>
      </c>
      <c r="AX349">
        <v>1.2E-2</v>
      </c>
      <c r="AY349">
        <v>1</v>
      </c>
      <c r="BA349">
        <v>2006</v>
      </c>
      <c r="BB349">
        <v>2007</v>
      </c>
      <c r="BD349" t="s">
        <v>1046</v>
      </c>
      <c r="BE349" t="s">
        <v>483</v>
      </c>
      <c r="BF349" s="63" t="s">
        <v>484</v>
      </c>
      <c r="BG349" t="s">
        <v>1036</v>
      </c>
      <c r="BH349" t="s">
        <v>1047</v>
      </c>
      <c r="BI349" s="72" t="s">
        <v>486</v>
      </c>
      <c r="BJ349">
        <v>20000</v>
      </c>
      <c r="EG349" s="9"/>
      <c r="EH349" s="9"/>
      <c r="EI349" s="9"/>
      <c r="EJ349" s="9"/>
      <c r="EK349" s="9"/>
      <c r="EL349" s="9"/>
      <c r="EM349" s="9"/>
      <c r="EN349" s="9"/>
      <c r="EO349" s="9"/>
      <c r="EP349" s="9"/>
      <c r="EQ349" s="9"/>
      <c r="ER349" s="9"/>
      <c r="ES349" s="9"/>
      <c r="ET349" s="9"/>
      <c r="EU349" s="9"/>
      <c r="EV349" s="9"/>
      <c r="EW349" s="9"/>
      <c r="EX349" s="9"/>
      <c r="EY349" s="9"/>
      <c r="EZ349" s="9"/>
      <c r="FA349" s="9"/>
      <c r="FB349" s="9"/>
      <c r="FC349" s="9"/>
      <c r="FD349" s="9"/>
      <c r="FE349" s="9"/>
      <c r="FF349" s="9"/>
      <c r="FG349" s="9"/>
      <c r="FH349" s="9"/>
      <c r="FI349" s="9"/>
      <c r="FJ349" s="9"/>
      <c r="FK349" s="9"/>
      <c r="FL349" s="9"/>
      <c r="FM349" s="9"/>
      <c r="FN349" s="9"/>
      <c r="FO349" s="9"/>
      <c r="FP349" s="9"/>
      <c r="FQ349" s="9"/>
      <c r="FR349" s="9"/>
      <c r="FS349" s="9"/>
      <c r="FT349" s="9"/>
      <c r="FU349" s="9"/>
      <c r="FV349" s="9"/>
      <c r="FW349" s="9"/>
      <c r="FX349" s="9"/>
      <c r="FY349" s="9"/>
      <c r="FZ349" s="9"/>
      <c r="GA349" s="9"/>
      <c r="GB349" s="9"/>
      <c r="GC349" s="9"/>
      <c r="GD349" s="9"/>
      <c r="GE349" s="9"/>
      <c r="GF349" s="9"/>
      <c r="GG349" s="9"/>
      <c r="GH349" s="9"/>
      <c r="GI349" s="9"/>
      <c r="GJ349" s="9"/>
      <c r="GK349" s="9"/>
      <c r="GL349" s="9"/>
      <c r="GM349" s="9"/>
      <c r="GN349" s="9"/>
      <c r="GO349" s="9"/>
      <c r="GP349" s="9"/>
      <c r="GQ349" s="9"/>
      <c r="GR349" s="9"/>
      <c r="GS349" s="9"/>
      <c r="GT349" s="9"/>
      <c r="GU349" s="9"/>
      <c r="GV349" s="9"/>
      <c r="GW349" s="9"/>
      <c r="GX349" s="9"/>
      <c r="GY349" s="9"/>
      <c r="GZ349" s="9"/>
      <c r="HA349" s="9"/>
      <c r="HB349" s="9"/>
      <c r="HC349" s="9"/>
      <c r="HD349" s="9"/>
      <c r="HE349" s="9"/>
      <c r="HF349" s="9"/>
      <c r="HG349" s="9"/>
      <c r="HH349" s="9"/>
      <c r="HI349" s="9"/>
      <c r="HJ349" s="9"/>
      <c r="HT349" s="84">
        <v>38838</v>
      </c>
      <c r="HV349" s="50"/>
      <c r="HW349" s="50"/>
      <c r="IH349" t="s">
        <v>1046</v>
      </c>
      <c r="II349" t="s">
        <v>492</v>
      </c>
      <c r="IN349" s="72"/>
      <c r="JJ349" t="s">
        <v>1046</v>
      </c>
      <c r="JK349" s="69" t="s">
        <v>680</v>
      </c>
      <c r="MY349" t="s">
        <v>1059</v>
      </c>
      <c r="MZ349">
        <v>120</v>
      </c>
      <c r="NI349" t="s">
        <v>1062</v>
      </c>
      <c r="NJ349" s="72" t="s">
        <v>1063</v>
      </c>
      <c r="NL349" s="86" t="s">
        <v>942</v>
      </c>
      <c r="NM349" s="85" t="s">
        <v>1006</v>
      </c>
      <c r="NU349" t="s">
        <v>536</v>
      </c>
      <c r="NV349" t="s">
        <v>518</v>
      </c>
      <c r="NW349">
        <v>142915.42000000001</v>
      </c>
      <c r="NX349" s="73" t="s">
        <v>480</v>
      </c>
      <c r="NY349" s="73" t="s">
        <v>480</v>
      </c>
      <c r="NZ349" s="87"/>
      <c r="OB349">
        <v>3</v>
      </c>
      <c r="OU349" t="s">
        <v>1041</v>
      </c>
      <c r="OV349" s="3" t="s">
        <v>1042</v>
      </c>
      <c r="OX349">
        <v>2006</v>
      </c>
      <c r="OY349">
        <v>2007</v>
      </c>
      <c r="PB349" t="s">
        <v>522</v>
      </c>
      <c r="PC349" s="50">
        <v>46105</v>
      </c>
    </row>
    <row r="350" spans="1:419" ht="15" thickBot="1">
      <c r="A350" t="s">
        <v>469</v>
      </c>
      <c r="B350" t="s">
        <v>1030</v>
      </c>
      <c r="C350" t="s">
        <v>861</v>
      </c>
      <c r="D350" s="4" t="s">
        <v>948</v>
      </c>
      <c r="E350" t="s">
        <v>1031</v>
      </c>
      <c r="F350" s="83" t="s">
        <v>950</v>
      </c>
      <c r="G350" s="72" t="s">
        <v>475</v>
      </c>
      <c r="H350" s="72" t="s">
        <v>476</v>
      </c>
      <c r="I350">
        <v>7.25</v>
      </c>
      <c r="J350">
        <v>3.4166666669999999</v>
      </c>
      <c r="K350" s="72">
        <v>1000</v>
      </c>
      <c r="AV350" t="s">
        <v>1032</v>
      </c>
      <c r="AW350">
        <v>3240</v>
      </c>
      <c r="AX350">
        <v>1.2E-2</v>
      </c>
      <c r="AY350">
        <v>1</v>
      </c>
      <c r="BA350">
        <v>2006</v>
      </c>
      <c r="BB350">
        <v>2007</v>
      </c>
      <c r="BD350" t="s">
        <v>1049</v>
      </c>
      <c r="BE350" t="s">
        <v>591</v>
      </c>
      <c r="BF350" s="63" t="s">
        <v>484</v>
      </c>
      <c r="BG350" t="s">
        <v>1036</v>
      </c>
      <c r="BH350" t="s">
        <v>864</v>
      </c>
      <c r="BI350" s="72" t="s">
        <v>486</v>
      </c>
      <c r="BJ350">
        <v>20000</v>
      </c>
      <c r="EG350" s="9"/>
      <c r="EH350" s="9"/>
      <c r="EI350" s="9"/>
      <c r="EJ350" s="9"/>
      <c r="EK350" s="9"/>
      <c r="EL350" s="9"/>
      <c r="EM350" s="9"/>
      <c r="EN350" s="9"/>
      <c r="EO350" s="9"/>
      <c r="EP350" s="9"/>
      <c r="EQ350" s="9"/>
      <c r="ER350" s="9"/>
      <c r="ES350" s="9"/>
      <c r="ET350" s="9"/>
      <c r="EU350" s="9"/>
      <c r="EV350" s="9"/>
      <c r="EW350" s="9"/>
      <c r="EX350" s="9"/>
      <c r="EY350" s="9"/>
      <c r="EZ350" s="9"/>
      <c r="FA350" s="9"/>
      <c r="FB350" s="9"/>
      <c r="FC350" s="9"/>
      <c r="FD350" s="9"/>
      <c r="FE350" s="9"/>
      <c r="FF350" s="9"/>
      <c r="FG350" s="9"/>
      <c r="FH350" s="9"/>
      <c r="FI350" s="9"/>
      <c r="FJ350" s="9"/>
      <c r="FK350" s="9"/>
      <c r="FL350" s="9"/>
      <c r="FM350" s="9"/>
      <c r="FN350" s="9"/>
      <c r="FO350" s="9"/>
      <c r="FP350" s="9"/>
      <c r="FQ350" s="9"/>
      <c r="FR350" s="9"/>
      <c r="FS350" s="9"/>
      <c r="FT350" s="9"/>
      <c r="FU350" s="9"/>
      <c r="FV350" s="9"/>
      <c r="FW350" s="9"/>
      <c r="FX350" s="9"/>
      <c r="FY350" s="9"/>
      <c r="FZ350" s="9"/>
      <c r="GA350" s="9"/>
      <c r="GB350" s="9"/>
      <c r="GC350" s="9"/>
      <c r="GD350" s="9"/>
      <c r="GE350" s="9"/>
      <c r="GF350" s="9"/>
      <c r="GG350" s="9"/>
      <c r="GH350" s="9"/>
      <c r="GI350" s="9"/>
      <c r="GJ350" s="9"/>
      <c r="GK350" s="9"/>
      <c r="GL350" s="9"/>
      <c r="GM350" s="9"/>
      <c r="GN350" s="9"/>
      <c r="GO350" s="9"/>
      <c r="GP350" s="9"/>
      <c r="GQ350" s="9"/>
      <c r="GR350" s="9"/>
      <c r="GS350" s="9"/>
      <c r="GT350" s="9"/>
      <c r="GU350" s="9"/>
      <c r="GV350" s="9"/>
      <c r="GW350" s="9"/>
      <c r="GX350" s="9"/>
      <c r="GY350" s="9"/>
      <c r="GZ350" s="9"/>
      <c r="HA350" s="9"/>
      <c r="HB350" s="9"/>
      <c r="HC350" s="9"/>
      <c r="HD350" s="9"/>
      <c r="HE350" s="9"/>
      <c r="HF350" s="9"/>
      <c r="HG350" s="9"/>
      <c r="HH350" s="9"/>
      <c r="HI350" s="9"/>
      <c r="HJ350" s="9"/>
      <c r="HT350" s="84">
        <v>38838</v>
      </c>
      <c r="HV350" s="50"/>
      <c r="HW350" s="50"/>
      <c r="IH350" t="s">
        <v>1049</v>
      </c>
      <c r="II350" t="s">
        <v>492</v>
      </c>
      <c r="JJ350" t="s">
        <v>1049</v>
      </c>
      <c r="JK350" s="69" t="s">
        <v>593</v>
      </c>
      <c r="JV350" s="8" t="s">
        <v>593</v>
      </c>
      <c r="JW350" s="8" t="s">
        <v>1050</v>
      </c>
      <c r="JX350" t="s">
        <v>508</v>
      </c>
      <c r="JY350">
        <v>40000</v>
      </c>
      <c r="MY350" t="s">
        <v>1059</v>
      </c>
      <c r="MZ350">
        <v>120</v>
      </c>
      <c r="NI350" t="s">
        <v>1064</v>
      </c>
      <c r="NJ350" s="72" t="s">
        <v>1063</v>
      </c>
      <c r="NL350" s="86" t="s">
        <v>942</v>
      </c>
      <c r="NM350" s="85" t="s">
        <v>1006</v>
      </c>
      <c r="NU350" t="s">
        <v>565</v>
      </c>
      <c r="NV350" t="s">
        <v>518</v>
      </c>
      <c r="NW350">
        <v>181572.72999999998</v>
      </c>
      <c r="NX350" s="73" t="s">
        <v>480</v>
      </c>
      <c r="NY350" s="73" t="s">
        <v>480</v>
      </c>
      <c r="NZ350" s="87"/>
      <c r="OB350">
        <v>3</v>
      </c>
      <c r="OU350" t="s">
        <v>1051</v>
      </c>
      <c r="OV350" s="3" t="s">
        <v>1042</v>
      </c>
      <c r="OX350">
        <v>2006</v>
      </c>
      <c r="OY350">
        <v>2007</v>
      </c>
      <c r="PB350" t="s">
        <v>522</v>
      </c>
      <c r="PC350" s="50">
        <v>46105</v>
      </c>
    </row>
    <row r="351" spans="1:419" ht="15" thickBot="1">
      <c r="A351" t="s">
        <v>469</v>
      </c>
      <c r="B351" t="s">
        <v>1030</v>
      </c>
      <c r="C351" t="s">
        <v>861</v>
      </c>
      <c r="D351" s="4" t="s">
        <v>948</v>
      </c>
      <c r="E351" t="s">
        <v>1031</v>
      </c>
      <c r="F351" s="83" t="s">
        <v>950</v>
      </c>
      <c r="G351" s="72" t="s">
        <v>475</v>
      </c>
      <c r="H351" s="72" t="s">
        <v>476</v>
      </c>
      <c r="I351">
        <v>7.25</v>
      </c>
      <c r="J351">
        <v>3.4166666669999999</v>
      </c>
      <c r="K351" s="72">
        <v>1000</v>
      </c>
      <c r="AV351" t="s">
        <v>1032</v>
      </c>
      <c r="AW351">
        <v>3240</v>
      </c>
      <c r="AX351">
        <v>1.2E-2</v>
      </c>
      <c r="AY351">
        <v>1</v>
      </c>
      <c r="BA351">
        <v>2006</v>
      </c>
      <c r="BB351">
        <v>2007</v>
      </c>
      <c r="BD351" t="s">
        <v>1052</v>
      </c>
      <c r="BE351" t="s">
        <v>600</v>
      </c>
      <c r="BF351" s="63" t="s">
        <v>484</v>
      </c>
      <c r="BG351" t="s">
        <v>1036</v>
      </c>
      <c r="BH351" t="s">
        <v>864</v>
      </c>
      <c r="BI351" s="72" t="s">
        <v>486</v>
      </c>
      <c r="BJ351">
        <v>20000</v>
      </c>
      <c r="EG351" s="9"/>
      <c r="EH351" s="9"/>
      <c r="EI351" s="9"/>
      <c r="EJ351" s="9"/>
      <c r="EK351" s="9"/>
      <c r="EL351" s="9"/>
      <c r="EM351" s="9"/>
      <c r="EN351" s="9"/>
      <c r="EO351" s="9"/>
      <c r="EP351" s="9"/>
      <c r="EQ351" s="9"/>
      <c r="ER351" s="9"/>
      <c r="ES351" s="9"/>
      <c r="ET351" s="9"/>
      <c r="EU351" s="9"/>
      <c r="EV351" s="9"/>
      <c r="EW351" s="9"/>
      <c r="EX351" s="9"/>
      <c r="EY351" s="9"/>
      <c r="EZ351" s="9"/>
      <c r="FA351" s="9"/>
      <c r="FB351" s="9"/>
      <c r="FC351" s="9"/>
      <c r="FD351" s="9"/>
      <c r="FE351" s="9"/>
      <c r="FF351" s="9"/>
      <c r="FG351" s="9"/>
      <c r="FH351" s="9"/>
      <c r="FI351" s="9"/>
      <c r="FJ351" s="9"/>
      <c r="FK351" s="9"/>
      <c r="FL351" s="9"/>
      <c r="FM351" s="9"/>
      <c r="FN351" s="9"/>
      <c r="FO351" s="9"/>
      <c r="FP351" s="9"/>
      <c r="FQ351" s="9"/>
      <c r="FR351" s="9"/>
      <c r="FS351" s="9"/>
      <c r="FT351" s="9"/>
      <c r="FU351" s="9"/>
      <c r="FV351" s="9"/>
      <c r="FW351" s="9"/>
      <c r="FX351" s="9"/>
      <c r="FY351" s="9"/>
      <c r="FZ351" s="9"/>
      <c r="GA351" s="9"/>
      <c r="GB351" s="9"/>
      <c r="GC351" s="9"/>
      <c r="GD351" s="9"/>
      <c r="GE351" s="9"/>
      <c r="GF351" s="9"/>
      <c r="GG351" s="9"/>
      <c r="GH351" s="9"/>
      <c r="GI351" s="9"/>
      <c r="GJ351" s="9"/>
      <c r="GK351" s="9"/>
      <c r="GL351" s="9"/>
      <c r="GM351" s="9"/>
      <c r="GN351" s="9"/>
      <c r="GO351" s="9"/>
      <c r="GP351" s="9"/>
      <c r="GQ351" s="9"/>
      <c r="GR351" s="9"/>
      <c r="GS351" s="9"/>
      <c r="GT351" s="9"/>
      <c r="GU351" s="9"/>
      <c r="GV351" s="9"/>
      <c r="GW351" s="9"/>
      <c r="GX351" s="9"/>
      <c r="GY351" s="9"/>
      <c r="GZ351" s="9"/>
      <c r="HA351" s="9"/>
      <c r="HB351" s="9"/>
      <c r="HC351" s="9"/>
      <c r="HD351" s="9"/>
      <c r="HE351" s="9"/>
      <c r="HF351" s="9"/>
      <c r="HG351" s="9"/>
      <c r="HH351" s="9"/>
      <c r="HI351" s="9"/>
      <c r="HJ351" s="9"/>
      <c r="HT351" s="84">
        <v>38838</v>
      </c>
      <c r="HV351" s="50"/>
      <c r="HW351" s="50"/>
      <c r="IH351" t="s">
        <v>1052</v>
      </c>
      <c r="II351" t="s">
        <v>492</v>
      </c>
      <c r="JJ351" t="s">
        <v>1052</v>
      </c>
      <c r="JK351" s="69" t="s">
        <v>593</v>
      </c>
      <c r="JV351" s="8" t="s">
        <v>593</v>
      </c>
      <c r="JW351" s="8" t="s">
        <v>1050</v>
      </c>
      <c r="JX351" t="s">
        <v>508</v>
      </c>
      <c r="JY351">
        <v>80000</v>
      </c>
      <c r="MY351" t="s">
        <v>1059</v>
      </c>
      <c r="MZ351">
        <v>120</v>
      </c>
      <c r="NI351" t="s">
        <v>1064</v>
      </c>
      <c r="NJ351" s="72" t="s">
        <v>1063</v>
      </c>
      <c r="NL351" s="86" t="s">
        <v>942</v>
      </c>
      <c r="NM351" s="85" t="s">
        <v>1006</v>
      </c>
      <c r="NU351" t="s">
        <v>570</v>
      </c>
      <c r="NV351" t="s">
        <v>518</v>
      </c>
      <c r="NW351">
        <v>199425.33</v>
      </c>
      <c r="NX351" s="73" t="s">
        <v>480</v>
      </c>
      <c r="NY351" s="73" t="s">
        <v>480</v>
      </c>
      <c r="NZ351" s="87"/>
      <c r="OB351">
        <v>3</v>
      </c>
      <c r="OU351" t="s">
        <v>1051</v>
      </c>
      <c r="OV351" s="3" t="s">
        <v>1042</v>
      </c>
      <c r="OX351">
        <v>2006</v>
      </c>
      <c r="OY351">
        <v>2007</v>
      </c>
      <c r="PB351" t="s">
        <v>522</v>
      </c>
      <c r="PC351" s="50">
        <v>46105</v>
      </c>
    </row>
    <row r="352" spans="1:419" ht="15" thickBot="1">
      <c r="A352" t="s">
        <v>469</v>
      </c>
      <c r="B352" t="s">
        <v>1030</v>
      </c>
      <c r="C352" t="s">
        <v>861</v>
      </c>
      <c r="D352" s="4" t="s">
        <v>948</v>
      </c>
      <c r="E352" t="s">
        <v>1031</v>
      </c>
      <c r="F352" s="83" t="s">
        <v>950</v>
      </c>
      <c r="G352" s="72" t="s">
        <v>475</v>
      </c>
      <c r="H352" s="72" t="s">
        <v>476</v>
      </c>
      <c r="I352">
        <v>7.25</v>
      </c>
      <c r="J352">
        <v>3.4166666669999999</v>
      </c>
      <c r="K352" s="72">
        <v>1000</v>
      </c>
      <c r="AV352" t="s">
        <v>1032</v>
      </c>
      <c r="AW352">
        <v>3240</v>
      </c>
      <c r="AX352">
        <v>1.2E-2</v>
      </c>
      <c r="AY352">
        <v>1</v>
      </c>
      <c r="BA352">
        <v>2006</v>
      </c>
      <c r="BB352">
        <v>2007</v>
      </c>
      <c r="BD352" t="s">
        <v>1053</v>
      </c>
      <c r="BE352" t="s">
        <v>619</v>
      </c>
      <c r="BF352" s="63" t="s">
        <v>484</v>
      </c>
      <c r="BG352" t="s">
        <v>1034</v>
      </c>
      <c r="BH352" t="s">
        <v>1035</v>
      </c>
      <c r="BI352" s="72" t="s">
        <v>486</v>
      </c>
      <c r="BJ352">
        <v>1330</v>
      </c>
      <c r="EG352" s="9"/>
      <c r="EH352" s="9"/>
      <c r="EI352" s="9"/>
      <c r="EJ352" s="9"/>
      <c r="EK352" s="9"/>
      <c r="EL352" s="9"/>
      <c r="EM352" s="9"/>
      <c r="EN352" s="9"/>
      <c r="EO352" s="9"/>
      <c r="EP352" s="9"/>
      <c r="EQ352" s="9"/>
      <c r="ER352" s="9"/>
      <c r="ES352" s="9"/>
      <c r="ET352" s="9"/>
      <c r="EU352" s="9"/>
      <c r="EV352" s="9"/>
      <c r="EW352" s="9"/>
      <c r="EX352" s="9"/>
      <c r="EY352" s="9"/>
      <c r="EZ352" s="9"/>
      <c r="FA352" s="9"/>
      <c r="FB352" s="9"/>
      <c r="FC352" s="9"/>
      <c r="FD352" s="9"/>
      <c r="FE352" s="9"/>
      <c r="FF352" s="9"/>
      <c r="FG352" s="9"/>
      <c r="FH352" s="9"/>
      <c r="FI352" s="9"/>
      <c r="FJ352" s="9"/>
      <c r="FK352" s="9"/>
      <c r="FL352" s="9"/>
      <c r="FM352" s="9"/>
      <c r="FN352" s="9"/>
      <c r="FO352" s="9"/>
      <c r="FP352" s="9"/>
      <c r="FQ352" s="9"/>
      <c r="FR352" s="9"/>
      <c r="FS352" s="9"/>
      <c r="FT352" s="9"/>
      <c r="FU352" s="9"/>
      <c r="FV352" s="9"/>
      <c r="FW352" s="9"/>
      <c r="FX352" s="9"/>
      <c r="FY352" s="9"/>
      <c r="FZ352" s="9"/>
      <c r="GA352" s="9"/>
      <c r="GB352" s="9"/>
      <c r="GC352" s="9"/>
      <c r="GD352" s="9"/>
      <c r="GE352" s="9"/>
      <c r="GF352" s="9"/>
      <c r="GG352" s="9"/>
      <c r="GH352" s="9"/>
      <c r="GI352" s="9"/>
      <c r="GJ352" s="9"/>
      <c r="GK352" s="9"/>
      <c r="GL352" s="9"/>
      <c r="GM352" s="9"/>
      <c r="GN352" s="9"/>
      <c r="GO352" s="9"/>
      <c r="GP352" s="9"/>
      <c r="GQ352" s="9"/>
      <c r="GR352" s="9"/>
      <c r="GS352" s="9"/>
      <c r="GT352" s="9"/>
      <c r="GU352" s="9"/>
      <c r="GV352" s="9"/>
      <c r="GW352" s="9"/>
      <c r="GX352" s="9"/>
      <c r="GY352" s="9"/>
      <c r="GZ352" s="9"/>
      <c r="HA352" s="9"/>
      <c r="HB352" s="9"/>
      <c r="HC352" s="9"/>
      <c r="HD352" s="9"/>
      <c r="HE352" s="9"/>
      <c r="HF352" s="9"/>
      <c r="HG352" s="9"/>
      <c r="HH352" s="9"/>
      <c r="HI352" s="9"/>
      <c r="HJ352" s="9"/>
      <c r="HT352" s="84">
        <v>38838</v>
      </c>
      <c r="HV352" s="50"/>
      <c r="HW352" s="50"/>
      <c r="IH352" t="s">
        <v>1053</v>
      </c>
      <c r="II352" t="s">
        <v>492</v>
      </c>
      <c r="JJ352" t="s">
        <v>1053</v>
      </c>
      <c r="JK352" s="69" t="s">
        <v>593</v>
      </c>
      <c r="JV352" s="8" t="s">
        <v>593</v>
      </c>
      <c r="JW352" s="8" t="s">
        <v>1050</v>
      </c>
      <c r="JX352" t="s">
        <v>508</v>
      </c>
      <c r="JY352">
        <v>40000</v>
      </c>
      <c r="MY352" t="s">
        <v>1059</v>
      </c>
      <c r="MZ352">
        <v>120</v>
      </c>
      <c r="NI352" t="s">
        <v>1064</v>
      </c>
      <c r="NJ352" s="72" t="s">
        <v>1063</v>
      </c>
      <c r="NL352" s="86" t="s">
        <v>942</v>
      </c>
      <c r="NM352" s="85" t="s">
        <v>1006</v>
      </c>
      <c r="NU352" t="s">
        <v>565</v>
      </c>
      <c r="NV352" t="s">
        <v>518</v>
      </c>
      <c r="NW352">
        <v>160145.98000000001</v>
      </c>
      <c r="NX352" s="73" t="s">
        <v>480</v>
      </c>
      <c r="NY352" s="73" t="s">
        <v>480</v>
      </c>
      <c r="NZ352" s="87"/>
      <c r="OB352">
        <v>3</v>
      </c>
      <c r="OU352" t="s">
        <v>1054</v>
      </c>
      <c r="OV352" s="3" t="s">
        <v>1042</v>
      </c>
      <c r="OX352">
        <v>2006</v>
      </c>
      <c r="OY352">
        <v>2007</v>
      </c>
      <c r="PB352" t="s">
        <v>522</v>
      </c>
      <c r="PC352" s="50">
        <v>46105</v>
      </c>
    </row>
    <row r="353" spans="1:419" ht="15" thickBot="1">
      <c r="A353" t="s">
        <v>469</v>
      </c>
      <c r="B353" t="s">
        <v>1030</v>
      </c>
      <c r="C353" t="s">
        <v>861</v>
      </c>
      <c r="D353" s="4" t="s">
        <v>948</v>
      </c>
      <c r="E353" t="s">
        <v>1031</v>
      </c>
      <c r="F353" s="83" t="s">
        <v>950</v>
      </c>
      <c r="G353" s="72" t="s">
        <v>475</v>
      </c>
      <c r="H353" s="72" t="s">
        <v>476</v>
      </c>
      <c r="I353">
        <v>7.25</v>
      </c>
      <c r="J353">
        <v>3.4166666669999999</v>
      </c>
      <c r="K353" s="72">
        <v>1000</v>
      </c>
      <c r="AV353" t="s">
        <v>1032</v>
      </c>
      <c r="AW353">
        <v>3240</v>
      </c>
      <c r="AX353">
        <v>1.2E-2</v>
      </c>
      <c r="AY353">
        <v>1</v>
      </c>
      <c r="BA353">
        <v>2006</v>
      </c>
      <c r="BB353">
        <v>2007</v>
      </c>
      <c r="BD353" t="s">
        <v>1055</v>
      </c>
      <c r="BE353" t="s">
        <v>628</v>
      </c>
      <c r="BF353" s="63" t="s">
        <v>484</v>
      </c>
      <c r="BG353" t="s">
        <v>1034</v>
      </c>
      <c r="BH353" t="s">
        <v>1035</v>
      </c>
      <c r="BI353" s="72" t="s">
        <v>486</v>
      </c>
      <c r="BJ353">
        <v>1330</v>
      </c>
      <c r="EG353" s="9"/>
      <c r="EH353" s="9"/>
      <c r="EI353" s="9"/>
      <c r="EJ353" s="9"/>
      <c r="EK353" s="9"/>
      <c r="EL353" s="9"/>
      <c r="EM353" s="9"/>
      <c r="EN353" s="9"/>
      <c r="EO353" s="9"/>
      <c r="EP353" s="9"/>
      <c r="EQ353" s="9"/>
      <c r="ER353" s="9"/>
      <c r="ES353" s="9"/>
      <c r="ET353" s="9"/>
      <c r="EU353" s="9"/>
      <c r="EV353" s="9"/>
      <c r="EW353" s="9"/>
      <c r="EX353" s="9"/>
      <c r="EY353" s="9"/>
      <c r="EZ353" s="9"/>
      <c r="FA353" s="9"/>
      <c r="FB353" s="9"/>
      <c r="FC353" s="9"/>
      <c r="FD353" s="9"/>
      <c r="FE353" s="9"/>
      <c r="FF353" s="9"/>
      <c r="FG353" s="9"/>
      <c r="FH353" s="9"/>
      <c r="FI353" s="9"/>
      <c r="FJ353" s="9"/>
      <c r="FK353" s="9"/>
      <c r="FL353" s="9"/>
      <c r="FM353" s="9"/>
      <c r="FN353" s="9"/>
      <c r="FO353" s="9"/>
      <c r="FP353" s="9"/>
      <c r="FQ353" s="9"/>
      <c r="FR353" s="9"/>
      <c r="FS353" s="9"/>
      <c r="FT353" s="9"/>
      <c r="FU353" s="9"/>
      <c r="FV353" s="9"/>
      <c r="FW353" s="9"/>
      <c r="FX353" s="9"/>
      <c r="FY353" s="9"/>
      <c r="FZ353" s="9"/>
      <c r="GA353" s="9"/>
      <c r="GB353" s="9"/>
      <c r="GC353" s="9"/>
      <c r="GD353" s="9"/>
      <c r="GE353" s="9"/>
      <c r="GF353" s="9"/>
      <c r="GG353" s="9"/>
      <c r="GH353" s="9"/>
      <c r="GI353" s="9"/>
      <c r="GJ353" s="9"/>
      <c r="GK353" s="9"/>
      <c r="GL353" s="9"/>
      <c r="GM353" s="9"/>
      <c r="GN353" s="9"/>
      <c r="GO353" s="9"/>
      <c r="GP353" s="9"/>
      <c r="GQ353" s="9"/>
      <c r="GR353" s="9"/>
      <c r="GS353" s="9"/>
      <c r="GT353" s="9"/>
      <c r="GU353" s="9"/>
      <c r="GV353" s="9"/>
      <c r="GW353" s="9"/>
      <c r="GX353" s="9"/>
      <c r="GY353" s="9"/>
      <c r="GZ353" s="9"/>
      <c r="HA353" s="9"/>
      <c r="HB353" s="9"/>
      <c r="HC353" s="9"/>
      <c r="HD353" s="9"/>
      <c r="HE353" s="9"/>
      <c r="HF353" s="9"/>
      <c r="HG353" s="9"/>
      <c r="HH353" s="9"/>
      <c r="HI353" s="9"/>
      <c r="HJ353" s="9"/>
      <c r="HT353" s="84">
        <v>38838</v>
      </c>
      <c r="HV353" s="50"/>
      <c r="HW353" s="50"/>
      <c r="IH353" t="s">
        <v>1055</v>
      </c>
      <c r="II353" t="s">
        <v>492</v>
      </c>
      <c r="JJ353" t="s">
        <v>1055</v>
      </c>
      <c r="JK353" s="69" t="s">
        <v>593</v>
      </c>
      <c r="JV353" s="8" t="s">
        <v>593</v>
      </c>
      <c r="JW353" s="8" t="s">
        <v>1050</v>
      </c>
      <c r="JX353" t="s">
        <v>508</v>
      </c>
      <c r="JY353">
        <v>80000</v>
      </c>
      <c r="MY353" t="s">
        <v>1059</v>
      </c>
      <c r="MZ353">
        <v>120</v>
      </c>
      <c r="NI353" t="s">
        <v>1064</v>
      </c>
      <c r="NJ353" s="72" t="s">
        <v>1063</v>
      </c>
      <c r="NL353" s="86" t="s">
        <v>942</v>
      </c>
      <c r="NM353" s="85" t="s">
        <v>1006</v>
      </c>
      <c r="NU353" t="s">
        <v>570</v>
      </c>
      <c r="NV353" t="s">
        <v>518</v>
      </c>
      <c r="NW353" s="87">
        <v>186865.98</v>
      </c>
      <c r="NX353" s="73" t="s">
        <v>480</v>
      </c>
      <c r="NY353" s="73" t="s">
        <v>480</v>
      </c>
      <c r="NZ353" s="87"/>
      <c r="OB353">
        <v>3</v>
      </c>
      <c r="OU353" t="s">
        <v>1054</v>
      </c>
      <c r="OV353" s="3" t="s">
        <v>1042</v>
      </c>
      <c r="OX353">
        <v>2006</v>
      </c>
      <c r="OY353">
        <v>2007</v>
      </c>
      <c r="PB353" t="s">
        <v>522</v>
      </c>
      <c r="PC353" s="50">
        <v>46105</v>
      </c>
    </row>
    <row r="354" spans="1:419" ht="15" thickBot="1">
      <c r="A354" t="s">
        <v>469</v>
      </c>
      <c r="B354" t="s">
        <v>1030</v>
      </c>
      <c r="C354" t="s">
        <v>861</v>
      </c>
      <c r="D354" s="4" t="s">
        <v>948</v>
      </c>
      <c r="E354" t="s">
        <v>1031</v>
      </c>
      <c r="F354" s="83" t="s">
        <v>950</v>
      </c>
      <c r="G354" s="72" t="s">
        <v>475</v>
      </c>
      <c r="H354" s="72" t="s">
        <v>476</v>
      </c>
      <c r="I354">
        <v>7.25</v>
      </c>
      <c r="J354">
        <v>3.4166666669999999</v>
      </c>
      <c r="K354" s="72">
        <v>1000</v>
      </c>
      <c r="AV354" t="s">
        <v>1032</v>
      </c>
      <c r="AW354">
        <v>3240</v>
      </c>
      <c r="AX354">
        <v>1.2E-2</v>
      </c>
      <c r="AY354">
        <v>1</v>
      </c>
      <c r="BA354">
        <v>2006</v>
      </c>
      <c r="BB354">
        <v>2007</v>
      </c>
      <c r="BD354" t="s">
        <v>1056</v>
      </c>
      <c r="BE354" t="s">
        <v>565</v>
      </c>
      <c r="BF354" s="63" t="s">
        <v>484</v>
      </c>
      <c r="BG354" t="s">
        <v>1034</v>
      </c>
      <c r="BH354" t="s">
        <v>1035</v>
      </c>
      <c r="BI354" s="72" t="s">
        <v>486</v>
      </c>
      <c r="BJ354">
        <v>1330</v>
      </c>
      <c r="BK354" t="s">
        <v>537</v>
      </c>
      <c r="BL354" t="s">
        <v>1036</v>
      </c>
      <c r="BM354" t="s">
        <v>864</v>
      </c>
      <c r="BN354" s="72" t="s">
        <v>486</v>
      </c>
      <c r="BO354">
        <v>20000</v>
      </c>
      <c r="EG354" s="9"/>
      <c r="EH354" s="9"/>
      <c r="EI354" s="9"/>
      <c r="EJ354" s="9"/>
      <c r="EK354" s="9"/>
      <c r="EL354" s="9"/>
      <c r="EM354" s="9"/>
      <c r="EN354" s="9"/>
      <c r="EO354" s="9"/>
      <c r="EP354" s="9"/>
      <c r="EQ354" s="9"/>
      <c r="ER354" s="9"/>
      <c r="ES354" s="9"/>
      <c r="ET354" s="9"/>
      <c r="EU354" s="9"/>
      <c r="EV354" s="9"/>
      <c r="EW354" s="9"/>
      <c r="EX354" s="9"/>
      <c r="EY354" s="9"/>
      <c r="EZ354" s="9"/>
      <c r="FA354" s="9"/>
      <c r="FB354" s="9"/>
      <c r="FC354" s="9"/>
      <c r="FD354" s="9"/>
      <c r="FE354" s="9"/>
      <c r="FF354" s="9"/>
      <c r="FG354" s="9"/>
      <c r="FH354" s="9"/>
      <c r="FI354" s="9"/>
      <c r="FJ354" s="9"/>
      <c r="FK354" s="9"/>
      <c r="FL354" s="9"/>
      <c r="FM354" s="9"/>
      <c r="FN354" s="9"/>
      <c r="FO354" s="9"/>
      <c r="FP354" s="9"/>
      <c r="FQ354" s="9"/>
      <c r="FR354" s="9"/>
      <c r="FS354" s="9"/>
      <c r="FT354" s="9"/>
      <c r="FU354" s="9"/>
      <c r="FV354" s="9"/>
      <c r="FW354" s="9"/>
      <c r="FX354" s="9"/>
      <c r="FY354" s="9"/>
      <c r="FZ354" s="9"/>
      <c r="GA354" s="9"/>
      <c r="GB354" s="9"/>
      <c r="GC354" s="9"/>
      <c r="GD354" s="9"/>
      <c r="GE354" s="9"/>
      <c r="GF354" s="9"/>
      <c r="GG354" s="9"/>
      <c r="GH354" s="9"/>
      <c r="GI354" s="9"/>
      <c r="GJ354" s="9"/>
      <c r="GK354" s="9"/>
      <c r="GL354" s="9"/>
      <c r="GM354" s="9"/>
      <c r="GN354" s="9"/>
      <c r="GO354" s="9"/>
      <c r="GP354" s="9"/>
      <c r="GQ354" s="9"/>
      <c r="GR354" s="9"/>
      <c r="GS354" s="9"/>
      <c r="GT354" s="9"/>
      <c r="GU354" s="9"/>
      <c r="GV354" s="9"/>
      <c r="GW354" s="9"/>
      <c r="GX354" s="9"/>
      <c r="GY354" s="9"/>
      <c r="GZ354" s="9"/>
      <c r="HA354" s="9"/>
      <c r="HB354" s="9"/>
      <c r="HC354" s="9"/>
      <c r="HD354" s="9"/>
      <c r="HE354" s="9"/>
      <c r="HF354" s="9"/>
      <c r="HG354" s="9"/>
      <c r="HH354" s="9"/>
      <c r="HI354" s="9"/>
      <c r="HJ354" s="9"/>
      <c r="HT354" s="84">
        <v>38838</v>
      </c>
      <c r="HV354" s="50"/>
      <c r="HW354" s="50"/>
      <c r="IH354" t="s">
        <v>1056</v>
      </c>
      <c r="II354" s="72" t="s">
        <v>880</v>
      </c>
      <c r="IJ354" t="s">
        <v>542</v>
      </c>
      <c r="IK354" t="s">
        <v>543</v>
      </c>
      <c r="IL354">
        <v>2006</v>
      </c>
      <c r="IN354" s="72" t="s">
        <v>480</v>
      </c>
      <c r="JJ354" t="s">
        <v>1056</v>
      </c>
      <c r="JK354" s="69" t="s">
        <v>593</v>
      </c>
      <c r="JV354" s="8" t="s">
        <v>593</v>
      </c>
      <c r="JW354" s="8" t="s">
        <v>1050</v>
      </c>
      <c r="JX354" t="s">
        <v>508</v>
      </c>
      <c r="JY354">
        <v>40000</v>
      </c>
      <c r="MY354" t="s">
        <v>1059</v>
      </c>
      <c r="MZ354">
        <v>120</v>
      </c>
      <c r="NI354" t="s">
        <v>1064</v>
      </c>
      <c r="NJ354" s="72" t="s">
        <v>1063</v>
      </c>
      <c r="NL354" s="86" t="s">
        <v>942</v>
      </c>
      <c r="NM354" s="85" t="s">
        <v>1006</v>
      </c>
      <c r="NV354" t="s">
        <v>518</v>
      </c>
      <c r="NW354">
        <v>251642.63</v>
      </c>
      <c r="NX354" s="73" t="s">
        <v>480</v>
      </c>
      <c r="NY354" s="73" t="s">
        <v>480</v>
      </c>
      <c r="NZ354" s="87"/>
      <c r="OB354">
        <v>3</v>
      </c>
      <c r="OU354" t="s">
        <v>1057</v>
      </c>
      <c r="OV354" s="3" t="s">
        <v>1042</v>
      </c>
      <c r="OX354">
        <v>2006</v>
      </c>
      <c r="OY354">
        <v>2007</v>
      </c>
      <c r="PB354" t="s">
        <v>522</v>
      </c>
      <c r="PC354" s="50">
        <v>46105</v>
      </c>
    </row>
    <row r="355" spans="1:419" ht="15" thickBot="1">
      <c r="A355" t="s">
        <v>469</v>
      </c>
      <c r="B355" t="s">
        <v>1030</v>
      </c>
      <c r="C355" t="s">
        <v>861</v>
      </c>
      <c r="D355" s="4" t="s">
        <v>948</v>
      </c>
      <c r="E355" t="s">
        <v>1031</v>
      </c>
      <c r="F355" s="83" t="s">
        <v>950</v>
      </c>
      <c r="G355" s="72" t="s">
        <v>475</v>
      </c>
      <c r="H355" s="72" t="s">
        <v>476</v>
      </c>
      <c r="I355">
        <v>7.25</v>
      </c>
      <c r="J355">
        <v>3.4166666669999999</v>
      </c>
      <c r="K355" s="72">
        <v>1000</v>
      </c>
      <c r="AV355" t="s">
        <v>1032</v>
      </c>
      <c r="AW355">
        <v>3240</v>
      </c>
      <c r="AX355">
        <v>1.2E-2</v>
      </c>
      <c r="AY355">
        <v>1</v>
      </c>
      <c r="BA355">
        <v>2006</v>
      </c>
      <c r="BB355">
        <v>2007</v>
      </c>
      <c r="BD355" t="s">
        <v>1058</v>
      </c>
      <c r="BE355" t="s">
        <v>570</v>
      </c>
      <c r="BF355" s="63" t="s">
        <v>484</v>
      </c>
      <c r="BG355" t="s">
        <v>1034</v>
      </c>
      <c r="BH355" t="s">
        <v>1035</v>
      </c>
      <c r="BI355" s="72" t="s">
        <v>486</v>
      </c>
      <c r="BJ355">
        <v>1330</v>
      </c>
      <c r="BK355" t="s">
        <v>537</v>
      </c>
      <c r="BL355" t="s">
        <v>1036</v>
      </c>
      <c r="BM355" t="s">
        <v>864</v>
      </c>
      <c r="BN355" s="72" t="s">
        <v>486</v>
      </c>
      <c r="BO355">
        <v>20000</v>
      </c>
      <c r="EG355" s="9"/>
      <c r="EH355" s="9"/>
      <c r="EI355" s="9"/>
      <c r="EJ355" s="9"/>
      <c r="EK355" s="9"/>
      <c r="EL355" s="9"/>
      <c r="EM355" s="9"/>
      <c r="EN355" s="9"/>
      <c r="EO355" s="9"/>
      <c r="EP355" s="9"/>
      <c r="EQ355" s="9"/>
      <c r="ER355" s="9"/>
      <c r="ES355" s="9"/>
      <c r="ET355" s="9"/>
      <c r="EU355" s="9"/>
      <c r="EV355" s="9"/>
      <c r="EW355" s="9"/>
      <c r="EX355" s="9"/>
      <c r="EY355" s="9"/>
      <c r="EZ355" s="9"/>
      <c r="FA355" s="9"/>
      <c r="FB355" s="9"/>
      <c r="FC355" s="9"/>
      <c r="FD355" s="9"/>
      <c r="FE355" s="9"/>
      <c r="FF355" s="9"/>
      <c r="FG355" s="9"/>
      <c r="FH355" s="9"/>
      <c r="FI355" s="9"/>
      <c r="FJ355" s="9"/>
      <c r="FK355" s="9"/>
      <c r="FL355" s="9"/>
      <c r="FM355" s="9"/>
      <c r="FN355" s="9"/>
      <c r="FO355" s="9"/>
      <c r="FP355" s="9"/>
      <c r="FQ355" s="9"/>
      <c r="FR355" s="9"/>
      <c r="FS355" s="9"/>
      <c r="FT355" s="9"/>
      <c r="FU355" s="9"/>
      <c r="FV355" s="9"/>
      <c r="FW355" s="9"/>
      <c r="FX355" s="9"/>
      <c r="FY355" s="9"/>
      <c r="FZ355" s="9"/>
      <c r="GA355" s="9"/>
      <c r="GB355" s="9"/>
      <c r="GC355" s="9"/>
      <c r="GD355" s="9"/>
      <c r="GE355" s="9"/>
      <c r="GF355" s="9"/>
      <c r="GG355" s="9"/>
      <c r="GH355" s="9"/>
      <c r="GI355" s="9"/>
      <c r="GJ355" s="9"/>
      <c r="GK355" s="9"/>
      <c r="GL355" s="9"/>
      <c r="GM355" s="9"/>
      <c r="GN355" s="9"/>
      <c r="GO355" s="9"/>
      <c r="GP355" s="9"/>
      <c r="GQ355" s="9"/>
      <c r="GR355" s="9"/>
      <c r="GS355" s="9"/>
      <c r="GT355" s="9"/>
      <c r="GU355" s="9"/>
      <c r="GV355" s="9"/>
      <c r="GW355" s="9"/>
      <c r="GX355" s="9"/>
      <c r="GY355" s="9"/>
      <c r="GZ355" s="9"/>
      <c r="HA355" s="9"/>
      <c r="HB355" s="9"/>
      <c r="HC355" s="9"/>
      <c r="HD355" s="9"/>
      <c r="HE355" s="9"/>
      <c r="HF355" s="9"/>
      <c r="HG355" s="9"/>
      <c r="HH355" s="9"/>
      <c r="HI355" s="9"/>
      <c r="HJ355" s="9"/>
      <c r="HT355" s="84">
        <v>38838</v>
      </c>
      <c r="HV355" s="50"/>
      <c r="HW355" s="50"/>
      <c r="IH355" t="s">
        <v>1058</v>
      </c>
      <c r="II355" s="72" t="s">
        <v>880</v>
      </c>
      <c r="IJ355" t="s">
        <v>542</v>
      </c>
      <c r="IK355" t="s">
        <v>543</v>
      </c>
      <c r="IL355">
        <v>2006</v>
      </c>
      <c r="IN355" s="72" t="s">
        <v>480</v>
      </c>
      <c r="JJ355" t="s">
        <v>1058</v>
      </c>
      <c r="JK355" s="69" t="s">
        <v>593</v>
      </c>
      <c r="JV355" s="8" t="s">
        <v>593</v>
      </c>
      <c r="JW355" s="8" t="s">
        <v>1050</v>
      </c>
      <c r="JX355" t="s">
        <v>508</v>
      </c>
      <c r="JY355">
        <v>80000</v>
      </c>
      <c r="MY355" t="s">
        <v>1059</v>
      </c>
      <c r="MZ355">
        <v>120</v>
      </c>
      <c r="NI355" t="s">
        <v>1064</v>
      </c>
      <c r="NJ355" s="72" t="s">
        <v>1063</v>
      </c>
      <c r="NL355" s="86" t="s">
        <v>942</v>
      </c>
      <c r="NM355" s="85" t="s">
        <v>1006</v>
      </c>
      <c r="NV355" t="s">
        <v>518</v>
      </c>
      <c r="NW355" s="87">
        <v>266547.45</v>
      </c>
      <c r="NX355" s="73" t="s">
        <v>480</v>
      </c>
      <c r="NY355" s="73" t="s">
        <v>480</v>
      </c>
      <c r="NZ355" s="87"/>
      <c r="OB355">
        <v>3</v>
      </c>
      <c r="OU355" t="s">
        <v>1057</v>
      </c>
      <c r="OV355" s="3" t="s">
        <v>1042</v>
      </c>
      <c r="OX355">
        <v>2006</v>
      </c>
      <c r="OY355">
        <v>2007</v>
      </c>
      <c r="PB355" t="s">
        <v>522</v>
      </c>
      <c r="PC355" s="50">
        <v>46105</v>
      </c>
    </row>
    <row r="356" spans="1:419" ht="15" thickBot="1">
      <c r="A356" t="s">
        <v>469</v>
      </c>
      <c r="B356" t="s">
        <v>1030</v>
      </c>
      <c r="C356" t="s">
        <v>861</v>
      </c>
      <c r="D356" s="4" t="s">
        <v>948</v>
      </c>
      <c r="E356" t="s">
        <v>1031</v>
      </c>
      <c r="F356" s="83" t="s">
        <v>950</v>
      </c>
      <c r="G356" s="72" t="s">
        <v>475</v>
      </c>
      <c r="H356" s="72" t="s">
        <v>476</v>
      </c>
      <c r="I356">
        <v>7.25</v>
      </c>
      <c r="J356">
        <v>3.4166666669999999</v>
      </c>
      <c r="K356" s="72">
        <v>1000</v>
      </c>
      <c r="AV356" t="s">
        <v>1032</v>
      </c>
      <c r="AW356">
        <v>3240</v>
      </c>
      <c r="AX356">
        <v>1.2E-2</v>
      </c>
      <c r="AY356">
        <v>1</v>
      </c>
      <c r="BA356">
        <v>2006</v>
      </c>
      <c r="BB356">
        <v>2007</v>
      </c>
      <c r="BD356" t="s">
        <v>1033</v>
      </c>
      <c r="BE356" t="s">
        <v>536</v>
      </c>
      <c r="BF356" s="63" t="s">
        <v>484</v>
      </c>
      <c r="BG356" t="s">
        <v>1034</v>
      </c>
      <c r="BH356" t="s">
        <v>1035</v>
      </c>
      <c r="BI356" s="72" t="s">
        <v>486</v>
      </c>
      <c r="BJ356">
        <v>1330</v>
      </c>
      <c r="BK356" t="s">
        <v>537</v>
      </c>
      <c r="BL356" t="s">
        <v>1036</v>
      </c>
      <c r="BM356" t="s">
        <v>864</v>
      </c>
      <c r="BN356" s="72" t="s">
        <v>486</v>
      </c>
      <c r="BO356">
        <v>20000</v>
      </c>
      <c r="EG356" s="9"/>
      <c r="EH356" s="9"/>
      <c r="EI356" s="9"/>
      <c r="EJ356" s="9"/>
      <c r="EK356" s="9"/>
      <c r="EL356" s="9"/>
      <c r="EM356" s="9"/>
      <c r="EN356" s="9"/>
      <c r="EO356" s="9"/>
      <c r="EP356" s="9"/>
      <c r="EQ356" s="9"/>
      <c r="ER356" s="9"/>
      <c r="ES356" s="9"/>
      <c r="ET356" s="9"/>
      <c r="EU356" s="9"/>
      <c r="EV356" s="9"/>
      <c r="EW356" s="9"/>
      <c r="EX356" s="9"/>
      <c r="EY356" s="9"/>
      <c r="EZ356" s="9"/>
      <c r="FA356" s="9"/>
      <c r="FB356" s="9"/>
      <c r="FC356" s="9"/>
      <c r="FD356" s="9"/>
      <c r="FE356" s="9"/>
      <c r="FF356" s="9"/>
      <c r="FG356" s="9"/>
      <c r="FH356" s="9"/>
      <c r="FI356" s="9"/>
      <c r="FJ356" s="9"/>
      <c r="FK356" s="9"/>
      <c r="FL356" s="9"/>
      <c r="FM356" s="9"/>
      <c r="FN356" s="9"/>
      <c r="FO356" s="9"/>
      <c r="FP356" s="9"/>
      <c r="FQ356" s="9"/>
      <c r="FR356" s="9"/>
      <c r="FS356" s="9"/>
      <c r="FT356" s="9"/>
      <c r="FU356" s="9"/>
      <c r="FV356" s="9"/>
      <c r="FW356" s="9"/>
      <c r="FX356" s="9"/>
      <c r="FY356" s="9"/>
      <c r="FZ356" s="9"/>
      <c r="GA356" s="9"/>
      <c r="GB356" s="9"/>
      <c r="GC356" s="9"/>
      <c r="GD356" s="9"/>
      <c r="GE356" s="9"/>
      <c r="GF356" s="9"/>
      <c r="GG356" s="9"/>
      <c r="GH356" s="9"/>
      <c r="GI356" s="9"/>
      <c r="GJ356" s="9"/>
      <c r="GK356" s="9"/>
      <c r="GL356" s="9"/>
      <c r="GM356" s="9"/>
      <c r="GN356" s="9"/>
      <c r="GO356" s="9"/>
      <c r="GP356" s="9"/>
      <c r="GQ356" s="9"/>
      <c r="GR356" s="9"/>
      <c r="GS356" s="9"/>
      <c r="GT356" s="9"/>
      <c r="GU356" s="9"/>
      <c r="GV356" s="9"/>
      <c r="GW356" s="9"/>
      <c r="GX356" s="9"/>
      <c r="GY356" s="9"/>
      <c r="GZ356" s="9"/>
      <c r="HA356" s="9"/>
      <c r="HB356" s="9"/>
      <c r="HC356" s="9"/>
      <c r="HD356" s="9"/>
      <c r="HE356" s="9"/>
      <c r="HF356" s="9"/>
      <c r="HG356" s="9"/>
      <c r="HH356" s="9"/>
      <c r="HI356" s="9"/>
      <c r="HJ356" s="9"/>
      <c r="HT356" s="84">
        <v>38838</v>
      </c>
      <c r="HV356" s="50"/>
      <c r="HW356" s="50"/>
      <c r="IH356" t="s">
        <v>1033</v>
      </c>
      <c r="II356" s="72" t="s">
        <v>880</v>
      </c>
      <c r="IJ356" t="s">
        <v>542</v>
      </c>
      <c r="IK356" t="s">
        <v>543</v>
      </c>
      <c r="IL356">
        <v>2006</v>
      </c>
      <c r="IN356" s="72" t="s">
        <v>480</v>
      </c>
      <c r="JJ356" t="s">
        <v>1033</v>
      </c>
      <c r="JK356" s="69" t="s">
        <v>680</v>
      </c>
      <c r="MY356" t="s">
        <v>1059</v>
      </c>
      <c r="MZ356">
        <v>120</v>
      </c>
      <c r="NA356" t="s">
        <v>1038</v>
      </c>
      <c r="NB356" t="s">
        <v>1036</v>
      </c>
      <c r="NC356" t="s">
        <v>1039</v>
      </c>
      <c r="NI356" t="s">
        <v>1062</v>
      </c>
      <c r="NJ356" s="72" t="s">
        <v>1065</v>
      </c>
      <c r="NL356" s="86" t="s">
        <v>515</v>
      </c>
      <c r="NM356" s="85" t="s">
        <v>1006</v>
      </c>
      <c r="NV356" t="s">
        <v>518</v>
      </c>
      <c r="NW356">
        <v>509241.32</v>
      </c>
      <c r="NX356" s="73" t="s">
        <v>480</v>
      </c>
      <c r="NY356" s="73" t="s">
        <v>480</v>
      </c>
      <c r="NZ356" s="87"/>
      <c r="OB356">
        <v>3</v>
      </c>
      <c r="OU356" t="s">
        <v>1041</v>
      </c>
      <c r="OV356" s="3" t="s">
        <v>1042</v>
      </c>
      <c r="OX356">
        <v>2006</v>
      </c>
      <c r="OY356">
        <v>2007</v>
      </c>
      <c r="PB356" t="s">
        <v>522</v>
      </c>
      <c r="PC356" s="50">
        <v>46105</v>
      </c>
    </row>
    <row r="357" spans="1:419" ht="15" thickBot="1">
      <c r="A357" t="s">
        <v>469</v>
      </c>
      <c r="B357" t="s">
        <v>1030</v>
      </c>
      <c r="C357" t="s">
        <v>861</v>
      </c>
      <c r="D357" s="4" t="s">
        <v>948</v>
      </c>
      <c r="E357" t="s">
        <v>1031</v>
      </c>
      <c r="F357" s="83" t="s">
        <v>950</v>
      </c>
      <c r="G357" s="72" t="s">
        <v>475</v>
      </c>
      <c r="H357" s="72" t="s">
        <v>476</v>
      </c>
      <c r="I357">
        <v>7.25</v>
      </c>
      <c r="J357">
        <v>3.4166666669999999</v>
      </c>
      <c r="K357" s="72">
        <v>1000</v>
      </c>
      <c r="AV357" t="s">
        <v>1032</v>
      </c>
      <c r="AW357">
        <v>3240</v>
      </c>
      <c r="AX357">
        <v>1.2E-2</v>
      </c>
      <c r="AY357">
        <v>1</v>
      </c>
      <c r="BA357">
        <v>2006</v>
      </c>
      <c r="BB357">
        <v>2007</v>
      </c>
      <c r="BD357" t="s">
        <v>1043</v>
      </c>
      <c r="BE357" t="s">
        <v>524</v>
      </c>
      <c r="BF357" s="63" t="s">
        <v>484</v>
      </c>
      <c r="BG357" t="s">
        <v>1034</v>
      </c>
      <c r="BH357" t="s">
        <v>1035</v>
      </c>
      <c r="BI357" s="72" t="s">
        <v>486</v>
      </c>
      <c r="BJ357">
        <v>1330</v>
      </c>
      <c r="EG357" s="9"/>
      <c r="EH357" s="9"/>
      <c r="EI357" s="9"/>
      <c r="EJ357" s="9"/>
      <c r="EK357" s="9"/>
      <c r="EL357" s="9"/>
      <c r="EM357" s="9"/>
      <c r="EN357" s="9"/>
      <c r="EO357" s="9"/>
      <c r="EP357" s="9"/>
      <c r="EQ357" s="9"/>
      <c r="ER357" s="9"/>
      <c r="ES357" s="9"/>
      <c r="ET357" s="9"/>
      <c r="EU357" s="9"/>
      <c r="EV357" s="9"/>
      <c r="EW357" s="9"/>
      <c r="EX357" s="9"/>
      <c r="EY357" s="9"/>
      <c r="EZ357" s="9"/>
      <c r="FA357" s="9"/>
      <c r="FB357" s="9"/>
      <c r="FC357" s="9"/>
      <c r="FD357" s="9"/>
      <c r="FE357" s="9"/>
      <c r="FF357" s="9"/>
      <c r="FG357" s="9"/>
      <c r="FH357" s="9"/>
      <c r="FI357" s="9"/>
      <c r="FJ357" s="9"/>
      <c r="FK357" s="9"/>
      <c r="FL357" s="9"/>
      <c r="FM357" s="9"/>
      <c r="FN357" s="9"/>
      <c r="FO357" s="9"/>
      <c r="FP357" s="9"/>
      <c r="FQ357" s="9"/>
      <c r="FR357" s="9"/>
      <c r="FS357" s="9"/>
      <c r="FT357" s="9"/>
      <c r="FU357" s="9"/>
      <c r="FV357" s="9"/>
      <c r="FW357" s="9"/>
      <c r="FX357" s="9"/>
      <c r="FY357" s="9"/>
      <c r="FZ357" s="9"/>
      <c r="GA357" s="9"/>
      <c r="GB357" s="9"/>
      <c r="GC357" s="9"/>
      <c r="GD357" s="9"/>
      <c r="GE357" s="9"/>
      <c r="GF357" s="9"/>
      <c r="GG357" s="9"/>
      <c r="GH357" s="9"/>
      <c r="GI357" s="9"/>
      <c r="GJ357" s="9"/>
      <c r="GK357" s="9"/>
      <c r="GL357" s="9"/>
      <c r="GM357" s="9"/>
      <c r="GN357" s="9"/>
      <c r="GO357" s="9"/>
      <c r="GP357" s="9"/>
      <c r="GQ357" s="9"/>
      <c r="GR357" s="9"/>
      <c r="GS357" s="9"/>
      <c r="GT357" s="9"/>
      <c r="GU357" s="9"/>
      <c r="GV357" s="9"/>
      <c r="GW357" s="9"/>
      <c r="GX357" s="9"/>
      <c r="GY357" s="9"/>
      <c r="GZ357" s="9"/>
      <c r="HA357" s="9"/>
      <c r="HB357" s="9"/>
      <c r="HC357" s="9"/>
      <c r="HD357" s="9"/>
      <c r="HE357" s="9"/>
      <c r="HF357" s="9"/>
      <c r="HG357" s="9"/>
      <c r="HH357" s="9"/>
      <c r="HI357" s="9"/>
      <c r="HJ357" s="9"/>
      <c r="HT357" s="84">
        <v>38838</v>
      </c>
      <c r="HV357" s="50"/>
      <c r="HW357" s="50"/>
      <c r="IH357" t="s">
        <v>1043</v>
      </c>
      <c r="II357" t="s">
        <v>492</v>
      </c>
      <c r="IN357" s="72"/>
      <c r="JJ357" t="s">
        <v>1043</v>
      </c>
      <c r="JK357" s="69" t="s">
        <v>680</v>
      </c>
      <c r="MY357" t="s">
        <v>1059</v>
      </c>
      <c r="MZ357">
        <v>120</v>
      </c>
      <c r="NA357" t="s">
        <v>1044</v>
      </c>
      <c r="NB357" t="s">
        <v>1039</v>
      </c>
      <c r="NC357" t="s">
        <v>1045</v>
      </c>
      <c r="NI357" t="s">
        <v>1062</v>
      </c>
      <c r="NJ357" s="72" t="s">
        <v>1065</v>
      </c>
      <c r="NL357" s="86" t="s">
        <v>515</v>
      </c>
      <c r="NM357" s="85" t="s">
        <v>1006</v>
      </c>
      <c r="NU357" t="s">
        <v>536</v>
      </c>
      <c r="NV357" t="s">
        <v>518</v>
      </c>
      <c r="NW357">
        <v>343258.54</v>
      </c>
      <c r="NX357" s="73" t="s">
        <v>480</v>
      </c>
      <c r="NY357" s="73" t="s">
        <v>480</v>
      </c>
      <c r="NZ357" s="87"/>
      <c r="OB357">
        <v>3</v>
      </c>
      <c r="OU357" t="s">
        <v>1041</v>
      </c>
      <c r="OV357" s="3" t="s">
        <v>1042</v>
      </c>
      <c r="OX357">
        <v>2006</v>
      </c>
      <c r="OY357">
        <v>2007</v>
      </c>
      <c r="PB357" t="s">
        <v>522</v>
      </c>
      <c r="PC357" s="50">
        <v>46105</v>
      </c>
    </row>
    <row r="358" spans="1:419" ht="15" thickBot="1">
      <c r="A358" t="s">
        <v>469</v>
      </c>
      <c r="B358" t="s">
        <v>1030</v>
      </c>
      <c r="C358" t="s">
        <v>861</v>
      </c>
      <c r="D358" s="4" t="s">
        <v>948</v>
      </c>
      <c r="E358" t="s">
        <v>1031</v>
      </c>
      <c r="F358" s="83" t="s">
        <v>950</v>
      </c>
      <c r="G358" s="72" t="s">
        <v>475</v>
      </c>
      <c r="H358" s="72" t="s">
        <v>476</v>
      </c>
      <c r="I358">
        <v>7.25</v>
      </c>
      <c r="J358">
        <v>3.4166666669999999</v>
      </c>
      <c r="K358" s="72">
        <v>1000</v>
      </c>
      <c r="AV358" t="s">
        <v>1032</v>
      </c>
      <c r="AW358">
        <v>3240</v>
      </c>
      <c r="AX358">
        <v>1.2E-2</v>
      </c>
      <c r="AY358">
        <v>1</v>
      </c>
      <c r="BA358">
        <v>2006</v>
      </c>
      <c r="BB358">
        <v>2007</v>
      </c>
      <c r="BD358" t="s">
        <v>1046</v>
      </c>
      <c r="BE358" t="s">
        <v>483</v>
      </c>
      <c r="BF358" s="63" t="s">
        <v>484</v>
      </c>
      <c r="BG358" t="s">
        <v>1036</v>
      </c>
      <c r="BH358" t="s">
        <v>1047</v>
      </c>
      <c r="BI358" s="72" t="s">
        <v>486</v>
      </c>
      <c r="BJ358">
        <v>20000</v>
      </c>
      <c r="EG358" s="9"/>
      <c r="EH358" s="9"/>
      <c r="EI358" s="9"/>
      <c r="EJ358" s="9"/>
      <c r="EK358" s="9"/>
      <c r="EL358" s="9"/>
      <c r="EM358" s="9"/>
      <c r="EN358" s="9"/>
      <c r="EO358" s="9"/>
      <c r="EP358" s="9"/>
      <c r="EQ358" s="9"/>
      <c r="ER358" s="9"/>
      <c r="ES358" s="9"/>
      <c r="ET358" s="9"/>
      <c r="EU358" s="9"/>
      <c r="EV358" s="9"/>
      <c r="EW358" s="9"/>
      <c r="EX358" s="9"/>
      <c r="EY358" s="9"/>
      <c r="EZ358" s="9"/>
      <c r="FA358" s="9"/>
      <c r="FB358" s="9"/>
      <c r="FC358" s="9"/>
      <c r="FD358" s="9"/>
      <c r="FE358" s="9"/>
      <c r="FF358" s="9"/>
      <c r="FG358" s="9"/>
      <c r="FH358" s="9"/>
      <c r="FI358" s="9"/>
      <c r="FJ358" s="9"/>
      <c r="FK358" s="9"/>
      <c r="FL358" s="9"/>
      <c r="FM358" s="9"/>
      <c r="FN358" s="9"/>
      <c r="FO358" s="9"/>
      <c r="FP358" s="9"/>
      <c r="FQ358" s="9"/>
      <c r="FR358" s="9"/>
      <c r="FS358" s="9"/>
      <c r="FT358" s="9"/>
      <c r="FU358" s="9"/>
      <c r="FV358" s="9"/>
      <c r="FW358" s="9"/>
      <c r="FX358" s="9"/>
      <c r="FY358" s="9"/>
      <c r="FZ358" s="9"/>
      <c r="GA358" s="9"/>
      <c r="GB358" s="9"/>
      <c r="GC358" s="9"/>
      <c r="GD358" s="9"/>
      <c r="GE358" s="9"/>
      <c r="GF358" s="9"/>
      <c r="GG358" s="9"/>
      <c r="GH358" s="9"/>
      <c r="GI358" s="9"/>
      <c r="GJ358" s="9"/>
      <c r="GK358" s="9"/>
      <c r="GL358" s="9"/>
      <c r="GM358" s="9"/>
      <c r="GN358" s="9"/>
      <c r="GO358" s="9"/>
      <c r="GP358" s="9"/>
      <c r="GQ358" s="9"/>
      <c r="GR358" s="9"/>
      <c r="GS358" s="9"/>
      <c r="GT358" s="9"/>
      <c r="GU358" s="9"/>
      <c r="GV358" s="9"/>
      <c r="GW358" s="9"/>
      <c r="GX358" s="9"/>
      <c r="GY358" s="9"/>
      <c r="GZ358" s="9"/>
      <c r="HA358" s="9"/>
      <c r="HB358" s="9"/>
      <c r="HC358" s="9"/>
      <c r="HD358" s="9"/>
      <c r="HE358" s="9"/>
      <c r="HF358" s="9"/>
      <c r="HG358" s="9"/>
      <c r="HH358" s="9"/>
      <c r="HI358" s="9"/>
      <c r="HJ358" s="9"/>
      <c r="HT358" s="84">
        <v>38838</v>
      </c>
      <c r="HV358" s="50"/>
      <c r="HW358" s="50"/>
      <c r="IH358" t="s">
        <v>1046</v>
      </c>
      <c r="II358" t="s">
        <v>492</v>
      </c>
      <c r="IN358" s="72"/>
      <c r="JJ358" t="s">
        <v>1046</v>
      </c>
      <c r="JK358" s="69" t="s">
        <v>680</v>
      </c>
      <c r="MY358" t="s">
        <v>1059</v>
      </c>
      <c r="MZ358">
        <v>120</v>
      </c>
      <c r="NA358" t="s">
        <v>1048</v>
      </c>
      <c r="NB358" t="s">
        <v>1036</v>
      </c>
      <c r="NI358" t="s">
        <v>1062</v>
      </c>
      <c r="NJ358" s="72" t="s">
        <v>1065</v>
      </c>
      <c r="NL358" s="86" t="s">
        <v>515</v>
      </c>
      <c r="NM358" s="85" t="s">
        <v>1006</v>
      </c>
      <c r="NU358" t="s">
        <v>536</v>
      </c>
      <c r="NV358" t="s">
        <v>518</v>
      </c>
      <c r="NW358">
        <v>112324.37</v>
      </c>
      <c r="NX358" s="73" t="s">
        <v>480</v>
      </c>
      <c r="NY358" s="73" t="s">
        <v>480</v>
      </c>
      <c r="NZ358" s="87"/>
      <c r="OB358">
        <v>3</v>
      </c>
      <c r="OU358" t="s">
        <v>1041</v>
      </c>
      <c r="OV358" s="3" t="s">
        <v>1042</v>
      </c>
      <c r="OX358">
        <v>2006</v>
      </c>
      <c r="OY358">
        <v>2007</v>
      </c>
      <c r="PB358" t="s">
        <v>522</v>
      </c>
      <c r="PC358" s="50">
        <v>46105</v>
      </c>
    </row>
    <row r="359" spans="1:419" ht="15" thickBot="1">
      <c r="A359" t="s">
        <v>469</v>
      </c>
      <c r="B359" t="s">
        <v>1030</v>
      </c>
      <c r="C359" t="s">
        <v>861</v>
      </c>
      <c r="D359" s="4" t="s">
        <v>948</v>
      </c>
      <c r="E359" t="s">
        <v>1031</v>
      </c>
      <c r="F359" s="83" t="s">
        <v>950</v>
      </c>
      <c r="G359" s="72" t="s">
        <v>475</v>
      </c>
      <c r="H359" s="72" t="s">
        <v>476</v>
      </c>
      <c r="I359">
        <v>7.25</v>
      </c>
      <c r="J359">
        <v>3.4166666669999999</v>
      </c>
      <c r="K359" s="72">
        <v>1000</v>
      </c>
      <c r="AV359" t="s">
        <v>1032</v>
      </c>
      <c r="AW359">
        <v>3240</v>
      </c>
      <c r="AX359">
        <v>1.2E-2</v>
      </c>
      <c r="AY359">
        <v>1</v>
      </c>
      <c r="BA359">
        <v>2006</v>
      </c>
      <c r="BB359">
        <v>2007</v>
      </c>
      <c r="BD359" t="s">
        <v>1049</v>
      </c>
      <c r="BE359" t="s">
        <v>591</v>
      </c>
      <c r="BF359" s="63" t="s">
        <v>484</v>
      </c>
      <c r="BG359" t="s">
        <v>1036</v>
      </c>
      <c r="BH359" t="s">
        <v>864</v>
      </c>
      <c r="BI359" s="72" t="s">
        <v>486</v>
      </c>
      <c r="BJ359">
        <v>20000</v>
      </c>
      <c r="EG359" s="9"/>
      <c r="EH359" s="9"/>
      <c r="EI359" s="9"/>
      <c r="EJ359" s="9"/>
      <c r="EK359" s="9"/>
      <c r="EL359" s="9"/>
      <c r="EM359" s="9"/>
      <c r="EN359" s="9"/>
      <c r="EO359" s="9"/>
      <c r="EP359" s="9"/>
      <c r="EQ359" s="9"/>
      <c r="ER359" s="9"/>
      <c r="ES359" s="9"/>
      <c r="ET359" s="9"/>
      <c r="EU359" s="9"/>
      <c r="EV359" s="9"/>
      <c r="EW359" s="9"/>
      <c r="EX359" s="9"/>
      <c r="EY359" s="9"/>
      <c r="EZ359" s="9"/>
      <c r="FA359" s="9"/>
      <c r="FB359" s="9"/>
      <c r="FC359" s="9"/>
      <c r="FD359" s="9"/>
      <c r="FE359" s="9"/>
      <c r="FF359" s="9"/>
      <c r="FG359" s="9"/>
      <c r="FH359" s="9"/>
      <c r="FI359" s="9"/>
      <c r="FJ359" s="9"/>
      <c r="FK359" s="9"/>
      <c r="FL359" s="9"/>
      <c r="FM359" s="9"/>
      <c r="FN359" s="9"/>
      <c r="FO359" s="9"/>
      <c r="FP359" s="9"/>
      <c r="FQ359" s="9"/>
      <c r="FR359" s="9"/>
      <c r="FS359" s="9"/>
      <c r="FT359" s="9"/>
      <c r="FU359" s="9"/>
      <c r="FV359" s="9"/>
      <c r="FW359" s="9"/>
      <c r="FX359" s="9"/>
      <c r="FY359" s="9"/>
      <c r="FZ359" s="9"/>
      <c r="GA359" s="9"/>
      <c r="GB359" s="9"/>
      <c r="GC359" s="9"/>
      <c r="GD359" s="9"/>
      <c r="GE359" s="9"/>
      <c r="GF359" s="9"/>
      <c r="GG359" s="9"/>
      <c r="GH359" s="9"/>
      <c r="GI359" s="9"/>
      <c r="GJ359" s="9"/>
      <c r="GK359" s="9"/>
      <c r="GL359" s="9"/>
      <c r="GM359" s="9"/>
      <c r="GN359" s="9"/>
      <c r="GO359" s="9"/>
      <c r="GP359" s="9"/>
      <c r="GQ359" s="9"/>
      <c r="GR359" s="9"/>
      <c r="GS359" s="9"/>
      <c r="GT359" s="9"/>
      <c r="GU359" s="9"/>
      <c r="GV359" s="9"/>
      <c r="GW359" s="9"/>
      <c r="GX359" s="9"/>
      <c r="GY359" s="9"/>
      <c r="GZ359" s="9"/>
      <c r="HA359" s="9"/>
      <c r="HB359" s="9"/>
      <c r="HC359" s="9"/>
      <c r="HD359" s="9"/>
      <c r="HE359" s="9"/>
      <c r="HF359" s="9"/>
      <c r="HG359" s="9"/>
      <c r="HH359" s="9"/>
      <c r="HI359" s="9"/>
      <c r="HJ359" s="9"/>
      <c r="HT359" s="84">
        <v>38838</v>
      </c>
      <c r="HV359" s="50"/>
      <c r="HW359" s="50"/>
      <c r="IH359" t="s">
        <v>1049</v>
      </c>
      <c r="II359" t="s">
        <v>492</v>
      </c>
      <c r="JJ359" t="s">
        <v>1049</v>
      </c>
      <c r="JK359" s="69" t="s">
        <v>593</v>
      </c>
      <c r="JV359" s="8" t="s">
        <v>593</v>
      </c>
      <c r="JW359" s="8" t="s">
        <v>1050</v>
      </c>
      <c r="JX359" t="s">
        <v>508</v>
      </c>
      <c r="JY359">
        <v>40000</v>
      </c>
      <c r="MY359" t="s">
        <v>1059</v>
      </c>
      <c r="MZ359">
        <v>120</v>
      </c>
      <c r="NA359" t="s">
        <v>1048</v>
      </c>
      <c r="NB359" t="s">
        <v>1036</v>
      </c>
      <c r="NI359" t="s">
        <v>1064</v>
      </c>
      <c r="NJ359" s="72" t="s">
        <v>1065</v>
      </c>
      <c r="NL359" s="86" t="s">
        <v>515</v>
      </c>
      <c r="NM359" s="85" t="s">
        <v>1006</v>
      </c>
      <c r="NU359" t="s">
        <v>565</v>
      </c>
      <c r="NV359" t="s">
        <v>518</v>
      </c>
      <c r="NW359" s="87">
        <v>327226.36</v>
      </c>
      <c r="NX359" s="73" t="s">
        <v>480</v>
      </c>
      <c r="NY359" s="73" t="s">
        <v>480</v>
      </c>
      <c r="NZ359" s="87"/>
      <c r="OB359">
        <v>3</v>
      </c>
      <c r="OU359" t="s">
        <v>1051</v>
      </c>
      <c r="OV359" s="3" t="s">
        <v>1042</v>
      </c>
      <c r="OX359">
        <v>2006</v>
      </c>
      <c r="OY359">
        <v>2007</v>
      </c>
      <c r="PB359" t="s">
        <v>522</v>
      </c>
      <c r="PC359" s="50">
        <v>46105</v>
      </c>
    </row>
    <row r="360" spans="1:419" ht="15" thickBot="1">
      <c r="A360" t="s">
        <v>469</v>
      </c>
      <c r="B360" t="s">
        <v>1030</v>
      </c>
      <c r="C360" t="s">
        <v>861</v>
      </c>
      <c r="D360" s="4" t="s">
        <v>948</v>
      </c>
      <c r="E360" t="s">
        <v>1031</v>
      </c>
      <c r="F360" s="83" t="s">
        <v>950</v>
      </c>
      <c r="G360" s="72" t="s">
        <v>475</v>
      </c>
      <c r="H360" s="72" t="s">
        <v>476</v>
      </c>
      <c r="I360">
        <v>7.25</v>
      </c>
      <c r="J360">
        <v>3.4166666669999999</v>
      </c>
      <c r="K360" s="72">
        <v>1000</v>
      </c>
      <c r="AV360" t="s">
        <v>1032</v>
      </c>
      <c r="AW360">
        <v>3240</v>
      </c>
      <c r="AX360">
        <v>1.2E-2</v>
      </c>
      <c r="AY360">
        <v>1</v>
      </c>
      <c r="BA360">
        <v>2006</v>
      </c>
      <c r="BB360">
        <v>2007</v>
      </c>
      <c r="BD360" t="s">
        <v>1052</v>
      </c>
      <c r="BE360" t="s">
        <v>600</v>
      </c>
      <c r="BF360" s="63" t="s">
        <v>484</v>
      </c>
      <c r="BG360" t="s">
        <v>1036</v>
      </c>
      <c r="BH360" t="s">
        <v>864</v>
      </c>
      <c r="BI360" s="72" t="s">
        <v>486</v>
      </c>
      <c r="BJ360">
        <v>20000</v>
      </c>
      <c r="EG360" s="9"/>
      <c r="EH360" s="9"/>
      <c r="EI360" s="9"/>
      <c r="EJ360" s="9"/>
      <c r="EK360" s="9"/>
      <c r="EL360" s="9"/>
      <c r="EM360" s="9"/>
      <c r="EN360" s="9"/>
      <c r="EO360" s="9"/>
      <c r="EP360" s="9"/>
      <c r="EQ360" s="9"/>
      <c r="ER360" s="9"/>
      <c r="ES360" s="9"/>
      <c r="ET360" s="9"/>
      <c r="EU360" s="9"/>
      <c r="EV360" s="9"/>
      <c r="EW360" s="9"/>
      <c r="EX360" s="9"/>
      <c r="EY360" s="9"/>
      <c r="EZ360" s="9"/>
      <c r="FA360" s="9"/>
      <c r="FB360" s="9"/>
      <c r="FC360" s="9"/>
      <c r="FD360" s="9"/>
      <c r="FE360" s="9"/>
      <c r="FF360" s="9"/>
      <c r="FG360" s="9"/>
      <c r="FH360" s="9"/>
      <c r="FI360" s="9"/>
      <c r="FJ360" s="9"/>
      <c r="FK360" s="9"/>
      <c r="FL360" s="9"/>
      <c r="FM360" s="9"/>
      <c r="FN360" s="9"/>
      <c r="FO360" s="9"/>
      <c r="FP360" s="9"/>
      <c r="FQ360" s="9"/>
      <c r="FR360" s="9"/>
      <c r="FS360" s="9"/>
      <c r="FT360" s="9"/>
      <c r="FU360" s="9"/>
      <c r="FV360" s="9"/>
      <c r="FW360" s="9"/>
      <c r="FX360" s="9"/>
      <c r="FY360" s="9"/>
      <c r="FZ360" s="9"/>
      <c r="GA360" s="9"/>
      <c r="GB360" s="9"/>
      <c r="GC360" s="9"/>
      <c r="GD360" s="9"/>
      <c r="GE360" s="9"/>
      <c r="GF360" s="9"/>
      <c r="GG360" s="9"/>
      <c r="GH360" s="9"/>
      <c r="GI360" s="9"/>
      <c r="GJ360" s="9"/>
      <c r="GK360" s="9"/>
      <c r="GL360" s="9"/>
      <c r="GM360" s="9"/>
      <c r="GN360" s="9"/>
      <c r="GO360" s="9"/>
      <c r="GP360" s="9"/>
      <c r="GQ360" s="9"/>
      <c r="GR360" s="9"/>
      <c r="GS360" s="9"/>
      <c r="GT360" s="9"/>
      <c r="GU360" s="9"/>
      <c r="GV360" s="9"/>
      <c r="GW360" s="9"/>
      <c r="GX360" s="9"/>
      <c r="GY360" s="9"/>
      <c r="GZ360" s="9"/>
      <c r="HA360" s="9"/>
      <c r="HB360" s="9"/>
      <c r="HC360" s="9"/>
      <c r="HD360" s="9"/>
      <c r="HE360" s="9"/>
      <c r="HF360" s="9"/>
      <c r="HG360" s="9"/>
      <c r="HH360" s="9"/>
      <c r="HI360" s="9"/>
      <c r="HJ360" s="9"/>
      <c r="HT360" s="84">
        <v>38838</v>
      </c>
      <c r="HV360" s="50"/>
      <c r="HW360" s="50"/>
      <c r="IH360" t="s">
        <v>1052</v>
      </c>
      <c r="II360" t="s">
        <v>492</v>
      </c>
      <c r="JJ360" t="s">
        <v>1052</v>
      </c>
      <c r="JK360" s="69" t="s">
        <v>593</v>
      </c>
      <c r="JV360" s="8" t="s">
        <v>593</v>
      </c>
      <c r="JW360" s="8" t="s">
        <v>1050</v>
      </c>
      <c r="JX360" t="s">
        <v>508</v>
      </c>
      <c r="JY360">
        <v>80000</v>
      </c>
      <c r="MY360" t="s">
        <v>1059</v>
      </c>
      <c r="MZ360">
        <v>120</v>
      </c>
      <c r="NA360" t="s">
        <v>1048</v>
      </c>
      <c r="NB360" t="s">
        <v>1036</v>
      </c>
      <c r="NI360" t="s">
        <v>1064</v>
      </c>
      <c r="NJ360" s="72" t="s">
        <v>1065</v>
      </c>
      <c r="NL360" s="86" t="s">
        <v>515</v>
      </c>
      <c r="NM360" s="85" t="s">
        <v>1006</v>
      </c>
      <c r="NU360" t="s">
        <v>570</v>
      </c>
      <c r="NV360" t="s">
        <v>518</v>
      </c>
      <c r="NW360" s="87">
        <v>253709.32</v>
      </c>
      <c r="NX360" s="73" t="s">
        <v>480</v>
      </c>
      <c r="NY360" s="73" t="s">
        <v>480</v>
      </c>
      <c r="NZ360" s="87"/>
      <c r="OB360">
        <v>3</v>
      </c>
      <c r="OU360" t="s">
        <v>1051</v>
      </c>
      <c r="OV360" s="3" t="s">
        <v>1042</v>
      </c>
      <c r="OX360">
        <v>2006</v>
      </c>
      <c r="OY360">
        <v>2007</v>
      </c>
      <c r="PB360" t="s">
        <v>522</v>
      </c>
      <c r="PC360" s="50">
        <v>46105</v>
      </c>
    </row>
    <row r="361" spans="1:419" ht="15" thickBot="1">
      <c r="A361" t="s">
        <v>469</v>
      </c>
      <c r="B361" t="s">
        <v>1030</v>
      </c>
      <c r="C361" t="s">
        <v>861</v>
      </c>
      <c r="D361" s="4" t="s">
        <v>948</v>
      </c>
      <c r="E361" t="s">
        <v>1031</v>
      </c>
      <c r="F361" s="83" t="s">
        <v>950</v>
      </c>
      <c r="G361" s="72" t="s">
        <v>475</v>
      </c>
      <c r="H361" s="72" t="s">
        <v>476</v>
      </c>
      <c r="I361">
        <v>7.25</v>
      </c>
      <c r="J361">
        <v>3.4166666669999999</v>
      </c>
      <c r="K361" s="72">
        <v>1000</v>
      </c>
      <c r="AV361" t="s">
        <v>1032</v>
      </c>
      <c r="AW361">
        <v>3240</v>
      </c>
      <c r="AX361">
        <v>1.2E-2</v>
      </c>
      <c r="AY361">
        <v>1</v>
      </c>
      <c r="BA361">
        <v>2006</v>
      </c>
      <c r="BB361">
        <v>2007</v>
      </c>
      <c r="BD361" t="s">
        <v>1053</v>
      </c>
      <c r="BE361" t="s">
        <v>619</v>
      </c>
      <c r="BF361" s="63" t="s">
        <v>484</v>
      </c>
      <c r="BG361" t="s">
        <v>1034</v>
      </c>
      <c r="BH361" t="s">
        <v>1035</v>
      </c>
      <c r="BI361" s="72" t="s">
        <v>486</v>
      </c>
      <c r="BJ361">
        <v>1330</v>
      </c>
      <c r="EG361" s="9"/>
      <c r="EH361" s="9"/>
      <c r="EI361" s="9"/>
      <c r="EJ361" s="9"/>
      <c r="EK361" s="9"/>
      <c r="EL361" s="9"/>
      <c r="EM361" s="9"/>
      <c r="EN361" s="9"/>
      <c r="EO361" s="9"/>
      <c r="EP361" s="9"/>
      <c r="EQ361" s="9"/>
      <c r="ER361" s="9"/>
      <c r="ES361" s="9"/>
      <c r="ET361" s="9"/>
      <c r="EU361" s="9"/>
      <c r="EV361" s="9"/>
      <c r="EW361" s="9"/>
      <c r="EX361" s="9"/>
      <c r="EY361" s="9"/>
      <c r="EZ361" s="9"/>
      <c r="FA361" s="9"/>
      <c r="FB361" s="9"/>
      <c r="FC361" s="9"/>
      <c r="FD361" s="9"/>
      <c r="FE361" s="9"/>
      <c r="FF361" s="9"/>
      <c r="FG361" s="9"/>
      <c r="FH361" s="9"/>
      <c r="FI361" s="9"/>
      <c r="FJ361" s="9"/>
      <c r="FK361" s="9"/>
      <c r="FL361" s="9"/>
      <c r="FM361" s="9"/>
      <c r="FN361" s="9"/>
      <c r="FO361" s="9"/>
      <c r="FP361" s="9"/>
      <c r="FQ361" s="9"/>
      <c r="FR361" s="9"/>
      <c r="FS361" s="9"/>
      <c r="FT361" s="9"/>
      <c r="FU361" s="9"/>
      <c r="FV361" s="9"/>
      <c r="FW361" s="9"/>
      <c r="FX361" s="9"/>
      <c r="FY361" s="9"/>
      <c r="FZ361" s="9"/>
      <c r="GA361" s="9"/>
      <c r="GB361" s="9"/>
      <c r="GC361" s="9"/>
      <c r="GD361" s="9"/>
      <c r="GE361" s="9"/>
      <c r="GF361" s="9"/>
      <c r="GG361" s="9"/>
      <c r="GH361" s="9"/>
      <c r="GI361" s="9"/>
      <c r="GJ361" s="9"/>
      <c r="GK361" s="9"/>
      <c r="GL361" s="9"/>
      <c r="GM361" s="9"/>
      <c r="GN361" s="9"/>
      <c r="GO361" s="9"/>
      <c r="GP361" s="9"/>
      <c r="GQ361" s="9"/>
      <c r="GR361" s="9"/>
      <c r="GS361" s="9"/>
      <c r="GT361" s="9"/>
      <c r="GU361" s="9"/>
      <c r="GV361" s="9"/>
      <c r="GW361" s="9"/>
      <c r="GX361" s="9"/>
      <c r="GY361" s="9"/>
      <c r="GZ361" s="9"/>
      <c r="HA361" s="9"/>
      <c r="HB361" s="9"/>
      <c r="HC361" s="9"/>
      <c r="HD361" s="9"/>
      <c r="HE361" s="9"/>
      <c r="HF361" s="9"/>
      <c r="HG361" s="9"/>
      <c r="HH361" s="9"/>
      <c r="HI361" s="9"/>
      <c r="HJ361" s="9"/>
      <c r="HT361" s="84">
        <v>38838</v>
      </c>
      <c r="HV361" s="50"/>
      <c r="HW361" s="50"/>
      <c r="IH361" t="s">
        <v>1053</v>
      </c>
      <c r="II361" t="s">
        <v>492</v>
      </c>
      <c r="JJ361" t="s">
        <v>1053</v>
      </c>
      <c r="JK361" s="69" t="s">
        <v>593</v>
      </c>
      <c r="JV361" s="8" t="s">
        <v>593</v>
      </c>
      <c r="JW361" s="8" t="s">
        <v>1050</v>
      </c>
      <c r="JX361" t="s">
        <v>508</v>
      </c>
      <c r="JY361">
        <v>40000</v>
      </c>
      <c r="MY361" t="s">
        <v>1059</v>
      </c>
      <c r="MZ361">
        <v>120</v>
      </c>
      <c r="NA361" t="s">
        <v>1044</v>
      </c>
      <c r="NB361" t="s">
        <v>1039</v>
      </c>
      <c r="NC361" t="s">
        <v>1045</v>
      </c>
      <c r="NI361" t="s">
        <v>1064</v>
      </c>
      <c r="NJ361" s="72" t="s">
        <v>1065</v>
      </c>
      <c r="NL361" s="86" t="s">
        <v>515</v>
      </c>
      <c r="NM361" s="85" t="s">
        <v>1006</v>
      </c>
      <c r="NU361" t="s">
        <v>565</v>
      </c>
      <c r="NV361" t="s">
        <v>518</v>
      </c>
      <c r="NW361">
        <v>575102.39</v>
      </c>
      <c r="NX361" s="73" t="s">
        <v>480</v>
      </c>
      <c r="NY361" s="73" t="s">
        <v>480</v>
      </c>
      <c r="NZ361" s="87"/>
      <c r="OB361">
        <v>3</v>
      </c>
      <c r="OU361" t="s">
        <v>1054</v>
      </c>
      <c r="OV361" s="3" t="s">
        <v>1042</v>
      </c>
      <c r="OX361">
        <v>2006</v>
      </c>
      <c r="OY361">
        <v>2007</v>
      </c>
      <c r="PB361" t="s">
        <v>522</v>
      </c>
      <c r="PC361" s="50">
        <v>46105</v>
      </c>
    </row>
    <row r="362" spans="1:419" ht="15" thickBot="1">
      <c r="A362" t="s">
        <v>469</v>
      </c>
      <c r="B362" t="s">
        <v>1030</v>
      </c>
      <c r="C362" t="s">
        <v>861</v>
      </c>
      <c r="D362" s="4" t="s">
        <v>948</v>
      </c>
      <c r="E362" t="s">
        <v>1031</v>
      </c>
      <c r="F362" s="83" t="s">
        <v>950</v>
      </c>
      <c r="G362" s="72" t="s">
        <v>475</v>
      </c>
      <c r="H362" s="72" t="s">
        <v>476</v>
      </c>
      <c r="I362">
        <v>7.25</v>
      </c>
      <c r="J362">
        <v>3.4166666669999999</v>
      </c>
      <c r="K362" s="72">
        <v>1000</v>
      </c>
      <c r="AV362" t="s">
        <v>1032</v>
      </c>
      <c r="AW362">
        <v>3240</v>
      </c>
      <c r="AX362">
        <v>1.2E-2</v>
      </c>
      <c r="AY362">
        <v>1</v>
      </c>
      <c r="BA362">
        <v>2006</v>
      </c>
      <c r="BB362">
        <v>2007</v>
      </c>
      <c r="BD362" t="s">
        <v>1055</v>
      </c>
      <c r="BE362" t="s">
        <v>628</v>
      </c>
      <c r="BF362" s="63" t="s">
        <v>484</v>
      </c>
      <c r="BG362" t="s">
        <v>1034</v>
      </c>
      <c r="BH362" t="s">
        <v>1035</v>
      </c>
      <c r="BI362" s="72" t="s">
        <v>486</v>
      </c>
      <c r="BJ362">
        <v>1330</v>
      </c>
      <c r="EG362" s="9"/>
      <c r="EH362" s="9"/>
      <c r="EI362" s="9"/>
      <c r="EJ362" s="9"/>
      <c r="EK362" s="9"/>
      <c r="EL362" s="9"/>
      <c r="EM362" s="9"/>
      <c r="EN362" s="9"/>
      <c r="EO362" s="9"/>
      <c r="EP362" s="9"/>
      <c r="EQ362" s="9"/>
      <c r="ER362" s="9"/>
      <c r="ES362" s="9"/>
      <c r="ET362" s="9"/>
      <c r="EU362" s="9"/>
      <c r="EV362" s="9"/>
      <c r="EW362" s="9"/>
      <c r="EX362" s="9"/>
      <c r="EY362" s="9"/>
      <c r="EZ362" s="9"/>
      <c r="FA362" s="9"/>
      <c r="FB362" s="9"/>
      <c r="FC362" s="9"/>
      <c r="FD362" s="9"/>
      <c r="FE362" s="9"/>
      <c r="FF362" s="9"/>
      <c r="FG362" s="9"/>
      <c r="FH362" s="9"/>
      <c r="FI362" s="9"/>
      <c r="FJ362" s="9"/>
      <c r="FK362" s="9"/>
      <c r="FL362" s="9"/>
      <c r="FM362" s="9"/>
      <c r="FN362" s="9"/>
      <c r="FO362" s="9"/>
      <c r="FP362" s="9"/>
      <c r="FQ362" s="9"/>
      <c r="FR362" s="9"/>
      <c r="FS362" s="9"/>
      <c r="FT362" s="9"/>
      <c r="FU362" s="9"/>
      <c r="FV362" s="9"/>
      <c r="FW362" s="9"/>
      <c r="FX362" s="9"/>
      <c r="FY362" s="9"/>
      <c r="FZ362" s="9"/>
      <c r="GA362" s="9"/>
      <c r="GB362" s="9"/>
      <c r="GC362" s="9"/>
      <c r="GD362" s="9"/>
      <c r="GE362" s="9"/>
      <c r="GF362" s="9"/>
      <c r="GG362" s="9"/>
      <c r="GH362" s="9"/>
      <c r="GI362" s="9"/>
      <c r="GJ362" s="9"/>
      <c r="GK362" s="9"/>
      <c r="GL362" s="9"/>
      <c r="GM362" s="9"/>
      <c r="GN362" s="9"/>
      <c r="GO362" s="9"/>
      <c r="GP362" s="9"/>
      <c r="GQ362" s="9"/>
      <c r="GR362" s="9"/>
      <c r="GS362" s="9"/>
      <c r="GT362" s="9"/>
      <c r="GU362" s="9"/>
      <c r="GV362" s="9"/>
      <c r="GW362" s="9"/>
      <c r="GX362" s="9"/>
      <c r="GY362" s="9"/>
      <c r="GZ362" s="9"/>
      <c r="HA362" s="9"/>
      <c r="HB362" s="9"/>
      <c r="HC362" s="9"/>
      <c r="HD362" s="9"/>
      <c r="HE362" s="9"/>
      <c r="HF362" s="9"/>
      <c r="HG362" s="9"/>
      <c r="HH362" s="9"/>
      <c r="HI362" s="9"/>
      <c r="HJ362" s="9"/>
      <c r="HT362" s="84">
        <v>38838</v>
      </c>
      <c r="HV362" s="50"/>
      <c r="HW362" s="50"/>
      <c r="IH362" t="s">
        <v>1055</v>
      </c>
      <c r="II362" t="s">
        <v>492</v>
      </c>
      <c r="JJ362" t="s">
        <v>1055</v>
      </c>
      <c r="JK362" s="69" t="s">
        <v>593</v>
      </c>
      <c r="JV362" s="8" t="s">
        <v>593</v>
      </c>
      <c r="JW362" s="8" t="s">
        <v>1050</v>
      </c>
      <c r="JX362" t="s">
        <v>508</v>
      </c>
      <c r="JY362">
        <v>80000</v>
      </c>
      <c r="MY362" t="s">
        <v>1059</v>
      </c>
      <c r="MZ362">
        <v>120</v>
      </c>
      <c r="NA362" t="s">
        <v>1044</v>
      </c>
      <c r="NB362" t="s">
        <v>1039</v>
      </c>
      <c r="NC362" t="s">
        <v>1045</v>
      </c>
      <c r="NI362" t="s">
        <v>1064</v>
      </c>
      <c r="NJ362" s="72" t="s">
        <v>1065</v>
      </c>
      <c r="NL362" s="86" t="s">
        <v>515</v>
      </c>
      <c r="NM362" s="85" t="s">
        <v>1006</v>
      </c>
      <c r="NU362" t="s">
        <v>570</v>
      </c>
      <c r="NV362" t="s">
        <v>518</v>
      </c>
      <c r="NW362">
        <v>745041.19</v>
      </c>
      <c r="NX362" s="73" t="s">
        <v>480</v>
      </c>
      <c r="NY362" s="73" t="s">
        <v>480</v>
      </c>
      <c r="NZ362" s="87"/>
      <c r="OB362">
        <v>3</v>
      </c>
      <c r="OU362" t="s">
        <v>1054</v>
      </c>
      <c r="OV362" s="3" t="s">
        <v>1042</v>
      </c>
      <c r="OX362">
        <v>2006</v>
      </c>
      <c r="OY362">
        <v>2007</v>
      </c>
      <c r="PB362" t="s">
        <v>522</v>
      </c>
      <c r="PC362" s="50">
        <v>46105</v>
      </c>
    </row>
    <row r="363" spans="1:419" ht="15" thickBot="1">
      <c r="A363" t="s">
        <v>469</v>
      </c>
      <c r="B363" t="s">
        <v>1030</v>
      </c>
      <c r="C363" t="s">
        <v>861</v>
      </c>
      <c r="D363" s="4" t="s">
        <v>948</v>
      </c>
      <c r="E363" t="s">
        <v>1031</v>
      </c>
      <c r="F363" s="83" t="s">
        <v>950</v>
      </c>
      <c r="G363" s="72" t="s">
        <v>475</v>
      </c>
      <c r="H363" s="72" t="s">
        <v>476</v>
      </c>
      <c r="I363">
        <v>7.25</v>
      </c>
      <c r="J363">
        <v>3.4166666669999999</v>
      </c>
      <c r="K363" s="72">
        <v>1000</v>
      </c>
      <c r="AV363" t="s">
        <v>1032</v>
      </c>
      <c r="AW363">
        <v>3240</v>
      </c>
      <c r="AX363">
        <v>1.2E-2</v>
      </c>
      <c r="AY363">
        <v>1</v>
      </c>
      <c r="BA363">
        <v>2006</v>
      </c>
      <c r="BB363">
        <v>2007</v>
      </c>
      <c r="BD363" t="s">
        <v>1056</v>
      </c>
      <c r="BE363" t="s">
        <v>565</v>
      </c>
      <c r="BF363" s="63" t="s">
        <v>484</v>
      </c>
      <c r="BG363" t="s">
        <v>1034</v>
      </c>
      <c r="BH363" t="s">
        <v>1035</v>
      </c>
      <c r="BI363" s="72" t="s">
        <v>486</v>
      </c>
      <c r="BJ363">
        <v>1330</v>
      </c>
      <c r="BK363" t="s">
        <v>537</v>
      </c>
      <c r="BL363" t="s">
        <v>1036</v>
      </c>
      <c r="BM363" t="s">
        <v>864</v>
      </c>
      <c r="BN363" s="72" t="s">
        <v>486</v>
      </c>
      <c r="BO363">
        <v>20000</v>
      </c>
      <c r="EG363" s="9"/>
      <c r="EH363" s="9"/>
      <c r="EI363" s="9"/>
      <c r="EJ363" s="9"/>
      <c r="EK363" s="9"/>
      <c r="EL363" s="9"/>
      <c r="EM363" s="9"/>
      <c r="EN363" s="9"/>
      <c r="EO363" s="9"/>
      <c r="EP363" s="9"/>
      <c r="EQ363" s="9"/>
      <c r="ER363" s="9"/>
      <c r="ES363" s="9"/>
      <c r="ET363" s="9"/>
      <c r="EU363" s="9"/>
      <c r="EV363" s="9"/>
      <c r="EW363" s="9"/>
      <c r="EX363" s="9"/>
      <c r="EY363" s="9"/>
      <c r="EZ363" s="9"/>
      <c r="FA363" s="9"/>
      <c r="FB363" s="9"/>
      <c r="FC363" s="9"/>
      <c r="FD363" s="9"/>
      <c r="FE363" s="9"/>
      <c r="FF363" s="9"/>
      <c r="FG363" s="9"/>
      <c r="FH363" s="9"/>
      <c r="FI363" s="9"/>
      <c r="FJ363" s="9"/>
      <c r="FK363" s="9"/>
      <c r="FL363" s="9"/>
      <c r="FM363" s="9"/>
      <c r="FN363" s="9"/>
      <c r="FO363" s="9"/>
      <c r="FP363" s="9"/>
      <c r="FQ363" s="9"/>
      <c r="FR363" s="9"/>
      <c r="FS363" s="9"/>
      <c r="FT363" s="9"/>
      <c r="FU363" s="9"/>
      <c r="FV363" s="9"/>
      <c r="FW363" s="9"/>
      <c r="FX363" s="9"/>
      <c r="FY363" s="9"/>
      <c r="FZ363" s="9"/>
      <c r="GA363" s="9"/>
      <c r="GB363" s="9"/>
      <c r="GC363" s="9"/>
      <c r="GD363" s="9"/>
      <c r="GE363" s="9"/>
      <c r="GF363" s="9"/>
      <c r="GG363" s="9"/>
      <c r="GH363" s="9"/>
      <c r="GI363" s="9"/>
      <c r="GJ363" s="9"/>
      <c r="GK363" s="9"/>
      <c r="GL363" s="9"/>
      <c r="GM363" s="9"/>
      <c r="GN363" s="9"/>
      <c r="GO363" s="9"/>
      <c r="GP363" s="9"/>
      <c r="GQ363" s="9"/>
      <c r="GR363" s="9"/>
      <c r="GS363" s="9"/>
      <c r="GT363" s="9"/>
      <c r="GU363" s="9"/>
      <c r="GV363" s="9"/>
      <c r="GW363" s="9"/>
      <c r="GX363" s="9"/>
      <c r="GY363" s="9"/>
      <c r="GZ363" s="9"/>
      <c r="HA363" s="9"/>
      <c r="HB363" s="9"/>
      <c r="HC363" s="9"/>
      <c r="HD363" s="9"/>
      <c r="HE363" s="9"/>
      <c r="HF363" s="9"/>
      <c r="HG363" s="9"/>
      <c r="HH363" s="9"/>
      <c r="HI363" s="9"/>
      <c r="HJ363" s="9"/>
      <c r="HT363" s="84">
        <v>38838</v>
      </c>
      <c r="HV363" s="50"/>
      <c r="HW363" s="50"/>
      <c r="IH363" t="s">
        <v>1056</v>
      </c>
      <c r="II363" s="72" t="s">
        <v>880</v>
      </c>
      <c r="IJ363" t="s">
        <v>542</v>
      </c>
      <c r="IK363" t="s">
        <v>543</v>
      </c>
      <c r="IL363">
        <v>2006</v>
      </c>
      <c r="IN363" s="72" t="s">
        <v>480</v>
      </c>
      <c r="JJ363" t="s">
        <v>1056</v>
      </c>
      <c r="JK363" s="69" t="s">
        <v>593</v>
      </c>
      <c r="JV363" s="8" t="s">
        <v>593</v>
      </c>
      <c r="JW363" s="8" t="s">
        <v>1050</v>
      </c>
      <c r="JX363" t="s">
        <v>508</v>
      </c>
      <c r="JY363">
        <v>40000</v>
      </c>
      <c r="MY363" t="s">
        <v>1059</v>
      </c>
      <c r="MZ363">
        <v>120</v>
      </c>
      <c r="NA363" t="s">
        <v>1038</v>
      </c>
      <c r="NB363" t="s">
        <v>1036</v>
      </c>
      <c r="NC363" t="s">
        <v>1039</v>
      </c>
      <c r="ND363" t="s">
        <v>1045</v>
      </c>
      <c r="NI363" t="s">
        <v>1064</v>
      </c>
      <c r="NJ363" s="72" t="s">
        <v>1065</v>
      </c>
      <c r="NL363" s="86" t="s">
        <v>515</v>
      </c>
      <c r="NM363" s="85" t="s">
        <v>1006</v>
      </c>
      <c r="NV363" t="s">
        <v>518</v>
      </c>
      <c r="NW363">
        <v>688520.56</v>
      </c>
      <c r="NX363" s="73" t="s">
        <v>480</v>
      </c>
      <c r="NY363" s="73" t="s">
        <v>480</v>
      </c>
      <c r="NZ363" s="87"/>
      <c r="OB363">
        <v>3</v>
      </c>
      <c r="OU363" t="s">
        <v>1057</v>
      </c>
      <c r="OV363" s="3" t="s">
        <v>1042</v>
      </c>
      <c r="OX363">
        <v>2006</v>
      </c>
      <c r="OY363">
        <v>2007</v>
      </c>
      <c r="PB363" t="s">
        <v>522</v>
      </c>
      <c r="PC363" s="50">
        <v>46105</v>
      </c>
    </row>
    <row r="364" spans="1:419" ht="15" thickBot="1">
      <c r="A364" t="s">
        <v>469</v>
      </c>
      <c r="B364" t="s">
        <v>1030</v>
      </c>
      <c r="C364" t="s">
        <v>861</v>
      </c>
      <c r="D364" s="4" t="s">
        <v>948</v>
      </c>
      <c r="E364" t="s">
        <v>1031</v>
      </c>
      <c r="F364" s="83" t="s">
        <v>950</v>
      </c>
      <c r="G364" s="72" t="s">
        <v>475</v>
      </c>
      <c r="H364" s="72" t="s">
        <v>476</v>
      </c>
      <c r="I364">
        <v>7.25</v>
      </c>
      <c r="J364">
        <v>3.4166666669999999</v>
      </c>
      <c r="K364" s="72">
        <v>1000</v>
      </c>
      <c r="AV364" t="s">
        <v>1032</v>
      </c>
      <c r="AW364">
        <v>3240</v>
      </c>
      <c r="AX364">
        <v>1.2E-2</v>
      </c>
      <c r="AY364">
        <v>1</v>
      </c>
      <c r="BA364">
        <v>2006</v>
      </c>
      <c r="BB364">
        <v>2007</v>
      </c>
      <c r="BD364" t="s">
        <v>1058</v>
      </c>
      <c r="BE364" t="s">
        <v>570</v>
      </c>
      <c r="BF364" s="63" t="s">
        <v>484</v>
      </c>
      <c r="BG364" t="s">
        <v>1034</v>
      </c>
      <c r="BH364" t="s">
        <v>1035</v>
      </c>
      <c r="BI364" s="72" t="s">
        <v>486</v>
      </c>
      <c r="BJ364">
        <v>1330</v>
      </c>
      <c r="BK364" t="s">
        <v>537</v>
      </c>
      <c r="BL364" t="s">
        <v>1036</v>
      </c>
      <c r="BM364" t="s">
        <v>864</v>
      </c>
      <c r="BN364" s="72" t="s">
        <v>486</v>
      </c>
      <c r="BO364">
        <v>20000</v>
      </c>
      <c r="EG364" s="9"/>
      <c r="EH364" s="9"/>
      <c r="EI364" s="9"/>
      <c r="EJ364" s="9"/>
      <c r="EK364" s="9"/>
      <c r="EL364" s="9"/>
      <c r="EM364" s="9"/>
      <c r="EN364" s="9"/>
      <c r="EO364" s="9"/>
      <c r="EP364" s="9"/>
      <c r="EQ364" s="9"/>
      <c r="ER364" s="9"/>
      <c r="ES364" s="9"/>
      <c r="ET364" s="9"/>
      <c r="EU364" s="9"/>
      <c r="EV364" s="9"/>
      <c r="EW364" s="9"/>
      <c r="EX364" s="9"/>
      <c r="EY364" s="9"/>
      <c r="EZ364" s="9"/>
      <c r="FA364" s="9"/>
      <c r="FB364" s="9"/>
      <c r="FC364" s="9"/>
      <c r="FD364" s="9"/>
      <c r="FE364" s="9"/>
      <c r="FF364" s="9"/>
      <c r="FG364" s="9"/>
      <c r="FH364" s="9"/>
      <c r="FI364" s="9"/>
      <c r="FJ364" s="9"/>
      <c r="FK364" s="9"/>
      <c r="FL364" s="9"/>
      <c r="FM364" s="9"/>
      <c r="FN364" s="9"/>
      <c r="FO364" s="9"/>
      <c r="FP364" s="9"/>
      <c r="FQ364" s="9"/>
      <c r="FR364" s="9"/>
      <c r="FS364" s="9"/>
      <c r="FT364" s="9"/>
      <c r="FU364" s="9"/>
      <c r="FV364" s="9"/>
      <c r="FW364" s="9"/>
      <c r="FX364" s="9"/>
      <c r="FY364" s="9"/>
      <c r="FZ364" s="9"/>
      <c r="GA364" s="9"/>
      <c r="GB364" s="9"/>
      <c r="GC364" s="9"/>
      <c r="GD364" s="9"/>
      <c r="GE364" s="9"/>
      <c r="GF364" s="9"/>
      <c r="GG364" s="9"/>
      <c r="GH364" s="9"/>
      <c r="GI364" s="9"/>
      <c r="GJ364" s="9"/>
      <c r="GK364" s="9"/>
      <c r="GL364" s="9"/>
      <c r="GM364" s="9"/>
      <c r="GN364" s="9"/>
      <c r="GO364" s="9"/>
      <c r="GP364" s="9"/>
      <c r="GQ364" s="9"/>
      <c r="GR364" s="9"/>
      <c r="GS364" s="9"/>
      <c r="GT364" s="9"/>
      <c r="GU364" s="9"/>
      <c r="GV364" s="9"/>
      <c r="GW364" s="9"/>
      <c r="GX364" s="9"/>
      <c r="GY364" s="9"/>
      <c r="GZ364" s="9"/>
      <c r="HA364" s="9"/>
      <c r="HB364" s="9"/>
      <c r="HC364" s="9"/>
      <c r="HD364" s="9"/>
      <c r="HE364" s="9"/>
      <c r="HF364" s="9"/>
      <c r="HG364" s="9"/>
      <c r="HH364" s="9"/>
      <c r="HI364" s="9"/>
      <c r="HJ364" s="9"/>
      <c r="HT364" s="84">
        <v>38838</v>
      </c>
      <c r="HV364" s="50"/>
      <c r="HW364" s="50"/>
      <c r="IH364" t="s">
        <v>1058</v>
      </c>
      <c r="II364" s="72" t="s">
        <v>880</v>
      </c>
      <c r="IJ364" t="s">
        <v>542</v>
      </c>
      <c r="IK364" t="s">
        <v>543</v>
      </c>
      <c r="IL364">
        <v>2006</v>
      </c>
      <c r="IN364" s="72" t="s">
        <v>480</v>
      </c>
      <c r="JJ364" t="s">
        <v>1058</v>
      </c>
      <c r="JK364" s="69" t="s">
        <v>593</v>
      </c>
      <c r="JV364" s="8" t="s">
        <v>593</v>
      </c>
      <c r="JW364" s="8" t="s">
        <v>1050</v>
      </c>
      <c r="JX364" t="s">
        <v>508</v>
      </c>
      <c r="JY364">
        <v>80000</v>
      </c>
      <c r="MY364" t="s">
        <v>1059</v>
      </c>
      <c r="MZ364">
        <v>120</v>
      </c>
      <c r="NA364" t="s">
        <v>1038</v>
      </c>
      <c r="NB364" t="s">
        <v>1036</v>
      </c>
      <c r="NC364" t="s">
        <v>1039</v>
      </c>
      <c r="ND364" t="s">
        <v>1045</v>
      </c>
      <c r="NI364" t="s">
        <v>1064</v>
      </c>
      <c r="NJ364" s="72" t="s">
        <v>1065</v>
      </c>
      <c r="NL364" s="86" t="s">
        <v>515</v>
      </c>
      <c r="NM364" s="85" t="s">
        <v>1006</v>
      </c>
      <c r="NV364" t="s">
        <v>518</v>
      </c>
      <c r="NW364">
        <v>745359.91999999993</v>
      </c>
      <c r="NX364" s="73" t="s">
        <v>480</v>
      </c>
      <c r="NY364" s="73" t="s">
        <v>480</v>
      </c>
      <c r="NZ364" s="87"/>
      <c r="OB364">
        <v>3</v>
      </c>
      <c r="OU364" t="s">
        <v>1057</v>
      </c>
      <c r="OV364" s="3" t="s">
        <v>1042</v>
      </c>
      <c r="OX364">
        <v>2006</v>
      </c>
      <c r="OY364">
        <v>2007</v>
      </c>
      <c r="PB364" t="s">
        <v>522</v>
      </c>
      <c r="PC364" s="50">
        <v>46105</v>
      </c>
    </row>
    <row r="365" spans="1:419" ht="15" thickBot="1">
      <c r="A365" t="s">
        <v>469</v>
      </c>
      <c r="B365" t="s">
        <v>1030</v>
      </c>
      <c r="C365" t="s">
        <v>861</v>
      </c>
      <c r="D365" s="4" t="s">
        <v>948</v>
      </c>
      <c r="E365" t="s">
        <v>1031</v>
      </c>
      <c r="F365" s="83" t="s">
        <v>950</v>
      </c>
      <c r="G365" s="72" t="s">
        <v>475</v>
      </c>
      <c r="H365" s="72" t="s">
        <v>476</v>
      </c>
      <c r="I365">
        <v>7.25</v>
      </c>
      <c r="J365">
        <v>3.4166666669999999</v>
      </c>
      <c r="K365" s="72">
        <v>1000</v>
      </c>
      <c r="AV365" t="s">
        <v>1032</v>
      </c>
      <c r="AW365">
        <v>3240</v>
      </c>
      <c r="AX365">
        <v>1.2E-2</v>
      </c>
      <c r="AY365">
        <v>1</v>
      </c>
      <c r="BA365">
        <v>2006</v>
      </c>
      <c r="BB365">
        <v>2007</v>
      </c>
      <c r="BD365" t="s">
        <v>1033</v>
      </c>
      <c r="BE365" t="s">
        <v>536</v>
      </c>
      <c r="BF365" s="63" t="s">
        <v>484</v>
      </c>
      <c r="BG365" t="s">
        <v>1034</v>
      </c>
      <c r="BH365" t="s">
        <v>1035</v>
      </c>
      <c r="BI365" s="72" t="s">
        <v>486</v>
      </c>
      <c r="BJ365">
        <v>1330</v>
      </c>
      <c r="BK365" t="s">
        <v>537</v>
      </c>
      <c r="BL365" t="s">
        <v>1036</v>
      </c>
      <c r="BM365" t="s">
        <v>864</v>
      </c>
      <c r="BN365" s="72" t="s">
        <v>486</v>
      </c>
      <c r="BO365">
        <v>20000</v>
      </c>
      <c r="EG365" s="9"/>
      <c r="EH365" s="9"/>
      <c r="EI365" s="9"/>
      <c r="EJ365" s="9"/>
      <c r="EK365" s="9"/>
      <c r="EL365" s="9"/>
      <c r="EM365" s="9"/>
      <c r="EN365" s="9"/>
      <c r="EO365" s="9"/>
      <c r="EP365" s="9"/>
      <c r="EQ365" s="9"/>
      <c r="ER365" s="9"/>
      <c r="ES365" s="9"/>
      <c r="ET365" s="9"/>
      <c r="EU365" s="9"/>
      <c r="EV365" s="9"/>
      <c r="EW365" s="9"/>
      <c r="EX365" s="9"/>
      <c r="EY365" s="9"/>
      <c r="EZ365" s="9"/>
      <c r="FA365" s="9"/>
      <c r="FB365" s="9"/>
      <c r="FC365" s="9"/>
      <c r="FD365" s="9"/>
      <c r="FE365" s="9"/>
      <c r="FF365" s="9"/>
      <c r="FG365" s="9"/>
      <c r="FH365" s="9"/>
      <c r="FI365" s="9"/>
      <c r="FJ365" s="9"/>
      <c r="FK365" s="9"/>
      <c r="FL365" s="9"/>
      <c r="FM365" s="9"/>
      <c r="FN365" s="9"/>
      <c r="FO365" s="9"/>
      <c r="FP365" s="9"/>
      <c r="FQ365" s="9"/>
      <c r="FR365" s="9"/>
      <c r="FS365" s="9"/>
      <c r="FT365" s="9"/>
      <c r="FU365" s="9"/>
      <c r="FV365" s="9"/>
      <c r="FW365" s="9"/>
      <c r="FX365" s="9"/>
      <c r="FY365" s="9"/>
      <c r="FZ365" s="9"/>
      <c r="GA365" s="9"/>
      <c r="GB365" s="9"/>
      <c r="GC365" s="9"/>
      <c r="GD365" s="9"/>
      <c r="GE365" s="9"/>
      <c r="GF365" s="9"/>
      <c r="GG365" s="9"/>
      <c r="GH365" s="9"/>
      <c r="GI365" s="9"/>
      <c r="GJ365" s="9"/>
      <c r="GK365" s="9"/>
      <c r="GL365" s="9"/>
      <c r="GM365" s="9"/>
      <c r="GN365" s="9"/>
      <c r="GO365" s="9"/>
      <c r="GP365" s="9"/>
      <c r="GQ365" s="9"/>
      <c r="GR365" s="9"/>
      <c r="GS365" s="9"/>
      <c r="GT365" s="9"/>
      <c r="GU365" s="9"/>
      <c r="GV365" s="9"/>
      <c r="GW365" s="9"/>
      <c r="GX365" s="9"/>
      <c r="GY365" s="9"/>
      <c r="GZ365" s="9"/>
      <c r="HA365" s="9"/>
      <c r="HB365" s="9"/>
      <c r="HC365" s="9"/>
      <c r="HD365" s="9"/>
      <c r="HE365" s="9"/>
      <c r="HF365" s="9"/>
      <c r="HG365" s="9"/>
      <c r="HH365" s="9"/>
      <c r="HI365" s="9"/>
      <c r="HJ365" s="9"/>
      <c r="HT365" s="84">
        <v>38838</v>
      </c>
      <c r="HV365" s="50"/>
      <c r="HW365" s="50"/>
      <c r="IH365" t="s">
        <v>1033</v>
      </c>
      <c r="II365" s="72" t="s">
        <v>880</v>
      </c>
      <c r="IJ365" t="s">
        <v>542</v>
      </c>
      <c r="IK365" t="s">
        <v>543</v>
      </c>
      <c r="IL365">
        <v>2006</v>
      </c>
      <c r="IN365" s="72" t="s">
        <v>480</v>
      </c>
      <c r="JJ365" t="s">
        <v>1033</v>
      </c>
      <c r="JK365" s="69" t="s">
        <v>680</v>
      </c>
      <c r="MY365" t="s">
        <v>1059</v>
      </c>
      <c r="MZ365">
        <v>120</v>
      </c>
      <c r="NA365" t="s">
        <v>1038</v>
      </c>
      <c r="NB365" t="s">
        <v>1036</v>
      </c>
      <c r="NC365" t="s">
        <v>1039</v>
      </c>
      <c r="ND365" t="s">
        <v>1045</v>
      </c>
      <c r="NI365" t="s">
        <v>1062</v>
      </c>
      <c r="NJ365" s="72" t="s">
        <v>1066</v>
      </c>
      <c r="NL365" s="4" t="s">
        <v>1067</v>
      </c>
      <c r="NM365" s="85"/>
      <c r="NV365" t="s">
        <v>518</v>
      </c>
      <c r="NW365" s="87">
        <v>3.42</v>
      </c>
      <c r="NX365" s="73" t="s">
        <v>480</v>
      </c>
      <c r="NY365" s="73" t="s">
        <v>480</v>
      </c>
      <c r="OB365">
        <v>3</v>
      </c>
      <c r="OU365" t="s">
        <v>1068</v>
      </c>
      <c r="OV365" s="73" t="s">
        <v>518</v>
      </c>
      <c r="OX365">
        <v>2006</v>
      </c>
      <c r="OY365">
        <v>2007</v>
      </c>
      <c r="PB365" t="s">
        <v>522</v>
      </c>
      <c r="PC365" s="50">
        <v>46105</v>
      </c>
    </row>
    <row r="366" spans="1:419" ht="15" thickBot="1">
      <c r="A366" t="s">
        <v>469</v>
      </c>
      <c r="B366" t="s">
        <v>1030</v>
      </c>
      <c r="C366" t="s">
        <v>861</v>
      </c>
      <c r="D366" s="4" t="s">
        <v>948</v>
      </c>
      <c r="E366" t="s">
        <v>1031</v>
      </c>
      <c r="F366" s="83" t="s">
        <v>950</v>
      </c>
      <c r="G366" s="72" t="s">
        <v>475</v>
      </c>
      <c r="H366" s="72" t="s">
        <v>476</v>
      </c>
      <c r="I366">
        <v>7.25</v>
      </c>
      <c r="J366">
        <v>3.4166666669999999</v>
      </c>
      <c r="K366" s="72">
        <v>1000</v>
      </c>
      <c r="AV366" t="s">
        <v>1032</v>
      </c>
      <c r="AW366">
        <v>3240</v>
      </c>
      <c r="AX366">
        <v>1.2E-2</v>
      </c>
      <c r="AY366">
        <v>1</v>
      </c>
      <c r="BA366">
        <v>2006</v>
      </c>
      <c r="BB366">
        <v>2007</v>
      </c>
      <c r="BD366" t="s">
        <v>1056</v>
      </c>
      <c r="BE366" t="s">
        <v>565</v>
      </c>
      <c r="BF366" s="63" t="s">
        <v>484</v>
      </c>
      <c r="BG366" t="s">
        <v>1034</v>
      </c>
      <c r="BH366" t="s">
        <v>1035</v>
      </c>
      <c r="BI366" s="72" t="s">
        <v>486</v>
      </c>
      <c r="BJ366">
        <v>1330</v>
      </c>
      <c r="BK366" t="s">
        <v>537</v>
      </c>
      <c r="BL366" t="s">
        <v>1036</v>
      </c>
      <c r="BM366" t="s">
        <v>864</v>
      </c>
      <c r="BN366" s="72" t="s">
        <v>486</v>
      </c>
      <c r="BO366">
        <v>20000</v>
      </c>
      <c r="EG366" s="9"/>
      <c r="EH366" s="9"/>
      <c r="EI366" s="9"/>
      <c r="EJ366" s="9"/>
      <c r="EK366" s="9"/>
      <c r="EL366" s="9"/>
      <c r="EM366" s="9"/>
      <c r="EN366" s="9"/>
      <c r="EO366" s="9"/>
      <c r="EP366" s="9"/>
      <c r="EQ366" s="9"/>
      <c r="ER366" s="9"/>
      <c r="ES366" s="9"/>
      <c r="ET366" s="9"/>
      <c r="EU366" s="9"/>
      <c r="EV366" s="9"/>
      <c r="EW366" s="9"/>
      <c r="EX366" s="9"/>
      <c r="EY366" s="9"/>
      <c r="EZ366" s="9"/>
      <c r="FA366" s="9"/>
      <c r="FB366" s="9"/>
      <c r="FC366" s="9"/>
      <c r="FD366" s="9"/>
      <c r="FE366" s="9"/>
      <c r="FF366" s="9"/>
      <c r="FG366" s="9"/>
      <c r="FH366" s="9"/>
      <c r="FI366" s="9"/>
      <c r="FJ366" s="9"/>
      <c r="FK366" s="9"/>
      <c r="FL366" s="9"/>
      <c r="FM366" s="9"/>
      <c r="FN366" s="9"/>
      <c r="FO366" s="9"/>
      <c r="FP366" s="9"/>
      <c r="FQ366" s="9"/>
      <c r="FR366" s="9"/>
      <c r="FS366" s="9"/>
      <c r="FT366" s="9"/>
      <c r="FU366" s="9"/>
      <c r="FV366" s="9"/>
      <c r="FW366" s="9"/>
      <c r="FX366" s="9"/>
      <c r="FY366" s="9"/>
      <c r="FZ366" s="9"/>
      <c r="GA366" s="9"/>
      <c r="GB366" s="9"/>
      <c r="GC366" s="9"/>
      <c r="GD366" s="9"/>
      <c r="GE366" s="9"/>
      <c r="GF366" s="9"/>
      <c r="GG366" s="9"/>
      <c r="GH366" s="9"/>
      <c r="GI366" s="9"/>
      <c r="GJ366" s="9"/>
      <c r="GK366" s="9"/>
      <c r="GL366" s="9"/>
      <c r="GM366" s="9"/>
      <c r="GN366" s="9"/>
      <c r="GO366" s="9"/>
      <c r="GP366" s="9"/>
      <c r="GQ366" s="9"/>
      <c r="GR366" s="9"/>
      <c r="GS366" s="9"/>
      <c r="GT366" s="9"/>
      <c r="GU366" s="9"/>
      <c r="GV366" s="9"/>
      <c r="GW366" s="9"/>
      <c r="GX366" s="9"/>
      <c r="GY366" s="9"/>
      <c r="GZ366" s="9"/>
      <c r="HA366" s="9"/>
      <c r="HB366" s="9"/>
      <c r="HC366" s="9"/>
      <c r="HD366" s="9"/>
      <c r="HE366" s="9"/>
      <c r="HF366" s="9"/>
      <c r="HG366" s="9"/>
      <c r="HH366" s="9"/>
      <c r="HI366" s="9"/>
      <c r="HJ366" s="9"/>
      <c r="HT366" s="84">
        <v>38838</v>
      </c>
      <c r="HV366" s="50"/>
      <c r="HW366" s="50"/>
      <c r="IH366" t="s">
        <v>1056</v>
      </c>
      <c r="II366" s="72" t="s">
        <v>880</v>
      </c>
      <c r="IJ366" t="s">
        <v>542</v>
      </c>
      <c r="IK366" t="s">
        <v>543</v>
      </c>
      <c r="IL366">
        <v>2006</v>
      </c>
      <c r="IN366" s="72" t="s">
        <v>480</v>
      </c>
      <c r="JJ366" t="s">
        <v>1056</v>
      </c>
      <c r="JK366" s="69" t="s">
        <v>593</v>
      </c>
      <c r="JV366" s="8" t="s">
        <v>593</v>
      </c>
      <c r="JW366" s="8" t="s">
        <v>1050</v>
      </c>
      <c r="JX366" t="s">
        <v>508</v>
      </c>
      <c r="JY366">
        <v>40000</v>
      </c>
      <c r="MY366" t="s">
        <v>1059</v>
      </c>
      <c r="MZ366">
        <v>120</v>
      </c>
      <c r="NA366" t="s">
        <v>1038</v>
      </c>
      <c r="NB366" t="s">
        <v>1036</v>
      </c>
      <c r="NC366" t="s">
        <v>1039</v>
      </c>
      <c r="ND366" t="s">
        <v>1045</v>
      </c>
      <c r="NI366" t="s">
        <v>1064</v>
      </c>
      <c r="NJ366" s="72" t="s">
        <v>1066</v>
      </c>
      <c r="NL366" s="4" t="s">
        <v>1067</v>
      </c>
      <c r="NM366" s="85"/>
      <c r="NV366" t="s">
        <v>518</v>
      </c>
      <c r="NW366" s="87">
        <v>3.74</v>
      </c>
      <c r="NX366" s="73" t="s">
        <v>480</v>
      </c>
      <c r="NY366" s="73" t="s">
        <v>480</v>
      </c>
      <c r="OB366">
        <v>3</v>
      </c>
      <c r="OU366" t="s">
        <v>1068</v>
      </c>
      <c r="OV366" s="73" t="s">
        <v>518</v>
      </c>
      <c r="OX366">
        <v>2006</v>
      </c>
      <c r="OY366">
        <v>2007</v>
      </c>
      <c r="PB366" t="s">
        <v>522</v>
      </c>
      <c r="PC366" s="50">
        <v>46105</v>
      </c>
    </row>
    <row r="367" spans="1:419" ht="15" thickBot="1">
      <c r="A367" t="s">
        <v>469</v>
      </c>
      <c r="B367" t="s">
        <v>1030</v>
      </c>
      <c r="C367" t="s">
        <v>861</v>
      </c>
      <c r="D367" s="4" t="s">
        <v>948</v>
      </c>
      <c r="E367" t="s">
        <v>1031</v>
      </c>
      <c r="F367" s="83" t="s">
        <v>950</v>
      </c>
      <c r="G367" s="72" t="s">
        <v>475</v>
      </c>
      <c r="H367" s="72" t="s">
        <v>476</v>
      </c>
      <c r="I367">
        <v>7.25</v>
      </c>
      <c r="J367">
        <v>3.4166666669999999</v>
      </c>
      <c r="K367" s="72">
        <v>1000</v>
      </c>
      <c r="AV367" t="s">
        <v>1032</v>
      </c>
      <c r="AW367">
        <v>3240</v>
      </c>
      <c r="AX367">
        <v>1.2E-2</v>
      </c>
      <c r="AY367">
        <v>1</v>
      </c>
      <c r="BA367">
        <v>2006</v>
      </c>
      <c r="BB367">
        <v>2007</v>
      </c>
      <c r="BD367" t="s">
        <v>1058</v>
      </c>
      <c r="BE367" t="s">
        <v>570</v>
      </c>
      <c r="BF367" s="63" t="s">
        <v>484</v>
      </c>
      <c r="BG367" t="s">
        <v>1034</v>
      </c>
      <c r="BH367" t="s">
        <v>1035</v>
      </c>
      <c r="BI367" s="72" t="s">
        <v>486</v>
      </c>
      <c r="BJ367">
        <v>1330</v>
      </c>
      <c r="BK367" t="s">
        <v>537</v>
      </c>
      <c r="BL367" t="s">
        <v>1036</v>
      </c>
      <c r="BM367" t="s">
        <v>864</v>
      </c>
      <c r="BN367" s="72" t="s">
        <v>486</v>
      </c>
      <c r="BO367">
        <v>20000</v>
      </c>
      <c r="EG367" s="9"/>
      <c r="EH367" s="9"/>
      <c r="EI367" s="9"/>
      <c r="EJ367" s="9"/>
      <c r="EK367" s="9"/>
      <c r="EL367" s="9"/>
      <c r="EM367" s="9"/>
      <c r="EN367" s="9"/>
      <c r="EO367" s="9"/>
      <c r="EP367" s="9"/>
      <c r="EQ367" s="9"/>
      <c r="ER367" s="9"/>
      <c r="ES367" s="9"/>
      <c r="ET367" s="9"/>
      <c r="EU367" s="9"/>
      <c r="EV367" s="9"/>
      <c r="EW367" s="9"/>
      <c r="EX367" s="9"/>
      <c r="EY367" s="9"/>
      <c r="EZ367" s="9"/>
      <c r="FA367" s="9"/>
      <c r="FB367" s="9"/>
      <c r="FC367" s="9"/>
      <c r="FD367" s="9"/>
      <c r="FE367" s="9"/>
      <c r="FF367" s="9"/>
      <c r="FG367" s="9"/>
      <c r="FH367" s="9"/>
      <c r="FI367" s="9"/>
      <c r="FJ367" s="9"/>
      <c r="FK367" s="9"/>
      <c r="FL367" s="9"/>
      <c r="FM367" s="9"/>
      <c r="FN367" s="9"/>
      <c r="FO367" s="9"/>
      <c r="FP367" s="9"/>
      <c r="FQ367" s="9"/>
      <c r="FR367" s="9"/>
      <c r="FS367" s="9"/>
      <c r="FT367" s="9"/>
      <c r="FU367" s="9"/>
      <c r="FV367" s="9"/>
      <c r="FW367" s="9"/>
      <c r="FX367" s="9"/>
      <c r="FY367" s="9"/>
      <c r="FZ367" s="9"/>
      <c r="GA367" s="9"/>
      <c r="GB367" s="9"/>
      <c r="GC367" s="9"/>
      <c r="GD367" s="9"/>
      <c r="GE367" s="9"/>
      <c r="GF367" s="9"/>
      <c r="GG367" s="9"/>
      <c r="GH367" s="9"/>
      <c r="GI367" s="9"/>
      <c r="GJ367" s="9"/>
      <c r="GK367" s="9"/>
      <c r="GL367" s="9"/>
      <c r="GM367" s="9"/>
      <c r="GN367" s="9"/>
      <c r="GO367" s="9"/>
      <c r="GP367" s="9"/>
      <c r="GQ367" s="9"/>
      <c r="GR367" s="9"/>
      <c r="GS367" s="9"/>
      <c r="GT367" s="9"/>
      <c r="GU367" s="9"/>
      <c r="GV367" s="9"/>
      <c r="GW367" s="9"/>
      <c r="GX367" s="9"/>
      <c r="GY367" s="9"/>
      <c r="GZ367" s="9"/>
      <c r="HA367" s="9"/>
      <c r="HB367" s="9"/>
      <c r="HC367" s="9"/>
      <c r="HD367" s="9"/>
      <c r="HE367" s="9"/>
      <c r="HF367" s="9"/>
      <c r="HG367" s="9"/>
      <c r="HH367" s="9"/>
      <c r="HI367" s="9"/>
      <c r="HJ367" s="9"/>
      <c r="HT367" s="84">
        <v>38838</v>
      </c>
      <c r="HV367" s="50"/>
      <c r="HW367" s="50"/>
      <c r="IH367" t="s">
        <v>1058</v>
      </c>
      <c r="II367" s="72" t="s">
        <v>880</v>
      </c>
      <c r="IJ367" t="s">
        <v>542</v>
      </c>
      <c r="IK367" t="s">
        <v>543</v>
      </c>
      <c r="IL367">
        <v>2006</v>
      </c>
      <c r="IN367" s="72" t="s">
        <v>480</v>
      </c>
      <c r="JJ367" t="s">
        <v>1058</v>
      </c>
      <c r="JK367" s="69" t="s">
        <v>593</v>
      </c>
      <c r="JV367" s="8" t="s">
        <v>593</v>
      </c>
      <c r="JW367" s="8" t="s">
        <v>1050</v>
      </c>
      <c r="JX367" t="s">
        <v>508</v>
      </c>
      <c r="JY367">
        <v>80000</v>
      </c>
      <c r="MY367" t="s">
        <v>1059</v>
      </c>
      <c r="MZ367">
        <v>120</v>
      </c>
      <c r="NA367" t="s">
        <v>1038</v>
      </c>
      <c r="NB367" t="s">
        <v>1036</v>
      </c>
      <c r="NC367" t="s">
        <v>1039</v>
      </c>
      <c r="ND367" t="s">
        <v>1045</v>
      </c>
      <c r="NI367" t="s">
        <v>1064</v>
      </c>
      <c r="NJ367" s="72" t="s">
        <v>1066</v>
      </c>
      <c r="NL367" s="4" t="s">
        <v>1067</v>
      </c>
      <c r="NM367" s="85"/>
      <c r="NP367" s="87"/>
      <c r="NV367" t="s">
        <v>518</v>
      </c>
      <c r="NW367" s="87">
        <v>3.77</v>
      </c>
      <c r="NX367" s="73" t="s">
        <v>480</v>
      </c>
      <c r="NY367" s="73" t="s">
        <v>480</v>
      </c>
      <c r="OB367">
        <v>3</v>
      </c>
      <c r="OU367" t="s">
        <v>1068</v>
      </c>
      <c r="OV367" s="73" t="s">
        <v>518</v>
      </c>
      <c r="OX367">
        <v>2006</v>
      </c>
      <c r="OY367">
        <v>2007</v>
      </c>
      <c r="PB367" t="s">
        <v>522</v>
      </c>
      <c r="PC367" s="50">
        <v>46105</v>
      </c>
    </row>
    <row r="368" spans="1:419" ht="15" thickBot="1">
      <c r="A368" t="s">
        <v>469</v>
      </c>
      <c r="B368" t="s">
        <v>1030</v>
      </c>
      <c r="C368" t="s">
        <v>861</v>
      </c>
      <c r="D368" s="4" t="s">
        <v>948</v>
      </c>
      <c r="E368" t="s">
        <v>1031</v>
      </c>
      <c r="F368" s="83" t="s">
        <v>950</v>
      </c>
      <c r="G368" s="72" t="s">
        <v>475</v>
      </c>
      <c r="H368" s="72" t="s">
        <v>476</v>
      </c>
      <c r="I368">
        <v>7.25</v>
      </c>
      <c r="J368">
        <v>3.4166666669999999</v>
      </c>
      <c r="K368" s="72">
        <v>1000</v>
      </c>
      <c r="AV368" t="s">
        <v>1032</v>
      </c>
      <c r="AW368">
        <v>3240</v>
      </c>
      <c r="AX368">
        <v>1.2E-2</v>
      </c>
      <c r="AY368">
        <v>1</v>
      </c>
      <c r="BA368">
        <v>2006</v>
      </c>
      <c r="BB368">
        <v>2007</v>
      </c>
      <c r="BD368" t="s">
        <v>1043</v>
      </c>
      <c r="BE368" t="s">
        <v>524</v>
      </c>
      <c r="BF368" s="63" t="s">
        <v>484</v>
      </c>
      <c r="BG368" t="s">
        <v>1034</v>
      </c>
      <c r="BH368" t="s">
        <v>1035</v>
      </c>
      <c r="BI368" s="72" t="s">
        <v>486</v>
      </c>
      <c r="BJ368">
        <v>1330</v>
      </c>
      <c r="EG368" s="9"/>
      <c r="EH368" s="9"/>
      <c r="EI368" s="9"/>
      <c r="EJ368" s="9"/>
      <c r="EK368" s="9"/>
      <c r="EL368" s="9"/>
      <c r="EM368" s="9"/>
      <c r="EN368" s="9"/>
      <c r="EO368" s="9"/>
      <c r="EP368" s="9"/>
      <c r="EQ368" s="9"/>
      <c r="ER368" s="9"/>
      <c r="ES368" s="9"/>
      <c r="ET368" s="9"/>
      <c r="EU368" s="9"/>
      <c r="EV368" s="9"/>
      <c r="EW368" s="9"/>
      <c r="EX368" s="9"/>
      <c r="EY368" s="9"/>
      <c r="EZ368" s="9"/>
      <c r="FA368" s="9"/>
      <c r="FB368" s="9"/>
      <c r="FC368" s="9"/>
      <c r="FD368" s="9"/>
      <c r="FE368" s="9"/>
      <c r="FF368" s="9"/>
      <c r="FG368" s="9"/>
      <c r="FH368" s="9"/>
      <c r="FI368" s="9"/>
      <c r="FJ368" s="9"/>
      <c r="FK368" s="9"/>
      <c r="FL368" s="9"/>
      <c r="FM368" s="9"/>
      <c r="FN368" s="9"/>
      <c r="FO368" s="9"/>
      <c r="FP368" s="9"/>
      <c r="FQ368" s="9"/>
      <c r="FR368" s="9"/>
      <c r="FS368" s="9"/>
      <c r="FT368" s="9"/>
      <c r="FU368" s="9"/>
      <c r="FV368" s="9"/>
      <c r="FW368" s="9"/>
      <c r="FX368" s="9"/>
      <c r="FY368" s="9"/>
      <c r="FZ368" s="9"/>
      <c r="GA368" s="9"/>
      <c r="GB368" s="9"/>
      <c r="GC368" s="9"/>
      <c r="GD368" s="9"/>
      <c r="GE368" s="9"/>
      <c r="GF368" s="9"/>
      <c r="GG368" s="9"/>
      <c r="GH368" s="9"/>
      <c r="GI368" s="9"/>
      <c r="GJ368" s="9"/>
      <c r="GK368" s="9"/>
      <c r="GL368" s="9"/>
      <c r="GM368" s="9"/>
      <c r="GN368" s="9"/>
      <c r="GO368" s="9"/>
      <c r="GP368" s="9"/>
      <c r="GQ368" s="9"/>
      <c r="GR368" s="9"/>
      <c r="GS368" s="9"/>
      <c r="GT368" s="9"/>
      <c r="GU368" s="9"/>
      <c r="GV368" s="9"/>
      <c r="GW368" s="9"/>
      <c r="GX368" s="9"/>
      <c r="GY368" s="9"/>
      <c r="GZ368" s="9"/>
      <c r="HA368" s="9"/>
      <c r="HB368" s="9"/>
      <c r="HC368" s="9"/>
      <c r="HD368" s="9"/>
      <c r="HE368" s="9"/>
      <c r="HF368" s="9"/>
      <c r="HG368" s="9"/>
      <c r="HH368" s="9"/>
      <c r="HI368" s="9"/>
      <c r="HJ368" s="9"/>
      <c r="HT368" s="84">
        <v>38838</v>
      </c>
      <c r="HV368" s="50"/>
      <c r="HW368" s="50"/>
      <c r="IH368" t="s">
        <v>1043</v>
      </c>
      <c r="II368" t="s">
        <v>492</v>
      </c>
      <c r="IN368" s="72"/>
      <c r="JJ368" t="s">
        <v>1043</v>
      </c>
      <c r="JK368" s="69" t="s">
        <v>680</v>
      </c>
      <c r="MY368" t="s">
        <v>1059</v>
      </c>
      <c r="MZ368">
        <v>120</v>
      </c>
      <c r="NA368" t="s">
        <v>1044</v>
      </c>
      <c r="NB368" t="s">
        <v>1039</v>
      </c>
      <c r="NC368" t="s">
        <v>1045</v>
      </c>
      <c r="NI368" t="s">
        <v>1062</v>
      </c>
      <c r="NJ368" s="72" t="s">
        <v>1066</v>
      </c>
      <c r="NL368" s="4" t="s">
        <v>1067</v>
      </c>
      <c r="NM368" s="85"/>
      <c r="NU368" t="s">
        <v>536</v>
      </c>
      <c r="NV368" t="s">
        <v>518</v>
      </c>
      <c r="NW368" s="87">
        <v>3.7</v>
      </c>
      <c r="NX368" s="73" t="s">
        <v>480</v>
      </c>
      <c r="NY368" s="73" t="s">
        <v>480</v>
      </c>
      <c r="OB368">
        <v>3</v>
      </c>
      <c r="OU368" t="s">
        <v>1068</v>
      </c>
      <c r="OV368" s="73" t="s">
        <v>518</v>
      </c>
      <c r="OX368">
        <v>2006</v>
      </c>
      <c r="OY368">
        <v>2007</v>
      </c>
      <c r="PB368" t="s">
        <v>522</v>
      </c>
      <c r="PC368" s="50">
        <v>46105</v>
      </c>
    </row>
    <row r="369" spans="1:419" ht="15" thickBot="1">
      <c r="A369" t="s">
        <v>469</v>
      </c>
      <c r="B369" t="s">
        <v>1030</v>
      </c>
      <c r="C369" t="s">
        <v>861</v>
      </c>
      <c r="D369" s="4" t="s">
        <v>948</v>
      </c>
      <c r="E369" t="s">
        <v>1031</v>
      </c>
      <c r="F369" s="83" t="s">
        <v>950</v>
      </c>
      <c r="G369" s="72" t="s">
        <v>475</v>
      </c>
      <c r="H369" s="72" t="s">
        <v>476</v>
      </c>
      <c r="I369">
        <v>7.25</v>
      </c>
      <c r="J369">
        <v>3.4166666669999999</v>
      </c>
      <c r="K369" s="72">
        <v>1000</v>
      </c>
      <c r="AV369" t="s">
        <v>1032</v>
      </c>
      <c r="AW369">
        <v>3240</v>
      </c>
      <c r="AX369">
        <v>1.2E-2</v>
      </c>
      <c r="AY369">
        <v>1</v>
      </c>
      <c r="BA369">
        <v>2006</v>
      </c>
      <c r="BB369">
        <v>2007</v>
      </c>
      <c r="BD369" t="s">
        <v>1053</v>
      </c>
      <c r="BE369" t="s">
        <v>619</v>
      </c>
      <c r="BF369" s="63" t="s">
        <v>484</v>
      </c>
      <c r="BG369" t="s">
        <v>1034</v>
      </c>
      <c r="BH369" t="s">
        <v>1035</v>
      </c>
      <c r="BI369" s="72" t="s">
        <v>486</v>
      </c>
      <c r="BJ369">
        <v>1330</v>
      </c>
      <c r="EG369" s="9"/>
      <c r="EH369" s="9"/>
      <c r="EI369" s="9"/>
      <c r="EJ369" s="9"/>
      <c r="EK369" s="9"/>
      <c r="EL369" s="9"/>
      <c r="EM369" s="9"/>
      <c r="EN369" s="9"/>
      <c r="EO369" s="9"/>
      <c r="EP369" s="9"/>
      <c r="EQ369" s="9"/>
      <c r="ER369" s="9"/>
      <c r="ES369" s="9"/>
      <c r="ET369" s="9"/>
      <c r="EU369" s="9"/>
      <c r="EV369" s="9"/>
      <c r="EW369" s="9"/>
      <c r="EX369" s="9"/>
      <c r="EY369" s="9"/>
      <c r="EZ369" s="9"/>
      <c r="FA369" s="9"/>
      <c r="FB369" s="9"/>
      <c r="FC369" s="9"/>
      <c r="FD369" s="9"/>
      <c r="FE369" s="9"/>
      <c r="FF369" s="9"/>
      <c r="FG369" s="9"/>
      <c r="FH369" s="9"/>
      <c r="FI369" s="9"/>
      <c r="FJ369" s="9"/>
      <c r="FK369" s="9"/>
      <c r="FL369" s="9"/>
      <c r="FM369" s="9"/>
      <c r="FN369" s="9"/>
      <c r="FO369" s="9"/>
      <c r="FP369" s="9"/>
      <c r="FQ369" s="9"/>
      <c r="FR369" s="9"/>
      <c r="FS369" s="9"/>
      <c r="FT369" s="9"/>
      <c r="FU369" s="9"/>
      <c r="FV369" s="9"/>
      <c r="FW369" s="9"/>
      <c r="FX369" s="9"/>
      <c r="FY369" s="9"/>
      <c r="FZ369" s="9"/>
      <c r="GA369" s="9"/>
      <c r="GB369" s="9"/>
      <c r="GC369" s="9"/>
      <c r="GD369" s="9"/>
      <c r="GE369" s="9"/>
      <c r="GF369" s="9"/>
      <c r="GG369" s="9"/>
      <c r="GH369" s="9"/>
      <c r="GI369" s="9"/>
      <c r="GJ369" s="9"/>
      <c r="GK369" s="9"/>
      <c r="GL369" s="9"/>
      <c r="GM369" s="9"/>
      <c r="GN369" s="9"/>
      <c r="GO369" s="9"/>
      <c r="GP369" s="9"/>
      <c r="GQ369" s="9"/>
      <c r="GR369" s="9"/>
      <c r="GS369" s="9"/>
      <c r="GT369" s="9"/>
      <c r="GU369" s="9"/>
      <c r="GV369" s="9"/>
      <c r="GW369" s="9"/>
      <c r="GX369" s="9"/>
      <c r="GY369" s="9"/>
      <c r="GZ369" s="9"/>
      <c r="HA369" s="9"/>
      <c r="HB369" s="9"/>
      <c r="HC369" s="9"/>
      <c r="HD369" s="9"/>
      <c r="HE369" s="9"/>
      <c r="HF369" s="9"/>
      <c r="HG369" s="9"/>
      <c r="HH369" s="9"/>
      <c r="HI369" s="9"/>
      <c r="HJ369" s="9"/>
      <c r="HT369" s="84">
        <v>38838</v>
      </c>
      <c r="HV369" s="50"/>
      <c r="HW369" s="50"/>
      <c r="IH369" t="s">
        <v>1053</v>
      </c>
      <c r="II369" t="s">
        <v>492</v>
      </c>
      <c r="JJ369" t="s">
        <v>1053</v>
      </c>
      <c r="JK369" s="69" t="s">
        <v>593</v>
      </c>
      <c r="JV369" s="8" t="s">
        <v>593</v>
      </c>
      <c r="JW369" s="8" t="s">
        <v>1050</v>
      </c>
      <c r="JX369" t="s">
        <v>508</v>
      </c>
      <c r="JY369">
        <v>40000</v>
      </c>
      <c r="MY369" t="s">
        <v>1059</v>
      </c>
      <c r="MZ369">
        <v>120</v>
      </c>
      <c r="NA369" t="s">
        <v>1044</v>
      </c>
      <c r="NB369" t="s">
        <v>1039</v>
      </c>
      <c r="NC369" t="s">
        <v>1045</v>
      </c>
      <c r="NI369" t="s">
        <v>1064</v>
      </c>
      <c r="NJ369" s="72" t="s">
        <v>1066</v>
      </c>
      <c r="NL369" s="4" t="s">
        <v>1067</v>
      </c>
      <c r="NM369" s="85"/>
      <c r="NU369" t="s">
        <v>565</v>
      </c>
      <c r="NV369" t="s">
        <v>518</v>
      </c>
      <c r="NW369" s="87">
        <v>4.68</v>
      </c>
      <c r="NX369" s="73" t="s">
        <v>480</v>
      </c>
      <c r="NY369" s="73" t="s">
        <v>480</v>
      </c>
      <c r="OB369">
        <v>3</v>
      </c>
      <c r="OU369" t="s">
        <v>1068</v>
      </c>
      <c r="OV369" s="73" t="s">
        <v>518</v>
      </c>
      <c r="OX369">
        <v>2006</v>
      </c>
      <c r="OY369">
        <v>2007</v>
      </c>
      <c r="PB369" t="s">
        <v>522</v>
      </c>
      <c r="PC369" s="50">
        <v>46105</v>
      </c>
    </row>
    <row r="370" spans="1:419" ht="15" thickBot="1">
      <c r="A370" t="s">
        <v>469</v>
      </c>
      <c r="B370" t="s">
        <v>1030</v>
      </c>
      <c r="C370" t="s">
        <v>861</v>
      </c>
      <c r="D370" s="4" t="s">
        <v>948</v>
      </c>
      <c r="E370" t="s">
        <v>1031</v>
      </c>
      <c r="F370" s="83" t="s">
        <v>950</v>
      </c>
      <c r="G370" s="72" t="s">
        <v>475</v>
      </c>
      <c r="H370" s="72" t="s">
        <v>476</v>
      </c>
      <c r="I370">
        <v>7.25</v>
      </c>
      <c r="J370">
        <v>3.4166666669999999</v>
      </c>
      <c r="K370" s="72">
        <v>1000</v>
      </c>
      <c r="AV370" t="s">
        <v>1032</v>
      </c>
      <c r="AW370">
        <v>3240</v>
      </c>
      <c r="AX370">
        <v>1.2E-2</v>
      </c>
      <c r="AY370">
        <v>1</v>
      </c>
      <c r="BA370">
        <v>2006</v>
      </c>
      <c r="BB370">
        <v>2007</v>
      </c>
      <c r="BD370" t="s">
        <v>1055</v>
      </c>
      <c r="BE370" t="s">
        <v>628</v>
      </c>
      <c r="BF370" s="63" t="s">
        <v>484</v>
      </c>
      <c r="BG370" t="s">
        <v>1034</v>
      </c>
      <c r="BH370" t="s">
        <v>1035</v>
      </c>
      <c r="BI370" s="72" t="s">
        <v>486</v>
      </c>
      <c r="BJ370">
        <v>1330</v>
      </c>
      <c r="EG370" s="9"/>
      <c r="EH370" s="9"/>
      <c r="EI370" s="9"/>
      <c r="EJ370" s="9"/>
      <c r="EK370" s="9"/>
      <c r="EL370" s="9"/>
      <c r="EM370" s="9"/>
      <c r="EN370" s="9"/>
      <c r="EO370" s="9"/>
      <c r="EP370" s="9"/>
      <c r="EQ370" s="9"/>
      <c r="ER370" s="9"/>
      <c r="ES370" s="9"/>
      <c r="ET370" s="9"/>
      <c r="EU370" s="9"/>
      <c r="EV370" s="9"/>
      <c r="EW370" s="9"/>
      <c r="EX370" s="9"/>
      <c r="EY370" s="9"/>
      <c r="EZ370" s="9"/>
      <c r="FA370" s="9"/>
      <c r="FB370" s="9"/>
      <c r="FC370" s="9"/>
      <c r="FD370" s="9"/>
      <c r="FE370" s="9"/>
      <c r="FF370" s="9"/>
      <c r="FG370" s="9"/>
      <c r="FH370" s="9"/>
      <c r="FI370" s="9"/>
      <c r="FJ370" s="9"/>
      <c r="FK370" s="9"/>
      <c r="FL370" s="9"/>
      <c r="FM370" s="9"/>
      <c r="FN370" s="9"/>
      <c r="FO370" s="9"/>
      <c r="FP370" s="9"/>
      <c r="FQ370" s="9"/>
      <c r="FR370" s="9"/>
      <c r="FS370" s="9"/>
      <c r="FT370" s="9"/>
      <c r="FU370" s="9"/>
      <c r="FV370" s="9"/>
      <c r="FW370" s="9"/>
      <c r="FX370" s="9"/>
      <c r="FY370" s="9"/>
      <c r="FZ370" s="9"/>
      <c r="GA370" s="9"/>
      <c r="GB370" s="9"/>
      <c r="GC370" s="9"/>
      <c r="GD370" s="9"/>
      <c r="GE370" s="9"/>
      <c r="GF370" s="9"/>
      <c r="GG370" s="9"/>
      <c r="GH370" s="9"/>
      <c r="GI370" s="9"/>
      <c r="GJ370" s="9"/>
      <c r="GK370" s="9"/>
      <c r="GL370" s="9"/>
      <c r="GM370" s="9"/>
      <c r="GN370" s="9"/>
      <c r="GO370" s="9"/>
      <c r="GP370" s="9"/>
      <c r="GQ370" s="9"/>
      <c r="GR370" s="9"/>
      <c r="GS370" s="9"/>
      <c r="GT370" s="9"/>
      <c r="GU370" s="9"/>
      <c r="GV370" s="9"/>
      <c r="GW370" s="9"/>
      <c r="GX370" s="9"/>
      <c r="GY370" s="9"/>
      <c r="GZ370" s="9"/>
      <c r="HA370" s="9"/>
      <c r="HB370" s="9"/>
      <c r="HC370" s="9"/>
      <c r="HD370" s="9"/>
      <c r="HE370" s="9"/>
      <c r="HF370" s="9"/>
      <c r="HG370" s="9"/>
      <c r="HH370" s="9"/>
      <c r="HI370" s="9"/>
      <c r="HJ370" s="9"/>
      <c r="HT370" s="84">
        <v>38838</v>
      </c>
      <c r="HV370" s="50"/>
      <c r="HW370" s="50"/>
      <c r="IH370" t="s">
        <v>1055</v>
      </c>
      <c r="II370" t="s">
        <v>492</v>
      </c>
      <c r="JJ370" t="s">
        <v>1055</v>
      </c>
      <c r="JK370" s="69" t="s">
        <v>593</v>
      </c>
      <c r="JV370" s="8" t="s">
        <v>593</v>
      </c>
      <c r="JW370" s="8" t="s">
        <v>1050</v>
      </c>
      <c r="JX370" t="s">
        <v>508</v>
      </c>
      <c r="JY370">
        <v>80000</v>
      </c>
      <c r="MY370" t="s">
        <v>1059</v>
      </c>
      <c r="MZ370">
        <v>120</v>
      </c>
      <c r="NA370" t="s">
        <v>1044</v>
      </c>
      <c r="NB370" t="s">
        <v>1039</v>
      </c>
      <c r="NC370" t="s">
        <v>1045</v>
      </c>
      <c r="NI370" t="s">
        <v>1064</v>
      </c>
      <c r="NJ370" s="72" t="s">
        <v>1066</v>
      </c>
      <c r="NL370" s="4" t="s">
        <v>1067</v>
      </c>
      <c r="NM370" s="85"/>
      <c r="NU370" t="s">
        <v>570</v>
      </c>
      <c r="NV370" t="s">
        <v>518</v>
      </c>
      <c r="NW370" s="87">
        <v>4.97</v>
      </c>
      <c r="NX370" s="73" t="s">
        <v>480</v>
      </c>
      <c r="NY370" s="73" t="s">
        <v>480</v>
      </c>
      <c r="OB370">
        <v>3</v>
      </c>
      <c r="OU370" t="s">
        <v>1068</v>
      </c>
      <c r="OV370" s="73" t="s">
        <v>518</v>
      </c>
      <c r="OX370">
        <v>2006</v>
      </c>
      <c r="OY370">
        <v>2007</v>
      </c>
      <c r="PB370" t="s">
        <v>522</v>
      </c>
      <c r="PC370" s="50">
        <v>46105</v>
      </c>
    </row>
    <row r="371" spans="1:419" ht="15" thickBot="1">
      <c r="A371" t="s">
        <v>469</v>
      </c>
      <c r="B371" t="s">
        <v>1030</v>
      </c>
      <c r="C371" t="s">
        <v>861</v>
      </c>
      <c r="D371" s="4" t="s">
        <v>948</v>
      </c>
      <c r="E371" t="s">
        <v>1031</v>
      </c>
      <c r="F371" s="83" t="s">
        <v>950</v>
      </c>
      <c r="G371" s="72" t="s">
        <v>475</v>
      </c>
      <c r="H371" s="72" t="s">
        <v>476</v>
      </c>
      <c r="I371">
        <v>7.25</v>
      </c>
      <c r="J371">
        <v>3.4166666669999999</v>
      </c>
      <c r="K371" s="72">
        <v>1000</v>
      </c>
      <c r="AV371" t="s">
        <v>1032</v>
      </c>
      <c r="AW371">
        <v>3240</v>
      </c>
      <c r="AX371">
        <v>1.2E-2</v>
      </c>
      <c r="AY371">
        <v>1</v>
      </c>
      <c r="BA371">
        <v>2006</v>
      </c>
      <c r="BB371">
        <v>2007</v>
      </c>
      <c r="BD371" t="s">
        <v>1046</v>
      </c>
      <c r="BE371" t="s">
        <v>483</v>
      </c>
      <c r="BF371" s="63" t="s">
        <v>484</v>
      </c>
      <c r="BG371" t="s">
        <v>1036</v>
      </c>
      <c r="BH371" t="s">
        <v>1047</v>
      </c>
      <c r="BI371" s="72" t="s">
        <v>486</v>
      </c>
      <c r="BJ371">
        <v>20000</v>
      </c>
      <c r="EG371" s="9"/>
      <c r="EH371" s="9"/>
      <c r="EI371" s="9"/>
      <c r="EJ371" s="9"/>
      <c r="EK371" s="9"/>
      <c r="EL371" s="9"/>
      <c r="EM371" s="9"/>
      <c r="EN371" s="9"/>
      <c r="EO371" s="9"/>
      <c r="EP371" s="9"/>
      <c r="EQ371" s="9"/>
      <c r="ER371" s="9"/>
      <c r="ES371" s="9"/>
      <c r="ET371" s="9"/>
      <c r="EU371" s="9"/>
      <c r="EV371" s="9"/>
      <c r="EW371" s="9"/>
      <c r="EX371" s="9"/>
      <c r="EY371" s="9"/>
      <c r="EZ371" s="9"/>
      <c r="FA371" s="9"/>
      <c r="FB371" s="9"/>
      <c r="FC371" s="9"/>
      <c r="FD371" s="9"/>
      <c r="FE371" s="9"/>
      <c r="FF371" s="9"/>
      <c r="FG371" s="9"/>
      <c r="FH371" s="9"/>
      <c r="FI371" s="9"/>
      <c r="FJ371" s="9"/>
      <c r="FK371" s="9"/>
      <c r="FL371" s="9"/>
      <c r="FM371" s="9"/>
      <c r="FN371" s="9"/>
      <c r="FO371" s="9"/>
      <c r="FP371" s="9"/>
      <c r="FQ371" s="9"/>
      <c r="FR371" s="9"/>
      <c r="FS371" s="9"/>
      <c r="FT371" s="9"/>
      <c r="FU371" s="9"/>
      <c r="FV371" s="9"/>
      <c r="FW371" s="9"/>
      <c r="FX371" s="9"/>
      <c r="FY371" s="9"/>
      <c r="FZ371" s="9"/>
      <c r="GA371" s="9"/>
      <c r="GB371" s="9"/>
      <c r="GC371" s="9"/>
      <c r="GD371" s="9"/>
      <c r="GE371" s="9"/>
      <c r="GF371" s="9"/>
      <c r="GG371" s="9"/>
      <c r="GH371" s="9"/>
      <c r="GI371" s="9"/>
      <c r="GJ371" s="9"/>
      <c r="GK371" s="9"/>
      <c r="GL371" s="9"/>
      <c r="GM371" s="9"/>
      <c r="GN371" s="9"/>
      <c r="GO371" s="9"/>
      <c r="GP371" s="9"/>
      <c r="GQ371" s="9"/>
      <c r="GR371" s="9"/>
      <c r="GS371" s="9"/>
      <c r="GT371" s="9"/>
      <c r="GU371" s="9"/>
      <c r="GV371" s="9"/>
      <c r="GW371" s="9"/>
      <c r="GX371" s="9"/>
      <c r="GY371" s="9"/>
      <c r="GZ371" s="9"/>
      <c r="HA371" s="9"/>
      <c r="HB371" s="9"/>
      <c r="HC371" s="9"/>
      <c r="HD371" s="9"/>
      <c r="HE371" s="9"/>
      <c r="HF371" s="9"/>
      <c r="HG371" s="9"/>
      <c r="HH371" s="9"/>
      <c r="HI371" s="9"/>
      <c r="HJ371" s="9"/>
      <c r="HT371" s="84">
        <v>38838</v>
      </c>
      <c r="HV371" s="50"/>
      <c r="HW371" s="50"/>
      <c r="IH371" t="s">
        <v>1046</v>
      </c>
      <c r="II371" t="s">
        <v>492</v>
      </c>
      <c r="IN371" s="72"/>
      <c r="JJ371" t="s">
        <v>1046</v>
      </c>
      <c r="JK371" s="69" t="s">
        <v>680</v>
      </c>
      <c r="MY371" t="s">
        <v>1059</v>
      </c>
      <c r="MZ371">
        <v>120</v>
      </c>
      <c r="NA371" t="s">
        <v>1048</v>
      </c>
      <c r="NB371" t="s">
        <v>1036</v>
      </c>
      <c r="NI371" t="s">
        <v>1062</v>
      </c>
      <c r="NJ371" s="72" t="s">
        <v>1066</v>
      </c>
      <c r="NL371" s="4" t="s">
        <v>1067</v>
      </c>
      <c r="NM371" s="85"/>
      <c r="NU371" t="s">
        <v>536</v>
      </c>
      <c r="NV371" t="s">
        <v>518</v>
      </c>
      <c r="NW371" s="87">
        <v>1.73</v>
      </c>
      <c r="NX371" s="73" t="s">
        <v>480</v>
      </c>
      <c r="NY371" s="73" t="s">
        <v>480</v>
      </c>
      <c r="OB371">
        <v>3</v>
      </c>
      <c r="OU371" t="s">
        <v>1068</v>
      </c>
      <c r="OV371" s="73" t="s">
        <v>518</v>
      </c>
      <c r="OX371">
        <v>2006</v>
      </c>
      <c r="OY371">
        <v>2007</v>
      </c>
      <c r="PB371" t="s">
        <v>522</v>
      </c>
      <c r="PC371" s="50">
        <v>46105</v>
      </c>
    </row>
    <row r="372" spans="1:419" ht="15" thickBot="1">
      <c r="A372" t="s">
        <v>469</v>
      </c>
      <c r="B372" t="s">
        <v>1030</v>
      </c>
      <c r="C372" t="s">
        <v>861</v>
      </c>
      <c r="D372" s="4" t="s">
        <v>948</v>
      </c>
      <c r="E372" t="s">
        <v>1031</v>
      </c>
      <c r="F372" s="83" t="s">
        <v>950</v>
      </c>
      <c r="G372" s="72" t="s">
        <v>475</v>
      </c>
      <c r="H372" s="72" t="s">
        <v>476</v>
      </c>
      <c r="I372">
        <v>7.25</v>
      </c>
      <c r="J372">
        <v>3.4166666669999999</v>
      </c>
      <c r="K372" s="72">
        <v>1000</v>
      </c>
      <c r="AV372" t="s">
        <v>1032</v>
      </c>
      <c r="AW372">
        <v>3240</v>
      </c>
      <c r="AX372">
        <v>1.2E-2</v>
      </c>
      <c r="AY372">
        <v>1</v>
      </c>
      <c r="BA372">
        <v>2006</v>
      </c>
      <c r="BB372">
        <v>2007</v>
      </c>
      <c r="BD372" t="s">
        <v>1049</v>
      </c>
      <c r="BE372" t="s">
        <v>591</v>
      </c>
      <c r="BF372" s="63" t="s">
        <v>484</v>
      </c>
      <c r="BG372" t="s">
        <v>1036</v>
      </c>
      <c r="BH372" t="s">
        <v>864</v>
      </c>
      <c r="BI372" s="72" t="s">
        <v>486</v>
      </c>
      <c r="BJ372">
        <v>20000</v>
      </c>
      <c r="EG372" s="9"/>
      <c r="EH372" s="9"/>
      <c r="EI372" s="9"/>
      <c r="EJ372" s="9"/>
      <c r="EK372" s="9"/>
      <c r="EL372" s="9"/>
      <c r="EM372" s="9"/>
      <c r="EN372" s="9"/>
      <c r="EO372" s="9"/>
      <c r="EP372" s="9"/>
      <c r="EQ372" s="9"/>
      <c r="ER372" s="9"/>
      <c r="ES372" s="9"/>
      <c r="ET372" s="9"/>
      <c r="EU372" s="9"/>
      <c r="EV372" s="9"/>
      <c r="EW372" s="9"/>
      <c r="EX372" s="9"/>
      <c r="EY372" s="9"/>
      <c r="EZ372" s="9"/>
      <c r="FA372" s="9"/>
      <c r="FB372" s="9"/>
      <c r="FC372" s="9"/>
      <c r="FD372" s="9"/>
      <c r="FE372" s="9"/>
      <c r="FF372" s="9"/>
      <c r="FG372" s="9"/>
      <c r="FH372" s="9"/>
      <c r="FI372" s="9"/>
      <c r="FJ372" s="9"/>
      <c r="FK372" s="9"/>
      <c r="FL372" s="9"/>
      <c r="FM372" s="9"/>
      <c r="FN372" s="9"/>
      <c r="FO372" s="9"/>
      <c r="FP372" s="9"/>
      <c r="FQ372" s="9"/>
      <c r="FR372" s="9"/>
      <c r="FS372" s="9"/>
      <c r="FT372" s="9"/>
      <c r="FU372" s="9"/>
      <c r="FV372" s="9"/>
      <c r="FW372" s="9"/>
      <c r="FX372" s="9"/>
      <c r="FY372" s="9"/>
      <c r="FZ372" s="9"/>
      <c r="GA372" s="9"/>
      <c r="GB372" s="9"/>
      <c r="GC372" s="9"/>
      <c r="GD372" s="9"/>
      <c r="GE372" s="9"/>
      <c r="GF372" s="9"/>
      <c r="GG372" s="9"/>
      <c r="GH372" s="9"/>
      <c r="GI372" s="9"/>
      <c r="GJ372" s="9"/>
      <c r="GK372" s="9"/>
      <c r="GL372" s="9"/>
      <c r="GM372" s="9"/>
      <c r="GN372" s="9"/>
      <c r="GO372" s="9"/>
      <c r="GP372" s="9"/>
      <c r="GQ372" s="9"/>
      <c r="GR372" s="9"/>
      <c r="GS372" s="9"/>
      <c r="GT372" s="9"/>
      <c r="GU372" s="9"/>
      <c r="GV372" s="9"/>
      <c r="GW372" s="9"/>
      <c r="GX372" s="9"/>
      <c r="GY372" s="9"/>
      <c r="GZ372" s="9"/>
      <c r="HA372" s="9"/>
      <c r="HB372" s="9"/>
      <c r="HC372" s="9"/>
      <c r="HD372" s="9"/>
      <c r="HE372" s="9"/>
      <c r="HF372" s="9"/>
      <c r="HG372" s="9"/>
      <c r="HH372" s="9"/>
      <c r="HI372" s="9"/>
      <c r="HJ372" s="9"/>
      <c r="HT372" s="84">
        <v>38838</v>
      </c>
      <c r="HV372" s="50"/>
      <c r="HW372" s="50"/>
      <c r="IH372" t="s">
        <v>1049</v>
      </c>
      <c r="II372" t="s">
        <v>492</v>
      </c>
      <c r="JJ372" t="s">
        <v>1049</v>
      </c>
      <c r="JK372" s="69" t="s">
        <v>593</v>
      </c>
      <c r="JV372" s="8" t="s">
        <v>593</v>
      </c>
      <c r="JW372" s="8" t="s">
        <v>1050</v>
      </c>
      <c r="JX372" t="s">
        <v>508</v>
      </c>
      <c r="JY372">
        <v>40000</v>
      </c>
      <c r="MY372" t="s">
        <v>1059</v>
      </c>
      <c r="MZ372">
        <v>120</v>
      </c>
      <c r="NA372" t="s">
        <v>1048</v>
      </c>
      <c r="NB372" t="s">
        <v>1036</v>
      </c>
      <c r="NI372" t="s">
        <v>1064</v>
      </c>
      <c r="NJ372" s="72" t="s">
        <v>1066</v>
      </c>
      <c r="NL372" s="4" t="s">
        <v>1067</v>
      </c>
      <c r="NM372" s="85"/>
      <c r="NU372" t="s">
        <v>565</v>
      </c>
      <c r="NV372" t="s">
        <v>518</v>
      </c>
      <c r="NW372" s="87">
        <v>2.82</v>
      </c>
      <c r="NX372" s="73" t="s">
        <v>480</v>
      </c>
      <c r="NY372" s="73" t="s">
        <v>480</v>
      </c>
      <c r="OB372">
        <v>3</v>
      </c>
      <c r="OU372" t="s">
        <v>1068</v>
      </c>
      <c r="OV372" s="73" t="s">
        <v>518</v>
      </c>
      <c r="OX372">
        <v>2006</v>
      </c>
      <c r="OY372">
        <v>2007</v>
      </c>
      <c r="PB372" t="s">
        <v>522</v>
      </c>
      <c r="PC372" s="50">
        <v>46105</v>
      </c>
    </row>
    <row r="373" spans="1:419" ht="15" thickBot="1">
      <c r="A373" t="s">
        <v>469</v>
      </c>
      <c r="B373" t="s">
        <v>1030</v>
      </c>
      <c r="C373" t="s">
        <v>861</v>
      </c>
      <c r="D373" s="4" t="s">
        <v>948</v>
      </c>
      <c r="E373" t="s">
        <v>1031</v>
      </c>
      <c r="F373" s="83" t="s">
        <v>950</v>
      </c>
      <c r="G373" s="72" t="s">
        <v>475</v>
      </c>
      <c r="H373" s="72" t="s">
        <v>476</v>
      </c>
      <c r="I373">
        <v>7.25</v>
      </c>
      <c r="J373">
        <v>3.4166666669999999</v>
      </c>
      <c r="K373" s="72">
        <v>1000</v>
      </c>
      <c r="AV373" t="s">
        <v>1032</v>
      </c>
      <c r="AW373">
        <v>3240</v>
      </c>
      <c r="AX373">
        <v>1.2E-2</v>
      </c>
      <c r="AY373">
        <v>1</v>
      </c>
      <c r="BA373">
        <v>2006</v>
      </c>
      <c r="BB373">
        <v>2007</v>
      </c>
      <c r="BD373" t="s">
        <v>1052</v>
      </c>
      <c r="BE373" t="s">
        <v>600</v>
      </c>
      <c r="BF373" s="63" t="s">
        <v>484</v>
      </c>
      <c r="BG373" t="s">
        <v>1036</v>
      </c>
      <c r="BH373" t="s">
        <v>864</v>
      </c>
      <c r="BI373" s="72" t="s">
        <v>486</v>
      </c>
      <c r="BJ373">
        <v>20000</v>
      </c>
      <c r="EG373" s="9"/>
      <c r="EH373" s="9"/>
      <c r="EI373" s="9"/>
      <c r="EJ373" s="9"/>
      <c r="EK373" s="9"/>
      <c r="EL373" s="9"/>
      <c r="EM373" s="9"/>
      <c r="EN373" s="9"/>
      <c r="EO373" s="9"/>
      <c r="EP373" s="9"/>
      <c r="EQ373" s="9"/>
      <c r="ER373" s="9"/>
      <c r="ES373" s="9"/>
      <c r="ET373" s="9"/>
      <c r="EU373" s="9"/>
      <c r="EV373" s="9"/>
      <c r="EW373" s="9"/>
      <c r="EX373" s="9"/>
      <c r="EY373" s="9"/>
      <c r="EZ373" s="9"/>
      <c r="FA373" s="9"/>
      <c r="FB373" s="9"/>
      <c r="FC373" s="9"/>
      <c r="FD373" s="9"/>
      <c r="FE373" s="9"/>
      <c r="FF373" s="9"/>
      <c r="FG373" s="9"/>
      <c r="FH373" s="9"/>
      <c r="FI373" s="9"/>
      <c r="FJ373" s="9"/>
      <c r="FK373" s="9"/>
      <c r="FL373" s="9"/>
      <c r="FM373" s="9"/>
      <c r="FN373" s="9"/>
      <c r="FO373" s="9"/>
      <c r="FP373" s="9"/>
      <c r="FQ373" s="9"/>
      <c r="FR373" s="9"/>
      <c r="FS373" s="9"/>
      <c r="FT373" s="9"/>
      <c r="FU373" s="9"/>
      <c r="FV373" s="9"/>
      <c r="FW373" s="9"/>
      <c r="FX373" s="9"/>
      <c r="FY373" s="9"/>
      <c r="FZ373" s="9"/>
      <c r="GA373" s="9"/>
      <c r="GB373" s="9"/>
      <c r="GC373" s="9"/>
      <c r="GD373" s="9"/>
      <c r="GE373" s="9"/>
      <c r="GF373" s="9"/>
      <c r="GG373" s="9"/>
      <c r="GH373" s="9"/>
      <c r="GI373" s="9"/>
      <c r="GJ373" s="9"/>
      <c r="GK373" s="9"/>
      <c r="GL373" s="9"/>
      <c r="GM373" s="9"/>
      <c r="GN373" s="9"/>
      <c r="GO373" s="9"/>
      <c r="GP373" s="9"/>
      <c r="GQ373" s="9"/>
      <c r="GR373" s="9"/>
      <c r="GS373" s="9"/>
      <c r="GT373" s="9"/>
      <c r="GU373" s="9"/>
      <c r="GV373" s="9"/>
      <c r="GW373" s="9"/>
      <c r="GX373" s="9"/>
      <c r="GY373" s="9"/>
      <c r="GZ373" s="9"/>
      <c r="HA373" s="9"/>
      <c r="HB373" s="9"/>
      <c r="HC373" s="9"/>
      <c r="HD373" s="9"/>
      <c r="HE373" s="9"/>
      <c r="HF373" s="9"/>
      <c r="HG373" s="9"/>
      <c r="HH373" s="9"/>
      <c r="HI373" s="9"/>
      <c r="HJ373" s="9"/>
      <c r="HT373" s="84">
        <v>38838</v>
      </c>
      <c r="HV373" s="50"/>
      <c r="HW373" s="50"/>
      <c r="IH373" t="s">
        <v>1052</v>
      </c>
      <c r="II373" t="s">
        <v>492</v>
      </c>
      <c r="JJ373" t="s">
        <v>1052</v>
      </c>
      <c r="JK373" s="69" t="s">
        <v>593</v>
      </c>
      <c r="JV373" s="8" t="s">
        <v>593</v>
      </c>
      <c r="JW373" s="8" t="s">
        <v>1050</v>
      </c>
      <c r="JX373" t="s">
        <v>508</v>
      </c>
      <c r="JY373">
        <v>80000</v>
      </c>
      <c r="MY373" t="s">
        <v>1059</v>
      </c>
      <c r="MZ373">
        <v>120</v>
      </c>
      <c r="NA373" t="s">
        <v>1048</v>
      </c>
      <c r="NB373" t="s">
        <v>1036</v>
      </c>
      <c r="NI373" t="s">
        <v>1064</v>
      </c>
      <c r="NJ373" s="72" t="s">
        <v>1066</v>
      </c>
      <c r="NL373" s="4" t="s">
        <v>1067</v>
      </c>
      <c r="NM373" s="85"/>
      <c r="NU373" t="s">
        <v>570</v>
      </c>
      <c r="NV373" t="s">
        <v>518</v>
      </c>
      <c r="NW373" s="87">
        <v>2.2400000000000002</v>
      </c>
      <c r="NX373" s="73" t="s">
        <v>480</v>
      </c>
      <c r="NY373" s="73" t="s">
        <v>480</v>
      </c>
      <c r="OB373">
        <v>3</v>
      </c>
      <c r="OU373" t="s">
        <v>1068</v>
      </c>
      <c r="OV373" s="73" t="s">
        <v>518</v>
      </c>
      <c r="OX373">
        <v>2006</v>
      </c>
      <c r="OY373">
        <v>2007</v>
      </c>
      <c r="PB373" t="s">
        <v>522</v>
      </c>
      <c r="PC373" s="50">
        <v>46105</v>
      </c>
    </row>
    <row r="374" spans="1:419" ht="15" thickBot="1">
      <c r="A374" t="s">
        <v>469</v>
      </c>
      <c r="B374" t="s">
        <v>1030</v>
      </c>
      <c r="C374" t="s">
        <v>861</v>
      </c>
      <c r="D374" s="4" t="s">
        <v>948</v>
      </c>
      <c r="E374" t="s">
        <v>1031</v>
      </c>
      <c r="F374" s="83" t="s">
        <v>950</v>
      </c>
      <c r="G374" s="72" t="s">
        <v>475</v>
      </c>
      <c r="H374" s="72" t="s">
        <v>476</v>
      </c>
      <c r="I374">
        <v>7.25</v>
      </c>
      <c r="J374">
        <v>3.4166666669999999</v>
      </c>
      <c r="K374" s="72">
        <v>1000</v>
      </c>
      <c r="AV374" t="s">
        <v>1032</v>
      </c>
      <c r="AW374">
        <v>3240</v>
      </c>
      <c r="AX374">
        <v>1.2E-2</v>
      </c>
      <c r="AY374">
        <v>1</v>
      </c>
      <c r="BA374">
        <v>2006</v>
      </c>
      <c r="BB374">
        <v>2007</v>
      </c>
      <c r="BD374" t="s">
        <v>1033</v>
      </c>
      <c r="BE374" t="s">
        <v>536</v>
      </c>
      <c r="BF374" s="63" t="s">
        <v>484</v>
      </c>
      <c r="BG374" t="s">
        <v>1034</v>
      </c>
      <c r="BH374" t="s">
        <v>1035</v>
      </c>
      <c r="BI374" s="72" t="s">
        <v>486</v>
      </c>
      <c r="BJ374">
        <v>1330</v>
      </c>
      <c r="BK374" t="s">
        <v>537</v>
      </c>
      <c r="BL374" t="s">
        <v>1036</v>
      </c>
      <c r="BM374" t="s">
        <v>864</v>
      </c>
      <c r="BN374" s="72" t="s">
        <v>486</v>
      </c>
      <c r="BO374">
        <v>20000</v>
      </c>
      <c r="EG374" s="9"/>
      <c r="EH374" s="9"/>
      <c r="EI374" s="9"/>
      <c r="EJ374" s="9"/>
      <c r="EK374" s="9"/>
      <c r="EL374" s="9"/>
      <c r="EM374" s="9"/>
      <c r="EN374" s="9"/>
      <c r="EO374" s="9"/>
      <c r="EP374" s="9"/>
      <c r="EQ374" s="9"/>
      <c r="ER374" s="9"/>
      <c r="ES374" s="9"/>
      <c r="ET374" s="9"/>
      <c r="EU374" s="9"/>
      <c r="EV374" s="9"/>
      <c r="EW374" s="9"/>
      <c r="EX374" s="9"/>
      <c r="EY374" s="9"/>
      <c r="EZ374" s="9"/>
      <c r="FA374" s="9"/>
      <c r="FB374" s="9"/>
      <c r="FC374" s="9"/>
      <c r="FD374" s="9"/>
      <c r="FE374" s="9"/>
      <c r="FF374" s="9"/>
      <c r="FG374" s="9"/>
      <c r="FH374" s="9"/>
      <c r="FI374" s="9"/>
      <c r="FJ374" s="9"/>
      <c r="FK374" s="9"/>
      <c r="FL374" s="9"/>
      <c r="FM374" s="9"/>
      <c r="FN374" s="9"/>
      <c r="FO374" s="9"/>
      <c r="FP374" s="9"/>
      <c r="FQ374" s="9"/>
      <c r="FR374" s="9"/>
      <c r="FS374" s="9"/>
      <c r="FT374" s="9"/>
      <c r="FU374" s="9"/>
      <c r="FV374" s="9"/>
      <c r="FW374" s="9"/>
      <c r="FX374" s="9"/>
      <c r="FY374" s="9"/>
      <c r="FZ374" s="9"/>
      <c r="GA374" s="9"/>
      <c r="GB374" s="9"/>
      <c r="GC374" s="9"/>
      <c r="GD374" s="9"/>
      <c r="GE374" s="9"/>
      <c r="GF374" s="9"/>
      <c r="GG374" s="9"/>
      <c r="GH374" s="9"/>
      <c r="GI374" s="9"/>
      <c r="GJ374" s="9"/>
      <c r="GK374" s="9"/>
      <c r="GL374" s="9"/>
      <c r="GM374" s="9"/>
      <c r="GN374" s="9"/>
      <c r="GO374" s="9"/>
      <c r="GP374" s="9"/>
      <c r="GQ374" s="9"/>
      <c r="GR374" s="9"/>
      <c r="GS374" s="9"/>
      <c r="GT374" s="9"/>
      <c r="GU374" s="9"/>
      <c r="GV374" s="9"/>
      <c r="GW374" s="9"/>
      <c r="GX374" s="9"/>
      <c r="GY374" s="9"/>
      <c r="GZ374" s="9"/>
      <c r="HA374" s="9"/>
      <c r="HB374" s="9"/>
      <c r="HC374" s="9"/>
      <c r="HD374" s="9"/>
      <c r="HE374" s="9"/>
      <c r="HF374" s="9"/>
      <c r="HG374" s="9"/>
      <c r="HH374" s="9"/>
      <c r="HI374" s="9"/>
      <c r="HJ374" s="9"/>
      <c r="HT374" s="84">
        <v>38838</v>
      </c>
      <c r="HV374" s="50"/>
      <c r="HW374" s="50"/>
      <c r="IH374" t="s">
        <v>1033</v>
      </c>
      <c r="II374" s="72" t="s">
        <v>880</v>
      </c>
      <c r="IJ374" t="s">
        <v>542</v>
      </c>
      <c r="IK374" t="s">
        <v>543</v>
      </c>
      <c r="IL374">
        <v>2006</v>
      </c>
      <c r="IN374" s="72" t="s">
        <v>480</v>
      </c>
      <c r="JJ374" t="s">
        <v>1033</v>
      </c>
      <c r="JK374" s="69" t="s">
        <v>680</v>
      </c>
      <c r="MY374" t="s">
        <v>1059</v>
      </c>
      <c r="MZ374">
        <v>120</v>
      </c>
      <c r="NA374" t="s">
        <v>1069</v>
      </c>
      <c r="NB374" t="s">
        <v>1036</v>
      </c>
      <c r="NC374" t="s">
        <v>1045</v>
      </c>
      <c r="ND374" t="s">
        <v>1039</v>
      </c>
      <c r="NJ374" s="72" t="s">
        <v>1070</v>
      </c>
      <c r="NL374" s="86" t="s">
        <v>658</v>
      </c>
      <c r="NM374" s="85" t="s">
        <v>508</v>
      </c>
      <c r="NV374" t="s">
        <v>518</v>
      </c>
      <c r="NW374" s="87"/>
      <c r="NX374" s="73" t="s">
        <v>480</v>
      </c>
      <c r="NY374" s="73"/>
      <c r="OB374">
        <v>3</v>
      </c>
      <c r="OC374">
        <v>4238.72</v>
      </c>
      <c r="OD374" s="73" t="s">
        <v>480</v>
      </c>
      <c r="OE374">
        <v>0</v>
      </c>
      <c r="OF374" s="73" t="s">
        <v>480</v>
      </c>
      <c r="OG374">
        <v>266.67</v>
      </c>
      <c r="OH374" s="73" t="s">
        <v>480</v>
      </c>
      <c r="OU374" t="s">
        <v>1041</v>
      </c>
      <c r="OV374" s="72"/>
      <c r="OW374">
        <v>2006</v>
      </c>
      <c r="PB374" t="s">
        <v>522</v>
      </c>
      <c r="PC374" s="50">
        <v>46105</v>
      </c>
    </row>
    <row r="375" spans="1:419" ht="15" thickBot="1">
      <c r="A375" t="s">
        <v>469</v>
      </c>
      <c r="B375" t="s">
        <v>1030</v>
      </c>
      <c r="C375" t="s">
        <v>861</v>
      </c>
      <c r="D375" s="4" t="s">
        <v>948</v>
      </c>
      <c r="E375" t="s">
        <v>1031</v>
      </c>
      <c r="F375" s="83" t="s">
        <v>950</v>
      </c>
      <c r="G375" s="72" t="s">
        <v>475</v>
      </c>
      <c r="H375" s="72" t="s">
        <v>476</v>
      </c>
      <c r="I375">
        <v>7.25</v>
      </c>
      <c r="J375">
        <v>3.4166666669999999</v>
      </c>
      <c r="K375" s="72">
        <v>1000</v>
      </c>
      <c r="AV375" t="s">
        <v>1032</v>
      </c>
      <c r="AW375">
        <v>3240</v>
      </c>
      <c r="AX375">
        <v>1.2E-2</v>
      </c>
      <c r="AY375">
        <v>1</v>
      </c>
      <c r="BA375">
        <v>2006</v>
      </c>
      <c r="BB375">
        <v>2007</v>
      </c>
      <c r="BD375" t="s">
        <v>1043</v>
      </c>
      <c r="BE375" t="s">
        <v>524</v>
      </c>
      <c r="BF375" s="63" t="s">
        <v>484</v>
      </c>
      <c r="BG375" t="s">
        <v>1034</v>
      </c>
      <c r="BH375" t="s">
        <v>1035</v>
      </c>
      <c r="BI375" s="72" t="s">
        <v>486</v>
      </c>
      <c r="BJ375">
        <v>1330</v>
      </c>
      <c r="EG375" s="9"/>
      <c r="EH375" s="9"/>
      <c r="EI375" s="9"/>
      <c r="EJ375" s="9"/>
      <c r="EK375" s="9"/>
      <c r="EL375" s="9"/>
      <c r="EM375" s="9"/>
      <c r="EN375" s="9"/>
      <c r="EO375" s="9"/>
      <c r="EP375" s="9"/>
      <c r="EQ375" s="9"/>
      <c r="ER375" s="9"/>
      <c r="ES375" s="9"/>
      <c r="ET375" s="9"/>
      <c r="EU375" s="9"/>
      <c r="EV375" s="9"/>
      <c r="EW375" s="9"/>
      <c r="EX375" s="9"/>
      <c r="EY375" s="9"/>
      <c r="EZ375" s="9"/>
      <c r="FA375" s="9"/>
      <c r="FB375" s="9"/>
      <c r="FC375" s="9"/>
      <c r="FD375" s="9"/>
      <c r="FE375" s="9"/>
      <c r="FF375" s="9"/>
      <c r="FG375" s="9"/>
      <c r="FH375" s="9"/>
      <c r="FI375" s="9"/>
      <c r="FJ375" s="9"/>
      <c r="FK375" s="9"/>
      <c r="FL375" s="9"/>
      <c r="FM375" s="9"/>
      <c r="FN375" s="9"/>
      <c r="FO375" s="9"/>
      <c r="FP375" s="9"/>
      <c r="FQ375" s="9"/>
      <c r="FR375" s="9"/>
      <c r="FS375" s="9"/>
      <c r="FT375" s="9"/>
      <c r="FU375" s="9"/>
      <c r="FV375" s="9"/>
      <c r="FW375" s="9"/>
      <c r="FX375" s="9"/>
      <c r="FY375" s="9"/>
      <c r="FZ375" s="9"/>
      <c r="GA375" s="9"/>
      <c r="GB375" s="9"/>
      <c r="GC375" s="9"/>
      <c r="GD375" s="9"/>
      <c r="GE375" s="9"/>
      <c r="GF375" s="9"/>
      <c r="GG375" s="9"/>
      <c r="GH375" s="9"/>
      <c r="GI375" s="9"/>
      <c r="GJ375" s="9"/>
      <c r="GK375" s="9"/>
      <c r="GL375" s="9"/>
      <c r="GM375" s="9"/>
      <c r="GN375" s="9"/>
      <c r="GO375" s="9"/>
      <c r="GP375" s="9"/>
      <c r="GQ375" s="9"/>
      <c r="GR375" s="9"/>
      <c r="GS375" s="9"/>
      <c r="GT375" s="9"/>
      <c r="GU375" s="9"/>
      <c r="GV375" s="9"/>
      <c r="GW375" s="9"/>
      <c r="GX375" s="9"/>
      <c r="GY375" s="9"/>
      <c r="GZ375" s="9"/>
      <c r="HA375" s="9"/>
      <c r="HB375" s="9"/>
      <c r="HC375" s="9"/>
      <c r="HD375" s="9"/>
      <c r="HE375" s="9"/>
      <c r="HF375" s="9"/>
      <c r="HG375" s="9"/>
      <c r="HH375" s="9"/>
      <c r="HI375" s="9"/>
      <c r="HJ375" s="9"/>
      <c r="HT375" s="84">
        <v>38838</v>
      </c>
      <c r="HV375" s="50"/>
      <c r="HW375" s="50"/>
      <c r="IH375" t="s">
        <v>1043</v>
      </c>
      <c r="II375" t="s">
        <v>492</v>
      </c>
      <c r="IN375" s="72"/>
      <c r="JJ375" t="s">
        <v>1043</v>
      </c>
      <c r="JK375" s="69" t="s">
        <v>680</v>
      </c>
      <c r="MY375" t="s">
        <v>1059</v>
      </c>
      <c r="MZ375">
        <v>120</v>
      </c>
      <c r="NA375" t="s">
        <v>1071</v>
      </c>
      <c r="NC375" t="s">
        <v>1045</v>
      </c>
      <c r="ND375" t="s">
        <v>1039</v>
      </c>
      <c r="NJ375" s="72" t="s">
        <v>1070</v>
      </c>
      <c r="NL375" s="86" t="s">
        <v>658</v>
      </c>
      <c r="NM375" s="85" t="s">
        <v>508</v>
      </c>
      <c r="NU375" t="s">
        <v>536</v>
      </c>
      <c r="NV375" t="s">
        <v>518</v>
      </c>
      <c r="NW375" s="87"/>
      <c r="NX375" s="73" t="s">
        <v>480</v>
      </c>
      <c r="NY375" s="73"/>
      <c r="OB375">
        <v>3</v>
      </c>
      <c r="OD375" s="73"/>
      <c r="OE375">
        <v>0</v>
      </c>
      <c r="OF375" s="73" t="s">
        <v>480</v>
      </c>
      <c r="OG375">
        <v>305.54000000000002</v>
      </c>
      <c r="OH375" s="73" t="s">
        <v>480</v>
      </c>
      <c r="OU375" t="s">
        <v>1041</v>
      </c>
      <c r="OV375" s="72"/>
      <c r="OW375">
        <v>2006</v>
      </c>
      <c r="PB375" t="s">
        <v>522</v>
      </c>
      <c r="PC375" s="50">
        <v>46105</v>
      </c>
    </row>
    <row r="376" spans="1:419" ht="15" thickBot="1">
      <c r="A376" t="s">
        <v>469</v>
      </c>
      <c r="B376" t="s">
        <v>1030</v>
      </c>
      <c r="C376" t="s">
        <v>861</v>
      </c>
      <c r="D376" s="4" t="s">
        <v>948</v>
      </c>
      <c r="E376" t="s">
        <v>1031</v>
      </c>
      <c r="F376" s="83" t="s">
        <v>950</v>
      </c>
      <c r="G376" s="72" t="s">
        <v>475</v>
      </c>
      <c r="H376" s="72" t="s">
        <v>476</v>
      </c>
      <c r="I376">
        <v>7.25</v>
      </c>
      <c r="J376">
        <v>3.4166666669999999</v>
      </c>
      <c r="K376" s="72">
        <v>1000</v>
      </c>
      <c r="AV376" t="s">
        <v>1032</v>
      </c>
      <c r="AW376">
        <v>3240</v>
      </c>
      <c r="AX376">
        <v>1.2E-2</v>
      </c>
      <c r="AY376">
        <v>1</v>
      </c>
      <c r="BA376">
        <v>2006</v>
      </c>
      <c r="BB376">
        <v>2007</v>
      </c>
      <c r="BD376" t="s">
        <v>1046</v>
      </c>
      <c r="BE376" t="s">
        <v>483</v>
      </c>
      <c r="BF376" s="63" t="s">
        <v>484</v>
      </c>
      <c r="BG376" t="s">
        <v>1036</v>
      </c>
      <c r="BH376" t="s">
        <v>1047</v>
      </c>
      <c r="BI376" s="72" t="s">
        <v>486</v>
      </c>
      <c r="BJ376">
        <v>20000</v>
      </c>
      <c r="EG376" s="9"/>
      <c r="EH376" s="9"/>
      <c r="EI376" s="9"/>
      <c r="EJ376" s="9"/>
      <c r="EK376" s="9"/>
      <c r="EL376" s="9"/>
      <c r="EM376" s="9"/>
      <c r="EN376" s="9"/>
      <c r="EO376" s="9"/>
      <c r="EP376" s="9"/>
      <c r="EQ376" s="9"/>
      <c r="ER376" s="9"/>
      <c r="ES376" s="9"/>
      <c r="ET376" s="9"/>
      <c r="EU376" s="9"/>
      <c r="EV376" s="9"/>
      <c r="EW376" s="9"/>
      <c r="EX376" s="9"/>
      <c r="EY376" s="9"/>
      <c r="EZ376" s="9"/>
      <c r="FA376" s="9"/>
      <c r="FB376" s="9"/>
      <c r="FC376" s="9"/>
      <c r="FD376" s="9"/>
      <c r="FE376" s="9"/>
      <c r="FF376" s="9"/>
      <c r="FG376" s="9"/>
      <c r="FH376" s="9"/>
      <c r="FI376" s="9"/>
      <c r="FJ376" s="9"/>
      <c r="FK376" s="9"/>
      <c r="FL376" s="9"/>
      <c r="FM376" s="9"/>
      <c r="FN376" s="9"/>
      <c r="FO376" s="9"/>
      <c r="FP376" s="9"/>
      <c r="FQ376" s="9"/>
      <c r="FR376" s="9"/>
      <c r="FS376" s="9"/>
      <c r="FT376" s="9"/>
      <c r="FU376" s="9"/>
      <c r="FV376" s="9"/>
      <c r="FW376" s="9"/>
      <c r="FX376" s="9"/>
      <c r="FY376" s="9"/>
      <c r="FZ376" s="9"/>
      <c r="GA376" s="9"/>
      <c r="GB376" s="9"/>
      <c r="GC376" s="9"/>
      <c r="GD376" s="9"/>
      <c r="GE376" s="9"/>
      <c r="GF376" s="9"/>
      <c r="GG376" s="9"/>
      <c r="GH376" s="9"/>
      <c r="GI376" s="9"/>
      <c r="GJ376" s="9"/>
      <c r="GK376" s="9"/>
      <c r="GL376" s="9"/>
      <c r="GM376" s="9"/>
      <c r="GN376" s="9"/>
      <c r="GO376" s="9"/>
      <c r="GP376" s="9"/>
      <c r="GQ376" s="9"/>
      <c r="GR376" s="9"/>
      <c r="GS376" s="9"/>
      <c r="GT376" s="9"/>
      <c r="GU376" s="9"/>
      <c r="GV376" s="9"/>
      <c r="GW376" s="9"/>
      <c r="GX376" s="9"/>
      <c r="GY376" s="9"/>
      <c r="GZ376" s="9"/>
      <c r="HA376" s="9"/>
      <c r="HB376" s="9"/>
      <c r="HC376" s="9"/>
      <c r="HD376" s="9"/>
      <c r="HE376" s="9"/>
      <c r="HF376" s="9"/>
      <c r="HG376" s="9"/>
      <c r="HH376" s="9"/>
      <c r="HI376" s="9"/>
      <c r="HJ376" s="9"/>
      <c r="HT376" s="84">
        <v>38838</v>
      </c>
      <c r="HV376" s="50"/>
      <c r="HW376" s="50"/>
      <c r="IH376" t="s">
        <v>1046</v>
      </c>
      <c r="II376" t="s">
        <v>492</v>
      </c>
      <c r="IN376" s="72"/>
      <c r="JJ376" t="s">
        <v>1046</v>
      </c>
      <c r="JK376" s="69" t="s">
        <v>680</v>
      </c>
      <c r="MY376" t="s">
        <v>1059</v>
      </c>
      <c r="MZ376">
        <v>120</v>
      </c>
      <c r="NA376" t="s">
        <v>1072</v>
      </c>
      <c r="NB376" t="s">
        <v>1036</v>
      </c>
      <c r="NJ376" s="72" t="s">
        <v>1070</v>
      </c>
      <c r="NL376" s="86" t="s">
        <v>658</v>
      </c>
      <c r="NM376" s="85" t="s">
        <v>508</v>
      </c>
      <c r="NU376" t="s">
        <v>536</v>
      </c>
      <c r="NV376" t="s">
        <v>518</v>
      </c>
      <c r="NW376" s="87"/>
      <c r="NX376" s="73" t="s">
        <v>480</v>
      </c>
      <c r="NY376" s="73"/>
      <c r="OB376">
        <v>3</v>
      </c>
      <c r="OC376">
        <v>3569.3</v>
      </c>
      <c r="OD376" s="73" t="s">
        <v>480</v>
      </c>
      <c r="OU376" t="s">
        <v>1041</v>
      </c>
      <c r="OV376" s="72"/>
      <c r="OW376">
        <v>2006</v>
      </c>
      <c r="PB376" t="s">
        <v>522</v>
      </c>
      <c r="PC376" s="50">
        <v>46105</v>
      </c>
    </row>
    <row r="377" spans="1:419" ht="15" thickBot="1">
      <c r="A377" t="s">
        <v>469</v>
      </c>
      <c r="B377" t="s">
        <v>1030</v>
      </c>
      <c r="C377" t="s">
        <v>861</v>
      </c>
      <c r="D377" s="4" t="s">
        <v>948</v>
      </c>
      <c r="E377" t="s">
        <v>1031</v>
      </c>
      <c r="F377" s="83" t="s">
        <v>950</v>
      </c>
      <c r="G377" s="72" t="s">
        <v>475</v>
      </c>
      <c r="H377" s="72" t="s">
        <v>476</v>
      </c>
      <c r="I377">
        <v>7.25</v>
      </c>
      <c r="J377">
        <v>3.4166666669999999</v>
      </c>
      <c r="K377" s="72">
        <v>1000</v>
      </c>
      <c r="AV377" t="s">
        <v>1032</v>
      </c>
      <c r="AW377">
        <v>3240</v>
      </c>
      <c r="AX377">
        <v>1.2E-2</v>
      </c>
      <c r="AY377">
        <v>1</v>
      </c>
      <c r="BA377">
        <v>2006</v>
      </c>
      <c r="BB377">
        <v>2007</v>
      </c>
      <c r="BD377" t="s">
        <v>1049</v>
      </c>
      <c r="BE377" t="s">
        <v>591</v>
      </c>
      <c r="BF377" s="63" t="s">
        <v>484</v>
      </c>
      <c r="BG377" t="s">
        <v>1036</v>
      </c>
      <c r="BH377" t="s">
        <v>864</v>
      </c>
      <c r="BI377" s="72" t="s">
        <v>486</v>
      </c>
      <c r="BJ377">
        <v>20000</v>
      </c>
      <c r="EG377" s="9"/>
      <c r="EH377" s="9"/>
      <c r="EI377" s="9"/>
      <c r="EJ377" s="9"/>
      <c r="EK377" s="9"/>
      <c r="EL377" s="9"/>
      <c r="EM377" s="9"/>
      <c r="EN377" s="9"/>
      <c r="EO377" s="9"/>
      <c r="EP377" s="9"/>
      <c r="EQ377" s="9"/>
      <c r="ER377" s="9"/>
      <c r="ES377" s="9"/>
      <c r="ET377" s="9"/>
      <c r="EU377" s="9"/>
      <c r="EV377" s="9"/>
      <c r="EW377" s="9"/>
      <c r="EX377" s="9"/>
      <c r="EY377" s="9"/>
      <c r="EZ377" s="9"/>
      <c r="FA377" s="9"/>
      <c r="FB377" s="9"/>
      <c r="FC377" s="9"/>
      <c r="FD377" s="9"/>
      <c r="FE377" s="9"/>
      <c r="FF377" s="9"/>
      <c r="FG377" s="9"/>
      <c r="FH377" s="9"/>
      <c r="FI377" s="9"/>
      <c r="FJ377" s="9"/>
      <c r="FK377" s="9"/>
      <c r="FL377" s="9"/>
      <c r="FM377" s="9"/>
      <c r="FN377" s="9"/>
      <c r="FO377" s="9"/>
      <c r="FP377" s="9"/>
      <c r="FQ377" s="9"/>
      <c r="FR377" s="9"/>
      <c r="FS377" s="9"/>
      <c r="FT377" s="9"/>
      <c r="FU377" s="9"/>
      <c r="FV377" s="9"/>
      <c r="FW377" s="9"/>
      <c r="FX377" s="9"/>
      <c r="FY377" s="9"/>
      <c r="FZ377" s="9"/>
      <c r="GA377" s="9"/>
      <c r="GB377" s="9"/>
      <c r="GC377" s="9"/>
      <c r="GD377" s="9"/>
      <c r="GE377" s="9"/>
      <c r="GF377" s="9"/>
      <c r="GG377" s="9"/>
      <c r="GH377" s="9"/>
      <c r="GI377" s="9"/>
      <c r="GJ377" s="9"/>
      <c r="GK377" s="9"/>
      <c r="GL377" s="9"/>
      <c r="GM377" s="9"/>
      <c r="GN377" s="9"/>
      <c r="GO377" s="9"/>
      <c r="GP377" s="9"/>
      <c r="GQ377" s="9"/>
      <c r="GR377" s="9"/>
      <c r="GS377" s="9"/>
      <c r="GT377" s="9"/>
      <c r="GU377" s="9"/>
      <c r="GV377" s="9"/>
      <c r="GW377" s="9"/>
      <c r="GX377" s="9"/>
      <c r="GY377" s="9"/>
      <c r="GZ377" s="9"/>
      <c r="HA377" s="9"/>
      <c r="HB377" s="9"/>
      <c r="HC377" s="9"/>
      <c r="HD377" s="9"/>
      <c r="HE377" s="9"/>
      <c r="HF377" s="9"/>
      <c r="HG377" s="9"/>
      <c r="HH377" s="9"/>
      <c r="HI377" s="9"/>
      <c r="HJ377" s="9"/>
      <c r="HT377" s="84">
        <v>38838</v>
      </c>
      <c r="HV377" s="50"/>
      <c r="HW377" s="50"/>
      <c r="IH377" t="s">
        <v>1049</v>
      </c>
      <c r="II377" t="s">
        <v>492</v>
      </c>
      <c r="JJ377" t="s">
        <v>1049</v>
      </c>
      <c r="JK377" s="69" t="s">
        <v>593</v>
      </c>
      <c r="JV377" s="8" t="s">
        <v>593</v>
      </c>
      <c r="JW377" s="8" t="s">
        <v>1050</v>
      </c>
      <c r="JX377" t="s">
        <v>508</v>
      </c>
      <c r="JY377">
        <v>40000</v>
      </c>
      <c r="MY377" t="s">
        <v>1059</v>
      </c>
      <c r="MZ377">
        <v>120</v>
      </c>
      <c r="NA377" t="s">
        <v>1072</v>
      </c>
      <c r="NB377" t="s">
        <v>1036</v>
      </c>
      <c r="NJ377" s="72" t="s">
        <v>1070</v>
      </c>
      <c r="NL377" s="86" t="s">
        <v>658</v>
      </c>
      <c r="NM377" s="85" t="s">
        <v>508</v>
      </c>
      <c r="NU377" t="s">
        <v>565</v>
      </c>
      <c r="NV377" t="s">
        <v>518</v>
      </c>
      <c r="NW377" s="87"/>
      <c r="NX377" s="73" t="s">
        <v>480</v>
      </c>
      <c r="NY377" s="73"/>
      <c r="OB377">
        <v>3</v>
      </c>
      <c r="OC377">
        <v>9987.1</v>
      </c>
      <c r="OD377" s="73" t="s">
        <v>480</v>
      </c>
      <c r="OU377" t="s">
        <v>1051</v>
      </c>
      <c r="OV377" s="72"/>
      <c r="OW377">
        <v>2006</v>
      </c>
      <c r="PB377" t="s">
        <v>522</v>
      </c>
      <c r="PC377" s="50">
        <v>46105</v>
      </c>
    </row>
    <row r="378" spans="1:419" ht="15" thickBot="1">
      <c r="A378" t="s">
        <v>469</v>
      </c>
      <c r="B378" t="s">
        <v>1030</v>
      </c>
      <c r="C378" t="s">
        <v>861</v>
      </c>
      <c r="D378" s="4" t="s">
        <v>948</v>
      </c>
      <c r="E378" t="s">
        <v>1031</v>
      </c>
      <c r="F378" s="83" t="s">
        <v>950</v>
      </c>
      <c r="G378" s="72" t="s">
        <v>475</v>
      </c>
      <c r="H378" s="72" t="s">
        <v>476</v>
      </c>
      <c r="I378">
        <v>7.25</v>
      </c>
      <c r="J378">
        <v>3.4166666669999999</v>
      </c>
      <c r="K378" s="72">
        <v>1000</v>
      </c>
      <c r="AV378" t="s">
        <v>1032</v>
      </c>
      <c r="AW378">
        <v>3240</v>
      </c>
      <c r="AX378">
        <v>1.2E-2</v>
      </c>
      <c r="AY378">
        <v>1</v>
      </c>
      <c r="BA378">
        <v>2006</v>
      </c>
      <c r="BB378">
        <v>2007</v>
      </c>
      <c r="BD378" t="s">
        <v>1052</v>
      </c>
      <c r="BE378" t="s">
        <v>600</v>
      </c>
      <c r="BF378" s="63" t="s">
        <v>484</v>
      </c>
      <c r="BG378" t="s">
        <v>1036</v>
      </c>
      <c r="BH378" t="s">
        <v>864</v>
      </c>
      <c r="BI378" s="72" t="s">
        <v>486</v>
      </c>
      <c r="BJ378">
        <v>20000</v>
      </c>
      <c r="EG378" s="9"/>
      <c r="EH378" s="9"/>
      <c r="EI378" s="9"/>
      <c r="EJ378" s="9"/>
      <c r="EK378" s="9"/>
      <c r="EL378" s="9"/>
      <c r="EM378" s="9"/>
      <c r="EN378" s="9"/>
      <c r="EO378" s="9"/>
      <c r="EP378" s="9"/>
      <c r="EQ378" s="9"/>
      <c r="ER378" s="9"/>
      <c r="ES378" s="9"/>
      <c r="ET378" s="9"/>
      <c r="EU378" s="9"/>
      <c r="EV378" s="9"/>
      <c r="EW378" s="9"/>
      <c r="EX378" s="9"/>
      <c r="EY378" s="9"/>
      <c r="EZ378" s="9"/>
      <c r="FA378" s="9"/>
      <c r="FB378" s="9"/>
      <c r="FC378" s="9"/>
      <c r="FD378" s="9"/>
      <c r="FE378" s="9"/>
      <c r="FF378" s="9"/>
      <c r="FG378" s="9"/>
      <c r="FH378" s="9"/>
      <c r="FI378" s="9"/>
      <c r="FJ378" s="9"/>
      <c r="FK378" s="9"/>
      <c r="FL378" s="9"/>
      <c r="FM378" s="9"/>
      <c r="FN378" s="9"/>
      <c r="FO378" s="9"/>
      <c r="FP378" s="9"/>
      <c r="FQ378" s="9"/>
      <c r="FR378" s="9"/>
      <c r="FS378" s="9"/>
      <c r="FT378" s="9"/>
      <c r="FU378" s="9"/>
      <c r="FV378" s="9"/>
      <c r="FW378" s="9"/>
      <c r="FX378" s="9"/>
      <c r="FY378" s="9"/>
      <c r="FZ378" s="9"/>
      <c r="GA378" s="9"/>
      <c r="GB378" s="9"/>
      <c r="GC378" s="9"/>
      <c r="GD378" s="9"/>
      <c r="GE378" s="9"/>
      <c r="GF378" s="9"/>
      <c r="GG378" s="9"/>
      <c r="GH378" s="9"/>
      <c r="GI378" s="9"/>
      <c r="GJ378" s="9"/>
      <c r="GK378" s="9"/>
      <c r="GL378" s="9"/>
      <c r="GM378" s="9"/>
      <c r="GN378" s="9"/>
      <c r="GO378" s="9"/>
      <c r="GP378" s="9"/>
      <c r="GQ378" s="9"/>
      <c r="GR378" s="9"/>
      <c r="GS378" s="9"/>
      <c r="GT378" s="9"/>
      <c r="GU378" s="9"/>
      <c r="GV378" s="9"/>
      <c r="GW378" s="9"/>
      <c r="GX378" s="9"/>
      <c r="GY378" s="9"/>
      <c r="GZ378" s="9"/>
      <c r="HA378" s="9"/>
      <c r="HB378" s="9"/>
      <c r="HC378" s="9"/>
      <c r="HD378" s="9"/>
      <c r="HE378" s="9"/>
      <c r="HF378" s="9"/>
      <c r="HG378" s="9"/>
      <c r="HH378" s="9"/>
      <c r="HI378" s="9"/>
      <c r="HJ378" s="9"/>
      <c r="HT378" s="84">
        <v>38838</v>
      </c>
      <c r="HV378" s="50"/>
      <c r="HW378" s="50"/>
      <c r="IH378" t="s">
        <v>1052</v>
      </c>
      <c r="II378" t="s">
        <v>492</v>
      </c>
      <c r="JJ378" t="s">
        <v>1052</v>
      </c>
      <c r="JK378" s="69" t="s">
        <v>593</v>
      </c>
      <c r="JV378" s="8" t="s">
        <v>593</v>
      </c>
      <c r="JW378" s="8" t="s">
        <v>1050</v>
      </c>
      <c r="JX378" t="s">
        <v>508</v>
      </c>
      <c r="JY378">
        <v>80000</v>
      </c>
      <c r="MY378" t="s">
        <v>1059</v>
      </c>
      <c r="MZ378">
        <v>120</v>
      </c>
      <c r="NA378" t="s">
        <v>1072</v>
      </c>
      <c r="NB378" t="s">
        <v>1036</v>
      </c>
      <c r="NJ378" s="72" t="s">
        <v>1070</v>
      </c>
      <c r="NL378" s="86" t="s">
        <v>658</v>
      </c>
      <c r="NM378" s="85" t="s">
        <v>508</v>
      </c>
      <c r="NU378" t="s">
        <v>570</v>
      </c>
      <c r="NV378" t="s">
        <v>518</v>
      </c>
      <c r="NW378" s="87"/>
      <c r="NX378" s="73" t="s">
        <v>480</v>
      </c>
      <c r="NY378" s="73"/>
      <c r="OB378">
        <v>3</v>
      </c>
      <c r="OC378">
        <v>7821.91</v>
      </c>
      <c r="OD378" s="73" t="s">
        <v>480</v>
      </c>
      <c r="OU378" t="s">
        <v>1051</v>
      </c>
      <c r="OV378" s="72"/>
      <c r="OW378">
        <v>2006</v>
      </c>
      <c r="PB378" t="s">
        <v>522</v>
      </c>
      <c r="PC378" s="50">
        <v>46105</v>
      </c>
    </row>
    <row r="379" spans="1:419" ht="15" thickBot="1">
      <c r="A379" t="s">
        <v>469</v>
      </c>
      <c r="B379" t="s">
        <v>1030</v>
      </c>
      <c r="C379" t="s">
        <v>861</v>
      </c>
      <c r="D379" s="4" t="s">
        <v>948</v>
      </c>
      <c r="E379" t="s">
        <v>1031</v>
      </c>
      <c r="F379" s="83" t="s">
        <v>950</v>
      </c>
      <c r="G379" s="72" t="s">
        <v>475</v>
      </c>
      <c r="H379" s="72" t="s">
        <v>476</v>
      </c>
      <c r="I379">
        <v>7.25</v>
      </c>
      <c r="J379">
        <v>3.4166666669999999</v>
      </c>
      <c r="K379" s="72">
        <v>1000</v>
      </c>
      <c r="AV379" t="s">
        <v>1032</v>
      </c>
      <c r="AW379">
        <v>3240</v>
      </c>
      <c r="AX379">
        <v>1.2E-2</v>
      </c>
      <c r="AY379">
        <v>1</v>
      </c>
      <c r="BA379">
        <v>2006</v>
      </c>
      <c r="BB379">
        <v>2007</v>
      </c>
      <c r="BD379" t="s">
        <v>1053</v>
      </c>
      <c r="BE379" t="s">
        <v>619</v>
      </c>
      <c r="BF379" s="63" t="s">
        <v>484</v>
      </c>
      <c r="BG379" t="s">
        <v>1034</v>
      </c>
      <c r="BH379" t="s">
        <v>1035</v>
      </c>
      <c r="BI379" s="72" t="s">
        <v>486</v>
      </c>
      <c r="BJ379">
        <v>1330</v>
      </c>
      <c r="EG379" s="9"/>
      <c r="EH379" s="9"/>
      <c r="EI379" s="9"/>
      <c r="EJ379" s="9"/>
      <c r="EK379" s="9"/>
      <c r="EL379" s="9"/>
      <c r="EM379" s="9"/>
      <c r="EN379" s="9"/>
      <c r="EO379" s="9"/>
      <c r="EP379" s="9"/>
      <c r="EQ379" s="9"/>
      <c r="ER379" s="9"/>
      <c r="ES379" s="9"/>
      <c r="ET379" s="9"/>
      <c r="EU379" s="9"/>
      <c r="EV379" s="9"/>
      <c r="EW379" s="9"/>
      <c r="EX379" s="9"/>
      <c r="EY379" s="9"/>
      <c r="EZ379" s="9"/>
      <c r="FA379" s="9"/>
      <c r="FB379" s="9"/>
      <c r="FC379" s="9"/>
      <c r="FD379" s="9"/>
      <c r="FE379" s="9"/>
      <c r="FF379" s="9"/>
      <c r="FG379" s="9"/>
      <c r="FH379" s="9"/>
      <c r="FI379" s="9"/>
      <c r="FJ379" s="9"/>
      <c r="FK379" s="9"/>
      <c r="FL379" s="9"/>
      <c r="FM379" s="9"/>
      <c r="FN379" s="9"/>
      <c r="FO379" s="9"/>
      <c r="FP379" s="9"/>
      <c r="FQ379" s="9"/>
      <c r="FR379" s="9"/>
      <c r="FS379" s="9"/>
      <c r="FT379" s="9"/>
      <c r="FU379" s="9"/>
      <c r="FV379" s="9"/>
      <c r="FW379" s="9"/>
      <c r="FX379" s="9"/>
      <c r="FY379" s="9"/>
      <c r="FZ379" s="9"/>
      <c r="GA379" s="9"/>
      <c r="GB379" s="9"/>
      <c r="GC379" s="9"/>
      <c r="GD379" s="9"/>
      <c r="GE379" s="9"/>
      <c r="GF379" s="9"/>
      <c r="GG379" s="9"/>
      <c r="GH379" s="9"/>
      <c r="GI379" s="9"/>
      <c r="GJ379" s="9"/>
      <c r="GK379" s="9"/>
      <c r="GL379" s="9"/>
      <c r="GM379" s="9"/>
      <c r="GN379" s="9"/>
      <c r="GO379" s="9"/>
      <c r="GP379" s="9"/>
      <c r="GQ379" s="9"/>
      <c r="GR379" s="9"/>
      <c r="GS379" s="9"/>
      <c r="GT379" s="9"/>
      <c r="GU379" s="9"/>
      <c r="GV379" s="9"/>
      <c r="GW379" s="9"/>
      <c r="GX379" s="9"/>
      <c r="GY379" s="9"/>
      <c r="GZ379" s="9"/>
      <c r="HA379" s="9"/>
      <c r="HB379" s="9"/>
      <c r="HC379" s="9"/>
      <c r="HD379" s="9"/>
      <c r="HE379" s="9"/>
      <c r="HF379" s="9"/>
      <c r="HG379" s="9"/>
      <c r="HH379" s="9"/>
      <c r="HI379" s="9"/>
      <c r="HJ379" s="9"/>
      <c r="HT379" s="84">
        <v>38838</v>
      </c>
      <c r="HV379" s="50"/>
      <c r="HW379" s="50"/>
      <c r="IH379" t="s">
        <v>1053</v>
      </c>
      <c r="II379" t="s">
        <v>492</v>
      </c>
      <c r="JJ379" t="s">
        <v>1053</v>
      </c>
      <c r="JK379" s="69" t="s">
        <v>593</v>
      </c>
      <c r="JV379" s="8" t="s">
        <v>593</v>
      </c>
      <c r="JW379" s="8" t="s">
        <v>1050</v>
      </c>
      <c r="JX379" t="s">
        <v>508</v>
      </c>
      <c r="JY379">
        <v>40000</v>
      </c>
      <c r="MY379" t="s">
        <v>1059</v>
      </c>
      <c r="MZ379">
        <v>120</v>
      </c>
      <c r="NA379" t="s">
        <v>1071</v>
      </c>
      <c r="NC379" t="s">
        <v>1045</v>
      </c>
      <c r="ND379" t="s">
        <v>1039</v>
      </c>
      <c r="NJ379" s="72" t="s">
        <v>1070</v>
      </c>
      <c r="NL379" s="86" t="s">
        <v>658</v>
      </c>
      <c r="NM379" s="85" t="s">
        <v>508</v>
      </c>
      <c r="NU379" t="s">
        <v>565</v>
      </c>
      <c r="NV379" t="s">
        <v>518</v>
      </c>
      <c r="NW379" s="87"/>
      <c r="NX379" s="73" t="s">
        <v>480</v>
      </c>
      <c r="NY379" s="73"/>
      <c r="OB379">
        <v>3</v>
      </c>
      <c r="OD379" s="73"/>
      <c r="OE379">
        <v>1133.29</v>
      </c>
      <c r="OF379" s="73" t="s">
        <v>480</v>
      </c>
      <c r="OG379">
        <v>666.64</v>
      </c>
      <c r="OH379" s="73" t="s">
        <v>480</v>
      </c>
      <c r="OU379" t="s">
        <v>1054</v>
      </c>
      <c r="OV379" s="72"/>
      <c r="OW379">
        <v>2006</v>
      </c>
      <c r="PB379" t="s">
        <v>522</v>
      </c>
      <c r="PC379" s="50">
        <v>46105</v>
      </c>
    </row>
    <row r="380" spans="1:419" ht="15" thickBot="1">
      <c r="A380" t="s">
        <v>469</v>
      </c>
      <c r="B380" t="s">
        <v>1030</v>
      </c>
      <c r="C380" t="s">
        <v>861</v>
      </c>
      <c r="D380" s="4" t="s">
        <v>948</v>
      </c>
      <c r="E380" t="s">
        <v>1031</v>
      </c>
      <c r="F380" s="83" t="s">
        <v>950</v>
      </c>
      <c r="G380" s="72" t="s">
        <v>475</v>
      </c>
      <c r="H380" s="72" t="s">
        <v>476</v>
      </c>
      <c r="I380">
        <v>7.25</v>
      </c>
      <c r="J380">
        <v>3.4166666669999999</v>
      </c>
      <c r="K380" s="72">
        <v>1000</v>
      </c>
      <c r="AV380" t="s">
        <v>1032</v>
      </c>
      <c r="AW380">
        <v>3240</v>
      </c>
      <c r="AX380">
        <v>1.2E-2</v>
      </c>
      <c r="AY380">
        <v>1</v>
      </c>
      <c r="BA380">
        <v>2006</v>
      </c>
      <c r="BB380">
        <v>2007</v>
      </c>
      <c r="BD380" t="s">
        <v>1055</v>
      </c>
      <c r="BE380" t="s">
        <v>628</v>
      </c>
      <c r="BF380" s="63" t="s">
        <v>484</v>
      </c>
      <c r="BG380" t="s">
        <v>1034</v>
      </c>
      <c r="BH380" t="s">
        <v>1035</v>
      </c>
      <c r="BI380" s="72" t="s">
        <v>486</v>
      </c>
      <c r="BJ380">
        <v>1330</v>
      </c>
      <c r="EG380" s="9"/>
      <c r="EH380" s="9"/>
      <c r="EI380" s="9"/>
      <c r="EJ380" s="9"/>
      <c r="EK380" s="9"/>
      <c r="EL380" s="9"/>
      <c r="EM380" s="9"/>
      <c r="EN380" s="9"/>
      <c r="EO380" s="9"/>
      <c r="EP380" s="9"/>
      <c r="EQ380" s="9"/>
      <c r="ER380" s="9"/>
      <c r="ES380" s="9"/>
      <c r="ET380" s="9"/>
      <c r="EU380" s="9"/>
      <c r="EV380" s="9"/>
      <c r="EW380" s="9"/>
      <c r="EX380" s="9"/>
      <c r="EY380" s="9"/>
      <c r="EZ380" s="9"/>
      <c r="FA380" s="9"/>
      <c r="FB380" s="9"/>
      <c r="FC380" s="9"/>
      <c r="FD380" s="9"/>
      <c r="FE380" s="9"/>
      <c r="FF380" s="9"/>
      <c r="FG380" s="9"/>
      <c r="FH380" s="9"/>
      <c r="FI380" s="9"/>
      <c r="FJ380" s="9"/>
      <c r="FK380" s="9"/>
      <c r="FL380" s="9"/>
      <c r="FM380" s="9"/>
      <c r="FN380" s="9"/>
      <c r="FO380" s="9"/>
      <c r="FP380" s="9"/>
      <c r="FQ380" s="9"/>
      <c r="FR380" s="9"/>
      <c r="FS380" s="9"/>
      <c r="FT380" s="9"/>
      <c r="FU380" s="9"/>
      <c r="FV380" s="9"/>
      <c r="FW380" s="9"/>
      <c r="FX380" s="9"/>
      <c r="FY380" s="9"/>
      <c r="FZ380" s="9"/>
      <c r="GA380" s="9"/>
      <c r="GB380" s="9"/>
      <c r="GC380" s="9"/>
      <c r="GD380" s="9"/>
      <c r="GE380" s="9"/>
      <c r="GF380" s="9"/>
      <c r="GG380" s="9"/>
      <c r="GH380" s="9"/>
      <c r="GI380" s="9"/>
      <c r="GJ380" s="9"/>
      <c r="GK380" s="9"/>
      <c r="GL380" s="9"/>
      <c r="GM380" s="9"/>
      <c r="GN380" s="9"/>
      <c r="GO380" s="9"/>
      <c r="GP380" s="9"/>
      <c r="GQ380" s="9"/>
      <c r="GR380" s="9"/>
      <c r="GS380" s="9"/>
      <c r="GT380" s="9"/>
      <c r="GU380" s="9"/>
      <c r="GV380" s="9"/>
      <c r="GW380" s="9"/>
      <c r="GX380" s="9"/>
      <c r="GY380" s="9"/>
      <c r="GZ380" s="9"/>
      <c r="HA380" s="9"/>
      <c r="HB380" s="9"/>
      <c r="HC380" s="9"/>
      <c r="HD380" s="9"/>
      <c r="HE380" s="9"/>
      <c r="HF380" s="9"/>
      <c r="HG380" s="9"/>
      <c r="HH380" s="9"/>
      <c r="HI380" s="9"/>
      <c r="HJ380" s="9"/>
      <c r="HT380" s="84">
        <v>38838</v>
      </c>
      <c r="HV380" s="50"/>
      <c r="HW380" s="50"/>
      <c r="IH380" t="s">
        <v>1055</v>
      </c>
      <c r="II380" t="s">
        <v>492</v>
      </c>
      <c r="JJ380" t="s">
        <v>1055</v>
      </c>
      <c r="JK380" s="69" t="s">
        <v>593</v>
      </c>
      <c r="JV380" s="8" t="s">
        <v>593</v>
      </c>
      <c r="JW380" s="8" t="s">
        <v>1050</v>
      </c>
      <c r="JX380" t="s">
        <v>508</v>
      </c>
      <c r="JY380">
        <v>80000</v>
      </c>
      <c r="MY380" t="s">
        <v>1059</v>
      </c>
      <c r="MZ380">
        <v>120</v>
      </c>
      <c r="NA380" t="s">
        <v>1071</v>
      </c>
      <c r="NC380" t="s">
        <v>1045</v>
      </c>
      <c r="ND380" t="s">
        <v>1039</v>
      </c>
      <c r="NJ380" s="72" t="s">
        <v>1070</v>
      </c>
      <c r="NL380" s="86" t="s">
        <v>658</v>
      </c>
      <c r="NM380" s="85" t="s">
        <v>508</v>
      </c>
      <c r="NU380" t="s">
        <v>570</v>
      </c>
      <c r="NV380" t="s">
        <v>518</v>
      </c>
      <c r="NW380" s="87"/>
      <c r="NX380" s="73" t="s">
        <v>480</v>
      </c>
      <c r="NY380" s="73"/>
      <c r="OB380">
        <v>3</v>
      </c>
      <c r="OD380" s="73"/>
      <c r="OE380">
        <v>0</v>
      </c>
      <c r="OF380" s="73" t="s">
        <v>480</v>
      </c>
      <c r="OG380">
        <v>916.63</v>
      </c>
      <c r="OH380" s="73" t="s">
        <v>480</v>
      </c>
      <c r="OU380" t="s">
        <v>1054</v>
      </c>
      <c r="OV380" s="72"/>
      <c r="OW380">
        <v>2006</v>
      </c>
      <c r="PB380" t="s">
        <v>522</v>
      </c>
      <c r="PC380" s="50">
        <v>46105</v>
      </c>
    </row>
    <row r="381" spans="1:419" ht="15" thickBot="1">
      <c r="A381" t="s">
        <v>469</v>
      </c>
      <c r="B381" t="s">
        <v>1030</v>
      </c>
      <c r="C381" t="s">
        <v>861</v>
      </c>
      <c r="D381" s="4" t="s">
        <v>948</v>
      </c>
      <c r="E381" t="s">
        <v>1031</v>
      </c>
      <c r="F381" s="83" t="s">
        <v>950</v>
      </c>
      <c r="G381" s="72" t="s">
        <v>475</v>
      </c>
      <c r="H381" s="72" t="s">
        <v>476</v>
      </c>
      <c r="I381">
        <v>7.25</v>
      </c>
      <c r="J381">
        <v>3.4166666669999999</v>
      </c>
      <c r="K381" s="72">
        <v>1000</v>
      </c>
      <c r="AV381" t="s">
        <v>1032</v>
      </c>
      <c r="AW381">
        <v>3240</v>
      </c>
      <c r="AX381">
        <v>1.2E-2</v>
      </c>
      <c r="AY381">
        <v>1</v>
      </c>
      <c r="BA381">
        <v>2006</v>
      </c>
      <c r="BB381">
        <v>2007</v>
      </c>
      <c r="BD381" t="s">
        <v>1056</v>
      </c>
      <c r="BE381" t="s">
        <v>565</v>
      </c>
      <c r="BF381" s="63" t="s">
        <v>484</v>
      </c>
      <c r="BG381" t="s">
        <v>1034</v>
      </c>
      <c r="BH381" t="s">
        <v>1035</v>
      </c>
      <c r="BI381" s="72" t="s">
        <v>486</v>
      </c>
      <c r="BJ381">
        <v>1330</v>
      </c>
      <c r="BK381" t="s">
        <v>537</v>
      </c>
      <c r="BL381" t="s">
        <v>1036</v>
      </c>
      <c r="BM381" t="s">
        <v>864</v>
      </c>
      <c r="BN381" s="72" t="s">
        <v>486</v>
      </c>
      <c r="BO381">
        <v>20000</v>
      </c>
      <c r="EG381" s="9"/>
      <c r="EH381" s="9"/>
      <c r="EI381" s="9"/>
      <c r="EJ381" s="9"/>
      <c r="EK381" s="9"/>
      <c r="EL381" s="9"/>
      <c r="EM381" s="9"/>
      <c r="EN381" s="9"/>
      <c r="EO381" s="9"/>
      <c r="EP381" s="9"/>
      <c r="EQ381" s="9"/>
      <c r="ER381" s="9"/>
      <c r="ES381" s="9"/>
      <c r="ET381" s="9"/>
      <c r="EU381" s="9"/>
      <c r="EV381" s="9"/>
      <c r="EW381" s="9"/>
      <c r="EX381" s="9"/>
      <c r="EY381" s="9"/>
      <c r="EZ381" s="9"/>
      <c r="FA381" s="9"/>
      <c r="FB381" s="9"/>
      <c r="FC381" s="9"/>
      <c r="FD381" s="9"/>
      <c r="FE381" s="9"/>
      <c r="FF381" s="9"/>
      <c r="FG381" s="9"/>
      <c r="FH381" s="9"/>
      <c r="FI381" s="9"/>
      <c r="FJ381" s="9"/>
      <c r="FK381" s="9"/>
      <c r="FL381" s="9"/>
      <c r="FM381" s="9"/>
      <c r="FN381" s="9"/>
      <c r="FO381" s="9"/>
      <c r="FP381" s="9"/>
      <c r="FQ381" s="9"/>
      <c r="FR381" s="9"/>
      <c r="FS381" s="9"/>
      <c r="FT381" s="9"/>
      <c r="FU381" s="9"/>
      <c r="FV381" s="9"/>
      <c r="FW381" s="9"/>
      <c r="FX381" s="9"/>
      <c r="FY381" s="9"/>
      <c r="FZ381" s="9"/>
      <c r="GA381" s="9"/>
      <c r="GB381" s="9"/>
      <c r="GC381" s="9"/>
      <c r="GD381" s="9"/>
      <c r="GE381" s="9"/>
      <c r="GF381" s="9"/>
      <c r="GG381" s="9"/>
      <c r="GH381" s="9"/>
      <c r="GI381" s="9"/>
      <c r="GJ381" s="9"/>
      <c r="GK381" s="9"/>
      <c r="GL381" s="9"/>
      <c r="GM381" s="9"/>
      <c r="GN381" s="9"/>
      <c r="GO381" s="9"/>
      <c r="GP381" s="9"/>
      <c r="GQ381" s="9"/>
      <c r="GR381" s="9"/>
      <c r="GS381" s="9"/>
      <c r="GT381" s="9"/>
      <c r="GU381" s="9"/>
      <c r="GV381" s="9"/>
      <c r="GW381" s="9"/>
      <c r="GX381" s="9"/>
      <c r="GY381" s="9"/>
      <c r="GZ381" s="9"/>
      <c r="HA381" s="9"/>
      <c r="HB381" s="9"/>
      <c r="HC381" s="9"/>
      <c r="HD381" s="9"/>
      <c r="HE381" s="9"/>
      <c r="HF381" s="9"/>
      <c r="HG381" s="9"/>
      <c r="HH381" s="9"/>
      <c r="HI381" s="9"/>
      <c r="HJ381" s="9"/>
      <c r="HT381" s="84">
        <v>38838</v>
      </c>
      <c r="HV381" s="50"/>
      <c r="HW381" s="50"/>
      <c r="IH381" t="s">
        <v>1056</v>
      </c>
      <c r="II381" s="72" t="s">
        <v>880</v>
      </c>
      <c r="IJ381" t="s">
        <v>542</v>
      </c>
      <c r="IK381" t="s">
        <v>543</v>
      </c>
      <c r="IL381">
        <v>2006</v>
      </c>
      <c r="IN381" s="72" t="s">
        <v>480</v>
      </c>
      <c r="JJ381" t="s">
        <v>1056</v>
      </c>
      <c r="JK381" s="69" t="s">
        <v>593</v>
      </c>
      <c r="JV381" s="8" t="s">
        <v>593</v>
      </c>
      <c r="JW381" s="8" t="s">
        <v>1050</v>
      </c>
      <c r="JX381" t="s">
        <v>508</v>
      </c>
      <c r="JY381">
        <v>40000</v>
      </c>
      <c r="MY381" t="s">
        <v>1059</v>
      </c>
      <c r="MZ381">
        <v>120</v>
      </c>
      <c r="NA381" t="s">
        <v>1069</v>
      </c>
      <c r="NB381" t="s">
        <v>1036</v>
      </c>
      <c r="NC381" t="s">
        <v>1045</v>
      </c>
      <c r="ND381" t="s">
        <v>1039</v>
      </c>
      <c r="NJ381" s="72" t="s">
        <v>1070</v>
      </c>
      <c r="NL381" s="86" t="s">
        <v>658</v>
      </c>
      <c r="NM381" s="85" t="s">
        <v>508</v>
      </c>
      <c r="NV381" t="s">
        <v>518</v>
      </c>
      <c r="NW381" s="87"/>
      <c r="NX381" s="73" t="s">
        <v>480</v>
      </c>
      <c r="NY381" s="73"/>
      <c r="OB381">
        <v>3</v>
      </c>
      <c r="OC381">
        <v>5771.99</v>
      </c>
      <c r="OD381" s="73" t="s">
        <v>480</v>
      </c>
      <c r="OE381">
        <v>0</v>
      </c>
      <c r="OF381" s="73" t="s">
        <v>480</v>
      </c>
      <c r="OG381">
        <v>400</v>
      </c>
      <c r="OH381" s="73" t="s">
        <v>480</v>
      </c>
      <c r="OU381" t="s">
        <v>1057</v>
      </c>
      <c r="OV381" s="72"/>
      <c r="OW381">
        <v>2006</v>
      </c>
      <c r="PB381" t="s">
        <v>522</v>
      </c>
      <c r="PC381" s="50">
        <v>46105</v>
      </c>
    </row>
    <row r="382" spans="1:419" ht="15" thickBot="1">
      <c r="A382" t="s">
        <v>469</v>
      </c>
      <c r="B382" t="s">
        <v>1030</v>
      </c>
      <c r="C382" t="s">
        <v>861</v>
      </c>
      <c r="D382" s="4" t="s">
        <v>948</v>
      </c>
      <c r="E382" t="s">
        <v>1031</v>
      </c>
      <c r="F382" s="83" t="s">
        <v>950</v>
      </c>
      <c r="G382" s="72" t="s">
        <v>475</v>
      </c>
      <c r="H382" s="72" t="s">
        <v>476</v>
      </c>
      <c r="I382">
        <v>7.25</v>
      </c>
      <c r="J382">
        <v>3.4166666669999999</v>
      </c>
      <c r="K382" s="72">
        <v>1000</v>
      </c>
      <c r="AV382" t="s">
        <v>1032</v>
      </c>
      <c r="AW382">
        <v>3240</v>
      </c>
      <c r="AX382">
        <v>1.2E-2</v>
      </c>
      <c r="AY382">
        <v>1</v>
      </c>
      <c r="BA382">
        <v>2006</v>
      </c>
      <c r="BB382">
        <v>2007</v>
      </c>
      <c r="BD382" t="s">
        <v>1058</v>
      </c>
      <c r="BE382" t="s">
        <v>570</v>
      </c>
      <c r="BF382" s="63" t="s">
        <v>484</v>
      </c>
      <c r="BG382" t="s">
        <v>1034</v>
      </c>
      <c r="BH382" t="s">
        <v>1035</v>
      </c>
      <c r="BI382" s="72" t="s">
        <v>486</v>
      </c>
      <c r="BJ382">
        <v>1330</v>
      </c>
      <c r="BK382" t="s">
        <v>537</v>
      </c>
      <c r="BL382" t="s">
        <v>1036</v>
      </c>
      <c r="BM382" t="s">
        <v>864</v>
      </c>
      <c r="BN382" s="72" t="s">
        <v>486</v>
      </c>
      <c r="BO382">
        <v>20000</v>
      </c>
      <c r="EG382" s="9"/>
      <c r="EH382" s="9"/>
      <c r="EI382" s="9"/>
      <c r="EJ382" s="9"/>
      <c r="EK382" s="9"/>
      <c r="EL382" s="9"/>
      <c r="EM382" s="9"/>
      <c r="EN382" s="9"/>
      <c r="EO382" s="9"/>
      <c r="EP382" s="9"/>
      <c r="EQ382" s="9"/>
      <c r="ER382" s="9"/>
      <c r="ES382" s="9"/>
      <c r="ET382" s="9"/>
      <c r="EU382" s="9"/>
      <c r="EV382" s="9"/>
      <c r="EW382" s="9"/>
      <c r="EX382" s="9"/>
      <c r="EY382" s="9"/>
      <c r="EZ382" s="9"/>
      <c r="FA382" s="9"/>
      <c r="FB382" s="9"/>
      <c r="FC382" s="9"/>
      <c r="FD382" s="9"/>
      <c r="FE382" s="9"/>
      <c r="FF382" s="9"/>
      <c r="FG382" s="9"/>
      <c r="FH382" s="9"/>
      <c r="FI382" s="9"/>
      <c r="FJ382" s="9"/>
      <c r="FK382" s="9"/>
      <c r="FL382" s="9"/>
      <c r="FM382" s="9"/>
      <c r="FN382" s="9"/>
      <c r="FO382" s="9"/>
      <c r="FP382" s="9"/>
      <c r="FQ382" s="9"/>
      <c r="FR382" s="9"/>
      <c r="FS382" s="9"/>
      <c r="FT382" s="9"/>
      <c r="FU382" s="9"/>
      <c r="FV382" s="9"/>
      <c r="FW382" s="9"/>
      <c r="FX382" s="9"/>
      <c r="FY382" s="9"/>
      <c r="FZ382" s="9"/>
      <c r="GA382" s="9"/>
      <c r="GB382" s="9"/>
      <c r="GC382" s="9"/>
      <c r="GD382" s="9"/>
      <c r="GE382" s="9"/>
      <c r="GF382" s="9"/>
      <c r="GG382" s="9"/>
      <c r="GH382" s="9"/>
      <c r="GI382" s="9"/>
      <c r="GJ382" s="9"/>
      <c r="GK382" s="9"/>
      <c r="GL382" s="9"/>
      <c r="GM382" s="9"/>
      <c r="GN382" s="9"/>
      <c r="GO382" s="9"/>
      <c r="GP382" s="9"/>
      <c r="GQ382" s="9"/>
      <c r="GR382" s="9"/>
      <c r="GS382" s="9"/>
      <c r="GT382" s="9"/>
      <c r="GU382" s="9"/>
      <c r="GV382" s="9"/>
      <c r="GW382" s="9"/>
      <c r="GX382" s="9"/>
      <c r="GY382" s="9"/>
      <c r="GZ382" s="9"/>
      <c r="HA382" s="9"/>
      <c r="HB382" s="9"/>
      <c r="HC382" s="9"/>
      <c r="HD382" s="9"/>
      <c r="HE382" s="9"/>
      <c r="HF382" s="9"/>
      <c r="HG382" s="9"/>
      <c r="HH382" s="9"/>
      <c r="HI382" s="9"/>
      <c r="HJ382" s="9"/>
      <c r="HT382" s="84">
        <v>38838</v>
      </c>
      <c r="HV382" s="50"/>
      <c r="HW382" s="50"/>
      <c r="IH382" t="s">
        <v>1058</v>
      </c>
      <c r="II382" s="72" t="s">
        <v>880</v>
      </c>
      <c r="IJ382" t="s">
        <v>542</v>
      </c>
      <c r="IK382" t="s">
        <v>543</v>
      </c>
      <c r="IL382">
        <v>2006</v>
      </c>
      <c r="IN382" s="72" t="s">
        <v>480</v>
      </c>
      <c r="JJ382" t="s">
        <v>1058</v>
      </c>
      <c r="JK382" s="69" t="s">
        <v>593</v>
      </c>
      <c r="JV382" s="8" t="s">
        <v>593</v>
      </c>
      <c r="JW382" s="8" t="s">
        <v>1050</v>
      </c>
      <c r="JX382" t="s">
        <v>508</v>
      </c>
      <c r="JY382">
        <v>80000</v>
      </c>
      <c r="MY382" t="s">
        <v>1059</v>
      </c>
      <c r="MZ382">
        <v>120</v>
      </c>
      <c r="NA382" t="s">
        <v>1069</v>
      </c>
      <c r="NB382" t="s">
        <v>1036</v>
      </c>
      <c r="NC382" t="s">
        <v>1045</v>
      </c>
      <c r="ND382" t="s">
        <v>1039</v>
      </c>
      <c r="NJ382" s="72" t="s">
        <v>1070</v>
      </c>
      <c r="NL382" s="86" t="s">
        <v>658</v>
      </c>
      <c r="NM382" s="85" t="s">
        <v>508</v>
      </c>
      <c r="NV382" t="s">
        <v>518</v>
      </c>
      <c r="NW382" s="87"/>
      <c r="NX382" s="73" t="s">
        <v>480</v>
      </c>
      <c r="NY382" s="73"/>
      <c r="OB382">
        <v>3</v>
      </c>
      <c r="OC382">
        <v>4747.03</v>
      </c>
      <c r="OD382" s="73" t="s">
        <v>480</v>
      </c>
      <c r="OE382">
        <v>3510.97</v>
      </c>
      <c r="OF382" s="73" t="s">
        <v>480</v>
      </c>
      <c r="OG382">
        <v>316.67</v>
      </c>
      <c r="OH382" s="73" t="s">
        <v>480</v>
      </c>
      <c r="OU382" t="s">
        <v>1057</v>
      </c>
      <c r="OV382" s="72"/>
      <c r="OW382">
        <v>2006</v>
      </c>
      <c r="PB382" t="s">
        <v>522</v>
      </c>
      <c r="PC382" s="50">
        <v>46105</v>
      </c>
    </row>
    <row r="383" spans="1:419" ht="15" thickBot="1">
      <c r="A383" t="s">
        <v>469</v>
      </c>
      <c r="B383" t="s">
        <v>1030</v>
      </c>
      <c r="C383" t="s">
        <v>861</v>
      </c>
      <c r="D383" s="4" t="s">
        <v>948</v>
      </c>
      <c r="E383" t="s">
        <v>1031</v>
      </c>
      <c r="F383" s="83" t="s">
        <v>950</v>
      </c>
      <c r="G383" s="72" t="s">
        <v>475</v>
      </c>
      <c r="H383" s="72" t="s">
        <v>476</v>
      </c>
      <c r="I383">
        <v>7.25</v>
      </c>
      <c r="J383">
        <v>3.4166666669999999</v>
      </c>
      <c r="K383" s="72">
        <v>1000</v>
      </c>
      <c r="AV383" t="s">
        <v>1032</v>
      </c>
      <c r="AW383">
        <v>3240</v>
      </c>
      <c r="AX383">
        <v>1.2E-2</v>
      </c>
      <c r="AY383">
        <v>1</v>
      </c>
      <c r="BA383">
        <v>2006</v>
      </c>
      <c r="BB383">
        <v>2007</v>
      </c>
      <c r="BD383" t="s">
        <v>1033</v>
      </c>
      <c r="BE383" t="s">
        <v>536</v>
      </c>
      <c r="BF383" s="63" t="s">
        <v>484</v>
      </c>
      <c r="BG383" t="s">
        <v>1034</v>
      </c>
      <c r="BH383" t="s">
        <v>1035</v>
      </c>
      <c r="BI383" s="72" t="s">
        <v>486</v>
      </c>
      <c r="BJ383">
        <v>1330</v>
      </c>
      <c r="BK383" t="s">
        <v>537</v>
      </c>
      <c r="BL383" t="s">
        <v>1036</v>
      </c>
      <c r="BM383" t="s">
        <v>864</v>
      </c>
      <c r="BN383" s="72" t="s">
        <v>486</v>
      </c>
      <c r="BO383">
        <v>20000</v>
      </c>
      <c r="EG383" s="9"/>
      <c r="EH383" s="9"/>
      <c r="EI383" s="9"/>
      <c r="EJ383" s="9"/>
      <c r="EK383" s="9"/>
      <c r="EL383" s="9"/>
      <c r="EM383" s="9"/>
      <c r="EN383" s="9"/>
      <c r="EO383" s="9"/>
      <c r="EP383" s="9"/>
      <c r="EQ383" s="9"/>
      <c r="ER383" s="9"/>
      <c r="ES383" s="9"/>
      <c r="ET383" s="9"/>
      <c r="EU383" s="9"/>
      <c r="EV383" s="9"/>
      <c r="EW383" s="9"/>
      <c r="EX383" s="9"/>
      <c r="EY383" s="9"/>
      <c r="EZ383" s="9"/>
      <c r="FA383" s="9"/>
      <c r="FB383" s="9"/>
      <c r="FC383" s="9"/>
      <c r="FD383" s="9"/>
      <c r="FE383" s="9"/>
      <c r="FF383" s="9"/>
      <c r="FG383" s="9"/>
      <c r="FH383" s="9"/>
      <c r="FI383" s="9"/>
      <c r="FJ383" s="9"/>
      <c r="FK383" s="9"/>
      <c r="FL383" s="9"/>
      <c r="FM383" s="9"/>
      <c r="FN383" s="9"/>
      <c r="FO383" s="9"/>
      <c r="FP383" s="9"/>
      <c r="FQ383" s="9"/>
      <c r="FR383" s="9"/>
      <c r="FS383" s="9"/>
      <c r="FT383" s="9"/>
      <c r="FU383" s="9"/>
      <c r="FV383" s="9"/>
      <c r="FW383" s="9"/>
      <c r="FX383" s="9"/>
      <c r="FY383" s="9"/>
      <c r="FZ383" s="9"/>
      <c r="GA383" s="9"/>
      <c r="GB383" s="9"/>
      <c r="GC383" s="9"/>
      <c r="GD383" s="9"/>
      <c r="GE383" s="9"/>
      <c r="GF383" s="9"/>
      <c r="GG383" s="9"/>
      <c r="GH383" s="9"/>
      <c r="GI383" s="9"/>
      <c r="GJ383" s="9"/>
      <c r="GK383" s="9"/>
      <c r="GL383" s="9"/>
      <c r="GM383" s="9"/>
      <c r="GN383" s="9"/>
      <c r="GO383" s="9"/>
      <c r="GP383" s="9"/>
      <c r="GQ383" s="9"/>
      <c r="GR383" s="9"/>
      <c r="GS383" s="9"/>
      <c r="GT383" s="9"/>
      <c r="GU383" s="9"/>
      <c r="GV383" s="9"/>
      <c r="GW383" s="9"/>
      <c r="GX383" s="9"/>
      <c r="GY383" s="9"/>
      <c r="GZ383" s="9"/>
      <c r="HA383" s="9"/>
      <c r="HB383" s="9"/>
      <c r="HC383" s="9"/>
      <c r="HD383" s="9"/>
      <c r="HE383" s="9"/>
      <c r="HF383" s="9"/>
      <c r="HG383" s="9"/>
      <c r="HH383" s="9"/>
      <c r="HI383" s="9"/>
      <c r="HJ383" s="9"/>
      <c r="HT383" s="84">
        <v>38838</v>
      </c>
      <c r="HV383" s="50"/>
      <c r="HW383" s="50"/>
      <c r="IH383" t="s">
        <v>1033</v>
      </c>
      <c r="II383" s="72" t="s">
        <v>880</v>
      </c>
      <c r="IJ383" t="s">
        <v>542</v>
      </c>
      <c r="IK383" t="s">
        <v>543</v>
      </c>
      <c r="IL383">
        <v>2006</v>
      </c>
      <c r="IN383" s="72" t="s">
        <v>480</v>
      </c>
      <c r="JJ383" t="s">
        <v>1033</v>
      </c>
      <c r="JK383" s="69" t="s">
        <v>680</v>
      </c>
      <c r="MY383" t="s">
        <v>1059</v>
      </c>
      <c r="MZ383">
        <v>120</v>
      </c>
      <c r="NA383" t="s">
        <v>1069</v>
      </c>
      <c r="NB383" t="s">
        <v>1036</v>
      </c>
      <c r="NC383" t="s">
        <v>1045</v>
      </c>
      <c r="ND383" t="s">
        <v>1039</v>
      </c>
      <c r="NJ383" s="72" t="s">
        <v>1070</v>
      </c>
      <c r="NL383" s="86" t="s">
        <v>658</v>
      </c>
      <c r="NM383" s="85" t="s">
        <v>508</v>
      </c>
      <c r="NV383" t="s">
        <v>518</v>
      </c>
      <c r="NW383" s="87"/>
      <c r="NX383" s="73" t="s">
        <v>480</v>
      </c>
      <c r="NY383" s="73"/>
      <c r="OB383">
        <v>3</v>
      </c>
      <c r="OC383">
        <v>930.52</v>
      </c>
      <c r="OD383" s="73" t="s">
        <v>480</v>
      </c>
      <c r="OE383">
        <v>3469.31</v>
      </c>
      <c r="OF383" s="73" t="s">
        <v>480</v>
      </c>
      <c r="OG383">
        <v>7444.15</v>
      </c>
      <c r="OH383" s="73" t="s">
        <v>480</v>
      </c>
      <c r="OU383" t="s">
        <v>1041</v>
      </c>
      <c r="OV383" s="72"/>
      <c r="OW383">
        <v>2007</v>
      </c>
      <c r="PB383" t="s">
        <v>522</v>
      </c>
      <c r="PC383" s="50">
        <v>46105</v>
      </c>
    </row>
    <row r="384" spans="1:419" ht="15" thickBot="1">
      <c r="A384" t="s">
        <v>469</v>
      </c>
      <c r="B384" t="s">
        <v>1030</v>
      </c>
      <c r="C384" t="s">
        <v>861</v>
      </c>
      <c r="D384" s="4" t="s">
        <v>948</v>
      </c>
      <c r="E384" t="s">
        <v>1031</v>
      </c>
      <c r="F384" s="83" t="s">
        <v>950</v>
      </c>
      <c r="G384" s="72" t="s">
        <v>475</v>
      </c>
      <c r="H384" s="72" t="s">
        <v>476</v>
      </c>
      <c r="I384">
        <v>7.25</v>
      </c>
      <c r="J384">
        <v>3.4166666669999999</v>
      </c>
      <c r="K384" s="72">
        <v>1000</v>
      </c>
      <c r="AV384" t="s">
        <v>1032</v>
      </c>
      <c r="AW384">
        <v>3240</v>
      </c>
      <c r="AX384">
        <v>1.2E-2</v>
      </c>
      <c r="AY384">
        <v>1</v>
      </c>
      <c r="BA384">
        <v>2006</v>
      </c>
      <c r="BB384">
        <v>2007</v>
      </c>
      <c r="BD384" t="s">
        <v>1043</v>
      </c>
      <c r="BE384" t="s">
        <v>524</v>
      </c>
      <c r="BF384" s="63" t="s">
        <v>484</v>
      </c>
      <c r="BG384" t="s">
        <v>1034</v>
      </c>
      <c r="BH384" t="s">
        <v>1035</v>
      </c>
      <c r="BI384" s="72" t="s">
        <v>486</v>
      </c>
      <c r="BJ384">
        <v>1330</v>
      </c>
      <c r="EG384" s="9"/>
      <c r="EH384" s="9"/>
      <c r="EI384" s="9"/>
      <c r="EJ384" s="9"/>
      <c r="EK384" s="9"/>
      <c r="EL384" s="9"/>
      <c r="EM384" s="9"/>
      <c r="EN384" s="9"/>
      <c r="EO384" s="9"/>
      <c r="EP384" s="9"/>
      <c r="EQ384" s="9"/>
      <c r="ER384" s="9"/>
      <c r="ES384" s="9"/>
      <c r="ET384" s="9"/>
      <c r="EU384" s="9"/>
      <c r="EV384" s="9"/>
      <c r="EW384" s="9"/>
      <c r="EX384" s="9"/>
      <c r="EY384" s="9"/>
      <c r="EZ384" s="9"/>
      <c r="FA384" s="9"/>
      <c r="FB384" s="9"/>
      <c r="FC384" s="9"/>
      <c r="FD384" s="9"/>
      <c r="FE384" s="9"/>
      <c r="FF384" s="9"/>
      <c r="FG384" s="9"/>
      <c r="FH384" s="9"/>
      <c r="FI384" s="9"/>
      <c r="FJ384" s="9"/>
      <c r="FK384" s="9"/>
      <c r="FL384" s="9"/>
      <c r="FM384" s="9"/>
      <c r="FN384" s="9"/>
      <c r="FO384" s="9"/>
      <c r="FP384" s="9"/>
      <c r="FQ384" s="9"/>
      <c r="FR384" s="9"/>
      <c r="FS384" s="9"/>
      <c r="FT384" s="9"/>
      <c r="FU384" s="9"/>
      <c r="FV384" s="9"/>
      <c r="FW384" s="9"/>
      <c r="FX384" s="9"/>
      <c r="FY384" s="9"/>
      <c r="FZ384" s="9"/>
      <c r="GA384" s="9"/>
      <c r="GB384" s="9"/>
      <c r="GC384" s="9"/>
      <c r="GD384" s="9"/>
      <c r="GE384" s="9"/>
      <c r="GF384" s="9"/>
      <c r="GG384" s="9"/>
      <c r="GH384" s="9"/>
      <c r="GI384" s="9"/>
      <c r="GJ384" s="9"/>
      <c r="GK384" s="9"/>
      <c r="GL384" s="9"/>
      <c r="GM384" s="9"/>
      <c r="GN384" s="9"/>
      <c r="GO384" s="9"/>
      <c r="GP384" s="9"/>
      <c r="GQ384" s="9"/>
      <c r="GR384" s="9"/>
      <c r="GS384" s="9"/>
      <c r="GT384" s="9"/>
      <c r="GU384" s="9"/>
      <c r="GV384" s="9"/>
      <c r="GW384" s="9"/>
      <c r="GX384" s="9"/>
      <c r="GY384" s="9"/>
      <c r="GZ384" s="9"/>
      <c r="HA384" s="9"/>
      <c r="HB384" s="9"/>
      <c r="HC384" s="9"/>
      <c r="HD384" s="9"/>
      <c r="HE384" s="9"/>
      <c r="HF384" s="9"/>
      <c r="HG384" s="9"/>
      <c r="HH384" s="9"/>
      <c r="HI384" s="9"/>
      <c r="HJ384" s="9"/>
      <c r="HT384" s="84">
        <v>38838</v>
      </c>
      <c r="HV384" s="50"/>
      <c r="HW384" s="50"/>
      <c r="IH384" t="s">
        <v>1043</v>
      </c>
      <c r="II384" t="s">
        <v>492</v>
      </c>
      <c r="IN384" s="72"/>
      <c r="JJ384" t="s">
        <v>1043</v>
      </c>
      <c r="JK384" s="69" t="s">
        <v>680</v>
      </c>
      <c r="MY384" t="s">
        <v>1059</v>
      </c>
      <c r="MZ384">
        <v>120</v>
      </c>
      <c r="NA384" t="s">
        <v>1071</v>
      </c>
      <c r="NC384" t="s">
        <v>1045</v>
      </c>
      <c r="ND384" t="s">
        <v>1039</v>
      </c>
      <c r="NJ384" s="72" t="s">
        <v>1070</v>
      </c>
      <c r="NL384" s="86" t="s">
        <v>658</v>
      </c>
      <c r="NM384" s="85" t="s">
        <v>508</v>
      </c>
      <c r="NU384" t="s">
        <v>536</v>
      </c>
      <c r="NV384" t="s">
        <v>518</v>
      </c>
      <c r="NW384" s="87"/>
      <c r="NX384" s="73" t="s">
        <v>480</v>
      </c>
      <c r="NY384" s="73"/>
      <c r="OB384">
        <v>3</v>
      </c>
      <c r="OD384" s="73"/>
      <c r="OE384">
        <v>2869.33</v>
      </c>
      <c r="OF384" s="73" t="s">
        <v>480</v>
      </c>
      <c r="OG384">
        <v>6749.73</v>
      </c>
      <c r="OH384" s="73" t="s">
        <v>480</v>
      </c>
      <c r="OU384" t="s">
        <v>1041</v>
      </c>
      <c r="OV384" s="72"/>
      <c r="OW384">
        <v>2007</v>
      </c>
      <c r="PB384" t="s">
        <v>522</v>
      </c>
      <c r="PC384" s="50">
        <v>46105</v>
      </c>
    </row>
    <row r="385" spans="1:419" ht="15" thickBot="1">
      <c r="A385" t="s">
        <v>469</v>
      </c>
      <c r="B385" t="s">
        <v>1030</v>
      </c>
      <c r="C385" t="s">
        <v>861</v>
      </c>
      <c r="D385" s="4" t="s">
        <v>948</v>
      </c>
      <c r="E385" t="s">
        <v>1031</v>
      </c>
      <c r="F385" s="83" t="s">
        <v>950</v>
      </c>
      <c r="G385" s="72" t="s">
        <v>475</v>
      </c>
      <c r="H385" s="72" t="s">
        <v>476</v>
      </c>
      <c r="I385">
        <v>7.25</v>
      </c>
      <c r="J385">
        <v>3.4166666669999999</v>
      </c>
      <c r="K385" s="72">
        <v>1000</v>
      </c>
      <c r="AV385" t="s">
        <v>1032</v>
      </c>
      <c r="AW385">
        <v>3240</v>
      </c>
      <c r="AX385">
        <v>1.2E-2</v>
      </c>
      <c r="AY385">
        <v>1</v>
      </c>
      <c r="BA385">
        <v>2006</v>
      </c>
      <c r="BB385">
        <v>2007</v>
      </c>
      <c r="BD385" t="s">
        <v>1046</v>
      </c>
      <c r="BE385" t="s">
        <v>483</v>
      </c>
      <c r="BF385" s="63" t="s">
        <v>484</v>
      </c>
      <c r="BG385" t="s">
        <v>1036</v>
      </c>
      <c r="BH385" t="s">
        <v>1047</v>
      </c>
      <c r="BI385" s="72" t="s">
        <v>486</v>
      </c>
      <c r="BJ385">
        <v>20000</v>
      </c>
      <c r="EG385" s="9"/>
      <c r="EH385" s="9"/>
      <c r="EI385" s="9"/>
      <c r="EJ385" s="9"/>
      <c r="EK385" s="9"/>
      <c r="EL385" s="9"/>
      <c r="EM385" s="9"/>
      <c r="EN385" s="9"/>
      <c r="EO385" s="9"/>
      <c r="EP385" s="9"/>
      <c r="EQ385" s="9"/>
      <c r="ER385" s="9"/>
      <c r="ES385" s="9"/>
      <c r="ET385" s="9"/>
      <c r="EU385" s="9"/>
      <c r="EV385" s="9"/>
      <c r="EW385" s="9"/>
      <c r="EX385" s="9"/>
      <c r="EY385" s="9"/>
      <c r="EZ385" s="9"/>
      <c r="FA385" s="9"/>
      <c r="FB385" s="9"/>
      <c r="FC385" s="9"/>
      <c r="FD385" s="9"/>
      <c r="FE385" s="9"/>
      <c r="FF385" s="9"/>
      <c r="FG385" s="9"/>
      <c r="FH385" s="9"/>
      <c r="FI385" s="9"/>
      <c r="FJ385" s="9"/>
      <c r="FK385" s="9"/>
      <c r="FL385" s="9"/>
      <c r="FM385" s="9"/>
      <c r="FN385" s="9"/>
      <c r="FO385" s="9"/>
      <c r="FP385" s="9"/>
      <c r="FQ385" s="9"/>
      <c r="FR385" s="9"/>
      <c r="FS385" s="9"/>
      <c r="FT385" s="9"/>
      <c r="FU385" s="9"/>
      <c r="FV385" s="9"/>
      <c r="FW385" s="9"/>
      <c r="FX385" s="9"/>
      <c r="FY385" s="9"/>
      <c r="FZ385" s="9"/>
      <c r="GA385" s="9"/>
      <c r="GB385" s="9"/>
      <c r="GC385" s="9"/>
      <c r="GD385" s="9"/>
      <c r="GE385" s="9"/>
      <c r="GF385" s="9"/>
      <c r="GG385" s="9"/>
      <c r="GH385" s="9"/>
      <c r="GI385" s="9"/>
      <c r="GJ385" s="9"/>
      <c r="GK385" s="9"/>
      <c r="GL385" s="9"/>
      <c r="GM385" s="9"/>
      <c r="GN385" s="9"/>
      <c r="GO385" s="9"/>
      <c r="GP385" s="9"/>
      <c r="GQ385" s="9"/>
      <c r="GR385" s="9"/>
      <c r="GS385" s="9"/>
      <c r="GT385" s="9"/>
      <c r="GU385" s="9"/>
      <c r="GV385" s="9"/>
      <c r="GW385" s="9"/>
      <c r="GX385" s="9"/>
      <c r="GY385" s="9"/>
      <c r="GZ385" s="9"/>
      <c r="HA385" s="9"/>
      <c r="HB385" s="9"/>
      <c r="HC385" s="9"/>
      <c r="HD385" s="9"/>
      <c r="HE385" s="9"/>
      <c r="HF385" s="9"/>
      <c r="HG385" s="9"/>
      <c r="HH385" s="9"/>
      <c r="HI385" s="9"/>
      <c r="HJ385" s="9"/>
      <c r="HT385" s="84">
        <v>38838</v>
      </c>
      <c r="HV385" s="50"/>
      <c r="HW385" s="50"/>
      <c r="IH385" t="s">
        <v>1046</v>
      </c>
      <c r="II385" t="s">
        <v>492</v>
      </c>
      <c r="IN385" s="72"/>
      <c r="JJ385" t="s">
        <v>1046</v>
      </c>
      <c r="JK385" s="69" t="s">
        <v>680</v>
      </c>
      <c r="MY385" t="s">
        <v>1059</v>
      </c>
      <c r="MZ385">
        <v>120</v>
      </c>
      <c r="NA385" t="s">
        <v>1072</v>
      </c>
      <c r="NB385" t="s">
        <v>1036</v>
      </c>
      <c r="NJ385" s="72" t="s">
        <v>1070</v>
      </c>
      <c r="NL385" s="86" t="s">
        <v>658</v>
      </c>
      <c r="NM385" s="85" t="s">
        <v>508</v>
      </c>
      <c r="NU385" t="s">
        <v>536</v>
      </c>
      <c r="NV385" t="s">
        <v>518</v>
      </c>
      <c r="NW385" s="87"/>
      <c r="NX385" s="73" t="s">
        <v>480</v>
      </c>
      <c r="NY385" s="73"/>
      <c r="OB385">
        <v>3</v>
      </c>
      <c r="OC385">
        <v>4224.83</v>
      </c>
      <c r="OD385" s="73" t="s">
        <v>480</v>
      </c>
      <c r="OU385" t="s">
        <v>1041</v>
      </c>
      <c r="OV385" s="72"/>
      <c r="OW385">
        <v>2007</v>
      </c>
      <c r="PB385" t="s">
        <v>522</v>
      </c>
      <c r="PC385" s="50">
        <v>46105</v>
      </c>
    </row>
    <row r="386" spans="1:419" ht="15" thickBot="1">
      <c r="A386" t="s">
        <v>469</v>
      </c>
      <c r="B386" t="s">
        <v>1030</v>
      </c>
      <c r="C386" t="s">
        <v>861</v>
      </c>
      <c r="D386" s="4" t="s">
        <v>948</v>
      </c>
      <c r="E386" t="s">
        <v>1031</v>
      </c>
      <c r="F386" s="83" t="s">
        <v>950</v>
      </c>
      <c r="G386" s="72" t="s">
        <v>475</v>
      </c>
      <c r="H386" s="72" t="s">
        <v>476</v>
      </c>
      <c r="I386">
        <v>7.25</v>
      </c>
      <c r="J386">
        <v>3.4166666669999999</v>
      </c>
      <c r="K386" s="72">
        <v>1000</v>
      </c>
      <c r="AV386" t="s">
        <v>1032</v>
      </c>
      <c r="AW386">
        <v>3240</v>
      </c>
      <c r="AX386">
        <v>1.2E-2</v>
      </c>
      <c r="AY386">
        <v>1</v>
      </c>
      <c r="BA386">
        <v>2006</v>
      </c>
      <c r="BB386">
        <v>2007</v>
      </c>
      <c r="BD386" t="s">
        <v>1049</v>
      </c>
      <c r="BE386" t="s">
        <v>591</v>
      </c>
      <c r="BF386" s="63" t="s">
        <v>484</v>
      </c>
      <c r="BG386" t="s">
        <v>1036</v>
      </c>
      <c r="BH386" t="s">
        <v>864</v>
      </c>
      <c r="BI386" s="72" t="s">
        <v>486</v>
      </c>
      <c r="BJ386">
        <v>20000</v>
      </c>
      <c r="EG386" s="9"/>
      <c r="EH386" s="9"/>
      <c r="EI386" s="9"/>
      <c r="EJ386" s="9"/>
      <c r="EK386" s="9"/>
      <c r="EL386" s="9"/>
      <c r="EM386" s="9"/>
      <c r="EN386" s="9"/>
      <c r="EO386" s="9"/>
      <c r="EP386" s="9"/>
      <c r="EQ386" s="9"/>
      <c r="ER386" s="9"/>
      <c r="ES386" s="9"/>
      <c r="ET386" s="9"/>
      <c r="EU386" s="9"/>
      <c r="EV386" s="9"/>
      <c r="EW386" s="9"/>
      <c r="EX386" s="9"/>
      <c r="EY386" s="9"/>
      <c r="EZ386" s="9"/>
      <c r="FA386" s="9"/>
      <c r="FB386" s="9"/>
      <c r="FC386" s="9"/>
      <c r="FD386" s="9"/>
      <c r="FE386" s="9"/>
      <c r="FF386" s="9"/>
      <c r="FG386" s="9"/>
      <c r="FH386" s="9"/>
      <c r="FI386" s="9"/>
      <c r="FJ386" s="9"/>
      <c r="FK386" s="9"/>
      <c r="FL386" s="9"/>
      <c r="FM386" s="9"/>
      <c r="FN386" s="9"/>
      <c r="FO386" s="9"/>
      <c r="FP386" s="9"/>
      <c r="FQ386" s="9"/>
      <c r="FR386" s="9"/>
      <c r="FS386" s="9"/>
      <c r="FT386" s="9"/>
      <c r="FU386" s="9"/>
      <c r="FV386" s="9"/>
      <c r="FW386" s="9"/>
      <c r="FX386" s="9"/>
      <c r="FY386" s="9"/>
      <c r="FZ386" s="9"/>
      <c r="GA386" s="9"/>
      <c r="GB386" s="9"/>
      <c r="GC386" s="9"/>
      <c r="GD386" s="9"/>
      <c r="GE386" s="9"/>
      <c r="GF386" s="9"/>
      <c r="GG386" s="9"/>
      <c r="GH386" s="9"/>
      <c r="GI386" s="9"/>
      <c r="GJ386" s="9"/>
      <c r="GK386" s="9"/>
      <c r="GL386" s="9"/>
      <c r="GM386" s="9"/>
      <c r="GN386" s="9"/>
      <c r="GO386" s="9"/>
      <c r="GP386" s="9"/>
      <c r="GQ386" s="9"/>
      <c r="GR386" s="9"/>
      <c r="GS386" s="9"/>
      <c r="GT386" s="9"/>
      <c r="GU386" s="9"/>
      <c r="GV386" s="9"/>
      <c r="GW386" s="9"/>
      <c r="GX386" s="9"/>
      <c r="GY386" s="9"/>
      <c r="GZ386" s="9"/>
      <c r="HA386" s="9"/>
      <c r="HB386" s="9"/>
      <c r="HC386" s="9"/>
      <c r="HD386" s="9"/>
      <c r="HE386" s="9"/>
      <c r="HF386" s="9"/>
      <c r="HG386" s="9"/>
      <c r="HH386" s="9"/>
      <c r="HI386" s="9"/>
      <c r="HJ386" s="9"/>
      <c r="HT386" s="84">
        <v>38838</v>
      </c>
      <c r="HV386" s="50"/>
      <c r="HW386" s="50"/>
      <c r="IH386" t="s">
        <v>1049</v>
      </c>
      <c r="II386" t="s">
        <v>492</v>
      </c>
      <c r="JJ386" t="s">
        <v>1049</v>
      </c>
      <c r="JK386" s="69" t="s">
        <v>593</v>
      </c>
      <c r="JV386" s="8" t="s">
        <v>593</v>
      </c>
      <c r="JW386" s="8" t="s">
        <v>1050</v>
      </c>
      <c r="JX386" t="s">
        <v>508</v>
      </c>
      <c r="JY386">
        <v>40000</v>
      </c>
      <c r="MY386" t="s">
        <v>1059</v>
      </c>
      <c r="MZ386">
        <v>120</v>
      </c>
      <c r="NA386" t="s">
        <v>1072</v>
      </c>
      <c r="NB386" t="s">
        <v>1036</v>
      </c>
      <c r="NJ386" s="72" t="s">
        <v>1070</v>
      </c>
      <c r="NL386" s="86" t="s">
        <v>658</v>
      </c>
      <c r="NM386" s="85" t="s">
        <v>508</v>
      </c>
      <c r="NU386" t="s">
        <v>565</v>
      </c>
      <c r="NV386" t="s">
        <v>518</v>
      </c>
      <c r="NW386" s="87"/>
      <c r="NX386" s="73" t="s">
        <v>480</v>
      </c>
      <c r="NY386" s="73"/>
      <c r="OB386">
        <v>3</v>
      </c>
      <c r="OC386">
        <v>6685.84</v>
      </c>
      <c r="OD386" s="73" t="s">
        <v>480</v>
      </c>
      <c r="OU386" t="s">
        <v>1051</v>
      </c>
      <c r="OV386" s="72"/>
      <c r="OW386">
        <v>2007</v>
      </c>
      <c r="PB386" t="s">
        <v>522</v>
      </c>
      <c r="PC386" s="50">
        <v>46105</v>
      </c>
    </row>
    <row r="387" spans="1:419" ht="15" thickBot="1">
      <c r="A387" t="s">
        <v>469</v>
      </c>
      <c r="B387" t="s">
        <v>1030</v>
      </c>
      <c r="C387" t="s">
        <v>861</v>
      </c>
      <c r="D387" s="4" t="s">
        <v>948</v>
      </c>
      <c r="E387" t="s">
        <v>1031</v>
      </c>
      <c r="F387" s="83" t="s">
        <v>950</v>
      </c>
      <c r="G387" s="72" t="s">
        <v>475</v>
      </c>
      <c r="H387" s="72" t="s">
        <v>476</v>
      </c>
      <c r="I387">
        <v>7.25</v>
      </c>
      <c r="J387">
        <v>3.4166666669999999</v>
      </c>
      <c r="K387" s="72">
        <v>1000</v>
      </c>
      <c r="AV387" t="s">
        <v>1032</v>
      </c>
      <c r="AW387">
        <v>3240</v>
      </c>
      <c r="AX387">
        <v>1.2E-2</v>
      </c>
      <c r="AY387">
        <v>1</v>
      </c>
      <c r="BA387">
        <v>2006</v>
      </c>
      <c r="BB387">
        <v>2007</v>
      </c>
      <c r="BD387" t="s">
        <v>1052</v>
      </c>
      <c r="BE387" t="s">
        <v>600</v>
      </c>
      <c r="BF387" s="63" t="s">
        <v>484</v>
      </c>
      <c r="BG387" t="s">
        <v>1036</v>
      </c>
      <c r="BH387" t="s">
        <v>864</v>
      </c>
      <c r="BI387" s="72" t="s">
        <v>486</v>
      </c>
      <c r="BJ387">
        <v>20000</v>
      </c>
      <c r="EG387" s="9"/>
      <c r="EH387" s="9"/>
      <c r="EI387" s="9"/>
      <c r="EJ387" s="9"/>
      <c r="EK387" s="9"/>
      <c r="EL387" s="9"/>
      <c r="EM387" s="9"/>
      <c r="EN387" s="9"/>
      <c r="EO387" s="9"/>
      <c r="EP387" s="9"/>
      <c r="EQ387" s="9"/>
      <c r="ER387" s="9"/>
      <c r="ES387" s="9"/>
      <c r="ET387" s="9"/>
      <c r="EU387" s="9"/>
      <c r="EV387" s="9"/>
      <c r="EW387" s="9"/>
      <c r="EX387" s="9"/>
      <c r="EY387" s="9"/>
      <c r="EZ387" s="9"/>
      <c r="FA387" s="9"/>
      <c r="FB387" s="9"/>
      <c r="FC387" s="9"/>
      <c r="FD387" s="9"/>
      <c r="FE387" s="9"/>
      <c r="FF387" s="9"/>
      <c r="FG387" s="9"/>
      <c r="FH387" s="9"/>
      <c r="FI387" s="9"/>
      <c r="FJ387" s="9"/>
      <c r="FK387" s="9"/>
      <c r="FL387" s="9"/>
      <c r="FM387" s="9"/>
      <c r="FN387" s="9"/>
      <c r="FO387" s="9"/>
      <c r="FP387" s="9"/>
      <c r="FQ387" s="9"/>
      <c r="FR387" s="9"/>
      <c r="FS387" s="9"/>
      <c r="FT387" s="9"/>
      <c r="FU387" s="9"/>
      <c r="FV387" s="9"/>
      <c r="FW387" s="9"/>
      <c r="FX387" s="9"/>
      <c r="FY387" s="9"/>
      <c r="FZ387" s="9"/>
      <c r="GA387" s="9"/>
      <c r="GB387" s="9"/>
      <c r="GC387" s="9"/>
      <c r="GD387" s="9"/>
      <c r="GE387" s="9"/>
      <c r="GF387" s="9"/>
      <c r="GG387" s="9"/>
      <c r="GH387" s="9"/>
      <c r="GI387" s="9"/>
      <c r="GJ387" s="9"/>
      <c r="GK387" s="9"/>
      <c r="GL387" s="9"/>
      <c r="GM387" s="9"/>
      <c r="GN387" s="9"/>
      <c r="GO387" s="9"/>
      <c r="GP387" s="9"/>
      <c r="GQ387" s="9"/>
      <c r="GR387" s="9"/>
      <c r="GS387" s="9"/>
      <c r="GT387" s="9"/>
      <c r="GU387" s="9"/>
      <c r="GV387" s="9"/>
      <c r="GW387" s="9"/>
      <c r="GX387" s="9"/>
      <c r="GY387" s="9"/>
      <c r="GZ387" s="9"/>
      <c r="HA387" s="9"/>
      <c r="HB387" s="9"/>
      <c r="HC387" s="9"/>
      <c r="HD387" s="9"/>
      <c r="HE387" s="9"/>
      <c r="HF387" s="9"/>
      <c r="HG387" s="9"/>
      <c r="HH387" s="9"/>
      <c r="HI387" s="9"/>
      <c r="HJ387" s="9"/>
      <c r="HT387" s="84">
        <v>38838</v>
      </c>
      <c r="HV387" s="50"/>
      <c r="HW387" s="50"/>
      <c r="IH387" t="s">
        <v>1052</v>
      </c>
      <c r="II387" t="s">
        <v>492</v>
      </c>
      <c r="JJ387" t="s">
        <v>1052</v>
      </c>
      <c r="JK387" s="69" t="s">
        <v>593</v>
      </c>
      <c r="JV387" s="8" t="s">
        <v>593</v>
      </c>
      <c r="JW387" s="8" t="s">
        <v>1050</v>
      </c>
      <c r="JX387" t="s">
        <v>508</v>
      </c>
      <c r="JY387">
        <v>80000</v>
      </c>
      <c r="MY387" t="s">
        <v>1059</v>
      </c>
      <c r="MZ387">
        <v>120</v>
      </c>
      <c r="NA387" t="s">
        <v>1072</v>
      </c>
      <c r="NB387" t="s">
        <v>1036</v>
      </c>
      <c r="NJ387" s="72" t="s">
        <v>1070</v>
      </c>
      <c r="NL387" s="86" t="s">
        <v>658</v>
      </c>
      <c r="NM387" s="85" t="s">
        <v>508</v>
      </c>
      <c r="NU387" t="s">
        <v>570</v>
      </c>
      <c r="NV387" t="s">
        <v>518</v>
      </c>
      <c r="NW387" s="87"/>
      <c r="NX387" s="73" t="s">
        <v>480</v>
      </c>
      <c r="NY387" s="73"/>
      <c r="OB387">
        <v>3</v>
      </c>
      <c r="OC387">
        <v>5927.54</v>
      </c>
      <c r="OD387" s="73" t="s">
        <v>480</v>
      </c>
      <c r="OU387" t="s">
        <v>1051</v>
      </c>
      <c r="OV387" s="72"/>
      <c r="OW387">
        <v>2007</v>
      </c>
      <c r="PB387" t="s">
        <v>522</v>
      </c>
      <c r="PC387" s="50">
        <v>46105</v>
      </c>
    </row>
    <row r="388" spans="1:419" ht="15" thickBot="1">
      <c r="A388" t="s">
        <v>469</v>
      </c>
      <c r="B388" t="s">
        <v>1030</v>
      </c>
      <c r="C388" t="s">
        <v>861</v>
      </c>
      <c r="D388" s="4" t="s">
        <v>948</v>
      </c>
      <c r="E388" t="s">
        <v>1031</v>
      </c>
      <c r="F388" s="83" t="s">
        <v>950</v>
      </c>
      <c r="G388" s="72" t="s">
        <v>475</v>
      </c>
      <c r="H388" s="72" t="s">
        <v>476</v>
      </c>
      <c r="I388">
        <v>7.25</v>
      </c>
      <c r="J388">
        <v>3.4166666669999999</v>
      </c>
      <c r="K388" s="72">
        <v>1000</v>
      </c>
      <c r="AV388" t="s">
        <v>1032</v>
      </c>
      <c r="AW388">
        <v>3240</v>
      </c>
      <c r="AX388">
        <v>1.2E-2</v>
      </c>
      <c r="AY388">
        <v>1</v>
      </c>
      <c r="BA388">
        <v>2006</v>
      </c>
      <c r="BB388">
        <v>2007</v>
      </c>
      <c r="BD388" t="s">
        <v>1053</v>
      </c>
      <c r="BE388" t="s">
        <v>619</v>
      </c>
      <c r="BF388" s="63" t="s">
        <v>484</v>
      </c>
      <c r="BG388" t="s">
        <v>1034</v>
      </c>
      <c r="BH388" t="s">
        <v>1035</v>
      </c>
      <c r="BI388" s="72" t="s">
        <v>486</v>
      </c>
      <c r="BJ388">
        <v>1330</v>
      </c>
      <c r="EG388" s="9"/>
      <c r="EH388" s="9"/>
      <c r="EI388" s="9"/>
      <c r="EJ388" s="9"/>
      <c r="EK388" s="9"/>
      <c r="EL388" s="9"/>
      <c r="EM388" s="9"/>
      <c r="EN388" s="9"/>
      <c r="EO388" s="9"/>
      <c r="EP388" s="9"/>
      <c r="EQ388" s="9"/>
      <c r="ER388" s="9"/>
      <c r="ES388" s="9"/>
      <c r="ET388" s="9"/>
      <c r="EU388" s="9"/>
      <c r="EV388" s="9"/>
      <c r="EW388" s="9"/>
      <c r="EX388" s="9"/>
      <c r="EY388" s="9"/>
      <c r="EZ388" s="9"/>
      <c r="FA388" s="9"/>
      <c r="FB388" s="9"/>
      <c r="FC388" s="9"/>
      <c r="FD388" s="9"/>
      <c r="FE388" s="9"/>
      <c r="FF388" s="9"/>
      <c r="FG388" s="9"/>
      <c r="FH388" s="9"/>
      <c r="FI388" s="9"/>
      <c r="FJ388" s="9"/>
      <c r="FK388" s="9"/>
      <c r="FL388" s="9"/>
      <c r="FM388" s="9"/>
      <c r="FN388" s="9"/>
      <c r="FO388" s="9"/>
      <c r="FP388" s="9"/>
      <c r="FQ388" s="9"/>
      <c r="FR388" s="9"/>
      <c r="FS388" s="9"/>
      <c r="FT388" s="9"/>
      <c r="FU388" s="9"/>
      <c r="FV388" s="9"/>
      <c r="FW388" s="9"/>
      <c r="FX388" s="9"/>
      <c r="FY388" s="9"/>
      <c r="FZ388" s="9"/>
      <c r="GA388" s="9"/>
      <c r="GB388" s="9"/>
      <c r="GC388" s="9"/>
      <c r="GD388" s="9"/>
      <c r="GE388" s="9"/>
      <c r="GF388" s="9"/>
      <c r="GG388" s="9"/>
      <c r="GH388" s="9"/>
      <c r="GI388" s="9"/>
      <c r="GJ388" s="9"/>
      <c r="GK388" s="9"/>
      <c r="GL388" s="9"/>
      <c r="GM388" s="9"/>
      <c r="GN388" s="9"/>
      <c r="GO388" s="9"/>
      <c r="GP388" s="9"/>
      <c r="GQ388" s="9"/>
      <c r="GR388" s="9"/>
      <c r="GS388" s="9"/>
      <c r="GT388" s="9"/>
      <c r="GU388" s="9"/>
      <c r="GV388" s="9"/>
      <c r="GW388" s="9"/>
      <c r="GX388" s="9"/>
      <c r="GY388" s="9"/>
      <c r="GZ388" s="9"/>
      <c r="HA388" s="9"/>
      <c r="HB388" s="9"/>
      <c r="HC388" s="9"/>
      <c r="HD388" s="9"/>
      <c r="HE388" s="9"/>
      <c r="HF388" s="9"/>
      <c r="HG388" s="9"/>
      <c r="HH388" s="9"/>
      <c r="HI388" s="9"/>
      <c r="HJ388" s="9"/>
      <c r="HT388" s="84">
        <v>38838</v>
      </c>
      <c r="HV388" s="50"/>
      <c r="HW388" s="50"/>
      <c r="IH388" t="s">
        <v>1053</v>
      </c>
      <c r="II388" t="s">
        <v>492</v>
      </c>
      <c r="JJ388" t="s">
        <v>1053</v>
      </c>
      <c r="JK388" s="69" t="s">
        <v>593</v>
      </c>
      <c r="JV388" s="8" t="s">
        <v>593</v>
      </c>
      <c r="JW388" s="8" t="s">
        <v>1050</v>
      </c>
      <c r="JX388" t="s">
        <v>508</v>
      </c>
      <c r="JY388">
        <v>40000</v>
      </c>
      <c r="MY388" t="s">
        <v>1059</v>
      </c>
      <c r="MZ388">
        <v>120</v>
      </c>
      <c r="NA388" t="s">
        <v>1071</v>
      </c>
      <c r="NC388" t="s">
        <v>1045</v>
      </c>
      <c r="ND388" t="s">
        <v>1039</v>
      </c>
      <c r="NJ388" s="72" t="s">
        <v>1070</v>
      </c>
      <c r="NL388" s="86" t="s">
        <v>658</v>
      </c>
      <c r="NM388" s="85" t="s">
        <v>508</v>
      </c>
      <c r="NU388" t="s">
        <v>565</v>
      </c>
      <c r="NV388" t="s">
        <v>518</v>
      </c>
      <c r="NW388" s="87"/>
      <c r="NX388" s="73" t="s">
        <v>480</v>
      </c>
      <c r="NY388" s="73"/>
      <c r="OB388">
        <v>3</v>
      </c>
      <c r="OD388" s="73"/>
      <c r="OE388">
        <v>4063.73</v>
      </c>
      <c r="OF388" s="73" t="s">
        <v>480</v>
      </c>
      <c r="OG388">
        <v>10610.69</v>
      </c>
      <c r="OH388" s="73" t="s">
        <v>480</v>
      </c>
      <c r="OU388" t="s">
        <v>1054</v>
      </c>
      <c r="OV388" s="72"/>
      <c r="OW388">
        <v>2007</v>
      </c>
      <c r="PB388" t="s">
        <v>522</v>
      </c>
      <c r="PC388" s="50">
        <v>46105</v>
      </c>
    </row>
    <row r="389" spans="1:419" ht="15" thickBot="1">
      <c r="A389" t="s">
        <v>469</v>
      </c>
      <c r="B389" t="s">
        <v>1030</v>
      </c>
      <c r="C389" t="s">
        <v>861</v>
      </c>
      <c r="D389" s="4" t="s">
        <v>948</v>
      </c>
      <c r="E389" t="s">
        <v>1031</v>
      </c>
      <c r="F389" s="83" t="s">
        <v>950</v>
      </c>
      <c r="G389" s="72" t="s">
        <v>475</v>
      </c>
      <c r="H389" s="72" t="s">
        <v>476</v>
      </c>
      <c r="I389">
        <v>7.25</v>
      </c>
      <c r="J389">
        <v>3.4166666669999999</v>
      </c>
      <c r="K389" s="72">
        <v>1000</v>
      </c>
      <c r="AV389" t="s">
        <v>1032</v>
      </c>
      <c r="AW389">
        <v>3240</v>
      </c>
      <c r="AX389">
        <v>1.2E-2</v>
      </c>
      <c r="AY389">
        <v>1</v>
      </c>
      <c r="BA389">
        <v>2006</v>
      </c>
      <c r="BB389">
        <v>2007</v>
      </c>
      <c r="BD389" t="s">
        <v>1055</v>
      </c>
      <c r="BE389" t="s">
        <v>628</v>
      </c>
      <c r="BF389" s="63" t="s">
        <v>484</v>
      </c>
      <c r="BG389" t="s">
        <v>1034</v>
      </c>
      <c r="BH389" t="s">
        <v>1035</v>
      </c>
      <c r="BI389" s="72" t="s">
        <v>486</v>
      </c>
      <c r="BJ389">
        <v>1330</v>
      </c>
      <c r="EG389" s="9"/>
      <c r="EH389" s="9"/>
      <c r="EI389" s="9"/>
      <c r="EJ389" s="9"/>
      <c r="EK389" s="9"/>
      <c r="EL389" s="9"/>
      <c r="EM389" s="9"/>
      <c r="EN389" s="9"/>
      <c r="EO389" s="9"/>
      <c r="EP389" s="9"/>
      <c r="EQ389" s="9"/>
      <c r="ER389" s="9"/>
      <c r="ES389" s="9"/>
      <c r="ET389" s="9"/>
      <c r="EU389" s="9"/>
      <c r="EV389" s="9"/>
      <c r="EW389" s="9"/>
      <c r="EX389" s="9"/>
      <c r="EY389" s="9"/>
      <c r="EZ389" s="9"/>
      <c r="FA389" s="9"/>
      <c r="FB389" s="9"/>
      <c r="FC389" s="9"/>
      <c r="FD389" s="9"/>
      <c r="FE389" s="9"/>
      <c r="FF389" s="9"/>
      <c r="FG389" s="9"/>
      <c r="FH389" s="9"/>
      <c r="FI389" s="9"/>
      <c r="FJ389" s="9"/>
      <c r="FK389" s="9"/>
      <c r="FL389" s="9"/>
      <c r="FM389" s="9"/>
      <c r="FN389" s="9"/>
      <c r="FO389" s="9"/>
      <c r="FP389" s="9"/>
      <c r="FQ389" s="9"/>
      <c r="FR389" s="9"/>
      <c r="FS389" s="9"/>
      <c r="FT389" s="9"/>
      <c r="FU389" s="9"/>
      <c r="FV389" s="9"/>
      <c r="FW389" s="9"/>
      <c r="FX389" s="9"/>
      <c r="FY389" s="9"/>
      <c r="FZ389" s="9"/>
      <c r="GA389" s="9"/>
      <c r="GB389" s="9"/>
      <c r="GC389" s="9"/>
      <c r="GD389" s="9"/>
      <c r="GE389" s="9"/>
      <c r="GF389" s="9"/>
      <c r="GG389" s="9"/>
      <c r="GH389" s="9"/>
      <c r="GI389" s="9"/>
      <c r="GJ389" s="9"/>
      <c r="GK389" s="9"/>
      <c r="GL389" s="9"/>
      <c r="GM389" s="9"/>
      <c r="GN389" s="9"/>
      <c r="GO389" s="9"/>
      <c r="GP389" s="9"/>
      <c r="GQ389" s="9"/>
      <c r="GR389" s="9"/>
      <c r="GS389" s="9"/>
      <c r="GT389" s="9"/>
      <c r="GU389" s="9"/>
      <c r="GV389" s="9"/>
      <c r="GW389" s="9"/>
      <c r="GX389" s="9"/>
      <c r="GY389" s="9"/>
      <c r="GZ389" s="9"/>
      <c r="HA389" s="9"/>
      <c r="HB389" s="9"/>
      <c r="HC389" s="9"/>
      <c r="HD389" s="9"/>
      <c r="HE389" s="9"/>
      <c r="HF389" s="9"/>
      <c r="HG389" s="9"/>
      <c r="HH389" s="9"/>
      <c r="HI389" s="9"/>
      <c r="HJ389" s="9"/>
      <c r="HT389" s="84">
        <v>38838</v>
      </c>
      <c r="HV389" s="50"/>
      <c r="HW389" s="50"/>
      <c r="IH389" t="s">
        <v>1055</v>
      </c>
      <c r="II389" t="s">
        <v>492</v>
      </c>
      <c r="JJ389" t="s">
        <v>1055</v>
      </c>
      <c r="JK389" s="69" t="s">
        <v>593</v>
      </c>
      <c r="JV389" s="8" t="s">
        <v>593</v>
      </c>
      <c r="JW389" s="8" t="s">
        <v>1050</v>
      </c>
      <c r="JX389" t="s">
        <v>508</v>
      </c>
      <c r="JY389">
        <v>80000</v>
      </c>
      <c r="MY389" t="s">
        <v>1059</v>
      </c>
      <c r="MZ389">
        <v>120</v>
      </c>
      <c r="NA389" t="s">
        <v>1071</v>
      </c>
      <c r="NC389" t="s">
        <v>1045</v>
      </c>
      <c r="ND389" t="s">
        <v>1039</v>
      </c>
      <c r="NJ389" s="72" t="s">
        <v>1070</v>
      </c>
      <c r="NL389" s="86" t="s">
        <v>658</v>
      </c>
      <c r="NM389" s="85" t="s">
        <v>508</v>
      </c>
      <c r="NU389" t="s">
        <v>570</v>
      </c>
      <c r="NV389" t="s">
        <v>518</v>
      </c>
      <c r="NW389" s="87"/>
      <c r="NX389" s="73" t="s">
        <v>480</v>
      </c>
      <c r="NY389" s="73"/>
      <c r="OB389">
        <v>3</v>
      </c>
      <c r="OD389" s="73"/>
      <c r="OE389">
        <v>5994.2</v>
      </c>
      <c r="OF389" s="73" t="s">
        <v>480</v>
      </c>
      <c r="OG389">
        <v>12082.85</v>
      </c>
      <c r="OH389" s="73" t="s">
        <v>480</v>
      </c>
      <c r="OU389" t="s">
        <v>1054</v>
      </c>
      <c r="OV389" s="72"/>
      <c r="OW389">
        <v>2007</v>
      </c>
      <c r="PB389" t="s">
        <v>522</v>
      </c>
      <c r="PC389" s="50">
        <v>46105</v>
      </c>
    </row>
    <row r="390" spans="1:419" ht="15" thickBot="1">
      <c r="A390" t="s">
        <v>469</v>
      </c>
      <c r="B390" t="s">
        <v>1030</v>
      </c>
      <c r="C390" t="s">
        <v>861</v>
      </c>
      <c r="D390" s="4" t="s">
        <v>948</v>
      </c>
      <c r="E390" t="s">
        <v>1031</v>
      </c>
      <c r="F390" s="83" t="s">
        <v>950</v>
      </c>
      <c r="G390" s="72" t="s">
        <v>475</v>
      </c>
      <c r="H390" s="72" t="s">
        <v>476</v>
      </c>
      <c r="I390">
        <v>7.25</v>
      </c>
      <c r="J390">
        <v>3.4166666669999999</v>
      </c>
      <c r="K390" s="72">
        <v>1000</v>
      </c>
      <c r="AV390" t="s">
        <v>1032</v>
      </c>
      <c r="AW390">
        <v>3240</v>
      </c>
      <c r="AX390">
        <v>1.2E-2</v>
      </c>
      <c r="AY390">
        <v>1</v>
      </c>
      <c r="BA390">
        <v>2006</v>
      </c>
      <c r="BB390">
        <v>2007</v>
      </c>
      <c r="BD390" t="s">
        <v>1056</v>
      </c>
      <c r="BE390" t="s">
        <v>565</v>
      </c>
      <c r="BF390" s="63" t="s">
        <v>484</v>
      </c>
      <c r="BG390" t="s">
        <v>1034</v>
      </c>
      <c r="BH390" t="s">
        <v>1035</v>
      </c>
      <c r="BI390" s="72" t="s">
        <v>486</v>
      </c>
      <c r="BJ390">
        <v>1330</v>
      </c>
      <c r="BK390" t="s">
        <v>537</v>
      </c>
      <c r="BL390" t="s">
        <v>1036</v>
      </c>
      <c r="BM390" t="s">
        <v>864</v>
      </c>
      <c r="BN390" s="72" t="s">
        <v>486</v>
      </c>
      <c r="BO390">
        <v>20000</v>
      </c>
      <c r="EG390" s="9"/>
      <c r="EH390" s="9"/>
      <c r="EI390" s="9"/>
      <c r="EJ390" s="9"/>
      <c r="EK390" s="9"/>
      <c r="EL390" s="9"/>
      <c r="EM390" s="9"/>
      <c r="EN390" s="9"/>
      <c r="EO390" s="9"/>
      <c r="EP390" s="9"/>
      <c r="EQ390" s="9"/>
      <c r="ER390" s="9"/>
      <c r="ES390" s="9"/>
      <c r="ET390" s="9"/>
      <c r="EU390" s="9"/>
      <c r="EV390" s="9"/>
      <c r="EW390" s="9"/>
      <c r="EX390" s="9"/>
      <c r="EY390" s="9"/>
      <c r="EZ390" s="9"/>
      <c r="FA390" s="9"/>
      <c r="FB390" s="9"/>
      <c r="FC390" s="9"/>
      <c r="FD390" s="9"/>
      <c r="FE390" s="9"/>
      <c r="FF390" s="9"/>
      <c r="FG390" s="9"/>
      <c r="FH390" s="9"/>
      <c r="FI390" s="9"/>
      <c r="FJ390" s="9"/>
      <c r="FK390" s="9"/>
      <c r="FL390" s="9"/>
      <c r="FM390" s="9"/>
      <c r="FN390" s="9"/>
      <c r="FO390" s="9"/>
      <c r="FP390" s="9"/>
      <c r="FQ390" s="9"/>
      <c r="FR390" s="9"/>
      <c r="FS390" s="9"/>
      <c r="FT390" s="9"/>
      <c r="FU390" s="9"/>
      <c r="FV390" s="9"/>
      <c r="FW390" s="9"/>
      <c r="FX390" s="9"/>
      <c r="FY390" s="9"/>
      <c r="FZ390" s="9"/>
      <c r="GA390" s="9"/>
      <c r="GB390" s="9"/>
      <c r="GC390" s="9"/>
      <c r="GD390" s="9"/>
      <c r="GE390" s="9"/>
      <c r="GF390" s="9"/>
      <c r="GG390" s="9"/>
      <c r="GH390" s="9"/>
      <c r="GI390" s="9"/>
      <c r="GJ390" s="9"/>
      <c r="GK390" s="9"/>
      <c r="GL390" s="9"/>
      <c r="GM390" s="9"/>
      <c r="GN390" s="9"/>
      <c r="GO390" s="9"/>
      <c r="GP390" s="9"/>
      <c r="GQ390" s="9"/>
      <c r="GR390" s="9"/>
      <c r="GS390" s="9"/>
      <c r="GT390" s="9"/>
      <c r="GU390" s="9"/>
      <c r="GV390" s="9"/>
      <c r="GW390" s="9"/>
      <c r="GX390" s="9"/>
      <c r="GY390" s="9"/>
      <c r="GZ390" s="9"/>
      <c r="HA390" s="9"/>
      <c r="HB390" s="9"/>
      <c r="HC390" s="9"/>
      <c r="HD390" s="9"/>
      <c r="HE390" s="9"/>
      <c r="HF390" s="9"/>
      <c r="HG390" s="9"/>
      <c r="HH390" s="9"/>
      <c r="HI390" s="9"/>
      <c r="HJ390" s="9"/>
      <c r="HT390" s="84">
        <v>38838</v>
      </c>
      <c r="HV390" s="50"/>
      <c r="HW390" s="50"/>
      <c r="IH390" t="s">
        <v>1056</v>
      </c>
      <c r="II390" s="72" t="s">
        <v>880</v>
      </c>
      <c r="IJ390" t="s">
        <v>542</v>
      </c>
      <c r="IK390" t="s">
        <v>543</v>
      </c>
      <c r="IL390">
        <v>2006</v>
      </c>
      <c r="IN390" s="72" t="s">
        <v>480</v>
      </c>
      <c r="JJ390" t="s">
        <v>1056</v>
      </c>
      <c r="JK390" s="69" t="s">
        <v>593</v>
      </c>
      <c r="JV390" s="8" t="s">
        <v>593</v>
      </c>
      <c r="JW390" s="8" t="s">
        <v>1050</v>
      </c>
      <c r="JX390" t="s">
        <v>508</v>
      </c>
      <c r="JY390">
        <v>40000</v>
      </c>
      <c r="MY390" t="s">
        <v>1059</v>
      </c>
      <c r="MZ390">
        <v>120</v>
      </c>
      <c r="NA390" t="s">
        <v>1069</v>
      </c>
      <c r="NB390" t="s">
        <v>1036</v>
      </c>
      <c r="NC390" t="s">
        <v>1045</v>
      </c>
      <c r="ND390" t="s">
        <v>1039</v>
      </c>
      <c r="NJ390" s="72" t="s">
        <v>1070</v>
      </c>
      <c r="NL390" s="86" t="s">
        <v>658</v>
      </c>
      <c r="NM390" s="85" t="s">
        <v>508</v>
      </c>
      <c r="NV390" t="s">
        <v>518</v>
      </c>
      <c r="NW390" s="87"/>
      <c r="NX390" s="73" t="s">
        <v>480</v>
      </c>
      <c r="NY390" s="73"/>
      <c r="OB390">
        <v>3</v>
      </c>
      <c r="OC390">
        <v>2452.6799999999998</v>
      </c>
      <c r="OD390" s="73" t="s">
        <v>480</v>
      </c>
      <c r="OE390">
        <v>5030.3500000000004</v>
      </c>
      <c r="OF390" s="73" t="s">
        <v>480</v>
      </c>
      <c r="OG390">
        <v>9110.75</v>
      </c>
      <c r="OH390" s="73" t="s">
        <v>480</v>
      </c>
      <c r="OU390" t="s">
        <v>1057</v>
      </c>
      <c r="OV390" s="72"/>
      <c r="OW390">
        <v>2007</v>
      </c>
      <c r="PB390" t="s">
        <v>522</v>
      </c>
      <c r="PC390" s="50">
        <v>46105</v>
      </c>
    </row>
    <row r="391" spans="1:419" ht="15" thickBot="1">
      <c r="A391" t="s">
        <v>469</v>
      </c>
      <c r="B391" t="s">
        <v>1030</v>
      </c>
      <c r="C391" t="s">
        <v>861</v>
      </c>
      <c r="D391" s="4" t="s">
        <v>948</v>
      </c>
      <c r="E391" t="s">
        <v>1031</v>
      </c>
      <c r="F391" s="83" t="s">
        <v>950</v>
      </c>
      <c r="G391" s="72" t="s">
        <v>475</v>
      </c>
      <c r="H391" s="72" t="s">
        <v>476</v>
      </c>
      <c r="I391">
        <v>7.25</v>
      </c>
      <c r="J391">
        <v>3.4166666669999999</v>
      </c>
      <c r="K391" s="72">
        <v>1000</v>
      </c>
      <c r="AV391" t="s">
        <v>1032</v>
      </c>
      <c r="AW391">
        <v>3240</v>
      </c>
      <c r="AX391">
        <v>1.2E-2</v>
      </c>
      <c r="AY391">
        <v>1</v>
      </c>
      <c r="BA391">
        <v>2006</v>
      </c>
      <c r="BB391">
        <v>2007</v>
      </c>
      <c r="BD391" t="s">
        <v>1058</v>
      </c>
      <c r="BE391" t="s">
        <v>570</v>
      </c>
      <c r="BF391" s="63" t="s">
        <v>484</v>
      </c>
      <c r="BG391" t="s">
        <v>1034</v>
      </c>
      <c r="BH391" t="s">
        <v>1035</v>
      </c>
      <c r="BI391" s="72" t="s">
        <v>486</v>
      </c>
      <c r="BJ391">
        <v>1330</v>
      </c>
      <c r="BK391" t="s">
        <v>537</v>
      </c>
      <c r="BL391" t="s">
        <v>1036</v>
      </c>
      <c r="BM391" t="s">
        <v>864</v>
      </c>
      <c r="BN391" s="72" t="s">
        <v>486</v>
      </c>
      <c r="BO391">
        <v>20000</v>
      </c>
      <c r="EG391" s="9"/>
      <c r="EH391" s="9"/>
      <c r="EI391" s="9"/>
      <c r="EJ391" s="9"/>
      <c r="EK391" s="9"/>
      <c r="EL391" s="9"/>
      <c r="EM391" s="9"/>
      <c r="EN391" s="9"/>
      <c r="EO391" s="9"/>
      <c r="EP391" s="9"/>
      <c r="EQ391" s="9"/>
      <c r="ER391" s="9"/>
      <c r="ES391" s="9"/>
      <c r="ET391" s="9"/>
      <c r="EU391" s="9"/>
      <c r="EV391" s="9"/>
      <c r="EW391" s="9"/>
      <c r="EX391" s="9"/>
      <c r="EY391" s="9"/>
      <c r="EZ391" s="9"/>
      <c r="FA391" s="9"/>
      <c r="FB391" s="9"/>
      <c r="FC391" s="9"/>
      <c r="FD391" s="9"/>
      <c r="FE391" s="9"/>
      <c r="FF391" s="9"/>
      <c r="FG391" s="9"/>
      <c r="FH391" s="9"/>
      <c r="FI391" s="9"/>
      <c r="FJ391" s="9"/>
      <c r="FK391" s="9"/>
      <c r="FL391" s="9"/>
      <c r="FM391" s="9"/>
      <c r="FN391" s="9"/>
      <c r="FO391" s="9"/>
      <c r="FP391" s="9"/>
      <c r="FQ391" s="9"/>
      <c r="FR391" s="9"/>
      <c r="FS391" s="9"/>
      <c r="FT391" s="9"/>
      <c r="FU391" s="9"/>
      <c r="FV391" s="9"/>
      <c r="FW391" s="9"/>
      <c r="FX391" s="9"/>
      <c r="FY391" s="9"/>
      <c r="FZ391" s="9"/>
      <c r="GA391" s="9"/>
      <c r="GB391" s="9"/>
      <c r="GC391" s="9"/>
      <c r="GD391" s="9"/>
      <c r="GE391" s="9"/>
      <c r="GF391" s="9"/>
      <c r="GG391" s="9"/>
      <c r="GH391" s="9"/>
      <c r="GI391" s="9"/>
      <c r="GJ391" s="9"/>
      <c r="GK391" s="9"/>
      <c r="GL391" s="9"/>
      <c r="GM391" s="9"/>
      <c r="GN391" s="9"/>
      <c r="GO391" s="9"/>
      <c r="GP391" s="9"/>
      <c r="GQ391" s="9"/>
      <c r="GR391" s="9"/>
      <c r="GS391" s="9"/>
      <c r="GT391" s="9"/>
      <c r="GU391" s="9"/>
      <c r="GV391" s="9"/>
      <c r="GW391" s="9"/>
      <c r="GX391" s="9"/>
      <c r="GY391" s="9"/>
      <c r="GZ391" s="9"/>
      <c r="HA391" s="9"/>
      <c r="HB391" s="9"/>
      <c r="HC391" s="9"/>
      <c r="HD391" s="9"/>
      <c r="HE391" s="9"/>
      <c r="HF391" s="9"/>
      <c r="HG391" s="9"/>
      <c r="HH391" s="9"/>
      <c r="HI391" s="9"/>
      <c r="HJ391" s="9"/>
      <c r="HT391" s="84">
        <v>38838</v>
      </c>
      <c r="HV391" s="50"/>
      <c r="HW391" s="50"/>
      <c r="IH391" t="s">
        <v>1058</v>
      </c>
      <c r="II391" s="72" t="s">
        <v>880</v>
      </c>
      <c r="IJ391" t="s">
        <v>542</v>
      </c>
      <c r="IK391" t="s">
        <v>543</v>
      </c>
      <c r="IL391">
        <v>2006</v>
      </c>
      <c r="IN391" s="72" t="s">
        <v>480</v>
      </c>
      <c r="JJ391" t="s">
        <v>1058</v>
      </c>
      <c r="JK391" s="69" t="s">
        <v>593</v>
      </c>
      <c r="JV391" s="8" t="s">
        <v>593</v>
      </c>
      <c r="JW391" s="8" t="s">
        <v>1050</v>
      </c>
      <c r="JX391" t="s">
        <v>508</v>
      </c>
      <c r="JY391">
        <v>80000</v>
      </c>
      <c r="MY391" t="s">
        <v>1059</v>
      </c>
      <c r="MZ391">
        <v>120</v>
      </c>
      <c r="NA391" t="s">
        <v>1069</v>
      </c>
      <c r="NB391" t="s">
        <v>1036</v>
      </c>
      <c r="NC391" t="s">
        <v>1045</v>
      </c>
      <c r="ND391" t="s">
        <v>1039</v>
      </c>
      <c r="NJ391" s="72" t="s">
        <v>1070</v>
      </c>
      <c r="NL391" s="86" t="s">
        <v>658</v>
      </c>
      <c r="NM391" s="85" t="s">
        <v>508</v>
      </c>
      <c r="NV391" t="s">
        <v>518</v>
      </c>
      <c r="NW391" s="87"/>
      <c r="NX391" s="73" t="s">
        <v>480</v>
      </c>
      <c r="NY391" s="73"/>
      <c r="OB391">
        <v>3</v>
      </c>
      <c r="OC391">
        <v>949.96</v>
      </c>
      <c r="OD391" s="73" t="s">
        <v>480</v>
      </c>
      <c r="OE391">
        <v>4549.82</v>
      </c>
      <c r="OF391" s="73" t="s">
        <v>480</v>
      </c>
      <c r="OG391">
        <v>10027.379999999999</v>
      </c>
      <c r="OH391" s="73" t="s">
        <v>480</v>
      </c>
      <c r="OU391" t="s">
        <v>1057</v>
      </c>
      <c r="OV391" s="72"/>
      <c r="OW391">
        <v>2007</v>
      </c>
      <c r="PB391" t="s">
        <v>522</v>
      </c>
      <c r="PC391" s="50">
        <v>46105</v>
      </c>
    </row>
    <row r="392" spans="1:419" ht="15" thickBot="1">
      <c r="A392" t="s">
        <v>663</v>
      </c>
      <c r="B392" t="s">
        <v>1073</v>
      </c>
      <c r="C392" t="s">
        <v>1074</v>
      </c>
      <c r="D392" s="4" t="s">
        <v>472</v>
      </c>
      <c r="E392" t="s">
        <v>1075</v>
      </c>
      <c r="F392" t="s">
        <v>863</v>
      </c>
      <c r="G392" t="s">
        <v>1076</v>
      </c>
      <c r="H392" s="2" t="s">
        <v>1077</v>
      </c>
      <c r="I392">
        <v>-23.748532000000001</v>
      </c>
      <c r="J392">
        <v>-62.056702000000001</v>
      </c>
      <c r="K392" s="72">
        <v>65000</v>
      </c>
      <c r="AV392" t="s">
        <v>1078</v>
      </c>
      <c r="AW392" t="s">
        <v>864</v>
      </c>
      <c r="AX392">
        <v>1000</v>
      </c>
      <c r="AY392" s="5">
        <v>1</v>
      </c>
      <c r="AZ392" t="s">
        <v>1079</v>
      </c>
      <c r="BA392">
        <v>2010</v>
      </c>
      <c r="BC392" t="s">
        <v>1080</v>
      </c>
      <c r="BD392" t="s">
        <v>1081</v>
      </c>
      <c r="BE392" t="s">
        <v>524</v>
      </c>
      <c r="BF392" t="s">
        <v>1082</v>
      </c>
      <c r="ED392" t="s">
        <v>1083</v>
      </c>
      <c r="EE392" t="s">
        <v>480</v>
      </c>
      <c r="EF392" t="s">
        <v>480</v>
      </c>
      <c r="EG392" t="s">
        <v>537</v>
      </c>
      <c r="EH392" t="s">
        <v>1084</v>
      </c>
      <c r="EI392" t="s">
        <v>480</v>
      </c>
      <c r="EJ392" t="s">
        <v>480</v>
      </c>
      <c r="EK392" t="s">
        <v>537</v>
      </c>
      <c r="EL392" t="s">
        <v>1085</v>
      </c>
      <c r="EM392" t="s">
        <v>480</v>
      </c>
      <c r="EN392" t="s">
        <v>480</v>
      </c>
      <c r="EO392" t="s">
        <v>537</v>
      </c>
      <c r="EP392" t="s">
        <v>1086</v>
      </c>
      <c r="EQ392" t="s">
        <v>480</v>
      </c>
      <c r="ER392" t="s">
        <v>480</v>
      </c>
      <c r="ES392" t="s">
        <v>537</v>
      </c>
      <c r="ET392" t="s">
        <v>1087</v>
      </c>
      <c r="EU392" t="s">
        <v>480</v>
      </c>
      <c r="EV392" t="s">
        <v>480</v>
      </c>
      <c r="EW392" t="s">
        <v>537</v>
      </c>
      <c r="EX392" t="s">
        <v>1088</v>
      </c>
      <c r="EY392" t="s">
        <v>480</v>
      </c>
      <c r="EZ392" t="s">
        <v>480</v>
      </c>
      <c r="FA392" t="s">
        <v>537</v>
      </c>
      <c r="FB392" t="s">
        <v>1089</v>
      </c>
      <c r="FC392" t="s">
        <v>480</v>
      </c>
      <c r="FD392" t="s">
        <v>480</v>
      </c>
      <c r="HY392" s="50"/>
      <c r="IV392" t="s">
        <v>1081</v>
      </c>
      <c r="IW392" t="s">
        <v>1090</v>
      </c>
      <c r="IX392" t="s">
        <v>1090</v>
      </c>
      <c r="IY392" t="s">
        <v>1090</v>
      </c>
      <c r="IZ392">
        <v>5</v>
      </c>
      <c r="JA392">
        <v>70</v>
      </c>
      <c r="JB392" t="s">
        <v>480</v>
      </c>
      <c r="JC392" t="s">
        <v>480</v>
      </c>
      <c r="MT392" t="s">
        <v>1081</v>
      </c>
      <c r="MU392" s="179" t="s">
        <v>1090</v>
      </c>
      <c r="MV392" t="s">
        <v>480</v>
      </c>
      <c r="MW392" s="179" t="s">
        <v>1091</v>
      </c>
      <c r="MX392" s="179" t="s">
        <v>1092</v>
      </c>
      <c r="MY392" t="s">
        <v>1093</v>
      </c>
      <c r="MZ392">
        <v>1963</v>
      </c>
      <c r="NA392" t="s">
        <v>1094</v>
      </c>
      <c r="NB392" t="s">
        <v>1095</v>
      </c>
      <c r="NG392" t="s">
        <v>1096</v>
      </c>
      <c r="NH392" t="s">
        <v>685</v>
      </c>
      <c r="NJ392" s="104" t="s">
        <v>1097</v>
      </c>
      <c r="NL392" s="104" t="s">
        <v>1097</v>
      </c>
      <c r="NU392" t="s">
        <v>1098</v>
      </c>
      <c r="NV392" t="s">
        <v>518</v>
      </c>
      <c r="NW392">
        <v>2.2000000000000002</v>
      </c>
      <c r="NX392" t="s">
        <v>914</v>
      </c>
      <c r="NY392">
        <v>1.2</v>
      </c>
      <c r="OB392">
        <v>6</v>
      </c>
      <c r="OU392" t="s">
        <v>1051</v>
      </c>
      <c r="OW392">
        <v>2010</v>
      </c>
      <c r="PB392" t="s">
        <v>522</v>
      </c>
      <c r="PC392" s="50">
        <v>46108</v>
      </c>
    </row>
    <row r="393" spans="1:419" ht="15" thickBot="1">
      <c r="A393" t="s">
        <v>663</v>
      </c>
      <c r="B393" t="s">
        <v>1073</v>
      </c>
      <c r="C393" t="s">
        <v>1074</v>
      </c>
      <c r="D393" s="4" t="s">
        <v>472</v>
      </c>
      <c r="E393" t="s">
        <v>1075</v>
      </c>
      <c r="F393" t="s">
        <v>863</v>
      </c>
      <c r="G393" t="s">
        <v>1076</v>
      </c>
      <c r="H393" s="2" t="s">
        <v>1077</v>
      </c>
      <c r="I393">
        <v>-23.748532000000001</v>
      </c>
      <c r="J393">
        <v>-62.056702000000001</v>
      </c>
      <c r="K393" s="72">
        <v>65000</v>
      </c>
      <c r="AV393" t="s">
        <v>1078</v>
      </c>
      <c r="AW393" t="s">
        <v>864</v>
      </c>
      <c r="AX393" t="s">
        <v>864</v>
      </c>
      <c r="AY393" s="5">
        <v>1</v>
      </c>
      <c r="AZ393" t="s">
        <v>1079</v>
      </c>
      <c r="BA393">
        <v>2010</v>
      </c>
      <c r="BC393" t="s">
        <v>1080</v>
      </c>
      <c r="BD393" t="s">
        <v>1099</v>
      </c>
      <c r="BE393" t="s">
        <v>536</v>
      </c>
      <c r="BF393" t="s">
        <v>1100</v>
      </c>
      <c r="BG393" t="s">
        <v>1101</v>
      </c>
      <c r="BH393" t="s">
        <v>1102</v>
      </c>
      <c r="BI393" t="s">
        <v>480</v>
      </c>
      <c r="BJ393" t="s">
        <v>480</v>
      </c>
      <c r="ED393" t="s">
        <v>1083</v>
      </c>
      <c r="EE393" t="s">
        <v>480</v>
      </c>
      <c r="EF393" t="s">
        <v>480</v>
      </c>
      <c r="EG393" t="s">
        <v>537</v>
      </c>
      <c r="EH393" t="s">
        <v>1084</v>
      </c>
      <c r="EI393" t="s">
        <v>480</v>
      </c>
      <c r="EJ393" t="s">
        <v>480</v>
      </c>
      <c r="EK393" t="s">
        <v>537</v>
      </c>
      <c r="EL393" t="s">
        <v>1085</v>
      </c>
      <c r="EM393" t="s">
        <v>480</v>
      </c>
      <c r="EN393" t="s">
        <v>480</v>
      </c>
      <c r="EO393" t="s">
        <v>537</v>
      </c>
      <c r="EP393" t="s">
        <v>1086</v>
      </c>
      <c r="EQ393" t="s">
        <v>480</v>
      </c>
      <c r="ER393" t="s">
        <v>480</v>
      </c>
      <c r="ES393" t="s">
        <v>537</v>
      </c>
      <c r="ET393" t="s">
        <v>1087</v>
      </c>
      <c r="EU393" t="s">
        <v>480</v>
      </c>
      <c r="EV393" t="s">
        <v>480</v>
      </c>
      <c r="EW393" t="s">
        <v>537</v>
      </c>
      <c r="EX393" t="s">
        <v>1088</v>
      </c>
      <c r="EY393" t="s">
        <v>480</v>
      </c>
      <c r="EZ393" t="s">
        <v>480</v>
      </c>
      <c r="FA393" t="s">
        <v>537</v>
      </c>
      <c r="FB393" t="s">
        <v>1089</v>
      </c>
      <c r="FC393" t="s">
        <v>480</v>
      </c>
      <c r="FD393" t="s">
        <v>480</v>
      </c>
      <c r="GL393" t="s">
        <v>1103</v>
      </c>
      <c r="GM393" s="9" t="s">
        <v>480</v>
      </c>
      <c r="GN393" s="9" t="s">
        <v>480</v>
      </c>
      <c r="GO393" s="9" t="s">
        <v>480</v>
      </c>
      <c r="GP393" s="9"/>
      <c r="GQ393" s="9"/>
      <c r="GR393" s="9"/>
      <c r="GS393" s="9"/>
      <c r="GT393" s="9"/>
      <c r="GU393" s="9"/>
      <c r="GV393" s="9"/>
      <c r="GW393" s="9"/>
      <c r="GX393" s="9"/>
      <c r="GY393" s="9"/>
      <c r="GZ393" s="9"/>
      <c r="HA393" s="9"/>
      <c r="HB393" s="9"/>
      <c r="HC393" s="9"/>
      <c r="HD393" s="9"/>
      <c r="HE393" s="9"/>
      <c r="HF393" s="9"/>
      <c r="HG393" s="9"/>
      <c r="HH393" s="9"/>
      <c r="HI393" s="9"/>
      <c r="HJ393" s="9"/>
      <c r="HK393" s="9"/>
      <c r="HX393" s="50"/>
      <c r="HY393" s="50"/>
      <c r="IV393" t="s">
        <v>1099</v>
      </c>
      <c r="IW393" s="69" t="s">
        <v>1104</v>
      </c>
      <c r="IX393" t="s">
        <v>1105</v>
      </c>
      <c r="IY393" s="46" t="s">
        <v>1106</v>
      </c>
      <c r="IZ393">
        <v>1</v>
      </c>
      <c r="JA393">
        <v>81</v>
      </c>
      <c r="JB393" t="s">
        <v>480</v>
      </c>
      <c r="JC393" t="s">
        <v>480</v>
      </c>
      <c r="MY393" t="s">
        <v>1093</v>
      </c>
      <c r="MZ393">
        <v>1963</v>
      </c>
      <c r="NA393" t="s">
        <v>1094</v>
      </c>
      <c r="NB393" t="s">
        <v>1095</v>
      </c>
      <c r="NG393" t="s">
        <v>1096</v>
      </c>
      <c r="NH393" t="s">
        <v>685</v>
      </c>
      <c r="NJ393" t="s">
        <v>1097</v>
      </c>
      <c r="NL393" t="s">
        <v>1097</v>
      </c>
      <c r="NV393" t="s">
        <v>518</v>
      </c>
      <c r="NW393">
        <v>2.2999999999999998</v>
      </c>
      <c r="NX393" t="s">
        <v>914</v>
      </c>
      <c r="NY393">
        <v>1.8</v>
      </c>
      <c r="OB393">
        <v>8</v>
      </c>
      <c r="OU393" t="s">
        <v>1051</v>
      </c>
      <c r="OW393">
        <v>2010</v>
      </c>
      <c r="PB393" t="s">
        <v>522</v>
      </c>
      <c r="PC393" s="50">
        <v>46108</v>
      </c>
    </row>
    <row r="394" spans="1:419" ht="15" thickBot="1">
      <c r="A394" t="s">
        <v>663</v>
      </c>
      <c r="B394" t="s">
        <v>1073</v>
      </c>
      <c r="C394" t="s">
        <v>1074</v>
      </c>
      <c r="D394" s="4" t="s">
        <v>472</v>
      </c>
      <c r="E394" t="s">
        <v>1075</v>
      </c>
      <c r="F394" t="s">
        <v>863</v>
      </c>
      <c r="G394" t="s">
        <v>1076</v>
      </c>
      <c r="H394" s="2" t="s">
        <v>1077</v>
      </c>
      <c r="I394">
        <v>-23.748532000000001</v>
      </c>
      <c r="J394">
        <v>-62.056702000000001</v>
      </c>
      <c r="K394" s="72">
        <v>65000</v>
      </c>
      <c r="AV394" t="s">
        <v>1078</v>
      </c>
      <c r="AW394" t="s">
        <v>864</v>
      </c>
      <c r="AX394">
        <v>3600</v>
      </c>
      <c r="AY394" s="5">
        <v>1</v>
      </c>
      <c r="AZ394" t="s">
        <v>1079</v>
      </c>
      <c r="BA394">
        <v>2010</v>
      </c>
      <c r="BC394" t="s">
        <v>1080</v>
      </c>
      <c r="BD394" t="s">
        <v>1107</v>
      </c>
      <c r="BE394" t="s">
        <v>565</v>
      </c>
      <c r="BF394" t="s">
        <v>1100</v>
      </c>
      <c r="BG394" t="s">
        <v>1101</v>
      </c>
      <c r="BH394" t="s">
        <v>480</v>
      </c>
      <c r="BI394" t="s">
        <v>480</v>
      </c>
      <c r="BJ394" t="s">
        <v>480</v>
      </c>
      <c r="ED394" t="s">
        <v>1083</v>
      </c>
      <c r="EE394" t="s">
        <v>480</v>
      </c>
      <c r="EF394" t="s">
        <v>480</v>
      </c>
      <c r="EG394" t="s">
        <v>537</v>
      </c>
      <c r="EH394" t="s">
        <v>1084</v>
      </c>
      <c r="EI394" t="s">
        <v>480</v>
      </c>
      <c r="EJ394" t="s">
        <v>480</v>
      </c>
      <c r="EK394" t="s">
        <v>537</v>
      </c>
      <c r="EL394" t="s">
        <v>1085</v>
      </c>
      <c r="EM394" t="s">
        <v>480</v>
      </c>
      <c r="EN394" t="s">
        <v>480</v>
      </c>
      <c r="EO394" t="s">
        <v>537</v>
      </c>
      <c r="EP394" t="s">
        <v>1086</v>
      </c>
      <c r="EQ394" t="s">
        <v>480</v>
      </c>
      <c r="ER394" t="s">
        <v>480</v>
      </c>
      <c r="ES394" t="s">
        <v>537</v>
      </c>
      <c r="ET394" t="s">
        <v>1087</v>
      </c>
      <c r="EU394" t="s">
        <v>480</v>
      </c>
      <c r="EV394" t="s">
        <v>480</v>
      </c>
      <c r="EW394" t="s">
        <v>537</v>
      </c>
      <c r="EX394" t="s">
        <v>1088</v>
      </c>
      <c r="EY394" t="s">
        <v>480</v>
      </c>
      <c r="EZ394" t="s">
        <v>480</v>
      </c>
      <c r="FA394" t="s">
        <v>537</v>
      </c>
      <c r="FB394" t="s">
        <v>1089</v>
      </c>
      <c r="FC394" t="s">
        <v>480</v>
      </c>
      <c r="FD394" t="s">
        <v>480</v>
      </c>
      <c r="FF394" s="9"/>
      <c r="FG394" s="9"/>
      <c r="FH394" s="9"/>
      <c r="FI394" s="9"/>
      <c r="FJ394" s="9"/>
      <c r="FK394" s="9"/>
      <c r="FL394" s="9"/>
      <c r="FM394" s="9"/>
      <c r="FN394" s="9"/>
      <c r="FO394" s="9"/>
      <c r="FP394" s="9"/>
      <c r="FQ394" s="9"/>
      <c r="FR394" s="9"/>
      <c r="FS394" s="9"/>
      <c r="FT394" s="9"/>
      <c r="FU394" s="9"/>
      <c r="FV394" s="9"/>
      <c r="FW394" s="9"/>
      <c r="FX394" s="9"/>
      <c r="FY394" s="9"/>
      <c r="FZ394" s="9"/>
      <c r="GA394" s="9"/>
      <c r="GB394" s="9"/>
      <c r="GC394" s="9"/>
      <c r="GD394" s="9"/>
      <c r="GE394" s="9"/>
      <c r="GF394" s="9"/>
      <c r="GG394" s="9"/>
      <c r="GH394" s="9"/>
      <c r="GI394" s="9"/>
      <c r="GJ394" s="9"/>
      <c r="GK394" s="9"/>
      <c r="GL394" s="9" t="s">
        <v>1103</v>
      </c>
      <c r="GM394" s="9" t="s">
        <v>480</v>
      </c>
      <c r="GN394" s="9" t="s">
        <v>480</v>
      </c>
      <c r="GO394" s="9" t="s">
        <v>480</v>
      </c>
      <c r="GP394" s="9"/>
      <c r="GQ394" s="9"/>
      <c r="GR394" s="9"/>
      <c r="GS394" s="9"/>
      <c r="GT394" s="9"/>
      <c r="GU394" s="9"/>
      <c r="GV394" s="9"/>
      <c r="GW394" s="9"/>
      <c r="GX394" s="9"/>
      <c r="GY394" s="9"/>
      <c r="GZ394" s="9"/>
      <c r="HA394" s="9"/>
      <c r="HB394" s="9"/>
      <c r="HC394" s="9"/>
      <c r="HD394" s="9"/>
      <c r="HE394" s="9"/>
      <c r="HF394" s="9"/>
      <c r="HG394" s="9"/>
      <c r="HH394" s="9"/>
      <c r="HI394" s="9"/>
      <c r="HJ394" s="9"/>
      <c r="HK394" s="9"/>
      <c r="HX394" s="50"/>
      <c r="HY394" s="50"/>
      <c r="IV394" t="s">
        <v>1107</v>
      </c>
      <c r="IW394" s="69" t="s">
        <v>1104</v>
      </c>
      <c r="IX394" s="12" t="s">
        <v>1105</v>
      </c>
      <c r="IY394" s="46" t="s">
        <v>1108</v>
      </c>
      <c r="IZ394">
        <v>7.5</v>
      </c>
      <c r="JA394">
        <v>56</v>
      </c>
      <c r="JB394" t="s">
        <v>480</v>
      </c>
      <c r="JC394" t="s">
        <v>480</v>
      </c>
      <c r="MY394" t="s">
        <v>1093</v>
      </c>
      <c r="MZ394">
        <v>1963</v>
      </c>
      <c r="NA394" t="s">
        <v>1094</v>
      </c>
      <c r="NB394" t="s">
        <v>1095</v>
      </c>
      <c r="NG394" t="s">
        <v>1096</v>
      </c>
      <c r="NH394" t="s">
        <v>685</v>
      </c>
      <c r="NJ394" t="s">
        <v>1097</v>
      </c>
      <c r="NL394" t="s">
        <v>1097</v>
      </c>
      <c r="NV394" t="s">
        <v>518</v>
      </c>
      <c r="NW394">
        <v>2.8</v>
      </c>
      <c r="NX394" t="s">
        <v>914</v>
      </c>
      <c r="NY394">
        <v>2</v>
      </c>
      <c r="OB394">
        <v>7</v>
      </c>
      <c r="OU394" t="s">
        <v>1051</v>
      </c>
      <c r="OW394">
        <v>2010</v>
      </c>
      <c r="PB394" t="s">
        <v>522</v>
      </c>
      <c r="PC394" s="50">
        <v>46108</v>
      </c>
    </row>
    <row r="395" spans="1:419" ht="15" thickBot="1">
      <c r="A395" t="s">
        <v>663</v>
      </c>
      <c r="B395" t="s">
        <v>1073</v>
      </c>
      <c r="C395" t="s">
        <v>1074</v>
      </c>
      <c r="D395" s="4" t="s">
        <v>472</v>
      </c>
      <c r="E395" t="s">
        <v>1075</v>
      </c>
      <c r="F395" t="s">
        <v>863</v>
      </c>
      <c r="G395" t="s">
        <v>1076</v>
      </c>
      <c r="H395" s="2" t="s">
        <v>1077</v>
      </c>
      <c r="I395">
        <v>-23.748532000000001</v>
      </c>
      <c r="J395">
        <v>-62.056702000000001</v>
      </c>
      <c r="K395" s="72">
        <v>65000</v>
      </c>
      <c r="AV395" t="s">
        <v>1078</v>
      </c>
      <c r="AW395" t="s">
        <v>864</v>
      </c>
      <c r="AX395">
        <v>3600</v>
      </c>
      <c r="AY395" s="5">
        <v>1</v>
      </c>
      <c r="AZ395" t="s">
        <v>1079</v>
      </c>
      <c r="BA395">
        <v>2010</v>
      </c>
      <c r="BC395" t="s">
        <v>1080</v>
      </c>
      <c r="BD395" t="s">
        <v>1109</v>
      </c>
      <c r="BE395" t="s">
        <v>570</v>
      </c>
      <c r="BF395" t="s">
        <v>1100</v>
      </c>
      <c r="BG395" t="s">
        <v>1110</v>
      </c>
      <c r="BH395" t="s">
        <v>480</v>
      </c>
      <c r="BI395" t="s">
        <v>480</v>
      </c>
      <c r="BJ395" t="s">
        <v>480</v>
      </c>
      <c r="ED395" t="s">
        <v>1083</v>
      </c>
      <c r="EE395" t="s">
        <v>480</v>
      </c>
      <c r="EF395" t="s">
        <v>480</v>
      </c>
      <c r="EG395" t="s">
        <v>537</v>
      </c>
      <c r="EH395" t="s">
        <v>1084</v>
      </c>
      <c r="EI395" t="s">
        <v>480</v>
      </c>
      <c r="EJ395" t="s">
        <v>480</v>
      </c>
      <c r="EK395" t="s">
        <v>537</v>
      </c>
      <c r="EL395" t="s">
        <v>1085</v>
      </c>
      <c r="EM395" t="s">
        <v>480</v>
      </c>
      <c r="EN395" t="s">
        <v>480</v>
      </c>
      <c r="EO395" t="s">
        <v>537</v>
      </c>
      <c r="EP395" t="s">
        <v>1086</v>
      </c>
      <c r="EQ395" t="s">
        <v>480</v>
      </c>
      <c r="ER395" t="s">
        <v>480</v>
      </c>
      <c r="ES395" t="s">
        <v>537</v>
      </c>
      <c r="ET395" t="s">
        <v>1087</v>
      </c>
      <c r="EU395" t="s">
        <v>480</v>
      </c>
      <c r="EV395" t="s">
        <v>480</v>
      </c>
      <c r="EW395" t="s">
        <v>537</v>
      </c>
      <c r="EX395" t="s">
        <v>1088</v>
      </c>
      <c r="EY395" t="s">
        <v>480</v>
      </c>
      <c r="EZ395" t="s">
        <v>480</v>
      </c>
      <c r="FA395" t="s">
        <v>537</v>
      </c>
      <c r="FB395" t="s">
        <v>1089</v>
      </c>
      <c r="FC395" t="s">
        <v>480</v>
      </c>
      <c r="FD395" t="s">
        <v>480</v>
      </c>
      <c r="FF395" s="9"/>
      <c r="FG395" s="9"/>
      <c r="FH395" s="9"/>
      <c r="FI395" s="9"/>
      <c r="FJ395" s="9"/>
      <c r="FK395" s="9"/>
      <c r="FL395" s="9"/>
      <c r="FM395" s="9"/>
      <c r="FN395" s="9"/>
      <c r="FO395" s="9"/>
      <c r="FP395" s="9"/>
      <c r="FQ395" s="9"/>
      <c r="FR395" s="9"/>
      <c r="FS395" s="9"/>
      <c r="FT395" s="9"/>
      <c r="FU395" s="9"/>
      <c r="FV395" s="9"/>
      <c r="FW395" s="9"/>
      <c r="FX395" s="9"/>
      <c r="FY395" s="9"/>
      <c r="FZ395" s="9"/>
      <c r="GA395" s="9"/>
      <c r="GB395" s="9"/>
      <c r="GC395" s="9"/>
      <c r="GD395" s="9"/>
      <c r="GE395" s="9"/>
      <c r="GF395" s="9"/>
      <c r="GG395" s="9"/>
      <c r="GH395" s="9"/>
      <c r="GI395" s="9"/>
      <c r="GJ395" s="9"/>
      <c r="GK395" s="9"/>
      <c r="GL395" s="9" t="s">
        <v>1103</v>
      </c>
      <c r="GM395" s="9" t="s">
        <v>480</v>
      </c>
      <c r="GN395" s="9" t="s">
        <v>480</v>
      </c>
      <c r="GO395" s="9" t="s">
        <v>480</v>
      </c>
      <c r="GP395" s="9"/>
      <c r="GQ395" s="9"/>
      <c r="GR395" s="9"/>
      <c r="GS395" s="9"/>
      <c r="GT395" s="9"/>
      <c r="GU395" s="9"/>
      <c r="GV395" s="9"/>
      <c r="GW395" s="9"/>
      <c r="GX395" s="9"/>
      <c r="GY395" s="9"/>
      <c r="GZ395" s="9"/>
      <c r="HA395" s="9"/>
      <c r="HB395" s="9"/>
      <c r="HC395" s="9"/>
      <c r="HD395" s="9"/>
      <c r="HE395" s="9"/>
      <c r="HF395" s="9"/>
      <c r="HG395" s="9"/>
      <c r="HH395" s="9"/>
      <c r="HI395" s="9"/>
      <c r="HJ395" s="9"/>
      <c r="HK395" s="9"/>
      <c r="HX395" s="50"/>
      <c r="HY395" s="50"/>
      <c r="IV395" t="s">
        <v>1109</v>
      </c>
      <c r="IW395" s="69" t="s">
        <v>1104</v>
      </c>
      <c r="IX395" s="12" t="s">
        <v>1105</v>
      </c>
      <c r="IY395" s="46" t="s">
        <v>1108</v>
      </c>
      <c r="IZ395">
        <v>7.5</v>
      </c>
      <c r="JA395">
        <v>37</v>
      </c>
      <c r="JB395" t="s">
        <v>480</v>
      </c>
      <c r="JC395" t="s">
        <v>480</v>
      </c>
      <c r="MY395" t="s">
        <v>1093</v>
      </c>
      <c r="MZ395">
        <v>1963</v>
      </c>
      <c r="NA395" t="s">
        <v>1094</v>
      </c>
      <c r="NB395" t="s">
        <v>1095</v>
      </c>
      <c r="NG395" t="s">
        <v>1096</v>
      </c>
      <c r="NH395" t="s">
        <v>685</v>
      </c>
      <c r="NJ395" t="s">
        <v>1097</v>
      </c>
      <c r="NL395" t="s">
        <v>1097</v>
      </c>
      <c r="NV395" t="s">
        <v>518</v>
      </c>
      <c r="NW395">
        <v>3.8</v>
      </c>
      <c r="NX395" t="s">
        <v>914</v>
      </c>
      <c r="NY395">
        <v>1.6</v>
      </c>
      <c r="OB395">
        <v>5</v>
      </c>
      <c r="OU395" t="s">
        <v>1051</v>
      </c>
      <c r="OW395">
        <v>2010</v>
      </c>
      <c r="PB395" t="s">
        <v>522</v>
      </c>
      <c r="PC395" s="50">
        <v>46108</v>
      </c>
    </row>
    <row r="396" spans="1:419" ht="15" thickBot="1">
      <c r="A396" t="s">
        <v>663</v>
      </c>
      <c r="B396" t="s">
        <v>1073</v>
      </c>
      <c r="C396" t="s">
        <v>1074</v>
      </c>
      <c r="D396" s="4" t="s">
        <v>472</v>
      </c>
      <c r="E396" t="s">
        <v>1075</v>
      </c>
      <c r="F396" t="s">
        <v>863</v>
      </c>
      <c r="G396" t="s">
        <v>1076</v>
      </c>
      <c r="H396" s="2" t="s">
        <v>1077</v>
      </c>
      <c r="I396">
        <v>-23.748532000000001</v>
      </c>
      <c r="J396">
        <v>-62.056702000000001</v>
      </c>
      <c r="K396" s="72">
        <v>65000</v>
      </c>
      <c r="AV396" t="s">
        <v>1078</v>
      </c>
      <c r="AW396" t="s">
        <v>864</v>
      </c>
      <c r="AX396" t="s">
        <v>864</v>
      </c>
      <c r="AY396" s="5">
        <v>1</v>
      </c>
      <c r="AZ396" t="s">
        <v>1079</v>
      </c>
      <c r="BA396">
        <v>2010</v>
      </c>
      <c r="BC396" t="s">
        <v>1080</v>
      </c>
      <c r="BD396" t="s">
        <v>1111</v>
      </c>
      <c r="BE396" t="s">
        <v>483</v>
      </c>
      <c r="BF396" t="s">
        <v>1100</v>
      </c>
      <c r="BG396" t="s">
        <v>1110</v>
      </c>
      <c r="BH396" t="s">
        <v>480</v>
      </c>
      <c r="BI396" t="s">
        <v>480</v>
      </c>
      <c r="BJ396" t="s">
        <v>480</v>
      </c>
      <c r="GL396" t="s">
        <v>1103</v>
      </c>
      <c r="GM396" s="9" t="s">
        <v>480</v>
      </c>
      <c r="GN396" s="9" t="s">
        <v>480</v>
      </c>
      <c r="GO396" s="9" t="s">
        <v>480</v>
      </c>
      <c r="HY396" s="50"/>
      <c r="IV396" t="s">
        <v>1111</v>
      </c>
      <c r="IW396" s="46" t="s">
        <v>1112</v>
      </c>
      <c r="IX396" s="46" t="s">
        <v>1112</v>
      </c>
      <c r="IY396" s="46" t="s">
        <v>1113</v>
      </c>
      <c r="IZ396">
        <v>1</v>
      </c>
      <c r="JA396">
        <v>6</v>
      </c>
      <c r="JB396" t="s">
        <v>480</v>
      </c>
      <c r="JC396" t="s">
        <v>480</v>
      </c>
      <c r="MY396" t="s">
        <v>1093</v>
      </c>
      <c r="MZ396">
        <v>1963</v>
      </c>
      <c r="NA396" t="s">
        <v>1094</v>
      </c>
      <c r="NB396" t="s">
        <v>1095</v>
      </c>
      <c r="NG396" t="s">
        <v>1096</v>
      </c>
      <c r="NH396" t="s">
        <v>685</v>
      </c>
      <c r="NJ396" t="s">
        <v>1097</v>
      </c>
      <c r="NL396" t="s">
        <v>1097</v>
      </c>
      <c r="NU396" t="s">
        <v>1114</v>
      </c>
      <c r="NV396" t="s">
        <v>518</v>
      </c>
      <c r="NW396">
        <v>3</v>
      </c>
      <c r="NX396" t="s">
        <v>914</v>
      </c>
      <c r="NY396">
        <v>1.7</v>
      </c>
      <c r="OB396">
        <v>7</v>
      </c>
      <c r="OU396" t="s">
        <v>1051</v>
      </c>
      <c r="OW396">
        <v>2010</v>
      </c>
      <c r="PB396" t="s">
        <v>522</v>
      </c>
      <c r="PC396" s="50">
        <v>46108</v>
      </c>
    </row>
    <row r="397" spans="1:419" ht="15" thickBot="1">
      <c r="A397" t="s">
        <v>663</v>
      </c>
      <c r="B397" t="s">
        <v>1073</v>
      </c>
      <c r="C397" t="s">
        <v>1074</v>
      </c>
      <c r="D397" s="4" t="s">
        <v>472</v>
      </c>
      <c r="E397" t="s">
        <v>1075</v>
      </c>
      <c r="F397" t="s">
        <v>863</v>
      </c>
      <c r="G397" t="s">
        <v>1076</v>
      </c>
      <c r="H397" s="2" t="s">
        <v>1077</v>
      </c>
      <c r="I397">
        <v>-23.748532000000001</v>
      </c>
      <c r="J397">
        <v>-62.056702000000001</v>
      </c>
      <c r="K397" s="72">
        <v>65000</v>
      </c>
      <c r="AV397" t="s">
        <v>1078</v>
      </c>
      <c r="AW397" t="s">
        <v>864</v>
      </c>
      <c r="AX397">
        <v>1000</v>
      </c>
      <c r="AY397" s="5">
        <v>1</v>
      </c>
      <c r="AZ397" t="s">
        <v>1079</v>
      </c>
      <c r="BA397">
        <v>2010</v>
      </c>
      <c r="BC397" t="s">
        <v>1080</v>
      </c>
      <c r="BD397" t="s">
        <v>1081</v>
      </c>
      <c r="BE397" t="s">
        <v>524</v>
      </c>
      <c r="BF397" t="s">
        <v>1082</v>
      </c>
      <c r="ED397" t="s">
        <v>1083</v>
      </c>
      <c r="EE397" t="s">
        <v>480</v>
      </c>
      <c r="EF397" t="s">
        <v>480</v>
      </c>
      <c r="EG397" t="s">
        <v>537</v>
      </c>
      <c r="EH397" t="s">
        <v>1084</v>
      </c>
      <c r="EI397" t="s">
        <v>480</v>
      </c>
      <c r="EJ397" t="s">
        <v>480</v>
      </c>
      <c r="EK397" t="s">
        <v>537</v>
      </c>
      <c r="EL397" t="s">
        <v>1085</v>
      </c>
      <c r="EM397" t="s">
        <v>480</v>
      </c>
      <c r="EN397" t="s">
        <v>480</v>
      </c>
      <c r="EO397" t="s">
        <v>537</v>
      </c>
      <c r="EP397" t="s">
        <v>1086</v>
      </c>
      <c r="EQ397" t="s">
        <v>480</v>
      </c>
      <c r="ER397" t="s">
        <v>480</v>
      </c>
      <c r="ES397" t="s">
        <v>537</v>
      </c>
      <c r="ET397" t="s">
        <v>1087</v>
      </c>
      <c r="EU397" t="s">
        <v>480</v>
      </c>
      <c r="EV397" t="s">
        <v>480</v>
      </c>
      <c r="EW397" t="s">
        <v>537</v>
      </c>
      <c r="EX397" t="s">
        <v>1088</v>
      </c>
      <c r="EY397" t="s">
        <v>480</v>
      </c>
      <c r="EZ397" t="s">
        <v>480</v>
      </c>
      <c r="FA397" t="s">
        <v>537</v>
      </c>
      <c r="FB397" t="s">
        <v>1089</v>
      </c>
      <c r="FC397" t="s">
        <v>480</v>
      </c>
      <c r="FD397" t="s">
        <v>480</v>
      </c>
      <c r="HY397" s="50"/>
      <c r="IV397" t="s">
        <v>1081</v>
      </c>
      <c r="IW397" t="s">
        <v>1090</v>
      </c>
      <c r="IX397" t="s">
        <v>1090</v>
      </c>
      <c r="IY397" t="s">
        <v>1090</v>
      </c>
      <c r="IZ397">
        <v>5</v>
      </c>
      <c r="JA397">
        <v>70</v>
      </c>
      <c r="JB397" t="s">
        <v>480</v>
      </c>
      <c r="JC397" t="s">
        <v>480</v>
      </c>
      <c r="MT397" t="s">
        <v>1081</v>
      </c>
      <c r="MU397" s="179" t="s">
        <v>1090</v>
      </c>
      <c r="MV397" t="s">
        <v>480</v>
      </c>
      <c r="MW397" s="179" t="s">
        <v>1091</v>
      </c>
      <c r="MX397" s="179" t="s">
        <v>1092</v>
      </c>
      <c r="MY397" t="s">
        <v>1093</v>
      </c>
      <c r="MZ397">
        <v>1963</v>
      </c>
      <c r="NA397" t="s">
        <v>1115</v>
      </c>
      <c r="NB397" t="s">
        <v>1095</v>
      </c>
      <c r="NG397" t="s">
        <v>1116</v>
      </c>
      <c r="NH397" t="s">
        <v>685</v>
      </c>
      <c r="NJ397" t="s">
        <v>1097</v>
      </c>
      <c r="NL397" t="s">
        <v>1097</v>
      </c>
      <c r="NU397" t="s">
        <v>1098</v>
      </c>
      <c r="NV397" t="s">
        <v>518</v>
      </c>
      <c r="NW397">
        <v>0.6</v>
      </c>
      <c r="NX397" t="s">
        <v>914</v>
      </c>
      <c r="NY397">
        <v>0.6</v>
      </c>
      <c r="OB397">
        <v>6</v>
      </c>
      <c r="OU397" t="s">
        <v>1051</v>
      </c>
      <c r="OW397">
        <v>2010</v>
      </c>
      <c r="PB397" t="s">
        <v>522</v>
      </c>
      <c r="PC397" s="50">
        <v>46108</v>
      </c>
    </row>
    <row r="398" spans="1:419" ht="15" thickBot="1">
      <c r="A398" t="s">
        <v>663</v>
      </c>
      <c r="B398" t="s">
        <v>1073</v>
      </c>
      <c r="C398" t="s">
        <v>1074</v>
      </c>
      <c r="D398" s="4" t="s">
        <v>472</v>
      </c>
      <c r="E398" t="s">
        <v>1075</v>
      </c>
      <c r="F398" t="s">
        <v>863</v>
      </c>
      <c r="G398" t="s">
        <v>1076</v>
      </c>
      <c r="H398" s="2" t="s">
        <v>1077</v>
      </c>
      <c r="I398">
        <v>-23.748532000000001</v>
      </c>
      <c r="J398">
        <v>-62.056702000000001</v>
      </c>
      <c r="K398" s="72">
        <v>65000</v>
      </c>
      <c r="AV398" t="s">
        <v>1078</v>
      </c>
      <c r="AW398" t="s">
        <v>864</v>
      </c>
      <c r="AX398" t="s">
        <v>864</v>
      </c>
      <c r="AY398" s="5">
        <v>1</v>
      </c>
      <c r="AZ398" t="s">
        <v>1079</v>
      </c>
      <c r="BA398">
        <v>2010</v>
      </c>
      <c r="BC398" t="s">
        <v>1080</v>
      </c>
      <c r="BD398" t="s">
        <v>1099</v>
      </c>
      <c r="BE398" t="s">
        <v>536</v>
      </c>
      <c r="BF398" t="s">
        <v>1100</v>
      </c>
      <c r="BG398" t="s">
        <v>1101</v>
      </c>
      <c r="BH398" t="s">
        <v>1102</v>
      </c>
      <c r="BI398" t="s">
        <v>480</v>
      </c>
      <c r="BJ398" t="s">
        <v>480</v>
      </c>
      <c r="ED398" t="s">
        <v>1083</v>
      </c>
      <c r="EE398" t="s">
        <v>480</v>
      </c>
      <c r="EF398" t="s">
        <v>480</v>
      </c>
      <c r="EG398" t="s">
        <v>537</v>
      </c>
      <c r="EH398" t="s">
        <v>1084</v>
      </c>
      <c r="EI398" t="s">
        <v>480</v>
      </c>
      <c r="EJ398" t="s">
        <v>480</v>
      </c>
      <c r="EK398" t="s">
        <v>537</v>
      </c>
      <c r="EL398" t="s">
        <v>1085</v>
      </c>
      <c r="EM398" t="s">
        <v>480</v>
      </c>
      <c r="EN398" t="s">
        <v>480</v>
      </c>
      <c r="EO398" t="s">
        <v>537</v>
      </c>
      <c r="EP398" t="s">
        <v>1086</v>
      </c>
      <c r="EQ398" t="s">
        <v>480</v>
      </c>
      <c r="ER398" t="s">
        <v>480</v>
      </c>
      <c r="ES398" t="s">
        <v>537</v>
      </c>
      <c r="ET398" t="s">
        <v>1087</v>
      </c>
      <c r="EU398" t="s">
        <v>480</v>
      </c>
      <c r="EV398" t="s">
        <v>480</v>
      </c>
      <c r="EW398" t="s">
        <v>537</v>
      </c>
      <c r="EX398" t="s">
        <v>1088</v>
      </c>
      <c r="EY398" t="s">
        <v>480</v>
      </c>
      <c r="EZ398" t="s">
        <v>480</v>
      </c>
      <c r="FA398" t="s">
        <v>537</v>
      </c>
      <c r="FB398" t="s">
        <v>1089</v>
      </c>
      <c r="FC398" t="s">
        <v>480</v>
      </c>
      <c r="FD398" t="s">
        <v>480</v>
      </c>
      <c r="GL398" t="s">
        <v>1103</v>
      </c>
      <c r="GM398" s="9" t="s">
        <v>480</v>
      </c>
      <c r="GN398" s="9" t="s">
        <v>480</v>
      </c>
      <c r="GO398" s="9" t="s">
        <v>480</v>
      </c>
      <c r="GP398" s="9"/>
      <c r="GQ398" s="9"/>
      <c r="GR398" s="9"/>
      <c r="GS398" s="9"/>
      <c r="GT398" s="9"/>
      <c r="GU398" s="9"/>
      <c r="GV398" s="9"/>
      <c r="GW398" s="9"/>
      <c r="GX398" s="9"/>
      <c r="GY398" s="9"/>
      <c r="GZ398" s="9"/>
      <c r="HA398" s="9"/>
      <c r="HB398" s="9"/>
      <c r="HC398" s="9"/>
      <c r="HD398" s="9"/>
      <c r="HE398" s="9"/>
      <c r="HF398" s="9"/>
      <c r="HG398" s="9"/>
      <c r="HH398" s="9"/>
      <c r="HI398" s="9"/>
      <c r="HJ398" s="9"/>
      <c r="HK398" s="9"/>
      <c r="HX398" s="50"/>
      <c r="HY398" s="50"/>
      <c r="IV398" t="s">
        <v>1099</v>
      </c>
      <c r="IW398" s="69" t="s">
        <v>1104</v>
      </c>
      <c r="IX398" t="s">
        <v>1105</v>
      </c>
      <c r="IY398" s="46" t="s">
        <v>1106</v>
      </c>
      <c r="IZ398">
        <v>1</v>
      </c>
      <c r="JA398">
        <v>81</v>
      </c>
      <c r="JB398" t="s">
        <v>480</v>
      </c>
      <c r="JC398" t="s">
        <v>480</v>
      </c>
      <c r="MY398" t="s">
        <v>1093</v>
      </c>
      <c r="MZ398">
        <v>1963</v>
      </c>
      <c r="NA398" t="s">
        <v>1115</v>
      </c>
      <c r="NB398" t="s">
        <v>1095</v>
      </c>
      <c r="NG398" t="s">
        <v>1116</v>
      </c>
      <c r="NH398" t="s">
        <v>685</v>
      </c>
      <c r="NJ398" t="s">
        <v>1097</v>
      </c>
      <c r="NL398" t="s">
        <v>1097</v>
      </c>
      <c r="NV398" t="s">
        <v>518</v>
      </c>
      <c r="NW398">
        <v>0.3</v>
      </c>
      <c r="NX398" t="s">
        <v>914</v>
      </c>
      <c r="NY398">
        <v>0.5</v>
      </c>
      <c r="OB398">
        <v>8</v>
      </c>
      <c r="OU398" t="s">
        <v>1051</v>
      </c>
      <c r="OW398">
        <v>2010</v>
      </c>
      <c r="PB398" t="s">
        <v>522</v>
      </c>
      <c r="PC398" s="50">
        <v>46108</v>
      </c>
    </row>
    <row r="399" spans="1:419" ht="15" thickBot="1">
      <c r="A399" t="s">
        <v>663</v>
      </c>
      <c r="B399" t="s">
        <v>1073</v>
      </c>
      <c r="C399" t="s">
        <v>1074</v>
      </c>
      <c r="D399" s="4" t="s">
        <v>472</v>
      </c>
      <c r="E399" t="s">
        <v>1075</v>
      </c>
      <c r="F399" t="s">
        <v>863</v>
      </c>
      <c r="G399" t="s">
        <v>1076</v>
      </c>
      <c r="H399" s="2" t="s">
        <v>1077</v>
      </c>
      <c r="I399">
        <v>-23.748532000000001</v>
      </c>
      <c r="J399">
        <v>-62.056702000000001</v>
      </c>
      <c r="K399" s="72">
        <v>65000</v>
      </c>
      <c r="AV399" t="s">
        <v>1078</v>
      </c>
      <c r="AW399" t="s">
        <v>864</v>
      </c>
      <c r="AX399">
        <v>3600</v>
      </c>
      <c r="AY399" s="5">
        <v>1</v>
      </c>
      <c r="AZ399" t="s">
        <v>1079</v>
      </c>
      <c r="BA399">
        <v>2010</v>
      </c>
      <c r="BC399" t="s">
        <v>1080</v>
      </c>
      <c r="BD399" t="s">
        <v>1107</v>
      </c>
      <c r="BE399" t="s">
        <v>565</v>
      </c>
      <c r="BF399" t="s">
        <v>1100</v>
      </c>
      <c r="BG399" t="s">
        <v>1101</v>
      </c>
      <c r="BH399" t="s">
        <v>480</v>
      </c>
      <c r="BI399" t="s">
        <v>480</v>
      </c>
      <c r="BJ399" t="s">
        <v>480</v>
      </c>
      <c r="ED399" t="s">
        <v>1083</v>
      </c>
      <c r="EE399" t="s">
        <v>480</v>
      </c>
      <c r="EF399" t="s">
        <v>480</v>
      </c>
      <c r="EG399" t="s">
        <v>537</v>
      </c>
      <c r="EH399" t="s">
        <v>1084</v>
      </c>
      <c r="EI399" t="s">
        <v>480</v>
      </c>
      <c r="EJ399" t="s">
        <v>480</v>
      </c>
      <c r="EK399" t="s">
        <v>537</v>
      </c>
      <c r="EL399" t="s">
        <v>1085</v>
      </c>
      <c r="EM399" t="s">
        <v>480</v>
      </c>
      <c r="EN399" t="s">
        <v>480</v>
      </c>
      <c r="EO399" t="s">
        <v>537</v>
      </c>
      <c r="EP399" t="s">
        <v>1086</v>
      </c>
      <c r="EQ399" t="s">
        <v>480</v>
      </c>
      <c r="ER399" t="s">
        <v>480</v>
      </c>
      <c r="ES399" t="s">
        <v>537</v>
      </c>
      <c r="ET399" t="s">
        <v>1087</v>
      </c>
      <c r="EU399" t="s">
        <v>480</v>
      </c>
      <c r="EV399" t="s">
        <v>480</v>
      </c>
      <c r="EW399" t="s">
        <v>537</v>
      </c>
      <c r="EX399" t="s">
        <v>1088</v>
      </c>
      <c r="EY399" t="s">
        <v>480</v>
      </c>
      <c r="EZ399" t="s">
        <v>480</v>
      </c>
      <c r="FA399" t="s">
        <v>537</v>
      </c>
      <c r="FB399" t="s">
        <v>1089</v>
      </c>
      <c r="FC399" t="s">
        <v>480</v>
      </c>
      <c r="FD399" t="s">
        <v>480</v>
      </c>
      <c r="FF399" s="9"/>
      <c r="FG399" s="9"/>
      <c r="FH399" s="9"/>
      <c r="FI399" s="9"/>
      <c r="FJ399" s="9"/>
      <c r="FK399" s="9"/>
      <c r="FL399" s="9"/>
      <c r="FM399" s="9"/>
      <c r="FN399" s="9"/>
      <c r="FO399" s="9"/>
      <c r="FP399" s="9"/>
      <c r="FQ399" s="9"/>
      <c r="FR399" s="9"/>
      <c r="FS399" s="9"/>
      <c r="FT399" s="9"/>
      <c r="FU399" s="9"/>
      <c r="FV399" s="9"/>
      <c r="FW399" s="9"/>
      <c r="FX399" s="9"/>
      <c r="FY399" s="9"/>
      <c r="FZ399" s="9"/>
      <c r="GA399" s="9"/>
      <c r="GB399" s="9"/>
      <c r="GC399" s="9"/>
      <c r="GD399" s="9"/>
      <c r="GE399" s="9"/>
      <c r="GF399" s="9"/>
      <c r="GG399" s="9"/>
      <c r="GH399" s="9"/>
      <c r="GI399" s="9"/>
      <c r="GJ399" s="9"/>
      <c r="GK399" s="9"/>
      <c r="GL399" s="9" t="s">
        <v>1103</v>
      </c>
      <c r="GM399" s="9" t="s">
        <v>480</v>
      </c>
      <c r="GN399" s="9" t="s">
        <v>480</v>
      </c>
      <c r="GO399" s="9" t="s">
        <v>480</v>
      </c>
      <c r="GP399" s="9"/>
      <c r="GQ399" s="9"/>
      <c r="GR399" s="9"/>
      <c r="GS399" s="9"/>
      <c r="GT399" s="9"/>
      <c r="GU399" s="9"/>
      <c r="GV399" s="9"/>
      <c r="GW399" s="9"/>
      <c r="GX399" s="9"/>
      <c r="GY399" s="9"/>
      <c r="GZ399" s="9"/>
      <c r="HA399" s="9"/>
      <c r="HB399" s="9"/>
      <c r="HC399" s="9"/>
      <c r="HD399" s="9"/>
      <c r="HE399" s="9"/>
      <c r="HF399" s="9"/>
      <c r="HG399" s="9"/>
      <c r="HH399" s="9"/>
      <c r="HI399" s="9"/>
      <c r="HJ399" s="9"/>
      <c r="HK399" s="9"/>
      <c r="HX399" s="50"/>
      <c r="HY399" s="50"/>
      <c r="IV399" t="s">
        <v>1107</v>
      </c>
      <c r="IW399" s="69" t="s">
        <v>1104</v>
      </c>
      <c r="IX399" s="12" t="s">
        <v>1105</v>
      </c>
      <c r="IY399" s="46" t="s">
        <v>1108</v>
      </c>
      <c r="IZ399">
        <v>7.5</v>
      </c>
      <c r="JA399">
        <v>56</v>
      </c>
      <c r="JB399" t="s">
        <v>480</v>
      </c>
      <c r="JC399" t="s">
        <v>480</v>
      </c>
      <c r="MY399" t="s">
        <v>1093</v>
      </c>
      <c r="MZ399">
        <v>1963</v>
      </c>
      <c r="NA399" t="s">
        <v>1115</v>
      </c>
      <c r="NB399" t="s">
        <v>1095</v>
      </c>
      <c r="NG399" t="s">
        <v>1116</v>
      </c>
      <c r="NH399" t="s">
        <v>685</v>
      </c>
      <c r="NJ399" t="s">
        <v>1097</v>
      </c>
      <c r="NL399" t="s">
        <v>1097</v>
      </c>
      <c r="NV399" t="s">
        <v>518</v>
      </c>
      <c r="NW399">
        <v>0.6</v>
      </c>
      <c r="NX399" t="s">
        <v>914</v>
      </c>
      <c r="NY399">
        <v>0.8</v>
      </c>
      <c r="OB399">
        <v>7</v>
      </c>
      <c r="OU399" t="s">
        <v>1051</v>
      </c>
      <c r="OW399">
        <v>2010</v>
      </c>
      <c r="PB399" t="s">
        <v>522</v>
      </c>
      <c r="PC399" s="50">
        <v>46108</v>
      </c>
    </row>
    <row r="400" spans="1:419" ht="15" thickBot="1">
      <c r="A400" t="s">
        <v>663</v>
      </c>
      <c r="B400" t="s">
        <v>1073</v>
      </c>
      <c r="C400" t="s">
        <v>1074</v>
      </c>
      <c r="D400" s="4" t="s">
        <v>472</v>
      </c>
      <c r="E400" t="s">
        <v>1075</v>
      </c>
      <c r="F400" t="s">
        <v>863</v>
      </c>
      <c r="G400" t="s">
        <v>1076</v>
      </c>
      <c r="H400" s="2" t="s">
        <v>1077</v>
      </c>
      <c r="I400">
        <v>-23.748532000000001</v>
      </c>
      <c r="J400">
        <v>-62.056702000000001</v>
      </c>
      <c r="K400" s="72">
        <v>65000</v>
      </c>
      <c r="AV400" t="s">
        <v>1078</v>
      </c>
      <c r="AW400" t="s">
        <v>864</v>
      </c>
      <c r="AX400">
        <v>3600</v>
      </c>
      <c r="AY400" s="5">
        <v>1</v>
      </c>
      <c r="AZ400" t="s">
        <v>1079</v>
      </c>
      <c r="BA400">
        <v>2010</v>
      </c>
      <c r="BC400" t="s">
        <v>1080</v>
      </c>
      <c r="BD400" t="s">
        <v>1109</v>
      </c>
      <c r="BE400" t="s">
        <v>570</v>
      </c>
      <c r="BF400" t="s">
        <v>1100</v>
      </c>
      <c r="BG400" t="s">
        <v>1110</v>
      </c>
      <c r="BH400" t="s">
        <v>480</v>
      </c>
      <c r="BI400" t="s">
        <v>480</v>
      </c>
      <c r="BJ400" t="s">
        <v>480</v>
      </c>
      <c r="ED400" t="s">
        <v>1083</v>
      </c>
      <c r="EE400" t="s">
        <v>480</v>
      </c>
      <c r="EF400" t="s">
        <v>480</v>
      </c>
      <c r="EG400" t="s">
        <v>537</v>
      </c>
      <c r="EH400" t="s">
        <v>1084</v>
      </c>
      <c r="EI400" t="s">
        <v>480</v>
      </c>
      <c r="EJ400" t="s">
        <v>480</v>
      </c>
      <c r="EK400" t="s">
        <v>537</v>
      </c>
      <c r="EL400" t="s">
        <v>1085</v>
      </c>
      <c r="EM400" t="s">
        <v>480</v>
      </c>
      <c r="EN400" t="s">
        <v>480</v>
      </c>
      <c r="EO400" t="s">
        <v>537</v>
      </c>
      <c r="EP400" t="s">
        <v>1086</v>
      </c>
      <c r="EQ400" t="s">
        <v>480</v>
      </c>
      <c r="ER400" t="s">
        <v>480</v>
      </c>
      <c r="ES400" t="s">
        <v>537</v>
      </c>
      <c r="ET400" t="s">
        <v>1087</v>
      </c>
      <c r="EU400" t="s">
        <v>480</v>
      </c>
      <c r="EV400" t="s">
        <v>480</v>
      </c>
      <c r="EW400" t="s">
        <v>537</v>
      </c>
      <c r="EX400" t="s">
        <v>1088</v>
      </c>
      <c r="EY400" t="s">
        <v>480</v>
      </c>
      <c r="EZ400" t="s">
        <v>480</v>
      </c>
      <c r="FA400" t="s">
        <v>537</v>
      </c>
      <c r="FB400" t="s">
        <v>1089</v>
      </c>
      <c r="FC400" t="s">
        <v>480</v>
      </c>
      <c r="FD400" t="s">
        <v>480</v>
      </c>
      <c r="FF400" s="9"/>
      <c r="FG400" s="9"/>
      <c r="FH400" s="9"/>
      <c r="FI400" s="9"/>
      <c r="FJ400" s="9"/>
      <c r="FK400" s="9"/>
      <c r="FL400" s="9"/>
      <c r="FM400" s="9"/>
      <c r="FN400" s="9"/>
      <c r="FO400" s="9"/>
      <c r="FP400" s="9"/>
      <c r="FQ400" s="9"/>
      <c r="FR400" s="9"/>
      <c r="FS400" s="9"/>
      <c r="FT400" s="9"/>
      <c r="FU400" s="9"/>
      <c r="FV400" s="9"/>
      <c r="FW400" s="9"/>
      <c r="FX400" s="9"/>
      <c r="FY400" s="9"/>
      <c r="FZ400" s="9"/>
      <c r="GA400" s="9"/>
      <c r="GB400" s="9"/>
      <c r="GC400" s="9"/>
      <c r="GD400" s="9"/>
      <c r="GE400" s="9"/>
      <c r="GF400" s="9"/>
      <c r="GG400" s="9"/>
      <c r="GH400" s="9"/>
      <c r="GI400" s="9"/>
      <c r="GJ400" s="9"/>
      <c r="GK400" s="9"/>
      <c r="GL400" s="9" t="s">
        <v>1103</v>
      </c>
      <c r="GM400" s="9" t="s">
        <v>480</v>
      </c>
      <c r="GN400" s="9" t="s">
        <v>480</v>
      </c>
      <c r="GO400" s="9" t="s">
        <v>480</v>
      </c>
      <c r="GP400" s="9"/>
      <c r="GQ400" s="9"/>
      <c r="GR400" s="9"/>
      <c r="GS400" s="9"/>
      <c r="GT400" s="9"/>
      <c r="GU400" s="9"/>
      <c r="GV400" s="9"/>
      <c r="GW400" s="9"/>
      <c r="GX400" s="9"/>
      <c r="GY400" s="9"/>
      <c r="GZ400" s="9"/>
      <c r="HA400" s="9"/>
      <c r="HB400" s="9"/>
      <c r="HC400" s="9"/>
      <c r="HD400" s="9"/>
      <c r="HE400" s="9"/>
      <c r="HF400" s="9"/>
      <c r="HG400" s="9"/>
      <c r="HH400" s="9"/>
      <c r="HI400" s="9"/>
      <c r="HJ400" s="9"/>
      <c r="HK400" s="9"/>
      <c r="HX400" s="50"/>
      <c r="HY400" s="50"/>
      <c r="IV400" t="s">
        <v>1109</v>
      </c>
      <c r="IW400" s="69" t="s">
        <v>1104</v>
      </c>
      <c r="IX400" s="12" t="s">
        <v>1105</v>
      </c>
      <c r="IY400" s="46" t="s">
        <v>1108</v>
      </c>
      <c r="IZ400">
        <v>7.5</v>
      </c>
      <c r="JA400">
        <v>37</v>
      </c>
      <c r="JB400" t="s">
        <v>480</v>
      </c>
      <c r="JC400" t="s">
        <v>480</v>
      </c>
      <c r="MY400" t="s">
        <v>1093</v>
      </c>
      <c r="MZ400">
        <v>1963</v>
      </c>
      <c r="NA400" t="s">
        <v>1115</v>
      </c>
      <c r="NB400" t="s">
        <v>1095</v>
      </c>
      <c r="NG400" t="s">
        <v>1116</v>
      </c>
      <c r="NH400" t="s">
        <v>685</v>
      </c>
      <c r="NJ400" t="s">
        <v>1097</v>
      </c>
      <c r="NL400" t="s">
        <v>1097</v>
      </c>
      <c r="NV400" t="s">
        <v>518</v>
      </c>
      <c r="NW400">
        <v>0.9</v>
      </c>
      <c r="NX400" t="s">
        <v>914</v>
      </c>
      <c r="NY400">
        <v>0.9</v>
      </c>
      <c r="OB400">
        <v>5</v>
      </c>
      <c r="OU400" t="s">
        <v>1051</v>
      </c>
      <c r="OW400">
        <v>2010</v>
      </c>
      <c r="PB400" t="s">
        <v>522</v>
      </c>
      <c r="PC400" s="50">
        <v>46108</v>
      </c>
    </row>
    <row r="401" spans="1:419" ht="15" thickBot="1">
      <c r="A401" t="s">
        <v>663</v>
      </c>
      <c r="B401" t="s">
        <v>1073</v>
      </c>
      <c r="C401" t="s">
        <v>1074</v>
      </c>
      <c r="D401" s="4" t="s">
        <v>472</v>
      </c>
      <c r="E401" t="s">
        <v>1075</v>
      </c>
      <c r="F401" t="s">
        <v>863</v>
      </c>
      <c r="G401" t="s">
        <v>1076</v>
      </c>
      <c r="H401" s="2" t="s">
        <v>1077</v>
      </c>
      <c r="I401">
        <v>-23.748532000000001</v>
      </c>
      <c r="J401">
        <v>-62.056702000000001</v>
      </c>
      <c r="K401" s="72">
        <v>65000</v>
      </c>
      <c r="AV401" t="s">
        <v>1078</v>
      </c>
      <c r="AW401" t="s">
        <v>864</v>
      </c>
      <c r="AX401" t="s">
        <v>864</v>
      </c>
      <c r="AY401" s="5">
        <v>1</v>
      </c>
      <c r="AZ401" t="s">
        <v>1079</v>
      </c>
      <c r="BA401">
        <v>2010</v>
      </c>
      <c r="BC401" t="s">
        <v>1080</v>
      </c>
      <c r="BD401" t="s">
        <v>1111</v>
      </c>
      <c r="BE401" t="s">
        <v>483</v>
      </c>
      <c r="BF401" t="s">
        <v>1100</v>
      </c>
      <c r="BG401" t="s">
        <v>1110</v>
      </c>
      <c r="BH401" t="s">
        <v>480</v>
      </c>
      <c r="BI401" t="s">
        <v>480</v>
      </c>
      <c r="BJ401" t="s">
        <v>480</v>
      </c>
      <c r="GL401" t="s">
        <v>1103</v>
      </c>
      <c r="GM401" s="9" t="s">
        <v>480</v>
      </c>
      <c r="GN401" s="9" t="s">
        <v>480</v>
      </c>
      <c r="GO401" s="9" t="s">
        <v>480</v>
      </c>
      <c r="HY401" s="50"/>
      <c r="IV401" t="s">
        <v>1111</v>
      </c>
      <c r="IW401" s="46" t="s">
        <v>1112</v>
      </c>
      <c r="IX401" s="46" t="s">
        <v>1112</v>
      </c>
      <c r="IY401" s="46" t="s">
        <v>1113</v>
      </c>
      <c r="IZ401">
        <v>1</v>
      </c>
      <c r="JA401">
        <v>6</v>
      </c>
      <c r="JB401" t="s">
        <v>480</v>
      </c>
      <c r="JC401" t="s">
        <v>480</v>
      </c>
      <c r="MY401" t="s">
        <v>1093</v>
      </c>
      <c r="MZ401">
        <v>1963</v>
      </c>
      <c r="NA401" t="s">
        <v>1115</v>
      </c>
      <c r="NB401" t="s">
        <v>1095</v>
      </c>
      <c r="NG401" t="s">
        <v>1116</v>
      </c>
      <c r="NH401" t="s">
        <v>685</v>
      </c>
      <c r="NJ401" t="s">
        <v>1097</v>
      </c>
      <c r="NL401" t="s">
        <v>1097</v>
      </c>
      <c r="NU401" t="s">
        <v>1114</v>
      </c>
      <c r="NV401" t="s">
        <v>518</v>
      </c>
      <c r="NW401">
        <v>0.9</v>
      </c>
      <c r="NX401" t="s">
        <v>914</v>
      </c>
      <c r="NY401">
        <v>0.7</v>
      </c>
      <c r="OB401">
        <v>7</v>
      </c>
      <c r="OU401" t="s">
        <v>1051</v>
      </c>
      <c r="OW401">
        <v>2010</v>
      </c>
      <c r="PB401" t="s">
        <v>522</v>
      </c>
      <c r="PC401" s="50">
        <v>46108</v>
      </c>
    </row>
    <row r="402" spans="1:419" ht="15" thickBot="1">
      <c r="A402" t="s">
        <v>663</v>
      </c>
      <c r="B402" t="s">
        <v>1073</v>
      </c>
      <c r="C402" t="s">
        <v>1074</v>
      </c>
      <c r="D402" s="4" t="s">
        <v>472</v>
      </c>
      <c r="E402" t="s">
        <v>1075</v>
      </c>
      <c r="F402" t="s">
        <v>863</v>
      </c>
      <c r="G402" t="s">
        <v>1076</v>
      </c>
      <c r="H402" s="2" t="s">
        <v>1077</v>
      </c>
      <c r="I402">
        <v>-23.748532000000001</v>
      </c>
      <c r="J402">
        <v>-62.056702000000001</v>
      </c>
      <c r="K402" s="72">
        <v>65000</v>
      </c>
      <c r="AV402" t="s">
        <v>1078</v>
      </c>
      <c r="AW402" t="s">
        <v>864</v>
      </c>
      <c r="AX402">
        <v>1000</v>
      </c>
      <c r="AY402" s="5">
        <v>1</v>
      </c>
      <c r="AZ402" t="s">
        <v>1079</v>
      </c>
      <c r="BA402">
        <v>2010</v>
      </c>
      <c r="BC402" t="s">
        <v>1080</v>
      </c>
      <c r="BD402" t="s">
        <v>1081</v>
      </c>
      <c r="BE402" t="s">
        <v>524</v>
      </c>
      <c r="BF402" t="s">
        <v>1082</v>
      </c>
      <c r="ED402" t="s">
        <v>1083</v>
      </c>
      <c r="EE402" t="s">
        <v>480</v>
      </c>
      <c r="EF402" t="s">
        <v>480</v>
      </c>
      <c r="EG402" t="s">
        <v>537</v>
      </c>
      <c r="EH402" t="s">
        <v>1084</v>
      </c>
      <c r="EI402" t="s">
        <v>480</v>
      </c>
      <c r="EJ402" t="s">
        <v>480</v>
      </c>
      <c r="EK402" t="s">
        <v>537</v>
      </c>
      <c r="EL402" t="s">
        <v>1085</v>
      </c>
      <c r="EM402" t="s">
        <v>480</v>
      </c>
      <c r="EN402" t="s">
        <v>480</v>
      </c>
      <c r="EO402" t="s">
        <v>537</v>
      </c>
      <c r="EP402" t="s">
        <v>1086</v>
      </c>
      <c r="EQ402" t="s">
        <v>480</v>
      </c>
      <c r="ER402" t="s">
        <v>480</v>
      </c>
      <c r="ES402" t="s">
        <v>537</v>
      </c>
      <c r="ET402" t="s">
        <v>1087</v>
      </c>
      <c r="EU402" t="s">
        <v>480</v>
      </c>
      <c r="EV402" t="s">
        <v>480</v>
      </c>
      <c r="EW402" t="s">
        <v>537</v>
      </c>
      <c r="EX402" t="s">
        <v>1088</v>
      </c>
      <c r="EY402" t="s">
        <v>480</v>
      </c>
      <c r="EZ402" t="s">
        <v>480</v>
      </c>
      <c r="FA402" t="s">
        <v>537</v>
      </c>
      <c r="FB402" t="s">
        <v>1089</v>
      </c>
      <c r="FC402" t="s">
        <v>480</v>
      </c>
      <c r="FD402" t="s">
        <v>480</v>
      </c>
      <c r="HY402" s="50"/>
      <c r="IV402" t="s">
        <v>1081</v>
      </c>
      <c r="IW402" t="s">
        <v>1090</v>
      </c>
      <c r="IX402" t="s">
        <v>1090</v>
      </c>
      <c r="IY402" t="s">
        <v>1090</v>
      </c>
      <c r="IZ402">
        <v>5</v>
      </c>
      <c r="JA402">
        <v>70</v>
      </c>
      <c r="JB402" t="s">
        <v>480</v>
      </c>
      <c r="JC402" t="s">
        <v>480</v>
      </c>
      <c r="MT402" t="s">
        <v>1081</v>
      </c>
      <c r="MU402" s="179" t="s">
        <v>1090</v>
      </c>
      <c r="MV402" t="s">
        <v>480</v>
      </c>
      <c r="MW402" s="179" t="s">
        <v>1091</v>
      </c>
      <c r="MX402" s="179" t="s">
        <v>1092</v>
      </c>
      <c r="MY402" t="s">
        <v>1093</v>
      </c>
      <c r="MZ402">
        <v>1963</v>
      </c>
      <c r="NA402" t="s">
        <v>1117</v>
      </c>
      <c r="NB402" t="s">
        <v>1095</v>
      </c>
      <c r="NG402" t="s">
        <v>1118</v>
      </c>
      <c r="NH402" t="s">
        <v>685</v>
      </c>
      <c r="NJ402" t="s">
        <v>1097</v>
      </c>
      <c r="NL402" t="s">
        <v>1097</v>
      </c>
      <c r="NU402" t="s">
        <v>1098</v>
      </c>
      <c r="NV402" t="s">
        <v>518</v>
      </c>
      <c r="NW402">
        <v>5.6</v>
      </c>
      <c r="NX402" t="s">
        <v>914</v>
      </c>
      <c r="NY402">
        <v>2.2999999999999998</v>
      </c>
      <c r="OB402">
        <v>6</v>
      </c>
      <c r="OU402" t="s">
        <v>1051</v>
      </c>
      <c r="OW402">
        <v>2010</v>
      </c>
      <c r="PB402" t="s">
        <v>522</v>
      </c>
      <c r="PC402" s="50">
        <v>46108</v>
      </c>
    </row>
    <row r="403" spans="1:419" ht="15" thickBot="1">
      <c r="A403" t="s">
        <v>663</v>
      </c>
      <c r="B403" t="s">
        <v>1073</v>
      </c>
      <c r="C403" t="s">
        <v>1074</v>
      </c>
      <c r="D403" s="4" t="s">
        <v>472</v>
      </c>
      <c r="E403" t="s">
        <v>1075</v>
      </c>
      <c r="F403" t="s">
        <v>863</v>
      </c>
      <c r="G403" t="s">
        <v>1076</v>
      </c>
      <c r="H403" s="2" t="s">
        <v>1077</v>
      </c>
      <c r="I403">
        <v>-23.748532000000001</v>
      </c>
      <c r="J403">
        <v>-62.056702000000001</v>
      </c>
      <c r="K403" s="72">
        <v>65000</v>
      </c>
      <c r="AV403" t="s">
        <v>1078</v>
      </c>
      <c r="AW403" t="s">
        <v>864</v>
      </c>
      <c r="AX403" t="s">
        <v>864</v>
      </c>
      <c r="AY403" s="5">
        <v>1</v>
      </c>
      <c r="AZ403" t="s">
        <v>1079</v>
      </c>
      <c r="BA403">
        <v>2010</v>
      </c>
      <c r="BC403" t="s">
        <v>1080</v>
      </c>
      <c r="BD403" t="s">
        <v>1099</v>
      </c>
      <c r="BE403" t="s">
        <v>536</v>
      </c>
      <c r="BF403" t="s">
        <v>1100</v>
      </c>
      <c r="BG403" t="s">
        <v>1101</v>
      </c>
      <c r="BH403" t="s">
        <v>1102</v>
      </c>
      <c r="BI403" t="s">
        <v>480</v>
      </c>
      <c r="BJ403" t="s">
        <v>480</v>
      </c>
      <c r="ED403" t="s">
        <v>1083</v>
      </c>
      <c r="EE403" t="s">
        <v>480</v>
      </c>
      <c r="EF403" t="s">
        <v>480</v>
      </c>
      <c r="EG403" t="s">
        <v>537</v>
      </c>
      <c r="EH403" t="s">
        <v>1084</v>
      </c>
      <c r="EI403" t="s">
        <v>480</v>
      </c>
      <c r="EJ403" t="s">
        <v>480</v>
      </c>
      <c r="EK403" t="s">
        <v>537</v>
      </c>
      <c r="EL403" t="s">
        <v>1085</v>
      </c>
      <c r="EM403" t="s">
        <v>480</v>
      </c>
      <c r="EN403" t="s">
        <v>480</v>
      </c>
      <c r="EO403" t="s">
        <v>537</v>
      </c>
      <c r="EP403" t="s">
        <v>1086</v>
      </c>
      <c r="EQ403" t="s">
        <v>480</v>
      </c>
      <c r="ER403" t="s">
        <v>480</v>
      </c>
      <c r="ES403" t="s">
        <v>537</v>
      </c>
      <c r="ET403" t="s">
        <v>1087</v>
      </c>
      <c r="EU403" t="s">
        <v>480</v>
      </c>
      <c r="EV403" t="s">
        <v>480</v>
      </c>
      <c r="EW403" t="s">
        <v>537</v>
      </c>
      <c r="EX403" t="s">
        <v>1088</v>
      </c>
      <c r="EY403" t="s">
        <v>480</v>
      </c>
      <c r="EZ403" t="s">
        <v>480</v>
      </c>
      <c r="FA403" t="s">
        <v>537</v>
      </c>
      <c r="FB403" t="s">
        <v>1089</v>
      </c>
      <c r="FC403" t="s">
        <v>480</v>
      </c>
      <c r="FD403" t="s">
        <v>480</v>
      </c>
      <c r="GL403" t="s">
        <v>1103</v>
      </c>
      <c r="GM403" s="9" t="s">
        <v>480</v>
      </c>
      <c r="GN403" s="9" t="s">
        <v>480</v>
      </c>
      <c r="GO403" s="9" t="s">
        <v>480</v>
      </c>
      <c r="GP403" s="9"/>
      <c r="GQ403" s="9"/>
      <c r="GR403" s="9"/>
      <c r="GS403" s="9"/>
      <c r="GT403" s="9"/>
      <c r="GU403" s="9"/>
      <c r="GV403" s="9"/>
      <c r="GW403" s="9"/>
      <c r="GX403" s="9"/>
      <c r="GY403" s="9"/>
      <c r="GZ403" s="9"/>
      <c r="HA403" s="9"/>
      <c r="HB403" s="9"/>
      <c r="HC403" s="9"/>
      <c r="HD403" s="9"/>
      <c r="HE403" s="9"/>
      <c r="HF403" s="9"/>
      <c r="HG403" s="9"/>
      <c r="HH403" s="9"/>
      <c r="HI403" s="9"/>
      <c r="HJ403" s="9"/>
      <c r="HK403" s="9"/>
      <c r="HX403" s="50"/>
      <c r="HY403" s="50"/>
      <c r="IV403" t="s">
        <v>1099</v>
      </c>
      <c r="IW403" s="69" t="s">
        <v>1104</v>
      </c>
      <c r="IX403" t="s">
        <v>1105</v>
      </c>
      <c r="IY403" s="46" t="s">
        <v>1106</v>
      </c>
      <c r="IZ403">
        <v>1</v>
      </c>
      <c r="JA403">
        <v>81</v>
      </c>
      <c r="JB403" t="s">
        <v>480</v>
      </c>
      <c r="JC403" t="s">
        <v>480</v>
      </c>
      <c r="MY403" t="s">
        <v>1093</v>
      </c>
      <c r="MZ403">
        <v>1963</v>
      </c>
      <c r="NA403" t="s">
        <v>1117</v>
      </c>
      <c r="NB403" t="s">
        <v>1095</v>
      </c>
      <c r="NG403" t="s">
        <v>1118</v>
      </c>
      <c r="NH403" t="s">
        <v>685</v>
      </c>
      <c r="NJ403" t="s">
        <v>1097</v>
      </c>
      <c r="NL403" t="s">
        <v>1097</v>
      </c>
      <c r="NV403" t="s">
        <v>518</v>
      </c>
      <c r="NW403">
        <v>5.0999999999999996</v>
      </c>
      <c r="NX403" t="s">
        <v>914</v>
      </c>
      <c r="NY403">
        <v>2.2999999999999998</v>
      </c>
      <c r="OB403">
        <v>8</v>
      </c>
      <c r="OU403" t="s">
        <v>1051</v>
      </c>
      <c r="OW403">
        <v>2010</v>
      </c>
      <c r="PB403" t="s">
        <v>522</v>
      </c>
      <c r="PC403" s="50">
        <v>46108</v>
      </c>
    </row>
    <row r="404" spans="1:419" ht="15" thickBot="1">
      <c r="A404" t="s">
        <v>663</v>
      </c>
      <c r="B404" t="s">
        <v>1073</v>
      </c>
      <c r="C404" t="s">
        <v>1074</v>
      </c>
      <c r="D404" s="4" t="s">
        <v>472</v>
      </c>
      <c r="E404" t="s">
        <v>1075</v>
      </c>
      <c r="F404" t="s">
        <v>863</v>
      </c>
      <c r="G404" t="s">
        <v>1076</v>
      </c>
      <c r="H404" s="2" t="s">
        <v>1077</v>
      </c>
      <c r="I404">
        <v>-23.748532000000001</v>
      </c>
      <c r="J404">
        <v>-62.056702000000001</v>
      </c>
      <c r="K404" s="72">
        <v>65000</v>
      </c>
      <c r="AV404" t="s">
        <v>1078</v>
      </c>
      <c r="AW404" t="s">
        <v>864</v>
      </c>
      <c r="AX404">
        <v>3600</v>
      </c>
      <c r="AY404" s="5">
        <v>1</v>
      </c>
      <c r="AZ404" t="s">
        <v>1079</v>
      </c>
      <c r="BA404">
        <v>2010</v>
      </c>
      <c r="BC404" t="s">
        <v>1080</v>
      </c>
      <c r="BD404" t="s">
        <v>1107</v>
      </c>
      <c r="BE404" t="s">
        <v>565</v>
      </c>
      <c r="BF404" t="s">
        <v>1100</v>
      </c>
      <c r="BG404" t="s">
        <v>1101</v>
      </c>
      <c r="BH404" t="s">
        <v>480</v>
      </c>
      <c r="BI404" t="s">
        <v>480</v>
      </c>
      <c r="BJ404" t="s">
        <v>480</v>
      </c>
      <c r="ED404" t="s">
        <v>1083</v>
      </c>
      <c r="EE404" t="s">
        <v>480</v>
      </c>
      <c r="EF404" t="s">
        <v>480</v>
      </c>
      <c r="EG404" t="s">
        <v>537</v>
      </c>
      <c r="EH404" t="s">
        <v>1084</v>
      </c>
      <c r="EI404" t="s">
        <v>480</v>
      </c>
      <c r="EJ404" t="s">
        <v>480</v>
      </c>
      <c r="EK404" t="s">
        <v>537</v>
      </c>
      <c r="EL404" t="s">
        <v>1085</v>
      </c>
      <c r="EM404" t="s">
        <v>480</v>
      </c>
      <c r="EN404" t="s">
        <v>480</v>
      </c>
      <c r="EO404" t="s">
        <v>537</v>
      </c>
      <c r="EP404" t="s">
        <v>1086</v>
      </c>
      <c r="EQ404" t="s">
        <v>480</v>
      </c>
      <c r="ER404" t="s">
        <v>480</v>
      </c>
      <c r="ES404" t="s">
        <v>537</v>
      </c>
      <c r="ET404" t="s">
        <v>1087</v>
      </c>
      <c r="EU404" t="s">
        <v>480</v>
      </c>
      <c r="EV404" t="s">
        <v>480</v>
      </c>
      <c r="EW404" t="s">
        <v>537</v>
      </c>
      <c r="EX404" t="s">
        <v>1088</v>
      </c>
      <c r="EY404" t="s">
        <v>480</v>
      </c>
      <c r="EZ404" t="s">
        <v>480</v>
      </c>
      <c r="FA404" t="s">
        <v>537</v>
      </c>
      <c r="FB404" t="s">
        <v>1089</v>
      </c>
      <c r="FC404" t="s">
        <v>480</v>
      </c>
      <c r="FD404" t="s">
        <v>480</v>
      </c>
      <c r="FF404" s="9"/>
      <c r="FG404" s="9"/>
      <c r="FH404" s="9"/>
      <c r="FI404" s="9"/>
      <c r="FJ404" s="9"/>
      <c r="FK404" s="9"/>
      <c r="FL404" s="9"/>
      <c r="FM404" s="9"/>
      <c r="FN404" s="9"/>
      <c r="FO404" s="9"/>
      <c r="FP404" s="9"/>
      <c r="FQ404" s="9"/>
      <c r="FR404" s="9"/>
      <c r="FS404" s="9"/>
      <c r="FT404" s="9"/>
      <c r="FU404" s="9"/>
      <c r="FV404" s="9"/>
      <c r="FW404" s="9"/>
      <c r="FX404" s="9"/>
      <c r="FY404" s="9"/>
      <c r="FZ404" s="9"/>
      <c r="GA404" s="9"/>
      <c r="GB404" s="9"/>
      <c r="GC404" s="9"/>
      <c r="GD404" s="9"/>
      <c r="GE404" s="9"/>
      <c r="GF404" s="9"/>
      <c r="GG404" s="9"/>
      <c r="GH404" s="9"/>
      <c r="GI404" s="9"/>
      <c r="GJ404" s="9"/>
      <c r="GK404" s="9"/>
      <c r="GL404" s="9" t="s">
        <v>1103</v>
      </c>
      <c r="GM404" s="9" t="s">
        <v>480</v>
      </c>
      <c r="GN404" s="9" t="s">
        <v>480</v>
      </c>
      <c r="GO404" s="9" t="s">
        <v>480</v>
      </c>
      <c r="GP404" s="9"/>
      <c r="GQ404" s="9"/>
      <c r="GR404" s="9"/>
      <c r="GS404" s="9"/>
      <c r="GT404" s="9"/>
      <c r="GU404" s="9"/>
      <c r="GV404" s="9"/>
      <c r="GW404" s="9"/>
      <c r="GX404" s="9"/>
      <c r="GY404" s="9"/>
      <c r="GZ404" s="9"/>
      <c r="HA404" s="9"/>
      <c r="HB404" s="9"/>
      <c r="HC404" s="9"/>
      <c r="HD404" s="9"/>
      <c r="HE404" s="9"/>
      <c r="HF404" s="9"/>
      <c r="HG404" s="9"/>
      <c r="HH404" s="9"/>
      <c r="HI404" s="9"/>
      <c r="HJ404" s="9"/>
      <c r="HK404" s="9"/>
      <c r="HX404" s="50"/>
      <c r="HY404" s="50"/>
      <c r="IV404" t="s">
        <v>1107</v>
      </c>
      <c r="IW404" s="69" t="s">
        <v>1104</v>
      </c>
      <c r="IX404" s="12" t="s">
        <v>1105</v>
      </c>
      <c r="IY404" s="46" t="s">
        <v>1108</v>
      </c>
      <c r="IZ404">
        <v>7.5</v>
      </c>
      <c r="JA404">
        <v>56</v>
      </c>
      <c r="JB404" t="s">
        <v>480</v>
      </c>
      <c r="JC404" t="s">
        <v>480</v>
      </c>
      <c r="MY404" t="s">
        <v>1093</v>
      </c>
      <c r="MZ404">
        <v>1963</v>
      </c>
      <c r="NA404" t="s">
        <v>1117</v>
      </c>
      <c r="NB404" t="s">
        <v>1095</v>
      </c>
      <c r="NG404" t="s">
        <v>1118</v>
      </c>
      <c r="NH404" t="s">
        <v>685</v>
      </c>
      <c r="NJ404" t="s">
        <v>1097</v>
      </c>
      <c r="NL404" t="s">
        <v>1097</v>
      </c>
      <c r="NV404" t="s">
        <v>518</v>
      </c>
      <c r="NW404">
        <v>5.0999999999999996</v>
      </c>
      <c r="NX404" t="s">
        <v>914</v>
      </c>
      <c r="NY404">
        <v>2.1</v>
      </c>
      <c r="OB404">
        <v>7</v>
      </c>
      <c r="OU404" t="s">
        <v>1051</v>
      </c>
      <c r="OW404">
        <v>2010</v>
      </c>
      <c r="PB404" t="s">
        <v>522</v>
      </c>
      <c r="PC404" s="50">
        <v>46108</v>
      </c>
    </row>
    <row r="405" spans="1:419" ht="15" thickBot="1">
      <c r="A405" t="s">
        <v>663</v>
      </c>
      <c r="B405" t="s">
        <v>1073</v>
      </c>
      <c r="C405" t="s">
        <v>1074</v>
      </c>
      <c r="D405" s="4" t="s">
        <v>472</v>
      </c>
      <c r="E405" t="s">
        <v>1075</v>
      </c>
      <c r="F405" t="s">
        <v>863</v>
      </c>
      <c r="G405" t="s">
        <v>1076</v>
      </c>
      <c r="H405" s="2" t="s">
        <v>1077</v>
      </c>
      <c r="I405">
        <v>-23.748532000000001</v>
      </c>
      <c r="J405">
        <v>-62.056702000000001</v>
      </c>
      <c r="K405" s="72">
        <v>65000</v>
      </c>
      <c r="AV405" t="s">
        <v>1078</v>
      </c>
      <c r="AW405" t="s">
        <v>864</v>
      </c>
      <c r="AX405">
        <v>3600</v>
      </c>
      <c r="AY405" s="5">
        <v>1</v>
      </c>
      <c r="AZ405" t="s">
        <v>1079</v>
      </c>
      <c r="BA405">
        <v>2010</v>
      </c>
      <c r="BC405" t="s">
        <v>1080</v>
      </c>
      <c r="BD405" t="s">
        <v>1109</v>
      </c>
      <c r="BE405" t="s">
        <v>570</v>
      </c>
      <c r="BF405" t="s">
        <v>1100</v>
      </c>
      <c r="BG405" t="s">
        <v>1110</v>
      </c>
      <c r="BH405" t="s">
        <v>480</v>
      </c>
      <c r="BI405" t="s">
        <v>480</v>
      </c>
      <c r="BJ405" t="s">
        <v>480</v>
      </c>
      <c r="ED405" t="s">
        <v>1083</v>
      </c>
      <c r="EE405" t="s">
        <v>480</v>
      </c>
      <c r="EF405" t="s">
        <v>480</v>
      </c>
      <c r="EG405" t="s">
        <v>537</v>
      </c>
      <c r="EH405" t="s">
        <v>1084</v>
      </c>
      <c r="EI405" t="s">
        <v>480</v>
      </c>
      <c r="EJ405" t="s">
        <v>480</v>
      </c>
      <c r="EK405" t="s">
        <v>537</v>
      </c>
      <c r="EL405" t="s">
        <v>1085</v>
      </c>
      <c r="EM405" t="s">
        <v>480</v>
      </c>
      <c r="EN405" t="s">
        <v>480</v>
      </c>
      <c r="EO405" t="s">
        <v>537</v>
      </c>
      <c r="EP405" t="s">
        <v>1086</v>
      </c>
      <c r="EQ405" t="s">
        <v>480</v>
      </c>
      <c r="ER405" t="s">
        <v>480</v>
      </c>
      <c r="ES405" t="s">
        <v>537</v>
      </c>
      <c r="ET405" t="s">
        <v>1087</v>
      </c>
      <c r="EU405" t="s">
        <v>480</v>
      </c>
      <c r="EV405" t="s">
        <v>480</v>
      </c>
      <c r="EW405" t="s">
        <v>537</v>
      </c>
      <c r="EX405" t="s">
        <v>1088</v>
      </c>
      <c r="EY405" t="s">
        <v>480</v>
      </c>
      <c r="EZ405" t="s">
        <v>480</v>
      </c>
      <c r="FA405" t="s">
        <v>537</v>
      </c>
      <c r="FB405" t="s">
        <v>1089</v>
      </c>
      <c r="FC405" t="s">
        <v>480</v>
      </c>
      <c r="FD405" t="s">
        <v>480</v>
      </c>
      <c r="FF405" s="9"/>
      <c r="FG405" s="9"/>
      <c r="FH405" s="9"/>
      <c r="FI405" s="9"/>
      <c r="FJ405" s="9"/>
      <c r="FK405" s="9"/>
      <c r="FL405" s="9"/>
      <c r="FM405" s="9"/>
      <c r="FN405" s="9"/>
      <c r="FO405" s="9"/>
      <c r="FP405" s="9"/>
      <c r="FQ405" s="9"/>
      <c r="FR405" s="9"/>
      <c r="FS405" s="9"/>
      <c r="FT405" s="9"/>
      <c r="FU405" s="9"/>
      <c r="FV405" s="9"/>
      <c r="FW405" s="9"/>
      <c r="FX405" s="9"/>
      <c r="FY405" s="9"/>
      <c r="FZ405" s="9"/>
      <c r="GA405" s="9"/>
      <c r="GB405" s="9"/>
      <c r="GC405" s="9"/>
      <c r="GD405" s="9"/>
      <c r="GE405" s="9"/>
      <c r="GF405" s="9"/>
      <c r="GG405" s="9"/>
      <c r="GH405" s="9"/>
      <c r="GI405" s="9"/>
      <c r="GJ405" s="9"/>
      <c r="GK405" s="9"/>
      <c r="GL405" s="9" t="s">
        <v>1103</v>
      </c>
      <c r="GM405" s="9" t="s">
        <v>480</v>
      </c>
      <c r="GN405" s="9" t="s">
        <v>480</v>
      </c>
      <c r="GO405" s="9" t="s">
        <v>480</v>
      </c>
      <c r="GP405" s="9"/>
      <c r="GQ405" s="9"/>
      <c r="GR405" s="9"/>
      <c r="GS405" s="9"/>
      <c r="GT405" s="9"/>
      <c r="GU405" s="9"/>
      <c r="GV405" s="9"/>
      <c r="GW405" s="9"/>
      <c r="GX405" s="9"/>
      <c r="GY405" s="9"/>
      <c r="GZ405" s="9"/>
      <c r="HA405" s="9"/>
      <c r="HB405" s="9"/>
      <c r="HC405" s="9"/>
      <c r="HD405" s="9"/>
      <c r="HE405" s="9"/>
      <c r="HF405" s="9"/>
      <c r="HG405" s="9"/>
      <c r="HH405" s="9"/>
      <c r="HI405" s="9"/>
      <c r="HJ405" s="9"/>
      <c r="HK405" s="9"/>
      <c r="HX405" s="50"/>
      <c r="HY405" s="50"/>
      <c r="IV405" t="s">
        <v>1109</v>
      </c>
      <c r="IW405" s="69" t="s">
        <v>1104</v>
      </c>
      <c r="IX405" s="12" t="s">
        <v>1105</v>
      </c>
      <c r="IY405" s="46" t="s">
        <v>1108</v>
      </c>
      <c r="IZ405">
        <v>7.5</v>
      </c>
      <c r="JA405">
        <v>37</v>
      </c>
      <c r="JB405" t="s">
        <v>480</v>
      </c>
      <c r="JC405" t="s">
        <v>480</v>
      </c>
      <c r="MY405" t="s">
        <v>1093</v>
      </c>
      <c r="MZ405">
        <v>1963</v>
      </c>
      <c r="NA405" t="s">
        <v>1117</v>
      </c>
      <c r="NB405" t="s">
        <v>1095</v>
      </c>
      <c r="NG405" t="s">
        <v>1118</v>
      </c>
      <c r="NH405" t="s">
        <v>685</v>
      </c>
      <c r="NJ405" t="s">
        <v>1097</v>
      </c>
      <c r="NL405" t="s">
        <v>1097</v>
      </c>
      <c r="NV405" t="s">
        <v>518</v>
      </c>
      <c r="NW405">
        <v>4.5999999999999996</v>
      </c>
      <c r="NX405" t="s">
        <v>914</v>
      </c>
      <c r="NY405">
        <v>2.4</v>
      </c>
      <c r="OB405">
        <v>5</v>
      </c>
      <c r="OU405" t="s">
        <v>1051</v>
      </c>
      <c r="OW405">
        <v>2010</v>
      </c>
      <c r="PB405" t="s">
        <v>522</v>
      </c>
      <c r="PC405" s="50">
        <v>46108</v>
      </c>
    </row>
    <row r="406" spans="1:419" ht="15" thickBot="1">
      <c r="A406" t="s">
        <v>663</v>
      </c>
      <c r="B406" t="s">
        <v>1073</v>
      </c>
      <c r="C406" t="s">
        <v>1074</v>
      </c>
      <c r="D406" s="4" t="s">
        <v>472</v>
      </c>
      <c r="E406" t="s">
        <v>1075</v>
      </c>
      <c r="F406" t="s">
        <v>863</v>
      </c>
      <c r="G406" t="s">
        <v>1076</v>
      </c>
      <c r="H406" s="2" t="s">
        <v>1077</v>
      </c>
      <c r="I406">
        <v>-23.748532000000001</v>
      </c>
      <c r="J406">
        <v>-62.056702000000001</v>
      </c>
      <c r="K406" s="72">
        <v>65000</v>
      </c>
      <c r="AV406" t="s">
        <v>1078</v>
      </c>
      <c r="AW406" t="s">
        <v>864</v>
      </c>
      <c r="AX406" t="s">
        <v>864</v>
      </c>
      <c r="AY406" s="5">
        <v>1</v>
      </c>
      <c r="AZ406" t="s">
        <v>1079</v>
      </c>
      <c r="BA406">
        <v>2010</v>
      </c>
      <c r="BC406" t="s">
        <v>1080</v>
      </c>
      <c r="BD406" t="s">
        <v>1111</v>
      </c>
      <c r="BE406" t="s">
        <v>483</v>
      </c>
      <c r="BF406" t="s">
        <v>1100</v>
      </c>
      <c r="BG406" t="s">
        <v>1110</v>
      </c>
      <c r="BH406" t="s">
        <v>480</v>
      </c>
      <c r="BI406" t="s">
        <v>480</v>
      </c>
      <c r="BJ406" t="s">
        <v>480</v>
      </c>
      <c r="GL406" t="s">
        <v>1103</v>
      </c>
      <c r="GM406" s="9" t="s">
        <v>480</v>
      </c>
      <c r="GN406" s="9" t="s">
        <v>480</v>
      </c>
      <c r="GO406" s="9" t="s">
        <v>480</v>
      </c>
      <c r="HY406" s="50"/>
      <c r="IV406" t="s">
        <v>1111</v>
      </c>
      <c r="IW406" s="46" t="s">
        <v>1112</v>
      </c>
      <c r="IX406" s="46" t="s">
        <v>1112</v>
      </c>
      <c r="IY406" s="46" t="s">
        <v>1113</v>
      </c>
      <c r="IZ406">
        <v>1</v>
      </c>
      <c r="JA406">
        <v>6</v>
      </c>
      <c r="JB406" t="s">
        <v>480</v>
      </c>
      <c r="JC406" t="s">
        <v>480</v>
      </c>
      <c r="MY406" t="s">
        <v>1093</v>
      </c>
      <c r="MZ406">
        <v>1963</v>
      </c>
      <c r="NA406" t="s">
        <v>1117</v>
      </c>
      <c r="NB406" t="s">
        <v>1095</v>
      </c>
      <c r="NG406" t="s">
        <v>1118</v>
      </c>
      <c r="NH406" t="s">
        <v>685</v>
      </c>
      <c r="NJ406" t="s">
        <v>1097</v>
      </c>
      <c r="NL406" t="s">
        <v>1097</v>
      </c>
      <c r="NU406" t="s">
        <v>1114</v>
      </c>
      <c r="NV406" t="s">
        <v>518</v>
      </c>
      <c r="NW406">
        <v>1.3</v>
      </c>
      <c r="NX406" t="s">
        <v>914</v>
      </c>
      <c r="NY406">
        <v>1.3</v>
      </c>
      <c r="OB406">
        <v>7</v>
      </c>
      <c r="OU406" t="s">
        <v>1051</v>
      </c>
      <c r="OW406">
        <v>2010</v>
      </c>
      <c r="PB406" t="s">
        <v>522</v>
      </c>
      <c r="PC406" s="50">
        <v>46108</v>
      </c>
    </row>
    <row r="407" spans="1:419" ht="15" thickBot="1">
      <c r="A407" t="s">
        <v>663</v>
      </c>
      <c r="B407" t="s">
        <v>1073</v>
      </c>
      <c r="C407" t="s">
        <v>1074</v>
      </c>
      <c r="D407" s="4" t="s">
        <v>472</v>
      </c>
      <c r="E407" t="s">
        <v>1075</v>
      </c>
      <c r="F407" t="s">
        <v>863</v>
      </c>
      <c r="G407" t="s">
        <v>1076</v>
      </c>
      <c r="H407" s="2" t="s">
        <v>1077</v>
      </c>
      <c r="I407">
        <v>-23.748532000000001</v>
      </c>
      <c r="J407">
        <v>-62.056702000000001</v>
      </c>
      <c r="K407" s="72">
        <v>65000</v>
      </c>
      <c r="AV407" t="s">
        <v>1078</v>
      </c>
      <c r="AW407" t="s">
        <v>864</v>
      </c>
      <c r="AX407">
        <v>1000</v>
      </c>
      <c r="AY407" s="5">
        <v>1</v>
      </c>
      <c r="AZ407" t="s">
        <v>1079</v>
      </c>
      <c r="BA407">
        <v>2010</v>
      </c>
      <c r="BC407" t="s">
        <v>1080</v>
      </c>
      <c r="BD407" t="s">
        <v>1081</v>
      </c>
      <c r="BE407" t="s">
        <v>524</v>
      </c>
      <c r="BF407" t="s">
        <v>1082</v>
      </c>
      <c r="ED407" t="s">
        <v>1083</v>
      </c>
      <c r="EE407" t="s">
        <v>480</v>
      </c>
      <c r="EF407" t="s">
        <v>480</v>
      </c>
      <c r="EG407" t="s">
        <v>537</v>
      </c>
      <c r="EH407" t="s">
        <v>1084</v>
      </c>
      <c r="EI407" t="s">
        <v>480</v>
      </c>
      <c r="EJ407" t="s">
        <v>480</v>
      </c>
      <c r="EK407" t="s">
        <v>537</v>
      </c>
      <c r="EL407" t="s">
        <v>1085</v>
      </c>
      <c r="EM407" t="s">
        <v>480</v>
      </c>
      <c r="EN407" t="s">
        <v>480</v>
      </c>
      <c r="EO407" t="s">
        <v>537</v>
      </c>
      <c r="EP407" t="s">
        <v>1086</v>
      </c>
      <c r="EQ407" t="s">
        <v>480</v>
      </c>
      <c r="ER407" t="s">
        <v>480</v>
      </c>
      <c r="ES407" t="s">
        <v>537</v>
      </c>
      <c r="ET407" t="s">
        <v>1087</v>
      </c>
      <c r="EU407" t="s">
        <v>480</v>
      </c>
      <c r="EV407" t="s">
        <v>480</v>
      </c>
      <c r="EW407" t="s">
        <v>537</v>
      </c>
      <c r="EX407" t="s">
        <v>1088</v>
      </c>
      <c r="EY407" t="s">
        <v>480</v>
      </c>
      <c r="EZ407" t="s">
        <v>480</v>
      </c>
      <c r="FA407" t="s">
        <v>537</v>
      </c>
      <c r="FB407" t="s">
        <v>1089</v>
      </c>
      <c r="FC407" t="s">
        <v>480</v>
      </c>
      <c r="FD407" t="s">
        <v>480</v>
      </c>
      <c r="HY407" s="50"/>
      <c r="IV407" t="s">
        <v>1081</v>
      </c>
      <c r="IW407" t="s">
        <v>1090</v>
      </c>
      <c r="IX407" t="s">
        <v>1090</v>
      </c>
      <c r="IY407" t="s">
        <v>1090</v>
      </c>
      <c r="IZ407">
        <v>5</v>
      </c>
      <c r="JA407">
        <v>70</v>
      </c>
      <c r="JB407" t="s">
        <v>480</v>
      </c>
      <c r="JC407" t="s">
        <v>480</v>
      </c>
      <c r="MT407" t="s">
        <v>1081</v>
      </c>
      <c r="MU407" s="179" t="s">
        <v>1090</v>
      </c>
      <c r="MV407" t="s">
        <v>480</v>
      </c>
      <c r="MW407" s="179" t="s">
        <v>1091</v>
      </c>
      <c r="MX407" s="179" t="s">
        <v>1092</v>
      </c>
      <c r="MY407" t="s">
        <v>1093</v>
      </c>
      <c r="MZ407">
        <v>1963</v>
      </c>
      <c r="NA407" t="s">
        <v>1119</v>
      </c>
      <c r="NB407" t="s">
        <v>1095</v>
      </c>
      <c r="NG407" t="s">
        <v>1120</v>
      </c>
      <c r="NH407" t="s">
        <v>685</v>
      </c>
      <c r="NJ407" t="s">
        <v>1097</v>
      </c>
      <c r="NL407" t="s">
        <v>1097</v>
      </c>
      <c r="NU407" t="s">
        <v>1098</v>
      </c>
      <c r="NV407" t="s">
        <v>518</v>
      </c>
      <c r="NW407">
        <v>1.7</v>
      </c>
      <c r="NX407" t="s">
        <v>914</v>
      </c>
      <c r="NY407">
        <v>1</v>
      </c>
      <c r="OB407">
        <v>6</v>
      </c>
      <c r="OU407" t="s">
        <v>1051</v>
      </c>
      <c r="OW407">
        <v>2010</v>
      </c>
      <c r="PB407" t="s">
        <v>522</v>
      </c>
      <c r="PC407" s="50">
        <v>46108</v>
      </c>
    </row>
    <row r="408" spans="1:419" ht="15" thickBot="1">
      <c r="A408" t="s">
        <v>663</v>
      </c>
      <c r="B408" t="s">
        <v>1073</v>
      </c>
      <c r="C408" t="s">
        <v>1074</v>
      </c>
      <c r="D408" s="4" t="s">
        <v>472</v>
      </c>
      <c r="E408" t="s">
        <v>1075</v>
      </c>
      <c r="F408" t="s">
        <v>863</v>
      </c>
      <c r="G408" t="s">
        <v>1076</v>
      </c>
      <c r="H408" s="2" t="s">
        <v>1077</v>
      </c>
      <c r="I408">
        <v>-23.748532000000001</v>
      </c>
      <c r="J408">
        <v>-62.056702000000001</v>
      </c>
      <c r="K408" s="72">
        <v>65000</v>
      </c>
      <c r="AV408" t="s">
        <v>1078</v>
      </c>
      <c r="AW408" t="s">
        <v>864</v>
      </c>
      <c r="AX408" t="s">
        <v>864</v>
      </c>
      <c r="AY408" s="5">
        <v>1</v>
      </c>
      <c r="AZ408" t="s">
        <v>1079</v>
      </c>
      <c r="BA408">
        <v>2010</v>
      </c>
      <c r="BC408" t="s">
        <v>1080</v>
      </c>
      <c r="BD408" t="s">
        <v>1099</v>
      </c>
      <c r="BE408" t="s">
        <v>536</v>
      </c>
      <c r="BF408" t="s">
        <v>1100</v>
      </c>
      <c r="BG408" t="s">
        <v>1101</v>
      </c>
      <c r="BH408" t="s">
        <v>1102</v>
      </c>
      <c r="BI408" t="s">
        <v>480</v>
      </c>
      <c r="BJ408" t="s">
        <v>480</v>
      </c>
      <c r="ED408" t="s">
        <v>1083</v>
      </c>
      <c r="EE408" t="s">
        <v>480</v>
      </c>
      <c r="EF408" t="s">
        <v>480</v>
      </c>
      <c r="EG408" t="s">
        <v>537</v>
      </c>
      <c r="EH408" t="s">
        <v>1084</v>
      </c>
      <c r="EI408" t="s">
        <v>480</v>
      </c>
      <c r="EJ408" t="s">
        <v>480</v>
      </c>
      <c r="EK408" t="s">
        <v>537</v>
      </c>
      <c r="EL408" t="s">
        <v>1085</v>
      </c>
      <c r="EM408" t="s">
        <v>480</v>
      </c>
      <c r="EN408" t="s">
        <v>480</v>
      </c>
      <c r="EO408" t="s">
        <v>537</v>
      </c>
      <c r="EP408" t="s">
        <v>1086</v>
      </c>
      <c r="EQ408" t="s">
        <v>480</v>
      </c>
      <c r="ER408" t="s">
        <v>480</v>
      </c>
      <c r="ES408" t="s">
        <v>537</v>
      </c>
      <c r="ET408" t="s">
        <v>1087</v>
      </c>
      <c r="EU408" t="s">
        <v>480</v>
      </c>
      <c r="EV408" t="s">
        <v>480</v>
      </c>
      <c r="EW408" t="s">
        <v>537</v>
      </c>
      <c r="EX408" t="s">
        <v>1088</v>
      </c>
      <c r="EY408" t="s">
        <v>480</v>
      </c>
      <c r="EZ408" t="s">
        <v>480</v>
      </c>
      <c r="FA408" t="s">
        <v>537</v>
      </c>
      <c r="FB408" t="s">
        <v>1089</v>
      </c>
      <c r="FC408" t="s">
        <v>480</v>
      </c>
      <c r="FD408" t="s">
        <v>480</v>
      </c>
      <c r="GL408" t="s">
        <v>1103</v>
      </c>
      <c r="GM408" s="9" t="s">
        <v>480</v>
      </c>
      <c r="GN408" s="9" t="s">
        <v>480</v>
      </c>
      <c r="GO408" s="9" t="s">
        <v>480</v>
      </c>
      <c r="GP408" s="9"/>
      <c r="GQ408" s="9"/>
      <c r="GR408" s="9"/>
      <c r="GS408" s="9"/>
      <c r="GT408" s="9"/>
      <c r="GU408" s="9"/>
      <c r="GV408" s="9"/>
      <c r="GW408" s="9"/>
      <c r="GX408" s="9"/>
      <c r="GY408" s="9"/>
      <c r="GZ408" s="9"/>
      <c r="HA408" s="9"/>
      <c r="HB408" s="9"/>
      <c r="HC408" s="9"/>
      <c r="HD408" s="9"/>
      <c r="HE408" s="9"/>
      <c r="HF408" s="9"/>
      <c r="HG408" s="9"/>
      <c r="HH408" s="9"/>
      <c r="HI408" s="9"/>
      <c r="HJ408" s="9"/>
      <c r="HK408" s="9"/>
      <c r="HX408" s="50"/>
      <c r="HY408" s="50"/>
      <c r="IV408" t="s">
        <v>1099</v>
      </c>
      <c r="IW408" s="69" t="s">
        <v>1104</v>
      </c>
      <c r="IX408" t="s">
        <v>1105</v>
      </c>
      <c r="IY408" s="46" t="s">
        <v>1106</v>
      </c>
      <c r="IZ408">
        <v>1</v>
      </c>
      <c r="JA408">
        <v>81</v>
      </c>
      <c r="JB408" t="s">
        <v>480</v>
      </c>
      <c r="JC408" t="s">
        <v>480</v>
      </c>
      <c r="MY408" t="s">
        <v>1093</v>
      </c>
      <c r="MZ408">
        <v>1963</v>
      </c>
      <c r="NA408" t="s">
        <v>1119</v>
      </c>
      <c r="NB408" t="s">
        <v>1095</v>
      </c>
      <c r="NG408" t="s">
        <v>1120</v>
      </c>
      <c r="NH408" t="s">
        <v>685</v>
      </c>
      <c r="NJ408" t="s">
        <v>1097</v>
      </c>
      <c r="NL408" t="s">
        <v>1097</v>
      </c>
      <c r="NV408" t="s">
        <v>518</v>
      </c>
      <c r="NW408">
        <v>1</v>
      </c>
      <c r="NX408" t="s">
        <v>914</v>
      </c>
      <c r="NY408">
        <v>1</v>
      </c>
      <c r="OB408">
        <v>8</v>
      </c>
      <c r="OU408" t="s">
        <v>1051</v>
      </c>
      <c r="OW408">
        <v>2010</v>
      </c>
      <c r="PB408" t="s">
        <v>522</v>
      </c>
      <c r="PC408" s="50">
        <v>46108</v>
      </c>
    </row>
    <row r="409" spans="1:419" ht="15" thickBot="1">
      <c r="A409" t="s">
        <v>663</v>
      </c>
      <c r="B409" t="s">
        <v>1073</v>
      </c>
      <c r="C409" t="s">
        <v>1074</v>
      </c>
      <c r="D409" s="4" t="s">
        <v>472</v>
      </c>
      <c r="E409" t="s">
        <v>1075</v>
      </c>
      <c r="F409" t="s">
        <v>863</v>
      </c>
      <c r="G409" t="s">
        <v>1076</v>
      </c>
      <c r="H409" s="2" t="s">
        <v>1077</v>
      </c>
      <c r="I409">
        <v>-23.748532000000001</v>
      </c>
      <c r="J409">
        <v>-62.056702000000001</v>
      </c>
      <c r="K409" s="72">
        <v>65000</v>
      </c>
      <c r="AV409" t="s">
        <v>1078</v>
      </c>
      <c r="AW409" t="s">
        <v>864</v>
      </c>
      <c r="AX409">
        <v>3600</v>
      </c>
      <c r="AY409" s="5">
        <v>1</v>
      </c>
      <c r="AZ409" t="s">
        <v>1079</v>
      </c>
      <c r="BA409">
        <v>2010</v>
      </c>
      <c r="BC409" t="s">
        <v>1080</v>
      </c>
      <c r="BD409" t="s">
        <v>1107</v>
      </c>
      <c r="BE409" t="s">
        <v>565</v>
      </c>
      <c r="BF409" t="s">
        <v>1100</v>
      </c>
      <c r="BG409" t="s">
        <v>1101</v>
      </c>
      <c r="BH409" t="s">
        <v>480</v>
      </c>
      <c r="BI409" t="s">
        <v>480</v>
      </c>
      <c r="BJ409" t="s">
        <v>480</v>
      </c>
      <c r="ED409" t="s">
        <v>1083</v>
      </c>
      <c r="EE409" t="s">
        <v>480</v>
      </c>
      <c r="EF409" t="s">
        <v>480</v>
      </c>
      <c r="EG409" t="s">
        <v>537</v>
      </c>
      <c r="EH409" t="s">
        <v>1084</v>
      </c>
      <c r="EI409" t="s">
        <v>480</v>
      </c>
      <c r="EJ409" t="s">
        <v>480</v>
      </c>
      <c r="EK409" t="s">
        <v>537</v>
      </c>
      <c r="EL409" t="s">
        <v>1085</v>
      </c>
      <c r="EM409" t="s">
        <v>480</v>
      </c>
      <c r="EN409" t="s">
        <v>480</v>
      </c>
      <c r="EO409" t="s">
        <v>537</v>
      </c>
      <c r="EP409" t="s">
        <v>1086</v>
      </c>
      <c r="EQ409" t="s">
        <v>480</v>
      </c>
      <c r="ER409" t="s">
        <v>480</v>
      </c>
      <c r="ES409" t="s">
        <v>537</v>
      </c>
      <c r="ET409" t="s">
        <v>1087</v>
      </c>
      <c r="EU409" t="s">
        <v>480</v>
      </c>
      <c r="EV409" t="s">
        <v>480</v>
      </c>
      <c r="EW409" t="s">
        <v>537</v>
      </c>
      <c r="EX409" t="s">
        <v>1088</v>
      </c>
      <c r="EY409" t="s">
        <v>480</v>
      </c>
      <c r="EZ409" t="s">
        <v>480</v>
      </c>
      <c r="FA409" t="s">
        <v>537</v>
      </c>
      <c r="FB409" t="s">
        <v>1089</v>
      </c>
      <c r="FC409" t="s">
        <v>480</v>
      </c>
      <c r="FD409" t="s">
        <v>480</v>
      </c>
      <c r="FF409" s="9"/>
      <c r="FG409" s="9"/>
      <c r="FH409" s="9"/>
      <c r="FI409" s="9"/>
      <c r="FJ409" s="9"/>
      <c r="FK409" s="9"/>
      <c r="FL409" s="9"/>
      <c r="FM409" s="9"/>
      <c r="FN409" s="9"/>
      <c r="FO409" s="9"/>
      <c r="FP409" s="9"/>
      <c r="FQ409" s="9"/>
      <c r="FR409" s="9"/>
      <c r="FS409" s="9"/>
      <c r="FT409" s="9"/>
      <c r="FU409" s="9"/>
      <c r="FV409" s="9"/>
      <c r="FW409" s="9"/>
      <c r="FX409" s="9"/>
      <c r="FY409" s="9"/>
      <c r="FZ409" s="9"/>
      <c r="GA409" s="9"/>
      <c r="GB409" s="9"/>
      <c r="GC409" s="9"/>
      <c r="GD409" s="9"/>
      <c r="GE409" s="9"/>
      <c r="GF409" s="9"/>
      <c r="GG409" s="9"/>
      <c r="GH409" s="9"/>
      <c r="GI409" s="9"/>
      <c r="GJ409" s="9"/>
      <c r="GK409" s="9"/>
      <c r="GL409" s="9" t="s">
        <v>1103</v>
      </c>
      <c r="GM409" s="9" t="s">
        <v>480</v>
      </c>
      <c r="GN409" s="9" t="s">
        <v>480</v>
      </c>
      <c r="GO409" s="9" t="s">
        <v>480</v>
      </c>
      <c r="GP409" s="9"/>
      <c r="GQ409" s="9"/>
      <c r="GR409" s="9"/>
      <c r="GS409" s="9"/>
      <c r="GT409" s="9"/>
      <c r="GU409" s="9"/>
      <c r="GV409" s="9"/>
      <c r="GW409" s="9"/>
      <c r="GX409" s="9"/>
      <c r="GY409" s="9"/>
      <c r="GZ409" s="9"/>
      <c r="HA409" s="9"/>
      <c r="HB409" s="9"/>
      <c r="HC409" s="9"/>
      <c r="HD409" s="9"/>
      <c r="HE409" s="9"/>
      <c r="HF409" s="9"/>
      <c r="HG409" s="9"/>
      <c r="HH409" s="9"/>
      <c r="HI409" s="9"/>
      <c r="HJ409" s="9"/>
      <c r="HK409" s="9"/>
      <c r="HX409" s="50"/>
      <c r="HY409" s="50"/>
      <c r="IV409" t="s">
        <v>1107</v>
      </c>
      <c r="IW409" s="69" t="s">
        <v>1104</v>
      </c>
      <c r="IX409" s="12" t="s">
        <v>1105</v>
      </c>
      <c r="IY409" s="46" t="s">
        <v>1108</v>
      </c>
      <c r="IZ409">
        <v>7.5</v>
      </c>
      <c r="JA409">
        <v>56</v>
      </c>
      <c r="JB409" t="s">
        <v>480</v>
      </c>
      <c r="JC409" t="s">
        <v>480</v>
      </c>
      <c r="MY409" t="s">
        <v>1093</v>
      </c>
      <c r="MZ409">
        <v>1963</v>
      </c>
      <c r="NA409" t="s">
        <v>1119</v>
      </c>
      <c r="NB409" t="s">
        <v>1095</v>
      </c>
      <c r="NG409" t="s">
        <v>1120</v>
      </c>
      <c r="NH409" t="s">
        <v>685</v>
      </c>
      <c r="NJ409" t="s">
        <v>1097</v>
      </c>
      <c r="NL409" t="s">
        <v>1097</v>
      </c>
      <c r="NV409" t="s">
        <v>518</v>
      </c>
      <c r="NW409">
        <v>0.4</v>
      </c>
      <c r="NX409" t="s">
        <v>914</v>
      </c>
      <c r="NY409">
        <v>0.5</v>
      </c>
      <c r="OB409">
        <v>7</v>
      </c>
      <c r="OU409" t="s">
        <v>1051</v>
      </c>
      <c r="OW409">
        <v>2010</v>
      </c>
      <c r="PB409" t="s">
        <v>522</v>
      </c>
      <c r="PC409" s="50">
        <v>46108</v>
      </c>
    </row>
    <row r="410" spans="1:419" ht="15" thickBot="1">
      <c r="A410" t="s">
        <v>663</v>
      </c>
      <c r="B410" t="s">
        <v>1073</v>
      </c>
      <c r="C410" t="s">
        <v>1074</v>
      </c>
      <c r="D410" s="4" t="s">
        <v>472</v>
      </c>
      <c r="E410" t="s">
        <v>1075</v>
      </c>
      <c r="F410" t="s">
        <v>863</v>
      </c>
      <c r="G410" t="s">
        <v>1076</v>
      </c>
      <c r="H410" s="2" t="s">
        <v>1077</v>
      </c>
      <c r="I410">
        <v>-23.748532000000001</v>
      </c>
      <c r="J410">
        <v>-62.056702000000001</v>
      </c>
      <c r="K410" s="72">
        <v>65000</v>
      </c>
      <c r="AV410" t="s">
        <v>1078</v>
      </c>
      <c r="AW410" t="s">
        <v>864</v>
      </c>
      <c r="AX410">
        <v>3600</v>
      </c>
      <c r="AY410" s="5">
        <v>1</v>
      </c>
      <c r="AZ410" t="s">
        <v>1079</v>
      </c>
      <c r="BA410">
        <v>2010</v>
      </c>
      <c r="BC410" t="s">
        <v>1080</v>
      </c>
      <c r="BD410" t="s">
        <v>1109</v>
      </c>
      <c r="BE410" t="s">
        <v>570</v>
      </c>
      <c r="BF410" t="s">
        <v>1100</v>
      </c>
      <c r="BG410" t="s">
        <v>1110</v>
      </c>
      <c r="BH410" t="s">
        <v>480</v>
      </c>
      <c r="BI410" t="s">
        <v>480</v>
      </c>
      <c r="BJ410" t="s">
        <v>480</v>
      </c>
      <c r="ED410" t="s">
        <v>1083</v>
      </c>
      <c r="EE410" t="s">
        <v>480</v>
      </c>
      <c r="EF410" t="s">
        <v>480</v>
      </c>
      <c r="EG410" t="s">
        <v>537</v>
      </c>
      <c r="EH410" t="s">
        <v>1084</v>
      </c>
      <c r="EI410" t="s">
        <v>480</v>
      </c>
      <c r="EJ410" t="s">
        <v>480</v>
      </c>
      <c r="EK410" t="s">
        <v>537</v>
      </c>
      <c r="EL410" t="s">
        <v>1085</v>
      </c>
      <c r="EM410" t="s">
        <v>480</v>
      </c>
      <c r="EN410" t="s">
        <v>480</v>
      </c>
      <c r="EO410" t="s">
        <v>537</v>
      </c>
      <c r="EP410" t="s">
        <v>1086</v>
      </c>
      <c r="EQ410" t="s">
        <v>480</v>
      </c>
      <c r="ER410" t="s">
        <v>480</v>
      </c>
      <c r="ES410" t="s">
        <v>537</v>
      </c>
      <c r="ET410" t="s">
        <v>1087</v>
      </c>
      <c r="EU410" t="s">
        <v>480</v>
      </c>
      <c r="EV410" t="s">
        <v>480</v>
      </c>
      <c r="EW410" t="s">
        <v>537</v>
      </c>
      <c r="EX410" t="s">
        <v>1088</v>
      </c>
      <c r="EY410" t="s">
        <v>480</v>
      </c>
      <c r="EZ410" t="s">
        <v>480</v>
      </c>
      <c r="FA410" t="s">
        <v>537</v>
      </c>
      <c r="FB410" t="s">
        <v>1089</v>
      </c>
      <c r="FC410" t="s">
        <v>480</v>
      </c>
      <c r="FD410" t="s">
        <v>480</v>
      </c>
      <c r="FF410" s="9"/>
      <c r="FG410" s="9"/>
      <c r="FH410" s="9"/>
      <c r="FI410" s="9"/>
      <c r="FJ410" s="9"/>
      <c r="FK410" s="9"/>
      <c r="FL410" s="9"/>
      <c r="FM410" s="9"/>
      <c r="FN410" s="9"/>
      <c r="FO410" s="9"/>
      <c r="FP410" s="9"/>
      <c r="FQ410" s="9"/>
      <c r="FR410" s="9"/>
      <c r="FS410" s="9"/>
      <c r="FT410" s="9"/>
      <c r="FU410" s="9"/>
      <c r="FV410" s="9"/>
      <c r="FW410" s="9"/>
      <c r="FX410" s="9"/>
      <c r="FY410" s="9"/>
      <c r="FZ410" s="9"/>
      <c r="GA410" s="9"/>
      <c r="GB410" s="9"/>
      <c r="GC410" s="9"/>
      <c r="GD410" s="9"/>
      <c r="GE410" s="9"/>
      <c r="GF410" s="9"/>
      <c r="GG410" s="9"/>
      <c r="GH410" s="9"/>
      <c r="GI410" s="9"/>
      <c r="GJ410" s="9"/>
      <c r="GK410" s="9"/>
      <c r="GL410" s="9" t="s">
        <v>1103</v>
      </c>
      <c r="GM410" s="9" t="s">
        <v>480</v>
      </c>
      <c r="GN410" s="9" t="s">
        <v>480</v>
      </c>
      <c r="GO410" s="9" t="s">
        <v>480</v>
      </c>
      <c r="GP410" s="9"/>
      <c r="GQ410" s="9"/>
      <c r="GR410" s="9"/>
      <c r="GS410" s="9"/>
      <c r="GT410" s="9"/>
      <c r="GU410" s="9"/>
      <c r="GV410" s="9"/>
      <c r="GW410" s="9"/>
      <c r="GX410" s="9"/>
      <c r="GY410" s="9"/>
      <c r="GZ410" s="9"/>
      <c r="HA410" s="9"/>
      <c r="HB410" s="9"/>
      <c r="HC410" s="9"/>
      <c r="HD410" s="9"/>
      <c r="HE410" s="9"/>
      <c r="HF410" s="9"/>
      <c r="HG410" s="9"/>
      <c r="HH410" s="9"/>
      <c r="HI410" s="9"/>
      <c r="HJ410" s="9"/>
      <c r="HK410" s="9"/>
      <c r="HX410" s="50"/>
      <c r="HY410" s="50"/>
      <c r="IV410" t="s">
        <v>1109</v>
      </c>
      <c r="IW410" s="69" t="s">
        <v>1104</v>
      </c>
      <c r="IX410" s="12" t="s">
        <v>1105</v>
      </c>
      <c r="IY410" s="46" t="s">
        <v>1108</v>
      </c>
      <c r="IZ410">
        <v>7.5</v>
      </c>
      <c r="JA410">
        <v>37</v>
      </c>
      <c r="JB410" t="s">
        <v>480</v>
      </c>
      <c r="JC410" t="s">
        <v>480</v>
      </c>
      <c r="MY410" t="s">
        <v>1093</v>
      </c>
      <c r="MZ410">
        <v>1963</v>
      </c>
      <c r="NA410" t="s">
        <v>1119</v>
      </c>
      <c r="NB410" t="s">
        <v>1095</v>
      </c>
      <c r="NG410" t="s">
        <v>1120</v>
      </c>
      <c r="NH410" t="s">
        <v>685</v>
      </c>
      <c r="NJ410" t="s">
        <v>1097</v>
      </c>
      <c r="NL410" t="s">
        <v>1097</v>
      </c>
      <c r="NV410" t="s">
        <v>518</v>
      </c>
      <c r="NW410">
        <v>0.2</v>
      </c>
      <c r="NX410" t="s">
        <v>914</v>
      </c>
      <c r="NY410">
        <v>0.4</v>
      </c>
      <c r="OB410">
        <v>5</v>
      </c>
      <c r="OU410" t="s">
        <v>1051</v>
      </c>
      <c r="OW410">
        <v>2010</v>
      </c>
      <c r="PB410" t="s">
        <v>522</v>
      </c>
      <c r="PC410" s="50">
        <v>46108</v>
      </c>
    </row>
    <row r="411" spans="1:419" ht="15" thickBot="1">
      <c r="A411" t="s">
        <v>663</v>
      </c>
      <c r="B411" t="s">
        <v>1073</v>
      </c>
      <c r="C411" t="s">
        <v>1074</v>
      </c>
      <c r="D411" s="4" t="s">
        <v>472</v>
      </c>
      <c r="E411" t="s">
        <v>1075</v>
      </c>
      <c r="F411" t="s">
        <v>863</v>
      </c>
      <c r="G411" t="s">
        <v>1076</v>
      </c>
      <c r="H411" s="2" t="s">
        <v>1077</v>
      </c>
      <c r="I411">
        <v>-23.748532000000001</v>
      </c>
      <c r="J411">
        <v>-62.056702000000001</v>
      </c>
      <c r="K411" s="72">
        <v>65000</v>
      </c>
      <c r="AV411" t="s">
        <v>1078</v>
      </c>
      <c r="AW411" t="s">
        <v>864</v>
      </c>
      <c r="AX411" t="s">
        <v>864</v>
      </c>
      <c r="AY411" s="5">
        <v>1</v>
      </c>
      <c r="AZ411" t="s">
        <v>1079</v>
      </c>
      <c r="BA411">
        <v>2010</v>
      </c>
      <c r="BC411" t="s">
        <v>1080</v>
      </c>
      <c r="BD411" t="s">
        <v>1111</v>
      </c>
      <c r="BE411" t="s">
        <v>483</v>
      </c>
      <c r="BF411" t="s">
        <v>1100</v>
      </c>
      <c r="BG411" t="s">
        <v>1110</v>
      </c>
      <c r="BH411" t="s">
        <v>480</v>
      </c>
      <c r="BI411" t="s">
        <v>480</v>
      </c>
      <c r="BJ411" t="s">
        <v>480</v>
      </c>
      <c r="GL411" t="s">
        <v>1103</v>
      </c>
      <c r="GM411" s="9" t="s">
        <v>480</v>
      </c>
      <c r="GN411" s="9" t="s">
        <v>480</v>
      </c>
      <c r="GO411" s="9" t="s">
        <v>480</v>
      </c>
      <c r="HY411" s="50"/>
      <c r="IV411" t="s">
        <v>1111</v>
      </c>
      <c r="IW411" s="46" t="s">
        <v>1112</v>
      </c>
      <c r="IX411" s="46" t="s">
        <v>1112</v>
      </c>
      <c r="IY411" s="46" t="s">
        <v>1113</v>
      </c>
      <c r="IZ411">
        <v>1</v>
      </c>
      <c r="JA411">
        <v>6</v>
      </c>
      <c r="JB411" t="s">
        <v>480</v>
      </c>
      <c r="JC411" t="s">
        <v>480</v>
      </c>
      <c r="MY411" t="s">
        <v>1093</v>
      </c>
      <c r="MZ411">
        <v>1963</v>
      </c>
      <c r="NA411" t="s">
        <v>1119</v>
      </c>
      <c r="NB411" t="s">
        <v>1095</v>
      </c>
      <c r="NG411" t="s">
        <v>1120</v>
      </c>
      <c r="NH411" t="s">
        <v>685</v>
      </c>
      <c r="NJ411" t="s">
        <v>1097</v>
      </c>
      <c r="NL411" t="s">
        <v>1097</v>
      </c>
      <c r="NU411" t="s">
        <v>1114</v>
      </c>
      <c r="NV411" t="s">
        <v>518</v>
      </c>
      <c r="NW411">
        <v>0</v>
      </c>
      <c r="NX411" t="s">
        <v>914</v>
      </c>
      <c r="NY411">
        <v>0</v>
      </c>
      <c r="OB411">
        <v>7</v>
      </c>
      <c r="OU411" t="s">
        <v>1051</v>
      </c>
      <c r="OW411">
        <v>2010</v>
      </c>
      <c r="PB411" t="s">
        <v>522</v>
      </c>
      <c r="PC411" s="50">
        <v>46108</v>
      </c>
    </row>
    <row r="412" spans="1:419" ht="15" thickBot="1">
      <c r="A412" t="s">
        <v>663</v>
      </c>
      <c r="B412" t="s">
        <v>1073</v>
      </c>
      <c r="C412" t="s">
        <v>1074</v>
      </c>
      <c r="D412" s="4" t="s">
        <v>472</v>
      </c>
      <c r="E412" t="s">
        <v>1075</v>
      </c>
      <c r="F412" t="s">
        <v>863</v>
      </c>
      <c r="G412" t="s">
        <v>1076</v>
      </c>
      <c r="H412" s="2" t="s">
        <v>1077</v>
      </c>
      <c r="I412">
        <v>-23.748532000000001</v>
      </c>
      <c r="J412">
        <v>-62.056702000000001</v>
      </c>
      <c r="K412" s="72">
        <v>65000</v>
      </c>
      <c r="AV412" t="s">
        <v>1078</v>
      </c>
      <c r="AW412" t="s">
        <v>864</v>
      </c>
      <c r="AX412">
        <v>1000</v>
      </c>
      <c r="AY412" s="5">
        <v>1</v>
      </c>
      <c r="AZ412" t="s">
        <v>1079</v>
      </c>
      <c r="BA412">
        <v>2010</v>
      </c>
      <c r="BC412" t="s">
        <v>1080</v>
      </c>
      <c r="BD412" t="s">
        <v>1081</v>
      </c>
      <c r="BE412" t="s">
        <v>524</v>
      </c>
      <c r="BF412" t="s">
        <v>1082</v>
      </c>
      <c r="ED412" t="s">
        <v>1083</v>
      </c>
      <c r="EE412" t="s">
        <v>480</v>
      </c>
      <c r="EF412" t="s">
        <v>480</v>
      </c>
      <c r="EG412" t="s">
        <v>537</v>
      </c>
      <c r="EH412" t="s">
        <v>1084</v>
      </c>
      <c r="EI412" t="s">
        <v>480</v>
      </c>
      <c r="EJ412" t="s">
        <v>480</v>
      </c>
      <c r="EK412" t="s">
        <v>537</v>
      </c>
      <c r="EL412" t="s">
        <v>1085</v>
      </c>
      <c r="EM412" t="s">
        <v>480</v>
      </c>
      <c r="EN412" t="s">
        <v>480</v>
      </c>
      <c r="EO412" t="s">
        <v>537</v>
      </c>
      <c r="EP412" t="s">
        <v>1086</v>
      </c>
      <c r="EQ412" t="s">
        <v>480</v>
      </c>
      <c r="ER412" t="s">
        <v>480</v>
      </c>
      <c r="ES412" t="s">
        <v>537</v>
      </c>
      <c r="ET412" t="s">
        <v>1087</v>
      </c>
      <c r="EU412" t="s">
        <v>480</v>
      </c>
      <c r="EV412" t="s">
        <v>480</v>
      </c>
      <c r="EW412" t="s">
        <v>537</v>
      </c>
      <c r="EX412" t="s">
        <v>1088</v>
      </c>
      <c r="EY412" t="s">
        <v>480</v>
      </c>
      <c r="EZ412" t="s">
        <v>480</v>
      </c>
      <c r="FA412" t="s">
        <v>537</v>
      </c>
      <c r="FB412" t="s">
        <v>1089</v>
      </c>
      <c r="FC412" t="s">
        <v>480</v>
      </c>
      <c r="FD412" t="s">
        <v>480</v>
      </c>
      <c r="HY412" s="50"/>
      <c r="IV412" t="s">
        <v>1081</v>
      </c>
      <c r="IW412" t="s">
        <v>1090</v>
      </c>
      <c r="IX412" t="s">
        <v>1090</v>
      </c>
      <c r="IY412" t="s">
        <v>1090</v>
      </c>
      <c r="IZ412">
        <v>5</v>
      </c>
      <c r="JA412">
        <v>70</v>
      </c>
      <c r="JB412" t="s">
        <v>480</v>
      </c>
      <c r="JC412" t="s">
        <v>480</v>
      </c>
      <c r="MT412" t="s">
        <v>1081</v>
      </c>
      <c r="MU412" s="179" t="s">
        <v>1090</v>
      </c>
      <c r="MV412" t="s">
        <v>480</v>
      </c>
      <c r="MW412" s="179" t="s">
        <v>1091</v>
      </c>
      <c r="MX412" s="179" t="s">
        <v>1092</v>
      </c>
      <c r="MY412" t="s">
        <v>1093</v>
      </c>
      <c r="MZ412">
        <v>1963</v>
      </c>
      <c r="NA412" t="s">
        <v>1121</v>
      </c>
      <c r="NB412" t="s">
        <v>1095</v>
      </c>
      <c r="NG412" t="s">
        <v>1122</v>
      </c>
      <c r="NH412" t="s">
        <v>685</v>
      </c>
      <c r="NJ412" t="s">
        <v>1097</v>
      </c>
      <c r="NL412" t="s">
        <v>1097</v>
      </c>
      <c r="NU412" t="s">
        <v>1098</v>
      </c>
      <c r="NV412" t="s">
        <v>518</v>
      </c>
      <c r="NW412">
        <v>0.6</v>
      </c>
      <c r="NX412" t="s">
        <v>914</v>
      </c>
      <c r="NY412">
        <v>0.6</v>
      </c>
      <c r="OB412">
        <v>6</v>
      </c>
      <c r="OU412" t="s">
        <v>1051</v>
      </c>
      <c r="OW412">
        <v>2010</v>
      </c>
      <c r="PB412" t="s">
        <v>522</v>
      </c>
      <c r="PC412" s="50">
        <v>46108</v>
      </c>
    </row>
    <row r="413" spans="1:419" ht="15" thickBot="1">
      <c r="A413" t="s">
        <v>663</v>
      </c>
      <c r="B413" t="s">
        <v>1073</v>
      </c>
      <c r="C413" t="s">
        <v>1074</v>
      </c>
      <c r="D413" s="4" t="s">
        <v>472</v>
      </c>
      <c r="E413" t="s">
        <v>1075</v>
      </c>
      <c r="F413" t="s">
        <v>863</v>
      </c>
      <c r="G413" t="s">
        <v>1076</v>
      </c>
      <c r="H413" s="2" t="s">
        <v>1077</v>
      </c>
      <c r="I413">
        <v>-23.748532000000001</v>
      </c>
      <c r="J413">
        <v>-62.056702000000001</v>
      </c>
      <c r="K413" s="72">
        <v>65000</v>
      </c>
      <c r="AV413" t="s">
        <v>1078</v>
      </c>
      <c r="AW413" t="s">
        <v>864</v>
      </c>
      <c r="AX413" t="s">
        <v>864</v>
      </c>
      <c r="AY413" s="5">
        <v>1</v>
      </c>
      <c r="AZ413" t="s">
        <v>1079</v>
      </c>
      <c r="BA413">
        <v>2010</v>
      </c>
      <c r="BC413" t="s">
        <v>1080</v>
      </c>
      <c r="BD413" t="s">
        <v>1099</v>
      </c>
      <c r="BE413" t="s">
        <v>536</v>
      </c>
      <c r="BF413" t="s">
        <v>1100</v>
      </c>
      <c r="BG413" t="s">
        <v>1101</v>
      </c>
      <c r="BH413" t="s">
        <v>1102</v>
      </c>
      <c r="BI413" t="s">
        <v>480</v>
      </c>
      <c r="BJ413" t="s">
        <v>480</v>
      </c>
      <c r="ED413" t="s">
        <v>1083</v>
      </c>
      <c r="EE413" t="s">
        <v>480</v>
      </c>
      <c r="EF413" t="s">
        <v>480</v>
      </c>
      <c r="EG413" t="s">
        <v>537</v>
      </c>
      <c r="EH413" t="s">
        <v>1084</v>
      </c>
      <c r="EI413" t="s">
        <v>480</v>
      </c>
      <c r="EJ413" t="s">
        <v>480</v>
      </c>
      <c r="EK413" t="s">
        <v>537</v>
      </c>
      <c r="EL413" t="s">
        <v>1085</v>
      </c>
      <c r="EM413" t="s">
        <v>480</v>
      </c>
      <c r="EN413" t="s">
        <v>480</v>
      </c>
      <c r="EO413" t="s">
        <v>537</v>
      </c>
      <c r="EP413" t="s">
        <v>1086</v>
      </c>
      <c r="EQ413" t="s">
        <v>480</v>
      </c>
      <c r="ER413" t="s">
        <v>480</v>
      </c>
      <c r="ES413" t="s">
        <v>537</v>
      </c>
      <c r="ET413" t="s">
        <v>1087</v>
      </c>
      <c r="EU413" t="s">
        <v>480</v>
      </c>
      <c r="EV413" t="s">
        <v>480</v>
      </c>
      <c r="EW413" t="s">
        <v>537</v>
      </c>
      <c r="EX413" t="s">
        <v>1088</v>
      </c>
      <c r="EY413" t="s">
        <v>480</v>
      </c>
      <c r="EZ413" t="s">
        <v>480</v>
      </c>
      <c r="FA413" t="s">
        <v>537</v>
      </c>
      <c r="FB413" t="s">
        <v>1089</v>
      </c>
      <c r="FC413" t="s">
        <v>480</v>
      </c>
      <c r="FD413" t="s">
        <v>480</v>
      </c>
      <c r="GL413" t="s">
        <v>1103</v>
      </c>
      <c r="GM413" s="9" t="s">
        <v>480</v>
      </c>
      <c r="GN413" s="9" t="s">
        <v>480</v>
      </c>
      <c r="GO413" s="9" t="s">
        <v>480</v>
      </c>
      <c r="GP413" s="9"/>
      <c r="GQ413" s="9"/>
      <c r="GR413" s="9"/>
      <c r="GS413" s="9"/>
      <c r="GT413" s="9"/>
      <c r="GU413" s="9"/>
      <c r="GV413" s="9"/>
      <c r="GW413" s="9"/>
      <c r="GX413" s="9"/>
      <c r="GY413" s="9"/>
      <c r="GZ413" s="9"/>
      <c r="HA413" s="9"/>
      <c r="HB413" s="9"/>
      <c r="HC413" s="9"/>
      <c r="HD413" s="9"/>
      <c r="HE413" s="9"/>
      <c r="HF413" s="9"/>
      <c r="HG413" s="9"/>
      <c r="HH413" s="9"/>
      <c r="HI413" s="9"/>
      <c r="HJ413" s="9"/>
      <c r="HK413" s="9"/>
      <c r="HX413" s="50"/>
      <c r="HY413" s="50"/>
      <c r="IV413" t="s">
        <v>1099</v>
      </c>
      <c r="IW413" s="69" t="s">
        <v>1104</v>
      </c>
      <c r="IX413" t="s">
        <v>1105</v>
      </c>
      <c r="IY413" s="46" t="s">
        <v>1106</v>
      </c>
      <c r="IZ413">
        <v>1</v>
      </c>
      <c r="JA413">
        <v>81</v>
      </c>
      <c r="JB413" t="s">
        <v>480</v>
      </c>
      <c r="JC413" t="s">
        <v>480</v>
      </c>
      <c r="MY413" t="s">
        <v>1093</v>
      </c>
      <c r="MZ413">
        <v>1963</v>
      </c>
      <c r="NA413" t="s">
        <v>1121</v>
      </c>
      <c r="NB413" t="s">
        <v>1095</v>
      </c>
      <c r="NG413" t="s">
        <v>1122</v>
      </c>
      <c r="NH413" t="s">
        <v>685</v>
      </c>
      <c r="NJ413" t="s">
        <v>1097</v>
      </c>
      <c r="NL413" t="s">
        <v>1097</v>
      </c>
      <c r="NV413" t="s">
        <v>518</v>
      </c>
      <c r="NW413">
        <v>0.3</v>
      </c>
      <c r="NX413" t="s">
        <v>914</v>
      </c>
      <c r="NY413">
        <v>0.5</v>
      </c>
      <c r="OB413">
        <v>8</v>
      </c>
      <c r="OU413" t="s">
        <v>1051</v>
      </c>
      <c r="OW413">
        <v>2010</v>
      </c>
      <c r="PB413" t="s">
        <v>522</v>
      </c>
      <c r="PC413" s="50">
        <v>46108</v>
      </c>
    </row>
    <row r="414" spans="1:419" ht="15" thickBot="1">
      <c r="A414" t="s">
        <v>663</v>
      </c>
      <c r="B414" t="s">
        <v>1073</v>
      </c>
      <c r="C414" t="s">
        <v>1074</v>
      </c>
      <c r="D414" s="4" t="s">
        <v>472</v>
      </c>
      <c r="E414" t="s">
        <v>1075</v>
      </c>
      <c r="F414" t="s">
        <v>863</v>
      </c>
      <c r="G414" t="s">
        <v>1076</v>
      </c>
      <c r="H414" s="2" t="s">
        <v>1077</v>
      </c>
      <c r="I414">
        <v>-23.748532000000001</v>
      </c>
      <c r="J414">
        <v>-62.056702000000001</v>
      </c>
      <c r="K414" s="72">
        <v>65000</v>
      </c>
      <c r="AV414" t="s">
        <v>1078</v>
      </c>
      <c r="AW414" t="s">
        <v>864</v>
      </c>
      <c r="AX414">
        <v>3600</v>
      </c>
      <c r="AY414" s="5">
        <v>1</v>
      </c>
      <c r="AZ414" t="s">
        <v>1079</v>
      </c>
      <c r="BA414">
        <v>2010</v>
      </c>
      <c r="BC414" t="s">
        <v>1080</v>
      </c>
      <c r="BD414" t="s">
        <v>1107</v>
      </c>
      <c r="BE414" t="s">
        <v>565</v>
      </c>
      <c r="BF414" t="s">
        <v>1100</v>
      </c>
      <c r="BG414" t="s">
        <v>1101</v>
      </c>
      <c r="BH414" t="s">
        <v>480</v>
      </c>
      <c r="BI414" t="s">
        <v>480</v>
      </c>
      <c r="BJ414" t="s">
        <v>480</v>
      </c>
      <c r="ED414" t="s">
        <v>1083</v>
      </c>
      <c r="EE414" t="s">
        <v>480</v>
      </c>
      <c r="EF414" t="s">
        <v>480</v>
      </c>
      <c r="EG414" t="s">
        <v>537</v>
      </c>
      <c r="EH414" t="s">
        <v>1084</v>
      </c>
      <c r="EI414" t="s">
        <v>480</v>
      </c>
      <c r="EJ414" t="s">
        <v>480</v>
      </c>
      <c r="EK414" t="s">
        <v>537</v>
      </c>
      <c r="EL414" t="s">
        <v>1085</v>
      </c>
      <c r="EM414" t="s">
        <v>480</v>
      </c>
      <c r="EN414" t="s">
        <v>480</v>
      </c>
      <c r="EO414" t="s">
        <v>537</v>
      </c>
      <c r="EP414" t="s">
        <v>1086</v>
      </c>
      <c r="EQ414" t="s">
        <v>480</v>
      </c>
      <c r="ER414" t="s">
        <v>480</v>
      </c>
      <c r="ES414" t="s">
        <v>537</v>
      </c>
      <c r="ET414" t="s">
        <v>1087</v>
      </c>
      <c r="EU414" t="s">
        <v>480</v>
      </c>
      <c r="EV414" t="s">
        <v>480</v>
      </c>
      <c r="EW414" t="s">
        <v>537</v>
      </c>
      <c r="EX414" t="s">
        <v>1088</v>
      </c>
      <c r="EY414" t="s">
        <v>480</v>
      </c>
      <c r="EZ414" t="s">
        <v>480</v>
      </c>
      <c r="FA414" t="s">
        <v>537</v>
      </c>
      <c r="FB414" t="s">
        <v>1089</v>
      </c>
      <c r="FC414" t="s">
        <v>480</v>
      </c>
      <c r="FD414" t="s">
        <v>480</v>
      </c>
      <c r="FF414" s="9"/>
      <c r="FG414" s="9"/>
      <c r="FH414" s="9"/>
      <c r="FI414" s="9"/>
      <c r="FJ414" s="9"/>
      <c r="FK414" s="9"/>
      <c r="FL414" s="9"/>
      <c r="FM414" s="9"/>
      <c r="FN414" s="9"/>
      <c r="FO414" s="9"/>
      <c r="FP414" s="9"/>
      <c r="FQ414" s="9"/>
      <c r="FR414" s="9"/>
      <c r="FS414" s="9"/>
      <c r="FT414" s="9"/>
      <c r="FU414" s="9"/>
      <c r="FV414" s="9"/>
      <c r="FW414" s="9"/>
      <c r="FX414" s="9"/>
      <c r="FY414" s="9"/>
      <c r="FZ414" s="9"/>
      <c r="GA414" s="9"/>
      <c r="GB414" s="9"/>
      <c r="GC414" s="9"/>
      <c r="GD414" s="9"/>
      <c r="GE414" s="9"/>
      <c r="GF414" s="9"/>
      <c r="GG414" s="9"/>
      <c r="GH414" s="9"/>
      <c r="GI414" s="9"/>
      <c r="GJ414" s="9"/>
      <c r="GK414" s="9"/>
      <c r="GL414" s="9" t="s">
        <v>1103</v>
      </c>
      <c r="GM414" s="9" t="s">
        <v>480</v>
      </c>
      <c r="GN414" s="9" t="s">
        <v>480</v>
      </c>
      <c r="GO414" s="9" t="s">
        <v>480</v>
      </c>
      <c r="GP414" s="9"/>
      <c r="GQ414" s="9"/>
      <c r="GR414" s="9"/>
      <c r="GS414" s="9"/>
      <c r="GT414" s="9"/>
      <c r="GU414" s="9"/>
      <c r="GV414" s="9"/>
      <c r="GW414" s="9"/>
      <c r="GX414" s="9"/>
      <c r="GY414" s="9"/>
      <c r="GZ414" s="9"/>
      <c r="HA414" s="9"/>
      <c r="HB414" s="9"/>
      <c r="HC414" s="9"/>
      <c r="HD414" s="9"/>
      <c r="HE414" s="9"/>
      <c r="HF414" s="9"/>
      <c r="HG414" s="9"/>
      <c r="HH414" s="9"/>
      <c r="HI414" s="9"/>
      <c r="HJ414" s="9"/>
      <c r="HK414" s="9"/>
      <c r="HX414" s="50"/>
      <c r="HY414" s="50"/>
      <c r="IV414" t="s">
        <v>1107</v>
      </c>
      <c r="IW414" s="69" t="s">
        <v>1104</v>
      </c>
      <c r="IX414" s="12" t="s">
        <v>1105</v>
      </c>
      <c r="IY414" s="46" t="s">
        <v>1108</v>
      </c>
      <c r="IZ414">
        <v>7.5</v>
      </c>
      <c r="JA414">
        <v>56</v>
      </c>
      <c r="JB414" t="s">
        <v>480</v>
      </c>
      <c r="JC414" t="s">
        <v>480</v>
      </c>
      <c r="MY414" t="s">
        <v>1093</v>
      </c>
      <c r="MZ414">
        <v>1963</v>
      </c>
      <c r="NA414" t="s">
        <v>1121</v>
      </c>
      <c r="NB414" t="s">
        <v>1095</v>
      </c>
      <c r="NG414" t="s">
        <v>1122</v>
      </c>
      <c r="NH414" t="s">
        <v>685</v>
      </c>
      <c r="NJ414" t="s">
        <v>1097</v>
      </c>
      <c r="NL414" t="s">
        <v>1097</v>
      </c>
      <c r="NV414" t="s">
        <v>518</v>
      </c>
      <c r="NW414">
        <v>0.3</v>
      </c>
      <c r="NX414" t="s">
        <v>914</v>
      </c>
      <c r="NY414">
        <v>0.6</v>
      </c>
      <c r="OB414">
        <v>7</v>
      </c>
      <c r="OU414" t="s">
        <v>1051</v>
      </c>
      <c r="OW414">
        <v>2010</v>
      </c>
      <c r="PB414" t="s">
        <v>522</v>
      </c>
      <c r="PC414" s="50">
        <v>46108</v>
      </c>
    </row>
    <row r="415" spans="1:419" ht="15" thickBot="1">
      <c r="A415" t="s">
        <v>663</v>
      </c>
      <c r="B415" t="s">
        <v>1073</v>
      </c>
      <c r="C415" t="s">
        <v>1074</v>
      </c>
      <c r="D415" s="4" t="s">
        <v>472</v>
      </c>
      <c r="E415" t="s">
        <v>1075</v>
      </c>
      <c r="F415" t="s">
        <v>863</v>
      </c>
      <c r="G415" t="s">
        <v>1076</v>
      </c>
      <c r="H415" s="2" t="s">
        <v>1077</v>
      </c>
      <c r="I415">
        <v>-23.748532000000001</v>
      </c>
      <c r="J415">
        <v>-62.056702000000001</v>
      </c>
      <c r="K415" s="72">
        <v>65000</v>
      </c>
      <c r="AV415" t="s">
        <v>1078</v>
      </c>
      <c r="AW415" t="s">
        <v>864</v>
      </c>
      <c r="AX415">
        <v>3600</v>
      </c>
      <c r="AY415" s="5">
        <v>1</v>
      </c>
      <c r="AZ415" t="s">
        <v>1079</v>
      </c>
      <c r="BA415">
        <v>2010</v>
      </c>
      <c r="BC415" t="s">
        <v>1080</v>
      </c>
      <c r="BD415" t="s">
        <v>1109</v>
      </c>
      <c r="BE415" t="s">
        <v>570</v>
      </c>
      <c r="BF415" t="s">
        <v>1100</v>
      </c>
      <c r="BG415" t="s">
        <v>1110</v>
      </c>
      <c r="BH415" t="s">
        <v>480</v>
      </c>
      <c r="BI415" t="s">
        <v>480</v>
      </c>
      <c r="BJ415" t="s">
        <v>480</v>
      </c>
      <c r="ED415" t="s">
        <v>1083</v>
      </c>
      <c r="EE415" t="s">
        <v>480</v>
      </c>
      <c r="EF415" t="s">
        <v>480</v>
      </c>
      <c r="EG415" t="s">
        <v>537</v>
      </c>
      <c r="EH415" t="s">
        <v>1084</v>
      </c>
      <c r="EI415" t="s">
        <v>480</v>
      </c>
      <c r="EJ415" t="s">
        <v>480</v>
      </c>
      <c r="EK415" t="s">
        <v>537</v>
      </c>
      <c r="EL415" t="s">
        <v>1085</v>
      </c>
      <c r="EM415" t="s">
        <v>480</v>
      </c>
      <c r="EN415" t="s">
        <v>480</v>
      </c>
      <c r="EO415" t="s">
        <v>537</v>
      </c>
      <c r="EP415" t="s">
        <v>1086</v>
      </c>
      <c r="EQ415" t="s">
        <v>480</v>
      </c>
      <c r="ER415" t="s">
        <v>480</v>
      </c>
      <c r="ES415" t="s">
        <v>537</v>
      </c>
      <c r="ET415" t="s">
        <v>1087</v>
      </c>
      <c r="EU415" t="s">
        <v>480</v>
      </c>
      <c r="EV415" t="s">
        <v>480</v>
      </c>
      <c r="EW415" t="s">
        <v>537</v>
      </c>
      <c r="EX415" t="s">
        <v>1088</v>
      </c>
      <c r="EY415" t="s">
        <v>480</v>
      </c>
      <c r="EZ415" t="s">
        <v>480</v>
      </c>
      <c r="FA415" t="s">
        <v>537</v>
      </c>
      <c r="FB415" t="s">
        <v>1089</v>
      </c>
      <c r="FC415" t="s">
        <v>480</v>
      </c>
      <c r="FD415" t="s">
        <v>480</v>
      </c>
      <c r="FF415" s="9"/>
      <c r="FG415" s="9"/>
      <c r="FH415" s="9"/>
      <c r="FI415" s="9"/>
      <c r="FJ415" s="9"/>
      <c r="FK415" s="9"/>
      <c r="FL415" s="9"/>
      <c r="FM415" s="9"/>
      <c r="FN415" s="9"/>
      <c r="FO415" s="9"/>
      <c r="FP415" s="9"/>
      <c r="FQ415" s="9"/>
      <c r="FR415" s="9"/>
      <c r="FS415" s="9"/>
      <c r="FT415" s="9"/>
      <c r="FU415" s="9"/>
      <c r="FV415" s="9"/>
      <c r="FW415" s="9"/>
      <c r="FX415" s="9"/>
      <c r="FY415" s="9"/>
      <c r="FZ415" s="9"/>
      <c r="GA415" s="9"/>
      <c r="GB415" s="9"/>
      <c r="GC415" s="9"/>
      <c r="GD415" s="9"/>
      <c r="GE415" s="9"/>
      <c r="GF415" s="9"/>
      <c r="GG415" s="9"/>
      <c r="GH415" s="9"/>
      <c r="GI415" s="9"/>
      <c r="GJ415" s="9"/>
      <c r="GK415" s="9"/>
      <c r="GL415" s="9" t="s">
        <v>1103</v>
      </c>
      <c r="GM415" s="9" t="s">
        <v>480</v>
      </c>
      <c r="GN415" s="9" t="s">
        <v>480</v>
      </c>
      <c r="GO415" s="9" t="s">
        <v>480</v>
      </c>
      <c r="GP415" s="9"/>
      <c r="GQ415" s="9"/>
      <c r="GR415" s="9"/>
      <c r="GS415" s="9"/>
      <c r="GT415" s="9"/>
      <c r="GU415" s="9"/>
      <c r="GV415" s="9"/>
      <c r="GW415" s="9"/>
      <c r="GX415" s="9"/>
      <c r="GY415" s="9"/>
      <c r="GZ415" s="9"/>
      <c r="HA415" s="9"/>
      <c r="HB415" s="9"/>
      <c r="HC415" s="9"/>
      <c r="HD415" s="9"/>
      <c r="HE415" s="9"/>
      <c r="HF415" s="9"/>
      <c r="HG415" s="9"/>
      <c r="HH415" s="9"/>
      <c r="HI415" s="9"/>
      <c r="HJ415" s="9"/>
      <c r="HK415" s="9"/>
      <c r="HX415" s="50"/>
      <c r="HY415" s="50"/>
      <c r="IV415" t="s">
        <v>1109</v>
      </c>
      <c r="IW415" s="69" t="s">
        <v>1104</v>
      </c>
      <c r="IX415" s="12" t="s">
        <v>1105</v>
      </c>
      <c r="IY415" s="46" t="s">
        <v>1108</v>
      </c>
      <c r="IZ415">
        <v>7.5</v>
      </c>
      <c r="JA415">
        <v>37</v>
      </c>
      <c r="JB415" t="s">
        <v>480</v>
      </c>
      <c r="JC415" t="s">
        <v>480</v>
      </c>
      <c r="MY415" t="s">
        <v>1093</v>
      </c>
      <c r="MZ415">
        <v>1963</v>
      </c>
      <c r="NA415" t="s">
        <v>1121</v>
      </c>
      <c r="NB415" t="s">
        <v>1095</v>
      </c>
      <c r="NG415" t="s">
        <v>1122</v>
      </c>
      <c r="NH415" t="s">
        <v>685</v>
      </c>
      <c r="NJ415" t="s">
        <v>1097</v>
      </c>
      <c r="NL415" t="s">
        <v>1097</v>
      </c>
      <c r="NV415" t="s">
        <v>518</v>
      </c>
      <c r="NW415">
        <v>0.3</v>
      </c>
      <c r="NX415" t="s">
        <v>914</v>
      </c>
      <c r="NY415">
        <v>0.5</v>
      </c>
      <c r="OB415">
        <v>5</v>
      </c>
      <c r="OU415" t="s">
        <v>1051</v>
      </c>
      <c r="OW415">
        <v>2010</v>
      </c>
      <c r="PB415" t="s">
        <v>522</v>
      </c>
      <c r="PC415" s="50">
        <v>46108</v>
      </c>
    </row>
    <row r="416" spans="1:419" ht="15" thickBot="1">
      <c r="A416" t="s">
        <v>663</v>
      </c>
      <c r="B416" t="s">
        <v>1073</v>
      </c>
      <c r="C416" t="s">
        <v>1074</v>
      </c>
      <c r="D416" s="4" t="s">
        <v>472</v>
      </c>
      <c r="E416" t="s">
        <v>1075</v>
      </c>
      <c r="F416" t="s">
        <v>863</v>
      </c>
      <c r="G416" t="s">
        <v>1076</v>
      </c>
      <c r="H416" s="2" t="s">
        <v>1077</v>
      </c>
      <c r="I416">
        <v>-23.748532000000001</v>
      </c>
      <c r="J416">
        <v>-62.056702000000001</v>
      </c>
      <c r="K416" s="72">
        <v>65000</v>
      </c>
      <c r="AV416" t="s">
        <v>1078</v>
      </c>
      <c r="AW416" t="s">
        <v>864</v>
      </c>
      <c r="AX416" t="s">
        <v>864</v>
      </c>
      <c r="AY416" s="5">
        <v>1</v>
      </c>
      <c r="AZ416" t="s">
        <v>1079</v>
      </c>
      <c r="BA416">
        <v>2010</v>
      </c>
      <c r="BC416" t="s">
        <v>1080</v>
      </c>
      <c r="BD416" t="s">
        <v>1111</v>
      </c>
      <c r="BE416" t="s">
        <v>483</v>
      </c>
      <c r="BF416" t="s">
        <v>1100</v>
      </c>
      <c r="BG416" t="s">
        <v>1110</v>
      </c>
      <c r="BH416" t="s">
        <v>480</v>
      </c>
      <c r="BI416" t="s">
        <v>480</v>
      </c>
      <c r="BJ416" t="s">
        <v>480</v>
      </c>
      <c r="GL416" t="s">
        <v>1103</v>
      </c>
      <c r="GM416" s="9" t="s">
        <v>480</v>
      </c>
      <c r="GN416" s="9" t="s">
        <v>480</v>
      </c>
      <c r="GO416" s="9" t="s">
        <v>480</v>
      </c>
      <c r="HY416" s="50"/>
      <c r="IV416" t="s">
        <v>1111</v>
      </c>
      <c r="IW416" s="46" t="s">
        <v>1112</v>
      </c>
      <c r="IX416" s="46" t="s">
        <v>1112</v>
      </c>
      <c r="IY416" s="46" t="s">
        <v>1113</v>
      </c>
      <c r="IZ416">
        <v>1</v>
      </c>
      <c r="JA416">
        <v>6</v>
      </c>
      <c r="JB416" t="s">
        <v>480</v>
      </c>
      <c r="JC416" t="s">
        <v>480</v>
      </c>
      <c r="MY416" t="s">
        <v>1093</v>
      </c>
      <c r="MZ416">
        <v>1963</v>
      </c>
      <c r="NA416" t="s">
        <v>1121</v>
      </c>
      <c r="NB416" t="s">
        <v>1095</v>
      </c>
      <c r="NG416" t="s">
        <v>1122</v>
      </c>
      <c r="NH416" t="s">
        <v>685</v>
      </c>
      <c r="NJ416" t="s">
        <v>1097</v>
      </c>
      <c r="NL416" t="s">
        <v>1097</v>
      </c>
      <c r="NU416" t="s">
        <v>1114</v>
      </c>
      <c r="NV416" t="s">
        <v>518</v>
      </c>
      <c r="NW416">
        <v>0.3</v>
      </c>
      <c r="NX416" t="s">
        <v>914</v>
      </c>
      <c r="NY416">
        <v>0.5</v>
      </c>
      <c r="OB416">
        <v>7</v>
      </c>
      <c r="OU416" t="s">
        <v>1051</v>
      </c>
      <c r="OW416">
        <v>2010</v>
      </c>
      <c r="PB416" t="s">
        <v>522</v>
      </c>
      <c r="PC416" s="50">
        <v>46108</v>
      </c>
    </row>
    <row r="417" spans="1:419" ht="15" thickBot="1">
      <c r="A417" t="s">
        <v>663</v>
      </c>
      <c r="B417" t="s">
        <v>1073</v>
      </c>
      <c r="C417" t="s">
        <v>1074</v>
      </c>
      <c r="D417" s="4" t="s">
        <v>472</v>
      </c>
      <c r="E417" t="s">
        <v>1075</v>
      </c>
      <c r="F417" t="s">
        <v>863</v>
      </c>
      <c r="G417" t="s">
        <v>1076</v>
      </c>
      <c r="H417" s="2" t="s">
        <v>1077</v>
      </c>
      <c r="I417">
        <v>-23.748532000000001</v>
      </c>
      <c r="J417">
        <v>-62.056702000000001</v>
      </c>
      <c r="K417" s="72">
        <v>65000</v>
      </c>
      <c r="AV417" t="s">
        <v>1078</v>
      </c>
      <c r="AW417" t="s">
        <v>864</v>
      </c>
      <c r="AX417">
        <v>1000</v>
      </c>
      <c r="AY417" s="5">
        <v>1</v>
      </c>
      <c r="AZ417" t="s">
        <v>1079</v>
      </c>
      <c r="BA417">
        <v>2010</v>
      </c>
      <c r="BC417" t="s">
        <v>1080</v>
      </c>
      <c r="BD417" t="s">
        <v>1081</v>
      </c>
      <c r="BE417" t="s">
        <v>524</v>
      </c>
      <c r="BF417" t="s">
        <v>1082</v>
      </c>
      <c r="ED417" t="s">
        <v>1083</v>
      </c>
      <c r="EE417" t="s">
        <v>480</v>
      </c>
      <c r="EF417" t="s">
        <v>480</v>
      </c>
      <c r="EG417" t="s">
        <v>537</v>
      </c>
      <c r="EH417" t="s">
        <v>1084</v>
      </c>
      <c r="EI417" t="s">
        <v>480</v>
      </c>
      <c r="EJ417" t="s">
        <v>480</v>
      </c>
      <c r="EK417" t="s">
        <v>537</v>
      </c>
      <c r="EL417" t="s">
        <v>1085</v>
      </c>
      <c r="EM417" t="s">
        <v>480</v>
      </c>
      <c r="EN417" t="s">
        <v>480</v>
      </c>
      <c r="EO417" t="s">
        <v>537</v>
      </c>
      <c r="EP417" t="s">
        <v>1086</v>
      </c>
      <c r="EQ417" t="s">
        <v>480</v>
      </c>
      <c r="ER417" t="s">
        <v>480</v>
      </c>
      <c r="ES417" t="s">
        <v>537</v>
      </c>
      <c r="ET417" t="s">
        <v>1087</v>
      </c>
      <c r="EU417" t="s">
        <v>480</v>
      </c>
      <c r="EV417" t="s">
        <v>480</v>
      </c>
      <c r="EW417" t="s">
        <v>537</v>
      </c>
      <c r="EX417" t="s">
        <v>1088</v>
      </c>
      <c r="EY417" t="s">
        <v>480</v>
      </c>
      <c r="EZ417" t="s">
        <v>480</v>
      </c>
      <c r="FA417" t="s">
        <v>537</v>
      </c>
      <c r="FB417" t="s">
        <v>1089</v>
      </c>
      <c r="FC417" t="s">
        <v>480</v>
      </c>
      <c r="FD417" t="s">
        <v>480</v>
      </c>
      <c r="HY417" s="50"/>
      <c r="IV417" t="s">
        <v>1081</v>
      </c>
      <c r="IW417" t="s">
        <v>1090</v>
      </c>
      <c r="IX417" t="s">
        <v>1090</v>
      </c>
      <c r="IY417" t="s">
        <v>1090</v>
      </c>
      <c r="IZ417">
        <v>5</v>
      </c>
      <c r="JA417">
        <v>70</v>
      </c>
      <c r="JB417" t="s">
        <v>480</v>
      </c>
      <c r="JC417" t="s">
        <v>480</v>
      </c>
      <c r="MT417" t="s">
        <v>1081</v>
      </c>
      <c r="MU417" s="179" t="s">
        <v>1090</v>
      </c>
      <c r="MV417" t="s">
        <v>480</v>
      </c>
      <c r="MW417" s="179" t="s">
        <v>1091</v>
      </c>
      <c r="MX417" s="179" t="s">
        <v>1092</v>
      </c>
      <c r="MY417" t="s">
        <v>1093</v>
      </c>
      <c r="MZ417">
        <v>1963</v>
      </c>
      <c r="NA417" t="s">
        <v>1123</v>
      </c>
      <c r="NB417" t="s">
        <v>1095</v>
      </c>
      <c r="NG417" t="s">
        <v>1124</v>
      </c>
      <c r="NH417" t="s">
        <v>685</v>
      </c>
      <c r="NJ417" t="s">
        <v>1097</v>
      </c>
      <c r="NL417" t="s">
        <v>1097</v>
      </c>
      <c r="NU417" t="s">
        <v>1098</v>
      </c>
      <c r="NV417" t="s">
        <v>518</v>
      </c>
      <c r="NW417">
        <v>6.7</v>
      </c>
      <c r="NX417" t="s">
        <v>914</v>
      </c>
      <c r="NY417">
        <v>2.2000000000000002</v>
      </c>
      <c r="OB417">
        <v>6</v>
      </c>
      <c r="OU417" t="s">
        <v>1051</v>
      </c>
      <c r="OW417">
        <v>2010</v>
      </c>
      <c r="PB417" t="s">
        <v>522</v>
      </c>
      <c r="PC417" s="50">
        <v>46108</v>
      </c>
    </row>
    <row r="418" spans="1:419" ht="15" thickBot="1">
      <c r="A418" t="s">
        <v>663</v>
      </c>
      <c r="B418" t="s">
        <v>1073</v>
      </c>
      <c r="C418" t="s">
        <v>1074</v>
      </c>
      <c r="D418" s="4" t="s">
        <v>472</v>
      </c>
      <c r="E418" t="s">
        <v>1075</v>
      </c>
      <c r="F418" t="s">
        <v>863</v>
      </c>
      <c r="G418" t="s">
        <v>1076</v>
      </c>
      <c r="H418" s="2" t="s">
        <v>1077</v>
      </c>
      <c r="I418">
        <v>-23.748532000000001</v>
      </c>
      <c r="J418">
        <v>-62.056702000000001</v>
      </c>
      <c r="K418" s="72">
        <v>65000</v>
      </c>
      <c r="AV418" t="s">
        <v>1078</v>
      </c>
      <c r="AW418" t="s">
        <v>864</v>
      </c>
      <c r="AX418" t="s">
        <v>864</v>
      </c>
      <c r="AY418" s="5">
        <v>1</v>
      </c>
      <c r="AZ418" t="s">
        <v>1079</v>
      </c>
      <c r="BA418">
        <v>2010</v>
      </c>
      <c r="BC418" t="s">
        <v>1080</v>
      </c>
      <c r="BD418" t="s">
        <v>1099</v>
      </c>
      <c r="BE418" t="s">
        <v>536</v>
      </c>
      <c r="BF418" t="s">
        <v>1100</v>
      </c>
      <c r="BG418" t="s">
        <v>1101</v>
      </c>
      <c r="BH418" t="s">
        <v>1102</v>
      </c>
      <c r="BI418" t="s">
        <v>480</v>
      </c>
      <c r="BJ418" t="s">
        <v>480</v>
      </c>
      <c r="ED418" t="s">
        <v>1083</v>
      </c>
      <c r="EE418" t="s">
        <v>480</v>
      </c>
      <c r="EF418" t="s">
        <v>480</v>
      </c>
      <c r="EG418" t="s">
        <v>537</v>
      </c>
      <c r="EH418" t="s">
        <v>1084</v>
      </c>
      <c r="EI418" t="s">
        <v>480</v>
      </c>
      <c r="EJ418" t="s">
        <v>480</v>
      </c>
      <c r="EK418" t="s">
        <v>537</v>
      </c>
      <c r="EL418" t="s">
        <v>1085</v>
      </c>
      <c r="EM418" t="s">
        <v>480</v>
      </c>
      <c r="EN418" t="s">
        <v>480</v>
      </c>
      <c r="EO418" t="s">
        <v>537</v>
      </c>
      <c r="EP418" t="s">
        <v>1086</v>
      </c>
      <c r="EQ418" t="s">
        <v>480</v>
      </c>
      <c r="ER418" t="s">
        <v>480</v>
      </c>
      <c r="ES418" t="s">
        <v>537</v>
      </c>
      <c r="ET418" t="s">
        <v>1087</v>
      </c>
      <c r="EU418" t="s">
        <v>480</v>
      </c>
      <c r="EV418" t="s">
        <v>480</v>
      </c>
      <c r="EW418" t="s">
        <v>537</v>
      </c>
      <c r="EX418" t="s">
        <v>1088</v>
      </c>
      <c r="EY418" t="s">
        <v>480</v>
      </c>
      <c r="EZ418" t="s">
        <v>480</v>
      </c>
      <c r="FA418" t="s">
        <v>537</v>
      </c>
      <c r="FB418" t="s">
        <v>1089</v>
      </c>
      <c r="FC418" t="s">
        <v>480</v>
      </c>
      <c r="FD418" t="s">
        <v>480</v>
      </c>
      <c r="GL418" t="s">
        <v>1103</v>
      </c>
      <c r="GM418" s="9" t="s">
        <v>480</v>
      </c>
      <c r="GN418" s="9" t="s">
        <v>480</v>
      </c>
      <c r="GO418" s="9" t="s">
        <v>480</v>
      </c>
      <c r="GP418" s="9"/>
      <c r="GQ418" s="9"/>
      <c r="GR418" s="9"/>
      <c r="GS418" s="9"/>
      <c r="GT418" s="9"/>
      <c r="GU418" s="9"/>
      <c r="GV418" s="9"/>
      <c r="GW418" s="9"/>
      <c r="GX418" s="9"/>
      <c r="GY418" s="9"/>
      <c r="GZ418" s="9"/>
      <c r="HA418" s="9"/>
      <c r="HB418" s="9"/>
      <c r="HC418" s="9"/>
      <c r="HD418" s="9"/>
      <c r="HE418" s="9"/>
      <c r="HF418" s="9"/>
      <c r="HG418" s="9"/>
      <c r="HH418" s="9"/>
      <c r="HI418" s="9"/>
      <c r="HJ418" s="9"/>
      <c r="HK418" s="9"/>
      <c r="HX418" s="50"/>
      <c r="HY418" s="50"/>
      <c r="IV418" t="s">
        <v>1099</v>
      </c>
      <c r="IW418" s="69" t="s">
        <v>1104</v>
      </c>
      <c r="IX418" t="s">
        <v>1105</v>
      </c>
      <c r="IY418" s="46" t="s">
        <v>1106</v>
      </c>
      <c r="IZ418">
        <v>1</v>
      </c>
      <c r="JA418">
        <v>81</v>
      </c>
      <c r="JB418" t="s">
        <v>480</v>
      </c>
      <c r="JC418" t="s">
        <v>480</v>
      </c>
      <c r="MY418" t="s">
        <v>1093</v>
      </c>
      <c r="MZ418">
        <v>1963</v>
      </c>
      <c r="NA418" t="s">
        <v>1123</v>
      </c>
      <c r="NB418" t="s">
        <v>1095</v>
      </c>
      <c r="NG418" t="s">
        <v>1124</v>
      </c>
      <c r="NH418" t="s">
        <v>685</v>
      </c>
      <c r="NJ418" t="s">
        <v>1097</v>
      </c>
      <c r="NL418" t="s">
        <v>1097</v>
      </c>
      <c r="NV418" t="s">
        <v>518</v>
      </c>
      <c r="NW418">
        <v>5</v>
      </c>
      <c r="NX418" t="s">
        <v>914</v>
      </c>
      <c r="NY418">
        <v>2.2999999999999998</v>
      </c>
      <c r="OB418">
        <v>8</v>
      </c>
      <c r="OU418" t="s">
        <v>1051</v>
      </c>
      <c r="OW418">
        <v>2010</v>
      </c>
      <c r="PB418" t="s">
        <v>522</v>
      </c>
      <c r="PC418" s="50">
        <v>46108</v>
      </c>
    </row>
    <row r="419" spans="1:419" ht="15" thickBot="1">
      <c r="A419" t="s">
        <v>663</v>
      </c>
      <c r="B419" t="s">
        <v>1073</v>
      </c>
      <c r="C419" t="s">
        <v>1074</v>
      </c>
      <c r="D419" s="4" t="s">
        <v>472</v>
      </c>
      <c r="E419" t="s">
        <v>1075</v>
      </c>
      <c r="F419" t="s">
        <v>863</v>
      </c>
      <c r="G419" t="s">
        <v>1076</v>
      </c>
      <c r="H419" s="2" t="s">
        <v>1077</v>
      </c>
      <c r="I419">
        <v>-23.748532000000001</v>
      </c>
      <c r="J419">
        <v>-62.056702000000001</v>
      </c>
      <c r="K419" s="72">
        <v>65000</v>
      </c>
      <c r="AV419" t="s">
        <v>1078</v>
      </c>
      <c r="AW419" t="s">
        <v>864</v>
      </c>
      <c r="AX419">
        <v>3600</v>
      </c>
      <c r="AY419" s="5">
        <v>1</v>
      </c>
      <c r="AZ419" t="s">
        <v>1079</v>
      </c>
      <c r="BA419">
        <v>2010</v>
      </c>
      <c r="BC419" t="s">
        <v>1080</v>
      </c>
      <c r="BD419" t="s">
        <v>1107</v>
      </c>
      <c r="BE419" t="s">
        <v>565</v>
      </c>
      <c r="BF419" t="s">
        <v>1100</v>
      </c>
      <c r="BG419" t="s">
        <v>1101</v>
      </c>
      <c r="BH419" t="s">
        <v>480</v>
      </c>
      <c r="BI419" t="s">
        <v>480</v>
      </c>
      <c r="BJ419" t="s">
        <v>480</v>
      </c>
      <c r="ED419" t="s">
        <v>1083</v>
      </c>
      <c r="EE419" t="s">
        <v>480</v>
      </c>
      <c r="EF419" t="s">
        <v>480</v>
      </c>
      <c r="EG419" t="s">
        <v>537</v>
      </c>
      <c r="EH419" t="s">
        <v>1084</v>
      </c>
      <c r="EI419" t="s">
        <v>480</v>
      </c>
      <c r="EJ419" t="s">
        <v>480</v>
      </c>
      <c r="EK419" t="s">
        <v>537</v>
      </c>
      <c r="EL419" t="s">
        <v>1085</v>
      </c>
      <c r="EM419" t="s">
        <v>480</v>
      </c>
      <c r="EN419" t="s">
        <v>480</v>
      </c>
      <c r="EO419" t="s">
        <v>537</v>
      </c>
      <c r="EP419" t="s">
        <v>1086</v>
      </c>
      <c r="EQ419" t="s">
        <v>480</v>
      </c>
      <c r="ER419" t="s">
        <v>480</v>
      </c>
      <c r="ES419" t="s">
        <v>537</v>
      </c>
      <c r="ET419" t="s">
        <v>1087</v>
      </c>
      <c r="EU419" t="s">
        <v>480</v>
      </c>
      <c r="EV419" t="s">
        <v>480</v>
      </c>
      <c r="EW419" t="s">
        <v>537</v>
      </c>
      <c r="EX419" t="s">
        <v>1088</v>
      </c>
      <c r="EY419" t="s">
        <v>480</v>
      </c>
      <c r="EZ419" t="s">
        <v>480</v>
      </c>
      <c r="FA419" t="s">
        <v>537</v>
      </c>
      <c r="FB419" t="s">
        <v>1089</v>
      </c>
      <c r="FC419" t="s">
        <v>480</v>
      </c>
      <c r="FD419" t="s">
        <v>480</v>
      </c>
      <c r="FF419" s="9"/>
      <c r="FG419" s="9"/>
      <c r="FH419" s="9"/>
      <c r="FI419" s="9"/>
      <c r="FJ419" s="9"/>
      <c r="FK419" s="9"/>
      <c r="FL419" s="9"/>
      <c r="FM419" s="9"/>
      <c r="FN419" s="9"/>
      <c r="FO419" s="9"/>
      <c r="FP419" s="9"/>
      <c r="FQ419" s="9"/>
      <c r="FR419" s="9"/>
      <c r="FS419" s="9"/>
      <c r="FT419" s="9"/>
      <c r="FU419" s="9"/>
      <c r="FV419" s="9"/>
      <c r="FW419" s="9"/>
      <c r="FX419" s="9"/>
      <c r="FY419" s="9"/>
      <c r="FZ419" s="9"/>
      <c r="GA419" s="9"/>
      <c r="GB419" s="9"/>
      <c r="GC419" s="9"/>
      <c r="GD419" s="9"/>
      <c r="GE419" s="9"/>
      <c r="GF419" s="9"/>
      <c r="GG419" s="9"/>
      <c r="GH419" s="9"/>
      <c r="GI419" s="9"/>
      <c r="GJ419" s="9"/>
      <c r="GK419" s="9"/>
      <c r="GL419" s="9" t="s">
        <v>1103</v>
      </c>
      <c r="GM419" s="9" t="s">
        <v>480</v>
      </c>
      <c r="GN419" s="9" t="s">
        <v>480</v>
      </c>
      <c r="GO419" s="9" t="s">
        <v>480</v>
      </c>
      <c r="GP419" s="9"/>
      <c r="GQ419" s="9"/>
      <c r="GR419" s="9"/>
      <c r="GS419" s="9"/>
      <c r="GT419" s="9"/>
      <c r="GU419" s="9"/>
      <c r="GV419" s="9"/>
      <c r="GW419" s="9"/>
      <c r="GX419" s="9"/>
      <c r="GY419" s="9"/>
      <c r="GZ419" s="9"/>
      <c r="HA419" s="9"/>
      <c r="HB419" s="9"/>
      <c r="HC419" s="9"/>
      <c r="HD419" s="9"/>
      <c r="HE419" s="9"/>
      <c r="HF419" s="9"/>
      <c r="HG419" s="9"/>
      <c r="HH419" s="9"/>
      <c r="HI419" s="9"/>
      <c r="HJ419" s="9"/>
      <c r="HK419" s="9"/>
      <c r="HX419" s="50"/>
      <c r="HY419" s="50"/>
      <c r="IV419" t="s">
        <v>1107</v>
      </c>
      <c r="IW419" s="69" t="s">
        <v>1104</v>
      </c>
      <c r="IX419" s="12" t="s">
        <v>1105</v>
      </c>
      <c r="IY419" s="46" t="s">
        <v>1108</v>
      </c>
      <c r="IZ419">
        <v>7.5</v>
      </c>
      <c r="JA419">
        <v>56</v>
      </c>
      <c r="JB419" t="s">
        <v>480</v>
      </c>
      <c r="JC419" t="s">
        <v>480</v>
      </c>
      <c r="MY419" t="s">
        <v>1093</v>
      </c>
      <c r="MZ419">
        <v>1963</v>
      </c>
      <c r="NA419" t="s">
        <v>1123</v>
      </c>
      <c r="NB419" t="s">
        <v>1095</v>
      </c>
      <c r="NG419" t="s">
        <v>1124</v>
      </c>
      <c r="NH419" t="s">
        <v>685</v>
      </c>
      <c r="NJ419" t="s">
        <v>1097</v>
      </c>
      <c r="NL419" t="s">
        <v>1097</v>
      </c>
      <c r="NV419" t="s">
        <v>518</v>
      </c>
      <c r="NW419">
        <v>3.9</v>
      </c>
      <c r="NX419" t="s">
        <v>914</v>
      </c>
      <c r="NY419">
        <v>1.2</v>
      </c>
      <c r="OB419">
        <v>7</v>
      </c>
      <c r="OU419" t="s">
        <v>1051</v>
      </c>
      <c r="OW419">
        <v>2010</v>
      </c>
      <c r="PB419" t="s">
        <v>522</v>
      </c>
      <c r="PC419" s="50">
        <v>46108</v>
      </c>
    </row>
    <row r="420" spans="1:419" ht="15" thickBot="1">
      <c r="A420" t="s">
        <v>663</v>
      </c>
      <c r="B420" t="s">
        <v>1073</v>
      </c>
      <c r="C420" t="s">
        <v>1074</v>
      </c>
      <c r="D420" s="4" t="s">
        <v>472</v>
      </c>
      <c r="E420" t="s">
        <v>1075</v>
      </c>
      <c r="F420" t="s">
        <v>863</v>
      </c>
      <c r="G420" t="s">
        <v>1076</v>
      </c>
      <c r="H420" s="2" t="s">
        <v>1077</v>
      </c>
      <c r="I420">
        <v>-23.748532000000001</v>
      </c>
      <c r="J420">
        <v>-62.056702000000001</v>
      </c>
      <c r="K420" s="72">
        <v>65000</v>
      </c>
      <c r="AV420" t="s">
        <v>1078</v>
      </c>
      <c r="AW420" t="s">
        <v>864</v>
      </c>
      <c r="AX420">
        <v>3600</v>
      </c>
      <c r="AY420" s="5">
        <v>1</v>
      </c>
      <c r="AZ420" t="s">
        <v>1079</v>
      </c>
      <c r="BA420">
        <v>2010</v>
      </c>
      <c r="BC420" t="s">
        <v>1080</v>
      </c>
      <c r="BD420" t="s">
        <v>1109</v>
      </c>
      <c r="BE420" t="s">
        <v>570</v>
      </c>
      <c r="BF420" t="s">
        <v>1100</v>
      </c>
      <c r="BG420" t="s">
        <v>1110</v>
      </c>
      <c r="BH420" t="s">
        <v>480</v>
      </c>
      <c r="BI420" t="s">
        <v>480</v>
      </c>
      <c r="BJ420" t="s">
        <v>480</v>
      </c>
      <c r="ED420" t="s">
        <v>1083</v>
      </c>
      <c r="EE420" t="s">
        <v>480</v>
      </c>
      <c r="EF420" t="s">
        <v>480</v>
      </c>
      <c r="EG420" t="s">
        <v>537</v>
      </c>
      <c r="EH420" t="s">
        <v>1084</v>
      </c>
      <c r="EI420" t="s">
        <v>480</v>
      </c>
      <c r="EJ420" t="s">
        <v>480</v>
      </c>
      <c r="EK420" t="s">
        <v>537</v>
      </c>
      <c r="EL420" t="s">
        <v>1085</v>
      </c>
      <c r="EM420" t="s">
        <v>480</v>
      </c>
      <c r="EN420" t="s">
        <v>480</v>
      </c>
      <c r="EO420" t="s">
        <v>537</v>
      </c>
      <c r="EP420" t="s">
        <v>1086</v>
      </c>
      <c r="EQ420" t="s">
        <v>480</v>
      </c>
      <c r="ER420" t="s">
        <v>480</v>
      </c>
      <c r="ES420" t="s">
        <v>537</v>
      </c>
      <c r="ET420" t="s">
        <v>1087</v>
      </c>
      <c r="EU420" t="s">
        <v>480</v>
      </c>
      <c r="EV420" t="s">
        <v>480</v>
      </c>
      <c r="EW420" t="s">
        <v>537</v>
      </c>
      <c r="EX420" t="s">
        <v>1088</v>
      </c>
      <c r="EY420" t="s">
        <v>480</v>
      </c>
      <c r="EZ420" t="s">
        <v>480</v>
      </c>
      <c r="FA420" t="s">
        <v>537</v>
      </c>
      <c r="FB420" t="s">
        <v>1089</v>
      </c>
      <c r="FC420" t="s">
        <v>480</v>
      </c>
      <c r="FD420" t="s">
        <v>480</v>
      </c>
      <c r="FF420" s="9"/>
      <c r="FG420" s="9"/>
      <c r="FH420" s="9"/>
      <c r="FI420" s="9"/>
      <c r="FJ420" s="9"/>
      <c r="FK420" s="9"/>
      <c r="FL420" s="9"/>
      <c r="FM420" s="9"/>
      <c r="FN420" s="9"/>
      <c r="FO420" s="9"/>
      <c r="FP420" s="9"/>
      <c r="FQ420" s="9"/>
      <c r="FR420" s="9"/>
      <c r="FS420" s="9"/>
      <c r="FT420" s="9"/>
      <c r="FU420" s="9"/>
      <c r="FV420" s="9"/>
      <c r="FW420" s="9"/>
      <c r="FX420" s="9"/>
      <c r="FY420" s="9"/>
      <c r="FZ420" s="9"/>
      <c r="GA420" s="9"/>
      <c r="GB420" s="9"/>
      <c r="GC420" s="9"/>
      <c r="GD420" s="9"/>
      <c r="GE420" s="9"/>
      <c r="GF420" s="9"/>
      <c r="GG420" s="9"/>
      <c r="GH420" s="9"/>
      <c r="GI420" s="9"/>
      <c r="GJ420" s="9"/>
      <c r="GK420" s="9"/>
      <c r="GL420" s="9" t="s">
        <v>1103</v>
      </c>
      <c r="GM420" s="9" t="s">
        <v>480</v>
      </c>
      <c r="GN420" s="9" t="s">
        <v>480</v>
      </c>
      <c r="GO420" s="9" t="s">
        <v>480</v>
      </c>
      <c r="GP420" s="9"/>
      <c r="GQ420" s="9"/>
      <c r="GR420" s="9"/>
      <c r="GS420" s="9"/>
      <c r="GT420" s="9"/>
      <c r="GU420" s="9"/>
      <c r="GV420" s="9"/>
      <c r="GW420" s="9"/>
      <c r="GX420" s="9"/>
      <c r="GY420" s="9"/>
      <c r="GZ420" s="9"/>
      <c r="HA420" s="9"/>
      <c r="HB420" s="9"/>
      <c r="HC420" s="9"/>
      <c r="HD420" s="9"/>
      <c r="HE420" s="9"/>
      <c r="HF420" s="9"/>
      <c r="HG420" s="9"/>
      <c r="HH420" s="9"/>
      <c r="HI420" s="9"/>
      <c r="HJ420" s="9"/>
      <c r="HK420" s="9"/>
      <c r="HX420" s="50"/>
      <c r="HY420" s="50"/>
      <c r="IV420" t="s">
        <v>1109</v>
      </c>
      <c r="IW420" s="69" t="s">
        <v>1104</v>
      </c>
      <c r="IX420" s="12" t="s">
        <v>1105</v>
      </c>
      <c r="IY420" s="46" t="s">
        <v>1108</v>
      </c>
      <c r="IZ420">
        <v>7.5</v>
      </c>
      <c r="JA420">
        <v>37</v>
      </c>
      <c r="JB420" t="s">
        <v>480</v>
      </c>
      <c r="JC420" t="s">
        <v>480</v>
      </c>
      <c r="MY420" t="s">
        <v>1093</v>
      </c>
      <c r="MZ420">
        <v>1963</v>
      </c>
      <c r="NA420" t="s">
        <v>1123</v>
      </c>
      <c r="NB420" t="s">
        <v>1095</v>
      </c>
      <c r="NG420" t="s">
        <v>1124</v>
      </c>
      <c r="NH420" t="s">
        <v>685</v>
      </c>
      <c r="NJ420" t="s">
        <v>1097</v>
      </c>
      <c r="NL420" t="s">
        <v>1097</v>
      </c>
      <c r="NV420" t="s">
        <v>518</v>
      </c>
      <c r="NW420">
        <v>2.2999999999999998</v>
      </c>
      <c r="NX420" t="s">
        <v>914</v>
      </c>
      <c r="NY420">
        <v>1.4</v>
      </c>
      <c r="OB420">
        <v>5</v>
      </c>
      <c r="OU420" t="s">
        <v>1051</v>
      </c>
      <c r="OW420">
        <v>2010</v>
      </c>
      <c r="PB420" t="s">
        <v>522</v>
      </c>
      <c r="PC420" s="50">
        <v>46108</v>
      </c>
    </row>
    <row r="421" spans="1:419" ht="15" thickBot="1">
      <c r="A421" t="s">
        <v>663</v>
      </c>
      <c r="B421" t="s">
        <v>1073</v>
      </c>
      <c r="C421" t="s">
        <v>1074</v>
      </c>
      <c r="D421" s="4" t="s">
        <v>472</v>
      </c>
      <c r="E421" t="s">
        <v>1075</v>
      </c>
      <c r="F421" t="s">
        <v>863</v>
      </c>
      <c r="G421" t="s">
        <v>1076</v>
      </c>
      <c r="H421" s="2" t="s">
        <v>1077</v>
      </c>
      <c r="I421">
        <v>-23.748532000000001</v>
      </c>
      <c r="J421">
        <v>-62.056702000000001</v>
      </c>
      <c r="K421" s="72">
        <v>65000</v>
      </c>
      <c r="AV421" t="s">
        <v>1078</v>
      </c>
      <c r="AW421" t="s">
        <v>864</v>
      </c>
      <c r="AX421" t="s">
        <v>864</v>
      </c>
      <c r="AY421" s="5">
        <v>1</v>
      </c>
      <c r="AZ421" t="s">
        <v>1079</v>
      </c>
      <c r="BA421">
        <v>2010</v>
      </c>
      <c r="BC421" t="s">
        <v>1080</v>
      </c>
      <c r="BD421" t="s">
        <v>1111</v>
      </c>
      <c r="BE421" t="s">
        <v>483</v>
      </c>
      <c r="BF421" t="s">
        <v>1100</v>
      </c>
      <c r="BG421" t="s">
        <v>1110</v>
      </c>
      <c r="BH421" t="s">
        <v>480</v>
      </c>
      <c r="BI421" t="s">
        <v>480</v>
      </c>
      <c r="BJ421" t="s">
        <v>480</v>
      </c>
      <c r="GL421" t="s">
        <v>1103</v>
      </c>
      <c r="GM421" s="9" t="s">
        <v>480</v>
      </c>
      <c r="GN421" s="9" t="s">
        <v>480</v>
      </c>
      <c r="GO421" s="9" t="s">
        <v>480</v>
      </c>
      <c r="HY421" s="50"/>
      <c r="IV421" t="s">
        <v>1111</v>
      </c>
      <c r="IW421" s="46" t="s">
        <v>1112</v>
      </c>
      <c r="IX421" s="46" t="s">
        <v>1112</v>
      </c>
      <c r="IY421" s="46" t="s">
        <v>1113</v>
      </c>
      <c r="IZ421">
        <v>1</v>
      </c>
      <c r="JA421">
        <v>6</v>
      </c>
      <c r="JB421" t="s">
        <v>480</v>
      </c>
      <c r="JC421" t="s">
        <v>480</v>
      </c>
      <c r="MY421" t="s">
        <v>1093</v>
      </c>
      <c r="MZ421">
        <v>1963</v>
      </c>
      <c r="NA421" t="s">
        <v>1123</v>
      </c>
      <c r="NB421" t="s">
        <v>1095</v>
      </c>
      <c r="NG421" t="s">
        <v>1124</v>
      </c>
      <c r="NH421" t="s">
        <v>685</v>
      </c>
      <c r="NJ421" t="s">
        <v>1097</v>
      </c>
      <c r="NL421" t="s">
        <v>1097</v>
      </c>
      <c r="NU421" t="s">
        <v>1114</v>
      </c>
      <c r="NV421" t="s">
        <v>518</v>
      </c>
      <c r="NW421">
        <v>0</v>
      </c>
      <c r="NX421" t="s">
        <v>914</v>
      </c>
      <c r="NY421">
        <v>0</v>
      </c>
      <c r="OB421">
        <v>7</v>
      </c>
      <c r="OU421" t="s">
        <v>1051</v>
      </c>
      <c r="OW421">
        <v>2010</v>
      </c>
      <c r="PB421" t="s">
        <v>522</v>
      </c>
      <c r="PC421" s="50">
        <v>46108</v>
      </c>
    </row>
    <row r="422" spans="1:419" ht="15" thickBot="1">
      <c r="A422" t="s">
        <v>663</v>
      </c>
      <c r="B422" t="s">
        <v>1073</v>
      </c>
      <c r="C422" t="s">
        <v>1074</v>
      </c>
      <c r="D422" s="4" t="s">
        <v>472</v>
      </c>
      <c r="E422" t="s">
        <v>1075</v>
      </c>
      <c r="F422" t="s">
        <v>863</v>
      </c>
      <c r="G422" t="s">
        <v>1076</v>
      </c>
      <c r="H422" s="2" t="s">
        <v>1077</v>
      </c>
      <c r="I422">
        <v>-23.748532000000001</v>
      </c>
      <c r="J422">
        <v>-62.056702000000001</v>
      </c>
      <c r="K422" s="72">
        <v>65000</v>
      </c>
      <c r="AV422" t="s">
        <v>1078</v>
      </c>
      <c r="AW422" t="s">
        <v>864</v>
      </c>
      <c r="AX422">
        <v>1000</v>
      </c>
      <c r="AY422" s="5">
        <v>1</v>
      </c>
      <c r="AZ422" t="s">
        <v>1079</v>
      </c>
      <c r="BA422">
        <v>2010</v>
      </c>
      <c r="BC422" t="s">
        <v>1080</v>
      </c>
      <c r="BD422" t="s">
        <v>1081</v>
      </c>
      <c r="BE422" t="s">
        <v>524</v>
      </c>
      <c r="BF422" t="s">
        <v>1082</v>
      </c>
      <c r="ED422" t="s">
        <v>1083</v>
      </c>
      <c r="EE422" t="s">
        <v>480</v>
      </c>
      <c r="EF422" t="s">
        <v>480</v>
      </c>
      <c r="EG422" t="s">
        <v>537</v>
      </c>
      <c r="EH422" t="s">
        <v>1084</v>
      </c>
      <c r="EI422" t="s">
        <v>480</v>
      </c>
      <c r="EJ422" t="s">
        <v>480</v>
      </c>
      <c r="EK422" t="s">
        <v>537</v>
      </c>
      <c r="EL422" t="s">
        <v>1085</v>
      </c>
      <c r="EM422" t="s">
        <v>480</v>
      </c>
      <c r="EN422" t="s">
        <v>480</v>
      </c>
      <c r="EO422" t="s">
        <v>537</v>
      </c>
      <c r="EP422" t="s">
        <v>1086</v>
      </c>
      <c r="EQ422" t="s">
        <v>480</v>
      </c>
      <c r="ER422" t="s">
        <v>480</v>
      </c>
      <c r="ES422" t="s">
        <v>537</v>
      </c>
      <c r="ET422" t="s">
        <v>1087</v>
      </c>
      <c r="EU422" t="s">
        <v>480</v>
      </c>
      <c r="EV422" t="s">
        <v>480</v>
      </c>
      <c r="EW422" t="s">
        <v>537</v>
      </c>
      <c r="EX422" t="s">
        <v>1088</v>
      </c>
      <c r="EY422" t="s">
        <v>480</v>
      </c>
      <c r="EZ422" t="s">
        <v>480</v>
      </c>
      <c r="FA422" t="s">
        <v>537</v>
      </c>
      <c r="FB422" t="s">
        <v>1089</v>
      </c>
      <c r="FC422" t="s">
        <v>480</v>
      </c>
      <c r="FD422" t="s">
        <v>480</v>
      </c>
      <c r="HY422" s="50"/>
      <c r="IV422" t="s">
        <v>1081</v>
      </c>
      <c r="IW422" t="s">
        <v>1090</v>
      </c>
      <c r="IX422" t="s">
        <v>1090</v>
      </c>
      <c r="IY422" t="s">
        <v>1090</v>
      </c>
      <c r="IZ422">
        <v>5</v>
      </c>
      <c r="JA422">
        <v>70</v>
      </c>
      <c r="JB422" t="s">
        <v>480</v>
      </c>
      <c r="JC422" t="s">
        <v>480</v>
      </c>
      <c r="MT422" t="s">
        <v>1081</v>
      </c>
      <c r="MU422" s="179" t="s">
        <v>1090</v>
      </c>
      <c r="MV422" t="s">
        <v>480</v>
      </c>
      <c r="MW422" s="179" t="s">
        <v>1091</v>
      </c>
      <c r="MX422" s="179" t="s">
        <v>1092</v>
      </c>
      <c r="MY422" t="s">
        <v>1093</v>
      </c>
      <c r="MZ422">
        <v>1963</v>
      </c>
      <c r="NA422" t="s">
        <v>1125</v>
      </c>
      <c r="NB422" t="s">
        <v>1095</v>
      </c>
      <c r="NG422" t="s">
        <v>1126</v>
      </c>
      <c r="NH422" t="s">
        <v>685</v>
      </c>
      <c r="NJ422" t="s">
        <v>1097</v>
      </c>
      <c r="NL422" t="s">
        <v>1097</v>
      </c>
      <c r="NU422" t="s">
        <v>1098</v>
      </c>
      <c r="NV422" t="s">
        <v>518</v>
      </c>
      <c r="NW422">
        <v>3.4</v>
      </c>
      <c r="NX422" t="s">
        <v>914</v>
      </c>
      <c r="NY422">
        <v>1.6</v>
      </c>
      <c r="OB422">
        <v>6</v>
      </c>
      <c r="OU422" t="s">
        <v>1051</v>
      </c>
      <c r="OW422">
        <v>2010</v>
      </c>
      <c r="PB422" t="s">
        <v>522</v>
      </c>
      <c r="PC422" s="50">
        <v>46108</v>
      </c>
    </row>
    <row r="423" spans="1:419" ht="15" thickBot="1">
      <c r="A423" t="s">
        <v>663</v>
      </c>
      <c r="B423" t="s">
        <v>1073</v>
      </c>
      <c r="C423" t="s">
        <v>1074</v>
      </c>
      <c r="D423" s="4" t="s">
        <v>472</v>
      </c>
      <c r="E423" t="s">
        <v>1075</v>
      </c>
      <c r="F423" t="s">
        <v>863</v>
      </c>
      <c r="G423" t="s">
        <v>1076</v>
      </c>
      <c r="H423" s="2" t="s">
        <v>1077</v>
      </c>
      <c r="I423">
        <v>-23.748532000000001</v>
      </c>
      <c r="J423">
        <v>-62.056702000000001</v>
      </c>
      <c r="K423" s="72">
        <v>65000</v>
      </c>
      <c r="AV423" t="s">
        <v>1078</v>
      </c>
      <c r="AW423" t="s">
        <v>864</v>
      </c>
      <c r="AX423" t="s">
        <v>864</v>
      </c>
      <c r="AY423" s="5">
        <v>1</v>
      </c>
      <c r="AZ423" t="s">
        <v>1079</v>
      </c>
      <c r="BA423">
        <v>2010</v>
      </c>
      <c r="BC423" t="s">
        <v>1080</v>
      </c>
      <c r="BD423" t="s">
        <v>1099</v>
      </c>
      <c r="BE423" t="s">
        <v>536</v>
      </c>
      <c r="BF423" t="s">
        <v>1100</v>
      </c>
      <c r="BG423" t="s">
        <v>1101</v>
      </c>
      <c r="BH423" t="s">
        <v>1102</v>
      </c>
      <c r="BI423" t="s">
        <v>480</v>
      </c>
      <c r="BJ423" t="s">
        <v>480</v>
      </c>
      <c r="ED423" t="s">
        <v>1083</v>
      </c>
      <c r="EE423" t="s">
        <v>480</v>
      </c>
      <c r="EF423" t="s">
        <v>480</v>
      </c>
      <c r="EG423" t="s">
        <v>537</v>
      </c>
      <c r="EH423" t="s">
        <v>1084</v>
      </c>
      <c r="EI423" t="s">
        <v>480</v>
      </c>
      <c r="EJ423" t="s">
        <v>480</v>
      </c>
      <c r="EK423" t="s">
        <v>537</v>
      </c>
      <c r="EL423" t="s">
        <v>1085</v>
      </c>
      <c r="EM423" t="s">
        <v>480</v>
      </c>
      <c r="EN423" t="s">
        <v>480</v>
      </c>
      <c r="EO423" t="s">
        <v>537</v>
      </c>
      <c r="EP423" t="s">
        <v>1086</v>
      </c>
      <c r="EQ423" t="s">
        <v>480</v>
      </c>
      <c r="ER423" t="s">
        <v>480</v>
      </c>
      <c r="ES423" t="s">
        <v>537</v>
      </c>
      <c r="ET423" t="s">
        <v>1087</v>
      </c>
      <c r="EU423" t="s">
        <v>480</v>
      </c>
      <c r="EV423" t="s">
        <v>480</v>
      </c>
      <c r="EW423" t="s">
        <v>537</v>
      </c>
      <c r="EX423" t="s">
        <v>1088</v>
      </c>
      <c r="EY423" t="s">
        <v>480</v>
      </c>
      <c r="EZ423" t="s">
        <v>480</v>
      </c>
      <c r="FA423" t="s">
        <v>537</v>
      </c>
      <c r="FB423" t="s">
        <v>1089</v>
      </c>
      <c r="FC423" t="s">
        <v>480</v>
      </c>
      <c r="FD423" t="s">
        <v>480</v>
      </c>
      <c r="GL423" t="s">
        <v>1103</v>
      </c>
      <c r="GM423" s="9" t="s">
        <v>480</v>
      </c>
      <c r="GN423" s="9" t="s">
        <v>480</v>
      </c>
      <c r="GO423" s="9" t="s">
        <v>480</v>
      </c>
      <c r="GP423" s="9"/>
      <c r="GQ423" s="9"/>
      <c r="GR423" s="9"/>
      <c r="GS423" s="9"/>
      <c r="GT423" s="9"/>
      <c r="GU423" s="9"/>
      <c r="GV423" s="9"/>
      <c r="GW423" s="9"/>
      <c r="GX423" s="9"/>
      <c r="GY423" s="9"/>
      <c r="GZ423" s="9"/>
      <c r="HA423" s="9"/>
      <c r="HB423" s="9"/>
      <c r="HC423" s="9"/>
      <c r="HD423" s="9"/>
      <c r="HE423" s="9"/>
      <c r="HF423" s="9"/>
      <c r="HG423" s="9"/>
      <c r="HH423" s="9"/>
      <c r="HI423" s="9"/>
      <c r="HJ423" s="9"/>
      <c r="HK423" s="9"/>
      <c r="HX423" s="50"/>
      <c r="HY423" s="50"/>
      <c r="IV423" t="s">
        <v>1099</v>
      </c>
      <c r="IW423" s="69" t="s">
        <v>1104</v>
      </c>
      <c r="IX423" t="s">
        <v>1105</v>
      </c>
      <c r="IY423" s="46" t="s">
        <v>1106</v>
      </c>
      <c r="IZ423">
        <v>1</v>
      </c>
      <c r="JA423">
        <v>81</v>
      </c>
      <c r="JB423" t="s">
        <v>480</v>
      </c>
      <c r="JC423" t="s">
        <v>480</v>
      </c>
      <c r="MY423" t="s">
        <v>1093</v>
      </c>
      <c r="MZ423">
        <v>1963</v>
      </c>
      <c r="NA423" t="s">
        <v>1125</v>
      </c>
      <c r="NB423" t="s">
        <v>1095</v>
      </c>
      <c r="NG423" t="s">
        <v>1126</v>
      </c>
      <c r="NH423" t="s">
        <v>685</v>
      </c>
      <c r="NJ423" t="s">
        <v>1097</v>
      </c>
      <c r="NL423" t="s">
        <v>1097</v>
      </c>
      <c r="NV423" t="s">
        <v>518</v>
      </c>
      <c r="NW423">
        <v>3.6</v>
      </c>
      <c r="NX423" t="s">
        <v>914</v>
      </c>
      <c r="NY423">
        <v>1.9</v>
      </c>
      <c r="OB423">
        <v>8</v>
      </c>
      <c r="OU423" t="s">
        <v>1051</v>
      </c>
      <c r="OW423">
        <v>2010</v>
      </c>
      <c r="PB423" t="s">
        <v>522</v>
      </c>
      <c r="PC423" s="50">
        <v>46108</v>
      </c>
    </row>
    <row r="424" spans="1:419" ht="15" thickBot="1">
      <c r="A424" t="s">
        <v>663</v>
      </c>
      <c r="B424" t="s">
        <v>1073</v>
      </c>
      <c r="C424" t="s">
        <v>1074</v>
      </c>
      <c r="D424" s="4" t="s">
        <v>472</v>
      </c>
      <c r="E424" t="s">
        <v>1075</v>
      </c>
      <c r="F424" t="s">
        <v>863</v>
      </c>
      <c r="G424" t="s">
        <v>1076</v>
      </c>
      <c r="H424" s="2" t="s">
        <v>1077</v>
      </c>
      <c r="I424">
        <v>-23.748532000000001</v>
      </c>
      <c r="J424">
        <v>-62.056702000000001</v>
      </c>
      <c r="K424" s="72">
        <v>65000</v>
      </c>
      <c r="AV424" t="s">
        <v>1078</v>
      </c>
      <c r="AW424" t="s">
        <v>864</v>
      </c>
      <c r="AX424">
        <v>3600</v>
      </c>
      <c r="AY424" s="5">
        <v>1</v>
      </c>
      <c r="AZ424" t="s">
        <v>1079</v>
      </c>
      <c r="BA424">
        <v>2010</v>
      </c>
      <c r="BC424" t="s">
        <v>1080</v>
      </c>
      <c r="BD424" t="s">
        <v>1107</v>
      </c>
      <c r="BE424" t="s">
        <v>565</v>
      </c>
      <c r="BF424" t="s">
        <v>1100</v>
      </c>
      <c r="BG424" t="s">
        <v>1101</v>
      </c>
      <c r="BH424" t="s">
        <v>480</v>
      </c>
      <c r="BI424" t="s">
        <v>480</v>
      </c>
      <c r="BJ424" t="s">
        <v>480</v>
      </c>
      <c r="ED424" t="s">
        <v>1083</v>
      </c>
      <c r="EE424" t="s">
        <v>480</v>
      </c>
      <c r="EF424" t="s">
        <v>480</v>
      </c>
      <c r="EG424" t="s">
        <v>537</v>
      </c>
      <c r="EH424" t="s">
        <v>1084</v>
      </c>
      <c r="EI424" t="s">
        <v>480</v>
      </c>
      <c r="EJ424" t="s">
        <v>480</v>
      </c>
      <c r="EK424" t="s">
        <v>537</v>
      </c>
      <c r="EL424" t="s">
        <v>1085</v>
      </c>
      <c r="EM424" t="s">
        <v>480</v>
      </c>
      <c r="EN424" t="s">
        <v>480</v>
      </c>
      <c r="EO424" t="s">
        <v>537</v>
      </c>
      <c r="EP424" t="s">
        <v>1086</v>
      </c>
      <c r="EQ424" t="s">
        <v>480</v>
      </c>
      <c r="ER424" t="s">
        <v>480</v>
      </c>
      <c r="ES424" t="s">
        <v>537</v>
      </c>
      <c r="ET424" t="s">
        <v>1087</v>
      </c>
      <c r="EU424" t="s">
        <v>480</v>
      </c>
      <c r="EV424" t="s">
        <v>480</v>
      </c>
      <c r="EW424" t="s">
        <v>537</v>
      </c>
      <c r="EX424" t="s">
        <v>1088</v>
      </c>
      <c r="EY424" t="s">
        <v>480</v>
      </c>
      <c r="EZ424" t="s">
        <v>480</v>
      </c>
      <c r="FA424" t="s">
        <v>537</v>
      </c>
      <c r="FB424" t="s">
        <v>1089</v>
      </c>
      <c r="FC424" t="s">
        <v>480</v>
      </c>
      <c r="FD424" t="s">
        <v>480</v>
      </c>
      <c r="FF424" s="9"/>
      <c r="FG424" s="9"/>
      <c r="FH424" s="9"/>
      <c r="FI424" s="9"/>
      <c r="FJ424" s="9"/>
      <c r="FK424" s="9"/>
      <c r="FL424" s="9"/>
      <c r="FM424" s="9"/>
      <c r="FN424" s="9"/>
      <c r="FO424" s="9"/>
      <c r="FP424" s="9"/>
      <c r="FQ424" s="9"/>
      <c r="FR424" s="9"/>
      <c r="FS424" s="9"/>
      <c r="FT424" s="9"/>
      <c r="FU424" s="9"/>
      <c r="FV424" s="9"/>
      <c r="FW424" s="9"/>
      <c r="FX424" s="9"/>
      <c r="FY424" s="9"/>
      <c r="FZ424" s="9"/>
      <c r="GA424" s="9"/>
      <c r="GB424" s="9"/>
      <c r="GC424" s="9"/>
      <c r="GD424" s="9"/>
      <c r="GE424" s="9"/>
      <c r="GF424" s="9"/>
      <c r="GG424" s="9"/>
      <c r="GH424" s="9"/>
      <c r="GI424" s="9"/>
      <c r="GJ424" s="9"/>
      <c r="GK424" s="9"/>
      <c r="GL424" s="9" t="s">
        <v>1103</v>
      </c>
      <c r="GM424" s="9" t="s">
        <v>480</v>
      </c>
      <c r="GN424" s="9" t="s">
        <v>480</v>
      </c>
      <c r="GO424" s="9" t="s">
        <v>480</v>
      </c>
      <c r="GP424" s="9"/>
      <c r="GQ424" s="9"/>
      <c r="GR424" s="9"/>
      <c r="GS424" s="9"/>
      <c r="GT424" s="9"/>
      <c r="GU424" s="9"/>
      <c r="GV424" s="9"/>
      <c r="GW424" s="9"/>
      <c r="GX424" s="9"/>
      <c r="GY424" s="9"/>
      <c r="GZ424" s="9"/>
      <c r="HA424" s="9"/>
      <c r="HB424" s="9"/>
      <c r="HC424" s="9"/>
      <c r="HD424" s="9"/>
      <c r="HE424" s="9"/>
      <c r="HF424" s="9"/>
      <c r="HG424" s="9"/>
      <c r="HH424" s="9"/>
      <c r="HI424" s="9"/>
      <c r="HJ424" s="9"/>
      <c r="HK424" s="9"/>
      <c r="HX424" s="50"/>
      <c r="HY424" s="50"/>
      <c r="IV424" t="s">
        <v>1107</v>
      </c>
      <c r="IW424" s="69" t="s">
        <v>1104</v>
      </c>
      <c r="IX424" s="12" t="s">
        <v>1105</v>
      </c>
      <c r="IY424" s="46" t="s">
        <v>1108</v>
      </c>
      <c r="IZ424">
        <v>7.5</v>
      </c>
      <c r="JA424">
        <v>56</v>
      </c>
      <c r="JB424" t="s">
        <v>480</v>
      </c>
      <c r="JC424" t="s">
        <v>480</v>
      </c>
      <c r="MY424" t="s">
        <v>1093</v>
      </c>
      <c r="MZ424">
        <v>1963</v>
      </c>
      <c r="NA424" t="s">
        <v>1125</v>
      </c>
      <c r="NB424" t="s">
        <v>1095</v>
      </c>
      <c r="NG424" t="s">
        <v>1126</v>
      </c>
      <c r="NH424" t="s">
        <v>685</v>
      </c>
      <c r="NJ424" t="s">
        <v>1097</v>
      </c>
      <c r="NL424" t="s">
        <v>1097</v>
      </c>
      <c r="NV424" t="s">
        <v>518</v>
      </c>
      <c r="NW424">
        <v>4.2</v>
      </c>
      <c r="NX424" t="s">
        <v>914</v>
      </c>
      <c r="NY424">
        <v>2.1</v>
      </c>
      <c r="OB424">
        <v>7</v>
      </c>
      <c r="OU424" t="s">
        <v>1051</v>
      </c>
      <c r="OW424">
        <v>2010</v>
      </c>
      <c r="PB424" t="s">
        <v>522</v>
      </c>
      <c r="PC424" s="50">
        <v>46108</v>
      </c>
    </row>
    <row r="425" spans="1:419" ht="15" thickBot="1">
      <c r="A425" t="s">
        <v>663</v>
      </c>
      <c r="B425" t="s">
        <v>1073</v>
      </c>
      <c r="C425" t="s">
        <v>1074</v>
      </c>
      <c r="D425" s="4" t="s">
        <v>472</v>
      </c>
      <c r="E425" t="s">
        <v>1075</v>
      </c>
      <c r="F425" t="s">
        <v>863</v>
      </c>
      <c r="G425" t="s">
        <v>1076</v>
      </c>
      <c r="H425" s="2" t="s">
        <v>1077</v>
      </c>
      <c r="I425">
        <v>-23.748532000000001</v>
      </c>
      <c r="J425">
        <v>-62.056702000000001</v>
      </c>
      <c r="K425" s="72">
        <v>65000</v>
      </c>
      <c r="AV425" t="s">
        <v>1078</v>
      </c>
      <c r="AW425" t="s">
        <v>864</v>
      </c>
      <c r="AX425">
        <v>3600</v>
      </c>
      <c r="AY425" s="5">
        <v>1</v>
      </c>
      <c r="AZ425" t="s">
        <v>1079</v>
      </c>
      <c r="BA425">
        <v>2010</v>
      </c>
      <c r="BC425" t="s">
        <v>1080</v>
      </c>
      <c r="BD425" t="s">
        <v>1109</v>
      </c>
      <c r="BE425" t="s">
        <v>570</v>
      </c>
      <c r="BF425" t="s">
        <v>1100</v>
      </c>
      <c r="BG425" t="s">
        <v>1110</v>
      </c>
      <c r="BH425" t="s">
        <v>480</v>
      </c>
      <c r="BI425" t="s">
        <v>480</v>
      </c>
      <c r="BJ425" t="s">
        <v>480</v>
      </c>
      <c r="ED425" t="s">
        <v>1083</v>
      </c>
      <c r="EE425" t="s">
        <v>480</v>
      </c>
      <c r="EF425" t="s">
        <v>480</v>
      </c>
      <c r="EG425" t="s">
        <v>537</v>
      </c>
      <c r="EH425" t="s">
        <v>1084</v>
      </c>
      <c r="EI425" t="s">
        <v>480</v>
      </c>
      <c r="EJ425" t="s">
        <v>480</v>
      </c>
      <c r="EK425" t="s">
        <v>537</v>
      </c>
      <c r="EL425" t="s">
        <v>1085</v>
      </c>
      <c r="EM425" t="s">
        <v>480</v>
      </c>
      <c r="EN425" t="s">
        <v>480</v>
      </c>
      <c r="EO425" t="s">
        <v>537</v>
      </c>
      <c r="EP425" t="s">
        <v>1086</v>
      </c>
      <c r="EQ425" t="s">
        <v>480</v>
      </c>
      <c r="ER425" t="s">
        <v>480</v>
      </c>
      <c r="ES425" t="s">
        <v>537</v>
      </c>
      <c r="ET425" t="s">
        <v>1087</v>
      </c>
      <c r="EU425" t="s">
        <v>480</v>
      </c>
      <c r="EV425" t="s">
        <v>480</v>
      </c>
      <c r="EW425" t="s">
        <v>537</v>
      </c>
      <c r="EX425" t="s">
        <v>1088</v>
      </c>
      <c r="EY425" t="s">
        <v>480</v>
      </c>
      <c r="EZ425" t="s">
        <v>480</v>
      </c>
      <c r="FA425" t="s">
        <v>537</v>
      </c>
      <c r="FB425" t="s">
        <v>1089</v>
      </c>
      <c r="FC425" t="s">
        <v>480</v>
      </c>
      <c r="FD425" t="s">
        <v>480</v>
      </c>
      <c r="FF425" s="9"/>
      <c r="FG425" s="9"/>
      <c r="FH425" s="9"/>
      <c r="FI425" s="9"/>
      <c r="FJ425" s="9"/>
      <c r="FK425" s="9"/>
      <c r="FL425" s="9"/>
      <c r="FM425" s="9"/>
      <c r="FN425" s="9"/>
      <c r="FO425" s="9"/>
      <c r="FP425" s="9"/>
      <c r="FQ425" s="9"/>
      <c r="FR425" s="9"/>
      <c r="FS425" s="9"/>
      <c r="FT425" s="9"/>
      <c r="FU425" s="9"/>
      <c r="FV425" s="9"/>
      <c r="FW425" s="9"/>
      <c r="FX425" s="9"/>
      <c r="FY425" s="9"/>
      <c r="FZ425" s="9"/>
      <c r="GA425" s="9"/>
      <c r="GB425" s="9"/>
      <c r="GC425" s="9"/>
      <c r="GD425" s="9"/>
      <c r="GE425" s="9"/>
      <c r="GF425" s="9"/>
      <c r="GG425" s="9"/>
      <c r="GH425" s="9"/>
      <c r="GI425" s="9"/>
      <c r="GJ425" s="9"/>
      <c r="GK425" s="9"/>
      <c r="GL425" s="9" t="s">
        <v>1103</v>
      </c>
      <c r="GM425" s="9" t="s">
        <v>480</v>
      </c>
      <c r="GN425" s="9" t="s">
        <v>480</v>
      </c>
      <c r="GO425" s="9" t="s">
        <v>480</v>
      </c>
      <c r="GP425" s="9"/>
      <c r="GQ425" s="9"/>
      <c r="GR425" s="9"/>
      <c r="GS425" s="9"/>
      <c r="GT425" s="9"/>
      <c r="GU425" s="9"/>
      <c r="GV425" s="9"/>
      <c r="GW425" s="9"/>
      <c r="GX425" s="9"/>
      <c r="GY425" s="9"/>
      <c r="GZ425" s="9"/>
      <c r="HA425" s="9"/>
      <c r="HB425" s="9"/>
      <c r="HC425" s="9"/>
      <c r="HD425" s="9"/>
      <c r="HE425" s="9"/>
      <c r="HF425" s="9"/>
      <c r="HG425" s="9"/>
      <c r="HH425" s="9"/>
      <c r="HI425" s="9"/>
      <c r="HJ425" s="9"/>
      <c r="HK425" s="9"/>
      <c r="HX425" s="50"/>
      <c r="HY425" s="50"/>
      <c r="IV425" t="s">
        <v>1109</v>
      </c>
      <c r="IW425" s="69" t="s">
        <v>1104</v>
      </c>
      <c r="IX425" s="12" t="s">
        <v>1105</v>
      </c>
      <c r="IY425" s="46" t="s">
        <v>1108</v>
      </c>
      <c r="IZ425">
        <v>7.5</v>
      </c>
      <c r="JA425">
        <v>37</v>
      </c>
      <c r="JB425" t="s">
        <v>480</v>
      </c>
      <c r="JC425" t="s">
        <v>480</v>
      </c>
      <c r="MY425" t="s">
        <v>1093</v>
      </c>
      <c r="MZ425">
        <v>1963</v>
      </c>
      <c r="NA425" t="s">
        <v>1125</v>
      </c>
      <c r="NB425" t="s">
        <v>1095</v>
      </c>
      <c r="NG425" t="s">
        <v>1126</v>
      </c>
      <c r="NH425" t="s">
        <v>685</v>
      </c>
      <c r="NJ425" t="s">
        <v>1097</v>
      </c>
      <c r="NL425" t="s">
        <v>1097</v>
      </c>
      <c r="NV425" t="s">
        <v>518</v>
      </c>
      <c r="NW425">
        <v>5.2</v>
      </c>
      <c r="NX425" t="s">
        <v>914</v>
      </c>
      <c r="NY425">
        <v>2.1</v>
      </c>
      <c r="OB425">
        <v>5</v>
      </c>
      <c r="OU425" t="s">
        <v>1051</v>
      </c>
      <c r="OW425">
        <v>2010</v>
      </c>
      <c r="PB425" t="s">
        <v>522</v>
      </c>
      <c r="PC425" s="50">
        <v>46108</v>
      </c>
    </row>
    <row r="426" spans="1:419" ht="15" thickBot="1">
      <c r="A426" t="s">
        <v>663</v>
      </c>
      <c r="B426" t="s">
        <v>1073</v>
      </c>
      <c r="C426" t="s">
        <v>1074</v>
      </c>
      <c r="D426" s="4" t="s">
        <v>472</v>
      </c>
      <c r="E426" t="s">
        <v>1075</v>
      </c>
      <c r="F426" t="s">
        <v>863</v>
      </c>
      <c r="G426" t="s">
        <v>1076</v>
      </c>
      <c r="H426" s="2" t="s">
        <v>1077</v>
      </c>
      <c r="I426">
        <v>-23.748532000000001</v>
      </c>
      <c r="J426">
        <v>-62.056702000000001</v>
      </c>
      <c r="K426" s="72">
        <v>65000</v>
      </c>
      <c r="AV426" t="s">
        <v>1078</v>
      </c>
      <c r="AW426" t="s">
        <v>864</v>
      </c>
      <c r="AX426" t="s">
        <v>864</v>
      </c>
      <c r="AY426" s="5">
        <v>1</v>
      </c>
      <c r="AZ426" t="s">
        <v>1079</v>
      </c>
      <c r="BA426">
        <v>2010</v>
      </c>
      <c r="BC426" t="s">
        <v>1080</v>
      </c>
      <c r="BD426" t="s">
        <v>1111</v>
      </c>
      <c r="BE426" t="s">
        <v>483</v>
      </c>
      <c r="BF426" t="s">
        <v>1100</v>
      </c>
      <c r="BG426" t="s">
        <v>1110</v>
      </c>
      <c r="BH426" t="s">
        <v>480</v>
      </c>
      <c r="BI426" t="s">
        <v>480</v>
      </c>
      <c r="BJ426" t="s">
        <v>480</v>
      </c>
      <c r="GL426" t="s">
        <v>1103</v>
      </c>
      <c r="GM426" s="9" t="s">
        <v>480</v>
      </c>
      <c r="GN426" s="9" t="s">
        <v>480</v>
      </c>
      <c r="GO426" s="9" t="s">
        <v>480</v>
      </c>
      <c r="HY426" s="50"/>
      <c r="IV426" t="s">
        <v>1111</v>
      </c>
      <c r="IW426" s="46" t="s">
        <v>1112</v>
      </c>
      <c r="IX426" s="46" t="s">
        <v>1112</v>
      </c>
      <c r="IY426" s="46" t="s">
        <v>1113</v>
      </c>
      <c r="IZ426">
        <v>1</v>
      </c>
      <c r="JA426">
        <v>6</v>
      </c>
      <c r="JB426" t="s">
        <v>480</v>
      </c>
      <c r="JC426" t="s">
        <v>480</v>
      </c>
      <c r="MY426" t="s">
        <v>1093</v>
      </c>
      <c r="MZ426">
        <v>1963</v>
      </c>
      <c r="NA426" t="s">
        <v>1125</v>
      </c>
      <c r="NB426" t="s">
        <v>1095</v>
      </c>
      <c r="NG426" t="s">
        <v>1126</v>
      </c>
      <c r="NH426" t="s">
        <v>685</v>
      </c>
      <c r="NJ426" t="s">
        <v>1097</v>
      </c>
      <c r="NL426" t="s">
        <v>1097</v>
      </c>
      <c r="NU426" t="s">
        <v>1114</v>
      </c>
      <c r="NV426" t="s">
        <v>518</v>
      </c>
      <c r="NW426">
        <v>2.7</v>
      </c>
      <c r="NX426" t="s">
        <v>914</v>
      </c>
      <c r="NY426">
        <v>1.8</v>
      </c>
      <c r="OB426">
        <v>7</v>
      </c>
      <c r="OU426" t="s">
        <v>1051</v>
      </c>
      <c r="OW426">
        <v>2010</v>
      </c>
      <c r="PB426" t="s">
        <v>522</v>
      </c>
      <c r="PC426" s="50">
        <v>46108</v>
      </c>
    </row>
    <row r="427" spans="1:419" ht="15" thickBot="1">
      <c r="A427" t="s">
        <v>663</v>
      </c>
      <c r="B427" t="s">
        <v>1073</v>
      </c>
      <c r="C427" t="s">
        <v>1074</v>
      </c>
      <c r="D427" s="4" t="s">
        <v>472</v>
      </c>
      <c r="E427" t="s">
        <v>1075</v>
      </c>
      <c r="F427" t="s">
        <v>863</v>
      </c>
      <c r="G427" t="s">
        <v>1076</v>
      </c>
      <c r="H427" s="2" t="s">
        <v>1077</v>
      </c>
      <c r="I427">
        <v>-23.748532000000001</v>
      </c>
      <c r="J427">
        <v>-62.056702000000001</v>
      </c>
      <c r="K427" s="72">
        <v>65000</v>
      </c>
      <c r="AV427" t="s">
        <v>1078</v>
      </c>
      <c r="AW427" t="s">
        <v>864</v>
      </c>
      <c r="AX427">
        <v>1000</v>
      </c>
      <c r="AY427" s="5">
        <v>1</v>
      </c>
      <c r="AZ427" t="s">
        <v>1079</v>
      </c>
      <c r="BA427">
        <v>2010</v>
      </c>
      <c r="BC427" t="s">
        <v>1080</v>
      </c>
      <c r="BD427" t="s">
        <v>1081</v>
      </c>
      <c r="BE427" t="s">
        <v>524</v>
      </c>
      <c r="BF427" t="s">
        <v>1082</v>
      </c>
      <c r="ED427" t="s">
        <v>1083</v>
      </c>
      <c r="EE427" t="s">
        <v>480</v>
      </c>
      <c r="EF427" t="s">
        <v>480</v>
      </c>
      <c r="EG427" t="s">
        <v>537</v>
      </c>
      <c r="EH427" t="s">
        <v>1084</v>
      </c>
      <c r="EI427" t="s">
        <v>480</v>
      </c>
      <c r="EJ427" t="s">
        <v>480</v>
      </c>
      <c r="EK427" t="s">
        <v>537</v>
      </c>
      <c r="EL427" t="s">
        <v>1085</v>
      </c>
      <c r="EM427" t="s">
        <v>480</v>
      </c>
      <c r="EN427" t="s">
        <v>480</v>
      </c>
      <c r="EO427" t="s">
        <v>537</v>
      </c>
      <c r="EP427" t="s">
        <v>1086</v>
      </c>
      <c r="EQ427" t="s">
        <v>480</v>
      </c>
      <c r="ER427" t="s">
        <v>480</v>
      </c>
      <c r="ES427" t="s">
        <v>537</v>
      </c>
      <c r="ET427" t="s">
        <v>1087</v>
      </c>
      <c r="EU427" t="s">
        <v>480</v>
      </c>
      <c r="EV427" t="s">
        <v>480</v>
      </c>
      <c r="EW427" t="s">
        <v>537</v>
      </c>
      <c r="EX427" t="s">
        <v>1088</v>
      </c>
      <c r="EY427" t="s">
        <v>480</v>
      </c>
      <c r="EZ427" t="s">
        <v>480</v>
      </c>
      <c r="FA427" t="s">
        <v>537</v>
      </c>
      <c r="FB427" t="s">
        <v>1089</v>
      </c>
      <c r="FC427" t="s">
        <v>480</v>
      </c>
      <c r="FD427" t="s">
        <v>480</v>
      </c>
      <c r="HY427" s="50"/>
      <c r="IV427" t="s">
        <v>1081</v>
      </c>
      <c r="IW427" t="s">
        <v>1090</v>
      </c>
      <c r="IX427" t="s">
        <v>1090</v>
      </c>
      <c r="IY427" t="s">
        <v>1090</v>
      </c>
      <c r="IZ427">
        <v>5</v>
      </c>
      <c r="JA427">
        <v>70</v>
      </c>
      <c r="JB427" t="s">
        <v>480</v>
      </c>
      <c r="JC427" t="s">
        <v>480</v>
      </c>
      <c r="MT427" t="s">
        <v>1081</v>
      </c>
      <c r="MU427" s="179" t="s">
        <v>1090</v>
      </c>
      <c r="MV427" t="s">
        <v>480</v>
      </c>
      <c r="MW427" s="179" t="s">
        <v>1091</v>
      </c>
      <c r="MX427" s="179" t="s">
        <v>1092</v>
      </c>
      <c r="MY427" t="s">
        <v>1093</v>
      </c>
      <c r="MZ427">
        <v>1963</v>
      </c>
      <c r="NA427" t="s">
        <v>1127</v>
      </c>
      <c r="NB427" t="s">
        <v>1095</v>
      </c>
      <c r="NG427" t="s">
        <v>1128</v>
      </c>
      <c r="NH427" t="s">
        <v>685</v>
      </c>
      <c r="NJ427" t="s">
        <v>1097</v>
      </c>
      <c r="NL427" t="s">
        <v>1097</v>
      </c>
      <c r="NU427" t="s">
        <v>1098</v>
      </c>
      <c r="NV427" t="s">
        <v>518</v>
      </c>
      <c r="NW427">
        <v>0.6</v>
      </c>
      <c r="NX427" t="s">
        <v>914</v>
      </c>
      <c r="NY427">
        <v>0.9</v>
      </c>
      <c r="OB427">
        <v>6</v>
      </c>
      <c r="OU427" t="s">
        <v>1051</v>
      </c>
      <c r="OW427">
        <v>2010</v>
      </c>
      <c r="PB427" t="s">
        <v>522</v>
      </c>
      <c r="PC427" s="50">
        <v>46108</v>
      </c>
    </row>
    <row r="428" spans="1:419" ht="15" thickBot="1">
      <c r="A428" t="s">
        <v>663</v>
      </c>
      <c r="B428" t="s">
        <v>1073</v>
      </c>
      <c r="C428" t="s">
        <v>1074</v>
      </c>
      <c r="D428" s="4" t="s">
        <v>472</v>
      </c>
      <c r="E428" t="s">
        <v>1075</v>
      </c>
      <c r="F428" t="s">
        <v>863</v>
      </c>
      <c r="G428" t="s">
        <v>1076</v>
      </c>
      <c r="H428" s="2" t="s">
        <v>1077</v>
      </c>
      <c r="I428">
        <v>-23.748532000000001</v>
      </c>
      <c r="J428">
        <v>-62.056702000000001</v>
      </c>
      <c r="K428" s="72">
        <v>65000</v>
      </c>
      <c r="AV428" t="s">
        <v>1078</v>
      </c>
      <c r="AW428" t="s">
        <v>864</v>
      </c>
      <c r="AX428" t="s">
        <v>864</v>
      </c>
      <c r="AY428" s="5">
        <v>1</v>
      </c>
      <c r="AZ428" t="s">
        <v>1079</v>
      </c>
      <c r="BA428">
        <v>2010</v>
      </c>
      <c r="BC428" t="s">
        <v>1080</v>
      </c>
      <c r="BD428" t="s">
        <v>1099</v>
      </c>
      <c r="BE428" t="s">
        <v>536</v>
      </c>
      <c r="BF428" t="s">
        <v>1100</v>
      </c>
      <c r="BG428" t="s">
        <v>1101</v>
      </c>
      <c r="BH428" t="s">
        <v>1102</v>
      </c>
      <c r="BI428" t="s">
        <v>480</v>
      </c>
      <c r="BJ428" t="s">
        <v>480</v>
      </c>
      <c r="ED428" t="s">
        <v>1083</v>
      </c>
      <c r="EE428" t="s">
        <v>480</v>
      </c>
      <c r="EF428" t="s">
        <v>480</v>
      </c>
      <c r="EG428" t="s">
        <v>537</v>
      </c>
      <c r="EH428" t="s">
        <v>1084</v>
      </c>
      <c r="EI428" t="s">
        <v>480</v>
      </c>
      <c r="EJ428" t="s">
        <v>480</v>
      </c>
      <c r="EK428" t="s">
        <v>537</v>
      </c>
      <c r="EL428" t="s">
        <v>1085</v>
      </c>
      <c r="EM428" t="s">
        <v>480</v>
      </c>
      <c r="EN428" t="s">
        <v>480</v>
      </c>
      <c r="EO428" t="s">
        <v>537</v>
      </c>
      <c r="EP428" t="s">
        <v>1086</v>
      </c>
      <c r="EQ428" t="s">
        <v>480</v>
      </c>
      <c r="ER428" t="s">
        <v>480</v>
      </c>
      <c r="ES428" t="s">
        <v>537</v>
      </c>
      <c r="ET428" t="s">
        <v>1087</v>
      </c>
      <c r="EU428" t="s">
        <v>480</v>
      </c>
      <c r="EV428" t="s">
        <v>480</v>
      </c>
      <c r="EW428" t="s">
        <v>537</v>
      </c>
      <c r="EX428" t="s">
        <v>1088</v>
      </c>
      <c r="EY428" t="s">
        <v>480</v>
      </c>
      <c r="EZ428" t="s">
        <v>480</v>
      </c>
      <c r="FA428" t="s">
        <v>537</v>
      </c>
      <c r="FB428" t="s">
        <v>1089</v>
      </c>
      <c r="FC428" t="s">
        <v>480</v>
      </c>
      <c r="FD428" t="s">
        <v>480</v>
      </c>
      <c r="GL428" t="s">
        <v>1103</v>
      </c>
      <c r="GM428" s="9" t="s">
        <v>480</v>
      </c>
      <c r="GN428" s="9" t="s">
        <v>480</v>
      </c>
      <c r="GO428" s="9" t="s">
        <v>480</v>
      </c>
      <c r="GP428" s="9"/>
      <c r="GQ428" s="9"/>
      <c r="GR428" s="9"/>
      <c r="GS428" s="9"/>
      <c r="GT428" s="9"/>
      <c r="GU428" s="9"/>
      <c r="GV428" s="9"/>
      <c r="GW428" s="9"/>
      <c r="GX428" s="9"/>
      <c r="GY428" s="9"/>
      <c r="GZ428" s="9"/>
      <c r="HA428" s="9"/>
      <c r="HB428" s="9"/>
      <c r="HC428" s="9"/>
      <c r="HD428" s="9"/>
      <c r="HE428" s="9"/>
      <c r="HF428" s="9"/>
      <c r="HG428" s="9"/>
      <c r="HH428" s="9"/>
      <c r="HI428" s="9"/>
      <c r="HJ428" s="9"/>
      <c r="HK428" s="9"/>
      <c r="HX428" s="50"/>
      <c r="HY428" s="50"/>
      <c r="IV428" t="s">
        <v>1099</v>
      </c>
      <c r="IW428" s="69" t="s">
        <v>1104</v>
      </c>
      <c r="IX428" t="s">
        <v>1105</v>
      </c>
      <c r="IY428" s="46" t="s">
        <v>1106</v>
      </c>
      <c r="IZ428">
        <v>1</v>
      </c>
      <c r="JA428">
        <v>81</v>
      </c>
      <c r="JB428" t="s">
        <v>480</v>
      </c>
      <c r="JC428" t="s">
        <v>480</v>
      </c>
      <c r="MY428" t="s">
        <v>1093</v>
      </c>
      <c r="MZ428">
        <v>1963</v>
      </c>
      <c r="NA428" t="s">
        <v>1127</v>
      </c>
      <c r="NB428" t="s">
        <v>1095</v>
      </c>
      <c r="NG428" t="s">
        <v>1128</v>
      </c>
      <c r="NH428" t="s">
        <v>685</v>
      </c>
      <c r="NJ428" t="s">
        <v>1097</v>
      </c>
      <c r="NL428" t="s">
        <v>1097</v>
      </c>
      <c r="NV428" t="s">
        <v>518</v>
      </c>
      <c r="NW428">
        <v>0.5</v>
      </c>
      <c r="NX428" t="s">
        <v>914</v>
      </c>
      <c r="NY428">
        <v>0.8</v>
      </c>
      <c r="OB428">
        <v>8</v>
      </c>
      <c r="OU428" t="s">
        <v>1051</v>
      </c>
      <c r="OW428">
        <v>2010</v>
      </c>
      <c r="PB428" t="s">
        <v>522</v>
      </c>
      <c r="PC428" s="50">
        <v>46108</v>
      </c>
    </row>
    <row r="429" spans="1:419" ht="15" thickBot="1">
      <c r="A429" t="s">
        <v>663</v>
      </c>
      <c r="B429" t="s">
        <v>1073</v>
      </c>
      <c r="C429" t="s">
        <v>1074</v>
      </c>
      <c r="D429" s="4" t="s">
        <v>472</v>
      </c>
      <c r="E429" t="s">
        <v>1075</v>
      </c>
      <c r="F429" t="s">
        <v>863</v>
      </c>
      <c r="G429" t="s">
        <v>1076</v>
      </c>
      <c r="H429" s="2" t="s">
        <v>1077</v>
      </c>
      <c r="I429">
        <v>-23.748532000000001</v>
      </c>
      <c r="J429">
        <v>-62.056702000000001</v>
      </c>
      <c r="K429" s="72">
        <v>65000</v>
      </c>
      <c r="AV429" t="s">
        <v>1078</v>
      </c>
      <c r="AW429" t="s">
        <v>864</v>
      </c>
      <c r="AX429">
        <v>3600</v>
      </c>
      <c r="AY429" s="5">
        <v>1</v>
      </c>
      <c r="AZ429" t="s">
        <v>1079</v>
      </c>
      <c r="BA429">
        <v>2010</v>
      </c>
      <c r="BC429" t="s">
        <v>1080</v>
      </c>
      <c r="BD429" t="s">
        <v>1107</v>
      </c>
      <c r="BE429" t="s">
        <v>565</v>
      </c>
      <c r="BF429" t="s">
        <v>1100</v>
      </c>
      <c r="BG429" t="s">
        <v>1101</v>
      </c>
      <c r="BH429" t="s">
        <v>480</v>
      </c>
      <c r="BI429" t="s">
        <v>480</v>
      </c>
      <c r="BJ429" t="s">
        <v>480</v>
      </c>
      <c r="ED429" t="s">
        <v>1083</v>
      </c>
      <c r="EE429" t="s">
        <v>480</v>
      </c>
      <c r="EF429" t="s">
        <v>480</v>
      </c>
      <c r="EG429" t="s">
        <v>537</v>
      </c>
      <c r="EH429" t="s">
        <v>1084</v>
      </c>
      <c r="EI429" t="s">
        <v>480</v>
      </c>
      <c r="EJ429" t="s">
        <v>480</v>
      </c>
      <c r="EK429" t="s">
        <v>537</v>
      </c>
      <c r="EL429" t="s">
        <v>1085</v>
      </c>
      <c r="EM429" t="s">
        <v>480</v>
      </c>
      <c r="EN429" t="s">
        <v>480</v>
      </c>
      <c r="EO429" t="s">
        <v>537</v>
      </c>
      <c r="EP429" t="s">
        <v>1086</v>
      </c>
      <c r="EQ429" t="s">
        <v>480</v>
      </c>
      <c r="ER429" t="s">
        <v>480</v>
      </c>
      <c r="ES429" t="s">
        <v>537</v>
      </c>
      <c r="ET429" t="s">
        <v>1087</v>
      </c>
      <c r="EU429" t="s">
        <v>480</v>
      </c>
      <c r="EV429" t="s">
        <v>480</v>
      </c>
      <c r="EW429" t="s">
        <v>537</v>
      </c>
      <c r="EX429" t="s">
        <v>1088</v>
      </c>
      <c r="EY429" t="s">
        <v>480</v>
      </c>
      <c r="EZ429" t="s">
        <v>480</v>
      </c>
      <c r="FA429" t="s">
        <v>537</v>
      </c>
      <c r="FB429" t="s">
        <v>1089</v>
      </c>
      <c r="FC429" t="s">
        <v>480</v>
      </c>
      <c r="FD429" t="s">
        <v>480</v>
      </c>
      <c r="FF429" s="9"/>
      <c r="FG429" s="9"/>
      <c r="FH429" s="9"/>
      <c r="FI429" s="9"/>
      <c r="FJ429" s="9"/>
      <c r="FK429" s="9"/>
      <c r="FL429" s="9"/>
      <c r="FM429" s="9"/>
      <c r="FN429" s="9"/>
      <c r="FO429" s="9"/>
      <c r="FP429" s="9"/>
      <c r="FQ429" s="9"/>
      <c r="FR429" s="9"/>
      <c r="FS429" s="9"/>
      <c r="FT429" s="9"/>
      <c r="FU429" s="9"/>
      <c r="FV429" s="9"/>
      <c r="FW429" s="9"/>
      <c r="FX429" s="9"/>
      <c r="FY429" s="9"/>
      <c r="FZ429" s="9"/>
      <c r="GA429" s="9"/>
      <c r="GB429" s="9"/>
      <c r="GC429" s="9"/>
      <c r="GD429" s="9"/>
      <c r="GE429" s="9"/>
      <c r="GF429" s="9"/>
      <c r="GG429" s="9"/>
      <c r="GH429" s="9"/>
      <c r="GI429" s="9"/>
      <c r="GJ429" s="9"/>
      <c r="GK429" s="9"/>
      <c r="GL429" s="9" t="s">
        <v>1103</v>
      </c>
      <c r="GM429" s="9" t="s">
        <v>480</v>
      </c>
      <c r="GN429" s="9" t="s">
        <v>480</v>
      </c>
      <c r="GO429" s="9" t="s">
        <v>480</v>
      </c>
      <c r="GP429" s="9"/>
      <c r="GQ429" s="9"/>
      <c r="GR429" s="9"/>
      <c r="GS429" s="9"/>
      <c r="GT429" s="9"/>
      <c r="GU429" s="9"/>
      <c r="GV429" s="9"/>
      <c r="GW429" s="9"/>
      <c r="GX429" s="9"/>
      <c r="GY429" s="9"/>
      <c r="GZ429" s="9"/>
      <c r="HA429" s="9"/>
      <c r="HB429" s="9"/>
      <c r="HC429" s="9"/>
      <c r="HD429" s="9"/>
      <c r="HE429" s="9"/>
      <c r="HF429" s="9"/>
      <c r="HG429" s="9"/>
      <c r="HH429" s="9"/>
      <c r="HI429" s="9"/>
      <c r="HJ429" s="9"/>
      <c r="HK429" s="9"/>
      <c r="HX429" s="50"/>
      <c r="HY429" s="50"/>
      <c r="IV429" t="s">
        <v>1107</v>
      </c>
      <c r="IW429" s="69" t="s">
        <v>1104</v>
      </c>
      <c r="IX429" s="12" t="s">
        <v>1105</v>
      </c>
      <c r="IY429" s="46" t="s">
        <v>1108</v>
      </c>
      <c r="IZ429">
        <v>7.5</v>
      </c>
      <c r="JA429">
        <v>56</v>
      </c>
      <c r="JB429" t="s">
        <v>480</v>
      </c>
      <c r="JC429" t="s">
        <v>480</v>
      </c>
      <c r="MY429" t="s">
        <v>1093</v>
      </c>
      <c r="MZ429">
        <v>1963</v>
      </c>
      <c r="NA429" t="s">
        <v>1127</v>
      </c>
      <c r="NB429" t="s">
        <v>1095</v>
      </c>
      <c r="NG429" t="s">
        <v>1128</v>
      </c>
      <c r="NH429" t="s">
        <v>685</v>
      </c>
      <c r="NJ429" t="s">
        <v>1097</v>
      </c>
      <c r="NL429" t="s">
        <v>1097</v>
      </c>
      <c r="NV429" t="s">
        <v>518</v>
      </c>
      <c r="NW429">
        <v>1.3</v>
      </c>
      <c r="NX429" t="s">
        <v>914</v>
      </c>
      <c r="NY429">
        <v>1.3</v>
      </c>
      <c r="OB429">
        <v>7</v>
      </c>
      <c r="OU429" t="s">
        <v>1051</v>
      </c>
      <c r="OW429">
        <v>2010</v>
      </c>
      <c r="PB429" t="s">
        <v>522</v>
      </c>
      <c r="PC429" s="50">
        <v>46108</v>
      </c>
    </row>
    <row r="430" spans="1:419" ht="15" thickBot="1">
      <c r="A430" t="s">
        <v>663</v>
      </c>
      <c r="B430" t="s">
        <v>1073</v>
      </c>
      <c r="C430" t="s">
        <v>1074</v>
      </c>
      <c r="D430" s="4" t="s">
        <v>472</v>
      </c>
      <c r="E430" t="s">
        <v>1075</v>
      </c>
      <c r="F430" t="s">
        <v>863</v>
      </c>
      <c r="G430" t="s">
        <v>1076</v>
      </c>
      <c r="H430" s="2" t="s">
        <v>1077</v>
      </c>
      <c r="I430">
        <v>-23.748532000000001</v>
      </c>
      <c r="J430">
        <v>-62.056702000000001</v>
      </c>
      <c r="K430" s="72">
        <v>65000</v>
      </c>
      <c r="AV430" t="s">
        <v>1078</v>
      </c>
      <c r="AW430" t="s">
        <v>864</v>
      </c>
      <c r="AX430">
        <v>3600</v>
      </c>
      <c r="AY430" s="5">
        <v>1</v>
      </c>
      <c r="AZ430" t="s">
        <v>1079</v>
      </c>
      <c r="BA430">
        <v>2010</v>
      </c>
      <c r="BC430" t="s">
        <v>1080</v>
      </c>
      <c r="BD430" t="s">
        <v>1109</v>
      </c>
      <c r="BE430" t="s">
        <v>570</v>
      </c>
      <c r="BF430" t="s">
        <v>1100</v>
      </c>
      <c r="BG430" t="s">
        <v>1110</v>
      </c>
      <c r="BH430" t="s">
        <v>480</v>
      </c>
      <c r="BI430" t="s">
        <v>480</v>
      </c>
      <c r="BJ430" t="s">
        <v>480</v>
      </c>
      <c r="ED430" t="s">
        <v>1083</v>
      </c>
      <c r="EE430" t="s">
        <v>480</v>
      </c>
      <c r="EF430" t="s">
        <v>480</v>
      </c>
      <c r="EG430" t="s">
        <v>537</v>
      </c>
      <c r="EH430" t="s">
        <v>1084</v>
      </c>
      <c r="EI430" t="s">
        <v>480</v>
      </c>
      <c r="EJ430" t="s">
        <v>480</v>
      </c>
      <c r="EK430" t="s">
        <v>537</v>
      </c>
      <c r="EL430" t="s">
        <v>1085</v>
      </c>
      <c r="EM430" t="s">
        <v>480</v>
      </c>
      <c r="EN430" t="s">
        <v>480</v>
      </c>
      <c r="EO430" t="s">
        <v>537</v>
      </c>
      <c r="EP430" t="s">
        <v>1086</v>
      </c>
      <c r="EQ430" t="s">
        <v>480</v>
      </c>
      <c r="ER430" t="s">
        <v>480</v>
      </c>
      <c r="ES430" t="s">
        <v>537</v>
      </c>
      <c r="ET430" t="s">
        <v>1087</v>
      </c>
      <c r="EU430" t="s">
        <v>480</v>
      </c>
      <c r="EV430" t="s">
        <v>480</v>
      </c>
      <c r="EW430" t="s">
        <v>537</v>
      </c>
      <c r="EX430" t="s">
        <v>1088</v>
      </c>
      <c r="EY430" t="s">
        <v>480</v>
      </c>
      <c r="EZ430" t="s">
        <v>480</v>
      </c>
      <c r="FA430" t="s">
        <v>537</v>
      </c>
      <c r="FB430" t="s">
        <v>1089</v>
      </c>
      <c r="FC430" t="s">
        <v>480</v>
      </c>
      <c r="FD430" t="s">
        <v>480</v>
      </c>
      <c r="FF430" s="9"/>
      <c r="FG430" s="9"/>
      <c r="FH430" s="9"/>
      <c r="FI430" s="9"/>
      <c r="FJ430" s="9"/>
      <c r="FK430" s="9"/>
      <c r="FL430" s="9"/>
      <c r="FM430" s="9"/>
      <c r="FN430" s="9"/>
      <c r="FO430" s="9"/>
      <c r="FP430" s="9"/>
      <c r="FQ430" s="9"/>
      <c r="FR430" s="9"/>
      <c r="FS430" s="9"/>
      <c r="FT430" s="9"/>
      <c r="FU430" s="9"/>
      <c r="FV430" s="9"/>
      <c r="FW430" s="9"/>
      <c r="FX430" s="9"/>
      <c r="FY430" s="9"/>
      <c r="FZ430" s="9"/>
      <c r="GA430" s="9"/>
      <c r="GB430" s="9"/>
      <c r="GC430" s="9"/>
      <c r="GD430" s="9"/>
      <c r="GE430" s="9"/>
      <c r="GF430" s="9"/>
      <c r="GG430" s="9"/>
      <c r="GH430" s="9"/>
      <c r="GI430" s="9"/>
      <c r="GJ430" s="9"/>
      <c r="GK430" s="9"/>
      <c r="GL430" s="9" t="s">
        <v>1103</v>
      </c>
      <c r="GM430" s="9" t="s">
        <v>480</v>
      </c>
      <c r="GN430" s="9" t="s">
        <v>480</v>
      </c>
      <c r="GO430" s="9" t="s">
        <v>480</v>
      </c>
      <c r="GP430" s="9"/>
      <c r="GQ430" s="9"/>
      <c r="GR430" s="9"/>
      <c r="GS430" s="9"/>
      <c r="GT430" s="9"/>
      <c r="GU430" s="9"/>
      <c r="GV430" s="9"/>
      <c r="GW430" s="9"/>
      <c r="GX430" s="9"/>
      <c r="GY430" s="9"/>
      <c r="GZ430" s="9"/>
      <c r="HA430" s="9"/>
      <c r="HB430" s="9"/>
      <c r="HC430" s="9"/>
      <c r="HD430" s="9"/>
      <c r="HE430" s="9"/>
      <c r="HF430" s="9"/>
      <c r="HG430" s="9"/>
      <c r="HH430" s="9"/>
      <c r="HI430" s="9"/>
      <c r="HJ430" s="9"/>
      <c r="HK430" s="9"/>
      <c r="HX430" s="50"/>
      <c r="HY430" s="50"/>
      <c r="IV430" t="s">
        <v>1109</v>
      </c>
      <c r="IW430" s="69" t="s">
        <v>1104</v>
      </c>
      <c r="IX430" s="12" t="s">
        <v>1105</v>
      </c>
      <c r="IY430" s="46" t="s">
        <v>1108</v>
      </c>
      <c r="IZ430">
        <v>7.5</v>
      </c>
      <c r="JA430">
        <v>37</v>
      </c>
      <c r="JB430" t="s">
        <v>480</v>
      </c>
      <c r="JC430" t="s">
        <v>480</v>
      </c>
      <c r="MY430" t="s">
        <v>1093</v>
      </c>
      <c r="MZ430">
        <v>1963</v>
      </c>
      <c r="NA430" t="s">
        <v>1127</v>
      </c>
      <c r="NB430" t="s">
        <v>1095</v>
      </c>
      <c r="NG430" t="s">
        <v>1128</v>
      </c>
      <c r="NH430" t="s">
        <v>685</v>
      </c>
      <c r="NJ430" t="s">
        <v>1097</v>
      </c>
      <c r="NL430" t="s">
        <v>1097</v>
      </c>
      <c r="NV430" t="s">
        <v>518</v>
      </c>
      <c r="NW430">
        <v>2.4</v>
      </c>
      <c r="NX430" t="s">
        <v>914</v>
      </c>
      <c r="NY430">
        <v>1.4</v>
      </c>
      <c r="OB430">
        <v>5</v>
      </c>
      <c r="OU430" t="s">
        <v>1051</v>
      </c>
      <c r="OW430">
        <v>2010</v>
      </c>
      <c r="PB430" t="s">
        <v>522</v>
      </c>
      <c r="PC430" s="50">
        <v>46108</v>
      </c>
    </row>
    <row r="431" spans="1:419" ht="15" thickBot="1">
      <c r="A431" t="s">
        <v>663</v>
      </c>
      <c r="B431" t="s">
        <v>1073</v>
      </c>
      <c r="C431" t="s">
        <v>1074</v>
      </c>
      <c r="D431" s="4" t="s">
        <v>472</v>
      </c>
      <c r="E431" t="s">
        <v>1075</v>
      </c>
      <c r="F431" t="s">
        <v>863</v>
      </c>
      <c r="G431" t="s">
        <v>1076</v>
      </c>
      <c r="H431" s="2" t="s">
        <v>1077</v>
      </c>
      <c r="I431">
        <v>-23.748532000000001</v>
      </c>
      <c r="J431">
        <v>-62.056702000000001</v>
      </c>
      <c r="K431" s="72">
        <v>65000</v>
      </c>
      <c r="AV431" t="s">
        <v>1078</v>
      </c>
      <c r="AW431" t="s">
        <v>864</v>
      </c>
      <c r="AX431" t="s">
        <v>864</v>
      </c>
      <c r="AY431" s="5">
        <v>1</v>
      </c>
      <c r="AZ431" t="s">
        <v>1079</v>
      </c>
      <c r="BA431">
        <v>2010</v>
      </c>
      <c r="BC431" t="s">
        <v>1080</v>
      </c>
      <c r="BD431" t="s">
        <v>1111</v>
      </c>
      <c r="BE431" t="s">
        <v>483</v>
      </c>
      <c r="BF431" t="s">
        <v>1100</v>
      </c>
      <c r="BG431" t="s">
        <v>1110</v>
      </c>
      <c r="BH431" t="s">
        <v>480</v>
      </c>
      <c r="BI431" t="s">
        <v>480</v>
      </c>
      <c r="BJ431" t="s">
        <v>480</v>
      </c>
      <c r="GL431" t="s">
        <v>1103</v>
      </c>
      <c r="GM431" s="9" t="s">
        <v>480</v>
      </c>
      <c r="GN431" s="9" t="s">
        <v>480</v>
      </c>
      <c r="GO431" s="9" t="s">
        <v>480</v>
      </c>
      <c r="HY431" s="50"/>
      <c r="IV431" t="s">
        <v>1111</v>
      </c>
      <c r="IW431" s="46" t="s">
        <v>1112</v>
      </c>
      <c r="IX431" s="46" t="s">
        <v>1112</v>
      </c>
      <c r="IY431" s="46" t="s">
        <v>1113</v>
      </c>
      <c r="IZ431">
        <v>1</v>
      </c>
      <c r="JA431">
        <v>6</v>
      </c>
      <c r="JB431" t="s">
        <v>480</v>
      </c>
      <c r="JC431" t="s">
        <v>480</v>
      </c>
      <c r="MY431" t="s">
        <v>1093</v>
      </c>
      <c r="MZ431">
        <v>1963</v>
      </c>
      <c r="NA431" t="s">
        <v>1127</v>
      </c>
      <c r="NB431" t="s">
        <v>1095</v>
      </c>
      <c r="NG431" t="s">
        <v>1128</v>
      </c>
      <c r="NH431" t="s">
        <v>685</v>
      </c>
      <c r="NJ431" t="s">
        <v>1097</v>
      </c>
      <c r="NL431" t="s">
        <v>1097</v>
      </c>
      <c r="NU431" t="s">
        <v>1114</v>
      </c>
      <c r="NV431" t="s">
        <v>518</v>
      </c>
      <c r="NW431">
        <v>2.8</v>
      </c>
      <c r="NX431" t="s">
        <v>914</v>
      </c>
      <c r="NY431">
        <v>1.3</v>
      </c>
      <c r="OB431">
        <v>7</v>
      </c>
      <c r="OU431" t="s">
        <v>1051</v>
      </c>
      <c r="OW431">
        <v>2010</v>
      </c>
      <c r="PB431" t="s">
        <v>522</v>
      </c>
      <c r="PC431" s="50">
        <v>46108</v>
      </c>
    </row>
    <row r="432" spans="1:419" ht="15" thickBot="1">
      <c r="A432" t="s">
        <v>663</v>
      </c>
      <c r="B432" t="s">
        <v>1073</v>
      </c>
      <c r="C432" t="s">
        <v>1074</v>
      </c>
      <c r="D432" s="4" t="s">
        <v>472</v>
      </c>
      <c r="E432" t="s">
        <v>1075</v>
      </c>
      <c r="F432" t="s">
        <v>863</v>
      </c>
      <c r="G432" t="s">
        <v>1076</v>
      </c>
      <c r="H432" s="2" t="s">
        <v>1077</v>
      </c>
      <c r="I432">
        <v>-23.748532000000001</v>
      </c>
      <c r="J432">
        <v>-62.056702000000001</v>
      </c>
      <c r="K432" s="72">
        <v>65000</v>
      </c>
      <c r="AV432" t="s">
        <v>1078</v>
      </c>
      <c r="AW432" t="s">
        <v>864</v>
      </c>
      <c r="AX432">
        <v>1000</v>
      </c>
      <c r="AY432" s="5">
        <v>1</v>
      </c>
      <c r="AZ432" t="s">
        <v>1079</v>
      </c>
      <c r="BA432">
        <v>2010</v>
      </c>
      <c r="BC432" t="s">
        <v>1080</v>
      </c>
      <c r="BD432" t="s">
        <v>1081</v>
      </c>
      <c r="BE432" t="s">
        <v>524</v>
      </c>
      <c r="BF432" t="s">
        <v>1082</v>
      </c>
      <c r="ED432" t="s">
        <v>1083</v>
      </c>
      <c r="EE432" t="s">
        <v>480</v>
      </c>
      <c r="EF432" t="s">
        <v>480</v>
      </c>
      <c r="EG432" t="s">
        <v>537</v>
      </c>
      <c r="EH432" t="s">
        <v>1084</v>
      </c>
      <c r="EI432" t="s">
        <v>480</v>
      </c>
      <c r="EJ432" t="s">
        <v>480</v>
      </c>
      <c r="EK432" t="s">
        <v>537</v>
      </c>
      <c r="EL432" t="s">
        <v>1085</v>
      </c>
      <c r="EM432" t="s">
        <v>480</v>
      </c>
      <c r="EN432" t="s">
        <v>480</v>
      </c>
      <c r="EO432" t="s">
        <v>537</v>
      </c>
      <c r="EP432" t="s">
        <v>1086</v>
      </c>
      <c r="EQ432" t="s">
        <v>480</v>
      </c>
      <c r="ER432" t="s">
        <v>480</v>
      </c>
      <c r="ES432" t="s">
        <v>537</v>
      </c>
      <c r="ET432" t="s">
        <v>1087</v>
      </c>
      <c r="EU432" t="s">
        <v>480</v>
      </c>
      <c r="EV432" t="s">
        <v>480</v>
      </c>
      <c r="EW432" t="s">
        <v>537</v>
      </c>
      <c r="EX432" t="s">
        <v>1088</v>
      </c>
      <c r="EY432" t="s">
        <v>480</v>
      </c>
      <c r="EZ432" t="s">
        <v>480</v>
      </c>
      <c r="FA432" t="s">
        <v>537</v>
      </c>
      <c r="FB432" t="s">
        <v>1089</v>
      </c>
      <c r="FC432" t="s">
        <v>480</v>
      </c>
      <c r="FD432" t="s">
        <v>480</v>
      </c>
      <c r="HY432" s="50"/>
      <c r="IV432" t="s">
        <v>1081</v>
      </c>
      <c r="IW432" t="s">
        <v>1090</v>
      </c>
      <c r="IX432" t="s">
        <v>1090</v>
      </c>
      <c r="IY432" t="s">
        <v>1090</v>
      </c>
      <c r="IZ432">
        <v>5</v>
      </c>
      <c r="JA432">
        <v>70</v>
      </c>
      <c r="JB432" t="s">
        <v>480</v>
      </c>
      <c r="JC432" t="s">
        <v>480</v>
      </c>
      <c r="MT432" t="s">
        <v>1081</v>
      </c>
      <c r="MU432" s="179" t="s">
        <v>1090</v>
      </c>
      <c r="MV432" t="s">
        <v>480</v>
      </c>
      <c r="MW432" s="179" t="s">
        <v>1091</v>
      </c>
      <c r="MX432" s="179" t="s">
        <v>1092</v>
      </c>
      <c r="MY432" t="s">
        <v>1093</v>
      </c>
      <c r="MZ432">
        <v>1963</v>
      </c>
      <c r="NA432" t="s">
        <v>1115</v>
      </c>
      <c r="NB432" t="s">
        <v>1095</v>
      </c>
      <c r="NG432" t="s">
        <v>1116</v>
      </c>
      <c r="NH432" t="s">
        <v>685</v>
      </c>
      <c r="NJ432" t="s">
        <v>687</v>
      </c>
      <c r="NL432" t="s">
        <v>687</v>
      </c>
      <c r="NM432" s="6" t="s">
        <v>1129</v>
      </c>
      <c r="NU432" t="s">
        <v>1098</v>
      </c>
      <c r="NV432" t="s">
        <v>518</v>
      </c>
      <c r="NW432">
        <v>0.8</v>
      </c>
      <c r="NX432" t="s">
        <v>914</v>
      </c>
      <c r="NY432">
        <v>1.2</v>
      </c>
      <c r="OB432">
        <v>6</v>
      </c>
      <c r="OU432" t="s">
        <v>1051</v>
      </c>
      <c r="OW432">
        <v>2010</v>
      </c>
      <c r="PB432" t="s">
        <v>522</v>
      </c>
      <c r="PC432" s="50">
        <v>46108</v>
      </c>
    </row>
    <row r="433" spans="1:419" ht="15" thickBot="1">
      <c r="A433" t="s">
        <v>663</v>
      </c>
      <c r="B433" t="s">
        <v>1073</v>
      </c>
      <c r="C433" t="s">
        <v>1074</v>
      </c>
      <c r="D433" s="4" t="s">
        <v>472</v>
      </c>
      <c r="E433" t="s">
        <v>1075</v>
      </c>
      <c r="F433" t="s">
        <v>863</v>
      </c>
      <c r="G433" t="s">
        <v>1076</v>
      </c>
      <c r="H433" s="2" t="s">
        <v>1077</v>
      </c>
      <c r="I433">
        <v>-23.748532000000001</v>
      </c>
      <c r="J433">
        <v>-62.056702000000001</v>
      </c>
      <c r="K433" s="72">
        <v>65000</v>
      </c>
      <c r="AV433" t="s">
        <v>1078</v>
      </c>
      <c r="AW433" t="s">
        <v>864</v>
      </c>
      <c r="AX433" t="s">
        <v>864</v>
      </c>
      <c r="AY433" s="5">
        <v>1</v>
      </c>
      <c r="AZ433" t="s">
        <v>1079</v>
      </c>
      <c r="BA433">
        <v>2010</v>
      </c>
      <c r="BC433" t="s">
        <v>1080</v>
      </c>
      <c r="BD433" t="s">
        <v>1099</v>
      </c>
      <c r="BE433" t="s">
        <v>536</v>
      </c>
      <c r="BF433" t="s">
        <v>1100</v>
      </c>
      <c r="BG433" t="s">
        <v>1101</v>
      </c>
      <c r="BH433" t="s">
        <v>1102</v>
      </c>
      <c r="BI433" t="s">
        <v>480</v>
      </c>
      <c r="BJ433" t="s">
        <v>480</v>
      </c>
      <c r="ED433" t="s">
        <v>1083</v>
      </c>
      <c r="EE433" t="s">
        <v>480</v>
      </c>
      <c r="EF433" t="s">
        <v>480</v>
      </c>
      <c r="EG433" t="s">
        <v>537</v>
      </c>
      <c r="EH433" t="s">
        <v>1084</v>
      </c>
      <c r="EI433" t="s">
        <v>480</v>
      </c>
      <c r="EJ433" t="s">
        <v>480</v>
      </c>
      <c r="EK433" t="s">
        <v>537</v>
      </c>
      <c r="EL433" t="s">
        <v>1085</v>
      </c>
      <c r="EM433" t="s">
        <v>480</v>
      </c>
      <c r="EN433" t="s">
        <v>480</v>
      </c>
      <c r="EO433" t="s">
        <v>537</v>
      </c>
      <c r="EP433" t="s">
        <v>1086</v>
      </c>
      <c r="EQ433" t="s">
        <v>480</v>
      </c>
      <c r="ER433" t="s">
        <v>480</v>
      </c>
      <c r="ES433" t="s">
        <v>537</v>
      </c>
      <c r="ET433" t="s">
        <v>1087</v>
      </c>
      <c r="EU433" t="s">
        <v>480</v>
      </c>
      <c r="EV433" t="s">
        <v>480</v>
      </c>
      <c r="EW433" t="s">
        <v>537</v>
      </c>
      <c r="EX433" t="s">
        <v>1088</v>
      </c>
      <c r="EY433" t="s">
        <v>480</v>
      </c>
      <c r="EZ433" t="s">
        <v>480</v>
      </c>
      <c r="FA433" t="s">
        <v>537</v>
      </c>
      <c r="FB433" t="s">
        <v>1089</v>
      </c>
      <c r="FC433" t="s">
        <v>480</v>
      </c>
      <c r="FD433" t="s">
        <v>480</v>
      </c>
      <c r="GL433" t="s">
        <v>1103</v>
      </c>
      <c r="GM433" s="9" t="s">
        <v>480</v>
      </c>
      <c r="GN433" s="9" t="s">
        <v>480</v>
      </c>
      <c r="GO433" s="9" t="s">
        <v>480</v>
      </c>
      <c r="GP433" s="9"/>
      <c r="GQ433" s="9"/>
      <c r="GR433" s="9"/>
      <c r="GS433" s="9"/>
      <c r="GT433" s="9"/>
      <c r="GU433" s="9"/>
      <c r="GV433" s="9"/>
      <c r="GW433" s="9"/>
      <c r="GX433" s="9"/>
      <c r="GY433" s="9"/>
      <c r="GZ433" s="9"/>
      <c r="HA433" s="9"/>
      <c r="HB433" s="9"/>
      <c r="HC433" s="9"/>
      <c r="HD433" s="9"/>
      <c r="HE433" s="9"/>
      <c r="HF433" s="9"/>
      <c r="HG433" s="9"/>
      <c r="HH433" s="9"/>
      <c r="HI433" s="9"/>
      <c r="HJ433" s="9"/>
      <c r="HK433" s="9"/>
      <c r="HX433" s="50"/>
      <c r="HY433" s="50"/>
      <c r="IV433" t="s">
        <v>1099</v>
      </c>
      <c r="IW433" s="69" t="s">
        <v>1104</v>
      </c>
      <c r="IX433" t="s">
        <v>1105</v>
      </c>
      <c r="IY433" s="46" t="s">
        <v>1106</v>
      </c>
      <c r="IZ433">
        <v>1</v>
      </c>
      <c r="JA433">
        <v>81</v>
      </c>
      <c r="JB433" t="s">
        <v>480</v>
      </c>
      <c r="JC433" t="s">
        <v>480</v>
      </c>
      <c r="MY433" t="s">
        <v>1093</v>
      </c>
      <c r="MZ433">
        <v>1963</v>
      </c>
      <c r="NA433" t="s">
        <v>1115</v>
      </c>
      <c r="NB433" t="s">
        <v>1095</v>
      </c>
      <c r="NG433" t="s">
        <v>1116</v>
      </c>
      <c r="NH433" t="s">
        <v>685</v>
      </c>
      <c r="NJ433" t="s">
        <v>687</v>
      </c>
      <c r="NL433" t="s">
        <v>687</v>
      </c>
      <c r="NM433" s="6" t="s">
        <v>1129</v>
      </c>
      <c r="NV433" t="s">
        <v>518</v>
      </c>
      <c r="NW433">
        <v>0.3</v>
      </c>
      <c r="NX433" t="s">
        <v>914</v>
      </c>
      <c r="NY433">
        <v>0.5</v>
      </c>
      <c r="OB433">
        <v>8</v>
      </c>
      <c r="OU433" t="s">
        <v>1051</v>
      </c>
      <c r="OW433">
        <v>2010</v>
      </c>
      <c r="PB433" t="s">
        <v>522</v>
      </c>
      <c r="PC433" s="50">
        <v>46108</v>
      </c>
    </row>
    <row r="434" spans="1:419" ht="15" thickBot="1">
      <c r="A434" t="s">
        <v>663</v>
      </c>
      <c r="B434" t="s">
        <v>1073</v>
      </c>
      <c r="C434" t="s">
        <v>1074</v>
      </c>
      <c r="D434" s="4" t="s">
        <v>472</v>
      </c>
      <c r="E434" t="s">
        <v>1075</v>
      </c>
      <c r="F434" t="s">
        <v>863</v>
      </c>
      <c r="G434" t="s">
        <v>1076</v>
      </c>
      <c r="H434" s="2" t="s">
        <v>1077</v>
      </c>
      <c r="I434">
        <v>-23.748532000000001</v>
      </c>
      <c r="J434">
        <v>-62.056702000000001</v>
      </c>
      <c r="K434" s="72">
        <v>65000</v>
      </c>
      <c r="AV434" t="s">
        <v>1078</v>
      </c>
      <c r="AW434" t="s">
        <v>864</v>
      </c>
      <c r="AX434">
        <v>3600</v>
      </c>
      <c r="AY434" s="5">
        <v>1</v>
      </c>
      <c r="AZ434" t="s">
        <v>1079</v>
      </c>
      <c r="BA434">
        <v>2010</v>
      </c>
      <c r="BC434" t="s">
        <v>1080</v>
      </c>
      <c r="BD434" t="s">
        <v>1107</v>
      </c>
      <c r="BE434" t="s">
        <v>565</v>
      </c>
      <c r="BF434" t="s">
        <v>1100</v>
      </c>
      <c r="BG434" t="s">
        <v>1101</v>
      </c>
      <c r="BH434" t="s">
        <v>480</v>
      </c>
      <c r="BI434" t="s">
        <v>480</v>
      </c>
      <c r="BJ434" t="s">
        <v>480</v>
      </c>
      <c r="ED434" t="s">
        <v>1083</v>
      </c>
      <c r="EE434" t="s">
        <v>480</v>
      </c>
      <c r="EF434" t="s">
        <v>480</v>
      </c>
      <c r="EG434" t="s">
        <v>537</v>
      </c>
      <c r="EH434" t="s">
        <v>1084</v>
      </c>
      <c r="EI434" t="s">
        <v>480</v>
      </c>
      <c r="EJ434" t="s">
        <v>480</v>
      </c>
      <c r="EK434" t="s">
        <v>537</v>
      </c>
      <c r="EL434" t="s">
        <v>1085</v>
      </c>
      <c r="EM434" t="s">
        <v>480</v>
      </c>
      <c r="EN434" t="s">
        <v>480</v>
      </c>
      <c r="EO434" t="s">
        <v>537</v>
      </c>
      <c r="EP434" t="s">
        <v>1086</v>
      </c>
      <c r="EQ434" t="s">
        <v>480</v>
      </c>
      <c r="ER434" t="s">
        <v>480</v>
      </c>
      <c r="ES434" t="s">
        <v>537</v>
      </c>
      <c r="ET434" t="s">
        <v>1087</v>
      </c>
      <c r="EU434" t="s">
        <v>480</v>
      </c>
      <c r="EV434" t="s">
        <v>480</v>
      </c>
      <c r="EW434" t="s">
        <v>537</v>
      </c>
      <c r="EX434" t="s">
        <v>1088</v>
      </c>
      <c r="EY434" t="s">
        <v>480</v>
      </c>
      <c r="EZ434" t="s">
        <v>480</v>
      </c>
      <c r="FA434" t="s">
        <v>537</v>
      </c>
      <c r="FB434" t="s">
        <v>1089</v>
      </c>
      <c r="FC434" t="s">
        <v>480</v>
      </c>
      <c r="FD434" t="s">
        <v>480</v>
      </c>
      <c r="FF434" s="9"/>
      <c r="FG434" s="9"/>
      <c r="FH434" s="9"/>
      <c r="FI434" s="9"/>
      <c r="FJ434" s="9"/>
      <c r="FK434" s="9"/>
      <c r="FL434" s="9"/>
      <c r="FM434" s="9"/>
      <c r="FN434" s="9"/>
      <c r="FO434" s="9"/>
      <c r="FP434" s="9"/>
      <c r="FQ434" s="9"/>
      <c r="FR434" s="9"/>
      <c r="FS434" s="9"/>
      <c r="FT434" s="9"/>
      <c r="FU434" s="9"/>
      <c r="FV434" s="9"/>
      <c r="FW434" s="9"/>
      <c r="FX434" s="9"/>
      <c r="FY434" s="9"/>
      <c r="FZ434" s="9"/>
      <c r="GA434" s="9"/>
      <c r="GB434" s="9"/>
      <c r="GC434" s="9"/>
      <c r="GD434" s="9"/>
      <c r="GE434" s="9"/>
      <c r="GF434" s="9"/>
      <c r="GG434" s="9"/>
      <c r="GH434" s="9"/>
      <c r="GI434" s="9"/>
      <c r="GJ434" s="9"/>
      <c r="GK434" s="9"/>
      <c r="GL434" s="9" t="s">
        <v>1103</v>
      </c>
      <c r="GM434" s="9" t="s">
        <v>480</v>
      </c>
      <c r="GN434" s="9" t="s">
        <v>480</v>
      </c>
      <c r="GO434" s="9" t="s">
        <v>480</v>
      </c>
      <c r="GP434" s="9"/>
      <c r="GQ434" s="9"/>
      <c r="GR434" s="9"/>
      <c r="GS434" s="9"/>
      <c r="GT434" s="9"/>
      <c r="GU434" s="9"/>
      <c r="GV434" s="9"/>
      <c r="GW434" s="9"/>
      <c r="GX434" s="9"/>
      <c r="GY434" s="9"/>
      <c r="GZ434" s="9"/>
      <c r="HA434" s="9"/>
      <c r="HB434" s="9"/>
      <c r="HC434" s="9"/>
      <c r="HD434" s="9"/>
      <c r="HE434" s="9"/>
      <c r="HF434" s="9"/>
      <c r="HG434" s="9"/>
      <c r="HH434" s="9"/>
      <c r="HI434" s="9"/>
      <c r="HJ434" s="9"/>
      <c r="HK434" s="9"/>
      <c r="HX434" s="50"/>
      <c r="HY434" s="50"/>
      <c r="IV434" t="s">
        <v>1107</v>
      </c>
      <c r="IW434" s="69" t="s">
        <v>1104</v>
      </c>
      <c r="IX434" s="12" t="s">
        <v>1105</v>
      </c>
      <c r="IY434" s="46" t="s">
        <v>1108</v>
      </c>
      <c r="IZ434">
        <v>7.5</v>
      </c>
      <c r="JA434">
        <v>56</v>
      </c>
      <c r="JB434" t="s">
        <v>480</v>
      </c>
      <c r="JC434" t="s">
        <v>480</v>
      </c>
      <c r="MY434" t="s">
        <v>1093</v>
      </c>
      <c r="MZ434">
        <v>1963</v>
      </c>
      <c r="NA434" t="s">
        <v>1115</v>
      </c>
      <c r="NB434" t="s">
        <v>1095</v>
      </c>
      <c r="NG434" t="s">
        <v>1116</v>
      </c>
      <c r="NH434" t="s">
        <v>685</v>
      </c>
      <c r="NJ434" t="s">
        <v>687</v>
      </c>
      <c r="NL434" t="s">
        <v>687</v>
      </c>
      <c r="NM434" s="6" t="s">
        <v>1129</v>
      </c>
      <c r="NV434" t="s">
        <v>518</v>
      </c>
      <c r="NW434">
        <v>0.9</v>
      </c>
      <c r="NX434" t="s">
        <v>914</v>
      </c>
      <c r="NY434">
        <v>1.4</v>
      </c>
      <c r="OB434">
        <v>7</v>
      </c>
      <c r="OU434" t="s">
        <v>1051</v>
      </c>
      <c r="OW434">
        <v>2010</v>
      </c>
      <c r="PB434" t="s">
        <v>522</v>
      </c>
      <c r="PC434" s="50">
        <v>46108</v>
      </c>
    </row>
    <row r="435" spans="1:419" ht="15" thickBot="1">
      <c r="A435" t="s">
        <v>663</v>
      </c>
      <c r="B435" t="s">
        <v>1073</v>
      </c>
      <c r="C435" t="s">
        <v>1074</v>
      </c>
      <c r="D435" s="4" t="s">
        <v>472</v>
      </c>
      <c r="E435" t="s">
        <v>1075</v>
      </c>
      <c r="F435" t="s">
        <v>863</v>
      </c>
      <c r="G435" t="s">
        <v>1076</v>
      </c>
      <c r="H435" s="2" t="s">
        <v>1077</v>
      </c>
      <c r="I435">
        <v>-23.748532000000001</v>
      </c>
      <c r="J435">
        <v>-62.056702000000001</v>
      </c>
      <c r="K435" s="72">
        <v>65000</v>
      </c>
      <c r="AV435" t="s">
        <v>1078</v>
      </c>
      <c r="AW435" t="s">
        <v>864</v>
      </c>
      <c r="AX435">
        <v>3600</v>
      </c>
      <c r="AY435" s="5">
        <v>1</v>
      </c>
      <c r="AZ435" t="s">
        <v>1079</v>
      </c>
      <c r="BA435">
        <v>2010</v>
      </c>
      <c r="BC435" t="s">
        <v>1080</v>
      </c>
      <c r="BD435" t="s">
        <v>1109</v>
      </c>
      <c r="BE435" t="s">
        <v>570</v>
      </c>
      <c r="BF435" t="s">
        <v>1100</v>
      </c>
      <c r="BG435" t="s">
        <v>1110</v>
      </c>
      <c r="BH435" t="s">
        <v>480</v>
      </c>
      <c r="BI435" t="s">
        <v>480</v>
      </c>
      <c r="BJ435" t="s">
        <v>480</v>
      </c>
      <c r="ED435" t="s">
        <v>1083</v>
      </c>
      <c r="EE435" t="s">
        <v>480</v>
      </c>
      <c r="EF435" t="s">
        <v>480</v>
      </c>
      <c r="EG435" t="s">
        <v>537</v>
      </c>
      <c r="EH435" t="s">
        <v>1084</v>
      </c>
      <c r="EI435" t="s">
        <v>480</v>
      </c>
      <c r="EJ435" t="s">
        <v>480</v>
      </c>
      <c r="EK435" t="s">
        <v>537</v>
      </c>
      <c r="EL435" t="s">
        <v>1085</v>
      </c>
      <c r="EM435" t="s">
        <v>480</v>
      </c>
      <c r="EN435" t="s">
        <v>480</v>
      </c>
      <c r="EO435" t="s">
        <v>537</v>
      </c>
      <c r="EP435" t="s">
        <v>1086</v>
      </c>
      <c r="EQ435" t="s">
        <v>480</v>
      </c>
      <c r="ER435" t="s">
        <v>480</v>
      </c>
      <c r="ES435" t="s">
        <v>537</v>
      </c>
      <c r="ET435" t="s">
        <v>1087</v>
      </c>
      <c r="EU435" t="s">
        <v>480</v>
      </c>
      <c r="EV435" t="s">
        <v>480</v>
      </c>
      <c r="EW435" t="s">
        <v>537</v>
      </c>
      <c r="EX435" t="s">
        <v>1088</v>
      </c>
      <c r="EY435" t="s">
        <v>480</v>
      </c>
      <c r="EZ435" t="s">
        <v>480</v>
      </c>
      <c r="FA435" t="s">
        <v>537</v>
      </c>
      <c r="FB435" t="s">
        <v>1089</v>
      </c>
      <c r="FC435" t="s">
        <v>480</v>
      </c>
      <c r="FD435" t="s">
        <v>480</v>
      </c>
      <c r="FF435" s="9"/>
      <c r="FG435" s="9"/>
      <c r="FH435" s="9"/>
      <c r="FI435" s="9"/>
      <c r="FJ435" s="9"/>
      <c r="FK435" s="9"/>
      <c r="FL435" s="9"/>
      <c r="FM435" s="9"/>
      <c r="FN435" s="9"/>
      <c r="FO435" s="9"/>
      <c r="FP435" s="9"/>
      <c r="FQ435" s="9"/>
      <c r="FR435" s="9"/>
      <c r="FS435" s="9"/>
      <c r="FT435" s="9"/>
      <c r="FU435" s="9"/>
      <c r="FV435" s="9"/>
      <c r="FW435" s="9"/>
      <c r="FX435" s="9"/>
      <c r="FY435" s="9"/>
      <c r="FZ435" s="9"/>
      <c r="GA435" s="9"/>
      <c r="GB435" s="9"/>
      <c r="GC435" s="9"/>
      <c r="GD435" s="9"/>
      <c r="GE435" s="9"/>
      <c r="GF435" s="9"/>
      <c r="GG435" s="9"/>
      <c r="GH435" s="9"/>
      <c r="GI435" s="9"/>
      <c r="GJ435" s="9"/>
      <c r="GK435" s="9"/>
      <c r="GL435" s="9" t="s">
        <v>1103</v>
      </c>
      <c r="GM435" s="9" t="s">
        <v>480</v>
      </c>
      <c r="GN435" s="9" t="s">
        <v>480</v>
      </c>
      <c r="GO435" s="9" t="s">
        <v>480</v>
      </c>
      <c r="GP435" s="9"/>
      <c r="GQ435" s="9"/>
      <c r="GR435" s="9"/>
      <c r="GS435" s="9"/>
      <c r="GT435" s="9"/>
      <c r="GU435" s="9"/>
      <c r="GV435" s="9"/>
      <c r="GW435" s="9"/>
      <c r="GX435" s="9"/>
      <c r="GY435" s="9"/>
      <c r="GZ435" s="9"/>
      <c r="HA435" s="9"/>
      <c r="HB435" s="9"/>
      <c r="HC435" s="9"/>
      <c r="HD435" s="9"/>
      <c r="HE435" s="9"/>
      <c r="HF435" s="9"/>
      <c r="HG435" s="9"/>
      <c r="HH435" s="9"/>
      <c r="HI435" s="9"/>
      <c r="HJ435" s="9"/>
      <c r="HK435" s="9"/>
      <c r="HX435" s="50"/>
      <c r="HY435" s="50"/>
      <c r="IV435" t="s">
        <v>1109</v>
      </c>
      <c r="IW435" s="69" t="s">
        <v>1104</v>
      </c>
      <c r="IX435" s="12" t="s">
        <v>1105</v>
      </c>
      <c r="IY435" s="46" t="s">
        <v>1108</v>
      </c>
      <c r="IZ435">
        <v>7.5</v>
      </c>
      <c r="JA435">
        <v>37</v>
      </c>
      <c r="JB435" t="s">
        <v>480</v>
      </c>
      <c r="JC435" t="s">
        <v>480</v>
      </c>
      <c r="MY435" t="s">
        <v>1093</v>
      </c>
      <c r="MZ435">
        <v>1963</v>
      </c>
      <c r="NA435" t="s">
        <v>1115</v>
      </c>
      <c r="NB435" t="s">
        <v>1095</v>
      </c>
      <c r="NG435" t="s">
        <v>1116</v>
      </c>
      <c r="NH435" t="s">
        <v>685</v>
      </c>
      <c r="NJ435" t="s">
        <v>687</v>
      </c>
      <c r="NL435" t="s">
        <v>687</v>
      </c>
      <c r="NM435" s="6" t="s">
        <v>1129</v>
      </c>
      <c r="NV435" t="s">
        <v>518</v>
      </c>
      <c r="NW435">
        <v>1.1000000000000001</v>
      </c>
      <c r="NX435" t="s">
        <v>914</v>
      </c>
      <c r="NY435">
        <v>1.2</v>
      </c>
      <c r="OB435">
        <v>5</v>
      </c>
      <c r="OU435" t="s">
        <v>1051</v>
      </c>
      <c r="OW435">
        <v>2010</v>
      </c>
      <c r="PB435" t="s">
        <v>522</v>
      </c>
      <c r="PC435" s="50">
        <v>46108</v>
      </c>
    </row>
    <row r="436" spans="1:419" ht="15" thickBot="1">
      <c r="A436" t="s">
        <v>663</v>
      </c>
      <c r="B436" t="s">
        <v>1073</v>
      </c>
      <c r="C436" t="s">
        <v>1074</v>
      </c>
      <c r="D436" s="4" t="s">
        <v>472</v>
      </c>
      <c r="E436" t="s">
        <v>1075</v>
      </c>
      <c r="F436" t="s">
        <v>863</v>
      </c>
      <c r="G436" t="s">
        <v>1076</v>
      </c>
      <c r="H436" s="2" t="s">
        <v>1077</v>
      </c>
      <c r="I436">
        <v>-23.748532000000001</v>
      </c>
      <c r="J436">
        <v>-62.056702000000001</v>
      </c>
      <c r="K436" s="72">
        <v>65000</v>
      </c>
      <c r="AV436" t="s">
        <v>1078</v>
      </c>
      <c r="AW436" t="s">
        <v>864</v>
      </c>
      <c r="AX436" t="s">
        <v>864</v>
      </c>
      <c r="AY436" s="5">
        <v>1</v>
      </c>
      <c r="AZ436" t="s">
        <v>1079</v>
      </c>
      <c r="BA436">
        <v>2010</v>
      </c>
      <c r="BC436" t="s">
        <v>1080</v>
      </c>
      <c r="BD436" t="s">
        <v>1111</v>
      </c>
      <c r="BE436" t="s">
        <v>483</v>
      </c>
      <c r="BF436" t="s">
        <v>1100</v>
      </c>
      <c r="BG436" t="s">
        <v>1110</v>
      </c>
      <c r="BH436" t="s">
        <v>480</v>
      </c>
      <c r="BI436" t="s">
        <v>480</v>
      </c>
      <c r="BJ436" t="s">
        <v>480</v>
      </c>
      <c r="GL436" t="s">
        <v>1103</v>
      </c>
      <c r="GM436" s="9" t="s">
        <v>480</v>
      </c>
      <c r="GN436" s="9" t="s">
        <v>480</v>
      </c>
      <c r="GO436" s="9" t="s">
        <v>480</v>
      </c>
      <c r="HY436" s="50"/>
      <c r="IV436" t="s">
        <v>1111</v>
      </c>
      <c r="IW436" s="46" t="s">
        <v>1112</v>
      </c>
      <c r="IX436" s="46" t="s">
        <v>1112</v>
      </c>
      <c r="IY436" s="46" t="s">
        <v>1113</v>
      </c>
      <c r="IZ436">
        <v>1</v>
      </c>
      <c r="JA436">
        <v>6</v>
      </c>
      <c r="JB436" t="s">
        <v>480</v>
      </c>
      <c r="JC436" t="s">
        <v>480</v>
      </c>
      <c r="MY436" t="s">
        <v>1093</v>
      </c>
      <c r="MZ436">
        <v>1963</v>
      </c>
      <c r="NA436" t="s">
        <v>1115</v>
      </c>
      <c r="NB436" t="s">
        <v>1095</v>
      </c>
      <c r="NG436" t="s">
        <v>1116</v>
      </c>
      <c r="NH436" t="s">
        <v>685</v>
      </c>
      <c r="NJ436" t="s">
        <v>687</v>
      </c>
      <c r="NL436" t="s">
        <v>687</v>
      </c>
      <c r="NM436" s="6" t="s">
        <v>1129</v>
      </c>
      <c r="NU436" t="s">
        <v>1114</v>
      </c>
      <c r="NV436" t="s">
        <v>518</v>
      </c>
      <c r="NW436">
        <v>1.2</v>
      </c>
      <c r="NX436" t="s">
        <v>914</v>
      </c>
      <c r="NY436">
        <v>1.4</v>
      </c>
      <c r="OB436">
        <v>7</v>
      </c>
      <c r="OU436" t="s">
        <v>1051</v>
      </c>
      <c r="OW436">
        <v>2010</v>
      </c>
      <c r="PB436" t="s">
        <v>522</v>
      </c>
      <c r="PC436" s="50">
        <v>46108</v>
      </c>
    </row>
    <row r="437" spans="1:419" ht="15" thickBot="1">
      <c r="A437" t="s">
        <v>663</v>
      </c>
      <c r="B437" t="s">
        <v>1073</v>
      </c>
      <c r="C437" t="s">
        <v>1074</v>
      </c>
      <c r="D437" s="4" t="s">
        <v>472</v>
      </c>
      <c r="E437" t="s">
        <v>1075</v>
      </c>
      <c r="F437" t="s">
        <v>863</v>
      </c>
      <c r="G437" t="s">
        <v>1076</v>
      </c>
      <c r="H437" s="2" t="s">
        <v>1077</v>
      </c>
      <c r="I437">
        <v>-23.748532000000001</v>
      </c>
      <c r="J437">
        <v>-62.056702000000001</v>
      </c>
      <c r="K437" s="72">
        <v>65000</v>
      </c>
      <c r="AV437" t="s">
        <v>1078</v>
      </c>
      <c r="AW437" t="s">
        <v>864</v>
      </c>
      <c r="AX437">
        <v>1000</v>
      </c>
      <c r="AY437" s="5">
        <v>1</v>
      </c>
      <c r="AZ437" t="s">
        <v>1079</v>
      </c>
      <c r="BA437">
        <v>2010</v>
      </c>
      <c r="BC437" t="s">
        <v>1080</v>
      </c>
      <c r="BD437" t="s">
        <v>1081</v>
      </c>
      <c r="BE437" t="s">
        <v>524</v>
      </c>
      <c r="BF437" t="s">
        <v>1082</v>
      </c>
      <c r="ED437" t="s">
        <v>1083</v>
      </c>
      <c r="EE437" t="s">
        <v>480</v>
      </c>
      <c r="EF437" t="s">
        <v>480</v>
      </c>
      <c r="EG437" t="s">
        <v>537</v>
      </c>
      <c r="EH437" t="s">
        <v>1084</v>
      </c>
      <c r="EI437" t="s">
        <v>480</v>
      </c>
      <c r="EJ437" t="s">
        <v>480</v>
      </c>
      <c r="EK437" t="s">
        <v>537</v>
      </c>
      <c r="EL437" t="s">
        <v>1085</v>
      </c>
      <c r="EM437" t="s">
        <v>480</v>
      </c>
      <c r="EN437" t="s">
        <v>480</v>
      </c>
      <c r="EO437" t="s">
        <v>537</v>
      </c>
      <c r="EP437" t="s">
        <v>1086</v>
      </c>
      <c r="EQ437" t="s">
        <v>480</v>
      </c>
      <c r="ER437" t="s">
        <v>480</v>
      </c>
      <c r="ES437" t="s">
        <v>537</v>
      </c>
      <c r="ET437" t="s">
        <v>1087</v>
      </c>
      <c r="EU437" t="s">
        <v>480</v>
      </c>
      <c r="EV437" t="s">
        <v>480</v>
      </c>
      <c r="EW437" t="s">
        <v>537</v>
      </c>
      <c r="EX437" t="s">
        <v>1088</v>
      </c>
      <c r="EY437" t="s">
        <v>480</v>
      </c>
      <c r="EZ437" t="s">
        <v>480</v>
      </c>
      <c r="FA437" t="s">
        <v>537</v>
      </c>
      <c r="FB437" t="s">
        <v>1089</v>
      </c>
      <c r="FC437" t="s">
        <v>480</v>
      </c>
      <c r="FD437" t="s">
        <v>480</v>
      </c>
      <c r="HY437" s="50"/>
      <c r="IV437" t="s">
        <v>1081</v>
      </c>
      <c r="IW437" t="s">
        <v>1090</v>
      </c>
      <c r="IX437" t="s">
        <v>1090</v>
      </c>
      <c r="IY437" t="s">
        <v>1090</v>
      </c>
      <c r="IZ437">
        <v>5</v>
      </c>
      <c r="JA437">
        <v>70</v>
      </c>
      <c r="JB437" t="s">
        <v>480</v>
      </c>
      <c r="JC437" t="s">
        <v>480</v>
      </c>
      <c r="MT437" t="s">
        <v>1081</v>
      </c>
      <c r="MU437" s="179" t="s">
        <v>1090</v>
      </c>
      <c r="MV437" t="s">
        <v>480</v>
      </c>
      <c r="MW437" s="179" t="s">
        <v>1091</v>
      </c>
      <c r="MX437" s="179" t="s">
        <v>1092</v>
      </c>
      <c r="MY437" t="s">
        <v>1093</v>
      </c>
      <c r="MZ437">
        <v>1963</v>
      </c>
      <c r="NA437" t="s">
        <v>1119</v>
      </c>
      <c r="NB437" t="s">
        <v>1095</v>
      </c>
      <c r="NG437" t="s">
        <v>1120</v>
      </c>
      <c r="NH437" t="s">
        <v>685</v>
      </c>
      <c r="NJ437" t="s">
        <v>687</v>
      </c>
      <c r="NL437" t="s">
        <v>687</v>
      </c>
      <c r="NM437" s="6" t="s">
        <v>1129</v>
      </c>
      <c r="NU437" t="s">
        <v>1098</v>
      </c>
      <c r="NV437" t="s">
        <v>518</v>
      </c>
      <c r="NW437">
        <v>2.7</v>
      </c>
      <c r="NX437" t="s">
        <v>914</v>
      </c>
      <c r="NY437">
        <v>1.8</v>
      </c>
      <c r="OB437">
        <v>6</v>
      </c>
      <c r="OU437" t="s">
        <v>1051</v>
      </c>
      <c r="OW437">
        <v>2010</v>
      </c>
      <c r="PB437" t="s">
        <v>522</v>
      </c>
      <c r="PC437" s="50">
        <v>46108</v>
      </c>
    </row>
    <row r="438" spans="1:419" ht="15" thickBot="1">
      <c r="A438" t="s">
        <v>663</v>
      </c>
      <c r="B438" t="s">
        <v>1073</v>
      </c>
      <c r="C438" t="s">
        <v>1074</v>
      </c>
      <c r="D438" s="4" t="s">
        <v>472</v>
      </c>
      <c r="E438" t="s">
        <v>1075</v>
      </c>
      <c r="F438" t="s">
        <v>863</v>
      </c>
      <c r="G438" t="s">
        <v>1076</v>
      </c>
      <c r="H438" s="2" t="s">
        <v>1077</v>
      </c>
      <c r="I438">
        <v>-23.748532000000001</v>
      </c>
      <c r="J438">
        <v>-62.056702000000001</v>
      </c>
      <c r="K438" s="72">
        <v>65000</v>
      </c>
      <c r="AV438" t="s">
        <v>1078</v>
      </c>
      <c r="AW438" t="s">
        <v>864</v>
      </c>
      <c r="AX438" t="s">
        <v>864</v>
      </c>
      <c r="AY438" s="5">
        <v>1</v>
      </c>
      <c r="AZ438" t="s">
        <v>1079</v>
      </c>
      <c r="BA438">
        <v>2010</v>
      </c>
      <c r="BC438" t="s">
        <v>1080</v>
      </c>
      <c r="BD438" t="s">
        <v>1099</v>
      </c>
      <c r="BE438" t="s">
        <v>536</v>
      </c>
      <c r="BF438" t="s">
        <v>1100</v>
      </c>
      <c r="BG438" t="s">
        <v>1101</v>
      </c>
      <c r="BH438" t="s">
        <v>1102</v>
      </c>
      <c r="BI438" t="s">
        <v>480</v>
      </c>
      <c r="BJ438" t="s">
        <v>480</v>
      </c>
      <c r="ED438" t="s">
        <v>1083</v>
      </c>
      <c r="EE438" t="s">
        <v>480</v>
      </c>
      <c r="EF438" t="s">
        <v>480</v>
      </c>
      <c r="EG438" t="s">
        <v>537</v>
      </c>
      <c r="EH438" t="s">
        <v>1084</v>
      </c>
      <c r="EI438" t="s">
        <v>480</v>
      </c>
      <c r="EJ438" t="s">
        <v>480</v>
      </c>
      <c r="EK438" t="s">
        <v>537</v>
      </c>
      <c r="EL438" t="s">
        <v>1085</v>
      </c>
      <c r="EM438" t="s">
        <v>480</v>
      </c>
      <c r="EN438" t="s">
        <v>480</v>
      </c>
      <c r="EO438" t="s">
        <v>537</v>
      </c>
      <c r="EP438" t="s">
        <v>1086</v>
      </c>
      <c r="EQ438" t="s">
        <v>480</v>
      </c>
      <c r="ER438" t="s">
        <v>480</v>
      </c>
      <c r="ES438" t="s">
        <v>537</v>
      </c>
      <c r="ET438" t="s">
        <v>1087</v>
      </c>
      <c r="EU438" t="s">
        <v>480</v>
      </c>
      <c r="EV438" t="s">
        <v>480</v>
      </c>
      <c r="EW438" t="s">
        <v>537</v>
      </c>
      <c r="EX438" t="s">
        <v>1088</v>
      </c>
      <c r="EY438" t="s">
        <v>480</v>
      </c>
      <c r="EZ438" t="s">
        <v>480</v>
      </c>
      <c r="FA438" t="s">
        <v>537</v>
      </c>
      <c r="FB438" t="s">
        <v>1089</v>
      </c>
      <c r="FC438" t="s">
        <v>480</v>
      </c>
      <c r="FD438" t="s">
        <v>480</v>
      </c>
      <c r="GL438" t="s">
        <v>1103</v>
      </c>
      <c r="GM438" s="9" t="s">
        <v>480</v>
      </c>
      <c r="GN438" s="9" t="s">
        <v>480</v>
      </c>
      <c r="GO438" s="9" t="s">
        <v>480</v>
      </c>
      <c r="GP438" s="9"/>
      <c r="GQ438" s="9"/>
      <c r="GR438" s="9"/>
      <c r="GS438" s="9"/>
      <c r="GT438" s="9"/>
      <c r="GU438" s="9"/>
      <c r="GV438" s="9"/>
      <c r="GW438" s="9"/>
      <c r="GX438" s="9"/>
      <c r="GY438" s="9"/>
      <c r="GZ438" s="9"/>
      <c r="HA438" s="9"/>
      <c r="HB438" s="9"/>
      <c r="HC438" s="9"/>
      <c r="HD438" s="9"/>
      <c r="HE438" s="9"/>
      <c r="HF438" s="9"/>
      <c r="HG438" s="9"/>
      <c r="HH438" s="9"/>
      <c r="HI438" s="9"/>
      <c r="HJ438" s="9"/>
      <c r="HK438" s="9"/>
      <c r="HX438" s="50"/>
      <c r="HY438" s="50"/>
      <c r="IV438" t="s">
        <v>1099</v>
      </c>
      <c r="IW438" s="69" t="s">
        <v>1104</v>
      </c>
      <c r="IX438" t="s">
        <v>1105</v>
      </c>
      <c r="IY438" s="46" t="s">
        <v>1106</v>
      </c>
      <c r="IZ438">
        <v>1</v>
      </c>
      <c r="JA438">
        <v>81</v>
      </c>
      <c r="JB438" t="s">
        <v>480</v>
      </c>
      <c r="JC438" t="s">
        <v>480</v>
      </c>
      <c r="MY438" t="s">
        <v>1093</v>
      </c>
      <c r="MZ438">
        <v>1963</v>
      </c>
      <c r="NA438" t="s">
        <v>1119</v>
      </c>
      <c r="NB438" t="s">
        <v>1095</v>
      </c>
      <c r="NG438" t="s">
        <v>1120</v>
      </c>
      <c r="NH438" t="s">
        <v>685</v>
      </c>
      <c r="NJ438" t="s">
        <v>687</v>
      </c>
      <c r="NL438" t="s">
        <v>687</v>
      </c>
      <c r="NM438" s="6" t="s">
        <v>1129</v>
      </c>
      <c r="NV438" t="s">
        <v>518</v>
      </c>
      <c r="NW438">
        <v>2.2999999999999998</v>
      </c>
      <c r="NX438" t="s">
        <v>914</v>
      </c>
      <c r="NY438">
        <v>2.5</v>
      </c>
      <c r="OB438">
        <v>8</v>
      </c>
      <c r="OU438" t="s">
        <v>1051</v>
      </c>
      <c r="OW438">
        <v>2010</v>
      </c>
      <c r="PB438" t="s">
        <v>522</v>
      </c>
      <c r="PC438" s="50">
        <v>46108</v>
      </c>
    </row>
    <row r="439" spans="1:419" ht="15" thickBot="1">
      <c r="A439" t="s">
        <v>663</v>
      </c>
      <c r="B439" t="s">
        <v>1073</v>
      </c>
      <c r="C439" t="s">
        <v>1074</v>
      </c>
      <c r="D439" s="4" t="s">
        <v>472</v>
      </c>
      <c r="E439" t="s">
        <v>1075</v>
      </c>
      <c r="F439" t="s">
        <v>863</v>
      </c>
      <c r="G439" t="s">
        <v>1076</v>
      </c>
      <c r="H439" s="2" t="s">
        <v>1077</v>
      </c>
      <c r="I439">
        <v>-23.748532000000001</v>
      </c>
      <c r="J439">
        <v>-62.056702000000001</v>
      </c>
      <c r="K439" s="72">
        <v>65000</v>
      </c>
      <c r="AV439" t="s">
        <v>1078</v>
      </c>
      <c r="AW439" t="s">
        <v>864</v>
      </c>
      <c r="AX439">
        <v>3600</v>
      </c>
      <c r="AY439" s="5">
        <v>1</v>
      </c>
      <c r="AZ439" t="s">
        <v>1079</v>
      </c>
      <c r="BA439">
        <v>2010</v>
      </c>
      <c r="BC439" t="s">
        <v>1080</v>
      </c>
      <c r="BD439" t="s">
        <v>1107</v>
      </c>
      <c r="BE439" t="s">
        <v>565</v>
      </c>
      <c r="BF439" t="s">
        <v>1100</v>
      </c>
      <c r="BG439" t="s">
        <v>1101</v>
      </c>
      <c r="BH439" t="s">
        <v>480</v>
      </c>
      <c r="BI439" t="s">
        <v>480</v>
      </c>
      <c r="BJ439" t="s">
        <v>480</v>
      </c>
      <c r="ED439" t="s">
        <v>1083</v>
      </c>
      <c r="EE439" t="s">
        <v>480</v>
      </c>
      <c r="EF439" t="s">
        <v>480</v>
      </c>
      <c r="EG439" t="s">
        <v>537</v>
      </c>
      <c r="EH439" t="s">
        <v>1084</v>
      </c>
      <c r="EI439" t="s">
        <v>480</v>
      </c>
      <c r="EJ439" t="s">
        <v>480</v>
      </c>
      <c r="EK439" t="s">
        <v>537</v>
      </c>
      <c r="EL439" t="s">
        <v>1085</v>
      </c>
      <c r="EM439" t="s">
        <v>480</v>
      </c>
      <c r="EN439" t="s">
        <v>480</v>
      </c>
      <c r="EO439" t="s">
        <v>537</v>
      </c>
      <c r="EP439" t="s">
        <v>1086</v>
      </c>
      <c r="EQ439" t="s">
        <v>480</v>
      </c>
      <c r="ER439" t="s">
        <v>480</v>
      </c>
      <c r="ES439" t="s">
        <v>537</v>
      </c>
      <c r="ET439" t="s">
        <v>1087</v>
      </c>
      <c r="EU439" t="s">
        <v>480</v>
      </c>
      <c r="EV439" t="s">
        <v>480</v>
      </c>
      <c r="EW439" t="s">
        <v>537</v>
      </c>
      <c r="EX439" t="s">
        <v>1088</v>
      </c>
      <c r="EY439" t="s">
        <v>480</v>
      </c>
      <c r="EZ439" t="s">
        <v>480</v>
      </c>
      <c r="FA439" t="s">
        <v>537</v>
      </c>
      <c r="FB439" t="s">
        <v>1089</v>
      </c>
      <c r="FC439" t="s">
        <v>480</v>
      </c>
      <c r="FD439" t="s">
        <v>480</v>
      </c>
      <c r="FF439" s="9"/>
      <c r="FG439" s="9"/>
      <c r="FH439" s="9"/>
      <c r="FI439" s="9"/>
      <c r="FJ439" s="9"/>
      <c r="FK439" s="9"/>
      <c r="FL439" s="9"/>
      <c r="FM439" s="9"/>
      <c r="FN439" s="9"/>
      <c r="FO439" s="9"/>
      <c r="FP439" s="9"/>
      <c r="FQ439" s="9"/>
      <c r="FR439" s="9"/>
      <c r="FS439" s="9"/>
      <c r="FT439" s="9"/>
      <c r="FU439" s="9"/>
      <c r="FV439" s="9"/>
      <c r="FW439" s="9"/>
      <c r="FX439" s="9"/>
      <c r="FY439" s="9"/>
      <c r="FZ439" s="9"/>
      <c r="GA439" s="9"/>
      <c r="GB439" s="9"/>
      <c r="GC439" s="9"/>
      <c r="GD439" s="9"/>
      <c r="GE439" s="9"/>
      <c r="GF439" s="9"/>
      <c r="GG439" s="9"/>
      <c r="GH439" s="9"/>
      <c r="GI439" s="9"/>
      <c r="GJ439" s="9"/>
      <c r="GK439" s="9"/>
      <c r="GL439" s="9" t="s">
        <v>1103</v>
      </c>
      <c r="GM439" s="9" t="s">
        <v>480</v>
      </c>
      <c r="GN439" s="9" t="s">
        <v>480</v>
      </c>
      <c r="GO439" s="9" t="s">
        <v>480</v>
      </c>
      <c r="GP439" s="9"/>
      <c r="GQ439" s="9"/>
      <c r="GR439" s="9"/>
      <c r="GS439" s="9"/>
      <c r="GT439" s="9"/>
      <c r="GU439" s="9"/>
      <c r="GV439" s="9"/>
      <c r="GW439" s="9"/>
      <c r="GX439" s="9"/>
      <c r="GY439" s="9"/>
      <c r="GZ439" s="9"/>
      <c r="HA439" s="9"/>
      <c r="HB439" s="9"/>
      <c r="HC439" s="9"/>
      <c r="HD439" s="9"/>
      <c r="HE439" s="9"/>
      <c r="HF439" s="9"/>
      <c r="HG439" s="9"/>
      <c r="HH439" s="9"/>
      <c r="HI439" s="9"/>
      <c r="HJ439" s="9"/>
      <c r="HK439" s="9"/>
      <c r="HX439" s="50"/>
      <c r="HY439" s="50"/>
      <c r="IV439" t="s">
        <v>1107</v>
      </c>
      <c r="IW439" s="69" t="s">
        <v>1104</v>
      </c>
      <c r="IX439" s="12" t="s">
        <v>1105</v>
      </c>
      <c r="IY439" s="46" t="s">
        <v>1108</v>
      </c>
      <c r="IZ439">
        <v>7.5</v>
      </c>
      <c r="JA439">
        <v>56</v>
      </c>
      <c r="JB439" t="s">
        <v>480</v>
      </c>
      <c r="JC439" t="s">
        <v>480</v>
      </c>
      <c r="MY439" t="s">
        <v>1093</v>
      </c>
      <c r="MZ439">
        <v>1963</v>
      </c>
      <c r="NA439" t="s">
        <v>1119</v>
      </c>
      <c r="NB439" t="s">
        <v>1095</v>
      </c>
      <c r="NG439" t="s">
        <v>1120</v>
      </c>
      <c r="NH439" t="s">
        <v>685</v>
      </c>
      <c r="NJ439" t="s">
        <v>687</v>
      </c>
      <c r="NL439" t="s">
        <v>687</v>
      </c>
      <c r="NM439" s="6" t="s">
        <v>1129</v>
      </c>
      <c r="NV439" t="s">
        <v>518</v>
      </c>
      <c r="NW439">
        <v>0.8</v>
      </c>
      <c r="NX439" t="s">
        <v>914</v>
      </c>
      <c r="NY439">
        <v>1.1000000000000001</v>
      </c>
      <c r="OB439">
        <v>7</v>
      </c>
      <c r="OU439" t="s">
        <v>1051</v>
      </c>
      <c r="OW439">
        <v>2010</v>
      </c>
      <c r="PB439" t="s">
        <v>522</v>
      </c>
      <c r="PC439" s="50">
        <v>46108</v>
      </c>
    </row>
    <row r="440" spans="1:419" ht="15" thickBot="1">
      <c r="A440" t="s">
        <v>663</v>
      </c>
      <c r="B440" t="s">
        <v>1073</v>
      </c>
      <c r="C440" t="s">
        <v>1074</v>
      </c>
      <c r="D440" s="4" t="s">
        <v>472</v>
      </c>
      <c r="E440" t="s">
        <v>1075</v>
      </c>
      <c r="F440" t="s">
        <v>863</v>
      </c>
      <c r="G440" t="s">
        <v>1076</v>
      </c>
      <c r="H440" s="2" t="s">
        <v>1077</v>
      </c>
      <c r="I440">
        <v>-23.748532000000001</v>
      </c>
      <c r="J440">
        <v>-62.056702000000001</v>
      </c>
      <c r="K440" s="72">
        <v>65000</v>
      </c>
      <c r="AV440" t="s">
        <v>1078</v>
      </c>
      <c r="AW440" t="s">
        <v>864</v>
      </c>
      <c r="AX440">
        <v>3600</v>
      </c>
      <c r="AY440" s="5">
        <v>1</v>
      </c>
      <c r="AZ440" t="s">
        <v>1079</v>
      </c>
      <c r="BA440">
        <v>2010</v>
      </c>
      <c r="BC440" t="s">
        <v>1080</v>
      </c>
      <c r="BD440" t="s">
        <v>1109</v>
      </c>
      <c r="BE440" t="s">
        <v>570</v>
      </c>
      <c r="BF440" t="s">
        <v>1100</v>
      </c>
      <c r="BG440" t="s">
        <v>1110</v>
      </c>
      <c r="BH440" t="s">
        <v>480</v>
      </c>
      <c r="BI440" t="s">
        <v>480</v>
      </c>
      <c r="BJ440" t="s">
        <v>480</v>
      </c>
      <c r="ED440" t="s">
        <v>1083</v>
      </c>
      <c r="EE440" t="s">
        <v>480</v>
      </c>
      <c r="EF440" t="s">
        <v>480</v>
      </c>
      <c r="EG440" t="s">
        <v>537</v>
      </c>
      <c r="EH440" t="s">
        <v>1084</v>
      </c>
      <c r="EI440" t="s">
        <v>480</v>
      </c>
      <c r="EJ440" t="s">
        <v>480</v>
      </c>
      <c r="EK440" t="s">
        <v>537</v>
      </c>
      <c r="EL440" t="s">
        <v>1085</v>
      </c>
      <c r="EM440" t="s">
        <v>480</v>
      </c>
      <c r="EN440" t="s">
        <v>480</v>
      </c>
      <c r="EO440" t="s">
        <v>537</v>
      </c>
      <c r="EP440" t="s">
        <v>1086</v>
      </c>
      <c r="EQ440" t="s">
        <v>480</v>
      </c>
      <c r="ER440" t="s">
        <v>480</v>
      </c>
      <c r="ES440" t="s">
        <v>537</v>
      </c>
      <c r="ET440" t="s">
        <v>1087</v>
      </c>
      <c r="EU440" t="s">
        <v>480</v>
      </c>
      <c r="EV440" t="s">
        <v>480</v>
      </c>
      <c r="EW440" t="s">
        <v>537</v>
      </c>
      <c r="EX440" t="s">
        <v>1088</v>
      </c>
      <c r="EY440" t="s">
        <v>480</v>
      </c>
      <c r="EZ440" t="s">
        <v>480</v>
      </c>
      <c r="FA440" t="s">
        <v>537</v>
      </c>
      <c r="FB440" t="s">
        <v>1089</v>
      </c>
      <c r="FC440" t="s">
        <v>480</v>
      </c>
      <c r="FD440" t="s">
        <v>480</v>
      </c>
      <c r="FF440" s="9"/>
      <c r="FG440" s="9"/>
      <c r="FH440" s="9"/>
      <c r="FI440" s="9"/>
      <c r="FJ440" s="9"/>
      <c r="FK440" s="9"/>
      <c r="FL440" s="9"/>
      <c r="FM440" s="9"/>
      <c r="FN440" s="9"/>
      <c r="FO440" s="9"/>
      <c r="FP440" s="9"/>
      <c r="FQ440" s="9"/>
      <c r="FR440" s="9"/>
      <c r="FS440" s="9"/>
      <c r="FT440" s="9"/>
      <c r="FU440" s="9"/>
      <c r="FV440" s="9"/>
      <c r="FW440" s="9"/>
      <c r="FX440" s="9"/>
      <c r="FY440" s="9"/>
      <c r="FZ440" s="9"/>
      <c r="GA440" s="9"/>
      <c r="GB440" s="9"/>
      <c r="GC440" s="9"/>
      <c r="GD440" s="9"/>
      <c r="GE440" s="9"/>
      <c r="GF440" s="9"/>
      <c r="GG440" s="9"/>
      <c r="GH440" s="9"/>
      <c r="GI440" s="9"/>
      <c r="GJ440" s="9"/>
      <c r="GK440" s="9"/>
      <c r="GL440" s="9" t="s">
        <v>1103</v>
      </c>
      <c r="GM440" s="9" t="s">
        <v>480</v>
      </c>
      <c r="GN440" s="9" t="s">
        <v>480</v>
      </c>
      <c r="GO440" s="9" t="s">
        <v>480</v>
      </c>
      <c r="GP440" s="9"/>
      <c r="GQ440" s="9"/>
      <c r="GR440" s="9"/>
      <c r="GS440" s="9"/>
      <c r="GT440" s="9"/>
      <c r="GU440" s="9"/>
      <c r="GV440" s="9"/>
      <c r="GW440" s="9"/>
      <c r="GX440" s="9"/>
      <c r="GY440" s="9"/>
      <c r="GZ440" s="9"/>
      <c r="HA440" s="9"/>
      <c r="HB440" s="9"/>
      <c r="HC440" s="9"/>
      <c r="HD440" s="9"/>
      <c r="HE440" s="9"/>
      <c r="HF440" s="9"/>
      <c r="HG440" s="9"/>
      <c r="HH440" s="9"/>
      <c r="HI440" s="9"/>
      <c r="HJ440" s="9"/>
      <c r="HK440" s="9"/>
      <c r="HX440" s="50"/>
      <c r="HY440" s="50"/>
      <c r="IV440" t="s">
        <v>1109</v>
      </c>
      <c r="IW440" s="69" t="s">
        <v>1104</v>
      </c>
      <c r="IX440" s="12" t="s">
        <v>1105</v>
      </c>
      <c r="IY440" s="46" t="s">
        <v>1108</v>
      </c>
      <c r="IZ440">
        <v>7.5</v>
      </c>
      <c r="JA440">
        <v>37</v>
      </c>
      <c r="JB440" t="s">
        <v>480</v>
      </c>
      <c r="JC440" t="s">
        <v>480</v>
      </c>
      <c r="MY440" t="s">
        <v>1093</v>
      </c>
      <c r="MZ440">
        <v>1963</v>
      </c>
      <c r="NA440" t="s">
        <v>1119</v>
      </c>
      <c r="NB440" t="s">
        <v>1095</v>
      </c>
      <c r="NG440" t="s">
        <v>1120</v>
      </c>
      <c r="NH440" t="s">
        <v>685</v>
      </c>
      <c r="NJ440" t="s">
        <v>687</v>
      </c>
      <c r="NL440" t="s">
        <v>687</v>
      </c>
      <c r="NM440" s="6" t="s">
        <v>1129</v>
      </c>
      <c r="NV440" t="s">
        <v>518</v>
      </c>
      <c r="NW440">
        <v>0.5</v>
      </c>
      <c r="NX440" t="s">
        <v>914</v>
      </c>
      <c r="NY440">
        <v>0.9</v>
      </c>
      <c r="OB440">
        <v>5</v>
      </c>
      <c r="OU440" t="s">
        <v>1051</v>
      </c>
      <c r="OW440">
        <v>2010</v>
      </c>
      <c r="PB440" t="s">
        <v>522</v>
      </c>
      <c r="PC440" s="50">
        <v>46108</v>
      </c>
    </row>
    <row r="441" spans="1:419" ht="15" thickBot="1">
      <c r="A441" t="s">
        <v>663</v>
      </c>
      <c r="B441" t="s">
        <v>1073</v>
      </c>
      <c r="C441" t="s">
        <v>1074</v>
      </c>
      <c r="D441" s="4" t="s">
        <v>472</v>
      </c>
      <c r="E441" t="s">
        <v>1075</v>
      </c>
      <c r="F441" t="s">
        <v>863</v>
      </c>
      <c r="G441" t="s">
        <v>1076</v>
      </c>
      <c r="H441" s="2" t="s">
        <v>1077</v>
      </c>
      <c r="I441">
        <v>-23.748532000000001</v>
      </c>
      <c r="J441">
        <v>-62.056702000000001</v>
      </c>
      <c r="K441" s="72">
        <v>65000</v>
      </c>
      <c r="AV441" t="s">
        <v>1078</v>
      </c>
      <c r="AW441" t="s">
        <v>864</v>
      </c>
      <c r="AX441" t="s">
        <v>864</v>
      </c>
      <c r="AY441" s="5">
        <v>1</v>
      </c>
      <c r="AZ441" t="s">
        <v>1079</v>
      </c>
      <c r="BA441">
        <v>2010</v>
      </c>
      <c r="BC441" t="s">
        <v>1080</v>
      </c>
      <c r="BD441" t="s">
        <v>1111</v>
      </c>
      <c r="BE441" t="s">
        <v>483</v>
      </c>
      <c r="BF441" t="s">
        <v>1100</v>
      </c>
      <c r="BG441" t="s">
        <v>1110</v>
      </c>
      <c r="BH441" t="s">
        <v>480</v>
      </c>
      <c r="BI441" t="s">
        <v>480</v>
      </c>
      <c r="BJ441" t="s">
        <v>480</v>
      </c>
      <c r="GL441" t="s">
        <v>1103</v>
      </c>
      <c r="GM441" s="9" t="s">
        <v>480</v>
      </c>
      <c r="GN441" s="9" t="s">
        <v>480</v>
      </c>
      <c r="GO441" s="9" t="s">
        <v>480</v>
      </c>
      <c r="HY441" s="50"/>
      <c r="IV441" t="s">
        <v>1111</v>
      </c>
      <c r="IW441" s="46" t="s">
        <v>1112</v>
      </c>
      <c r="IX441" s="46" t="s">
        <v>1112</v>
      </c>
      <c r="IY441" s="46" t="s">
        <v>1113</v>
      </c>
      <c r="IZ441">
        <v>1</v>
      </c>
      <c r="JA441">
        <v>6</v>
      </c>
      <c r="JB441" t="s">
        <v>480</v>
      </c>
      <c r="JC441" t="s">
        <v>480</v>
      </c>
      <c r="MY441" t="s">
        <v>1093</v>
      </c>
      <c r="MZ441">
        <v>1963</v>
      </c>
      <c r="NA441" t="s">
        <v>1119</v>
      </c>
      <c r="NB441" t="s">
        <v>1095</v>
      </c>
      <c r="NG441" t="s">
        <v>1120</v>
      </c>
      <c r="NH441" t="s">
        <v>685</v>
      </c>
      <c r="NJ441" t="s">
        <v>687</v>
      </c>
      <c r="NL441" t="s">
        <v>687</v>
      </c>
      <c r="NM441" s="6" t="s">
        <v>1129</v>
      </c>
      <c r="NU441" t="s">
        <v>1114</v>
      </c>
      <c r="NV441" t="s">
        <v>518</v>
      </c>
      <c r="NW441">
        <v>0</v>
      </c>
      <c r="NX441" t="s">
        <v>914</v>
      </c>
      <c r="NY441">
        <v>0</v>
      </c>
      <c r="OB441">
        <v>7</v>
      </c>
      <c r="OU441" t="s">
        <v>1051</v>
      </c>
      <c r="OW441">
        <v>2010</v>
      </c>
      <c r="PB441" t="s">
        <v>522</v>
      </c>
      <c r="PC441" s="50">
        <v>46108</v>
      </c>
    </row>
    <row r="442" spans="1:419" ht="15" thickBot="1">
      <c r="A442" t="s">
        <v>663</v>
      </c>
      <c r="B442" t="s">
        <v>1073</v>
      </c>
      <c r="C442" t="s">
        <v>1074</v>
      </c>
      <c r="D442" s="4" t="s">
        <v>472</v>
      </c>
      <c r="E442" t="s">
        <v>1075</v>
      </c>
      <c r="F442" t="s">
        <v>863</v>
      </c>
      <c r="G442" t="s">
        <v>1076</v>
      </c>
      <c r="H442" s="2" t="s">
        <v>1077</v>
      </c>
      <c r="I442">
        <v>-23.748532000000001</v>
      </c>
      <c r="J442">
        <v>-62.056702000000001</v>
      </c>
      <c r="K442" s="72">
        <v>65000</v>
      </c>
      <c r="AV442" t="s">
        <v>1078</v>
      </c>
      <c r="AW442" t="s">
        <v>864</v>
      </c>
      <c r="AX442">
        <v>1000</v>
      </c>
      <c r="AY442" s="5">
        <v>1</v>
      </c>
      <c r="AZ442" t="s">
        <v>1079</v>
      </c>
      <c r="BA442">
        <v>2010</v>
      </c>
      <c r="BC442" t="s">
        <v>1080</v>
      </c>
      <c r="BD442" t="s">
        <v>1081</v>
      </c>
      <c r="BE442" t="s">
        <v>524</v>
      </c>
      <c r="BF442" t="s">
        <v>1082</v>
      </c>
      <c r="ED442" t="s">
        <v>1083</v>
      </c>
      <c r="EE442" t="s">
        <v>480</v>
      </c>
      <c r="EF442" t="s">
        <v>480</v>
      </c>
      <c r="EG442" t="s">
        <v>537</v>
      </c>
      <c r="EH442" t="s">
        <v>1084</v>
      </c>
      <c r="EI442" t="s">
        <v>480</v>
      </c>
      <c r="EJ442" t="s">
        <v>480</v>
      </c>
      <c r="EK442" t="s">
        <v>537</v>
      </c>
      <c r="EL442" t="s">
        <v>1085</v>
      </c>
      <c r="EM442" t="s">
        <v>480</v>
      </c>
      <c r="EN442" t="s">
        <v>480</v>
      </c>
      <c r="EO442" t="s">
        <v>537</v>
      </c>
      <c r="EP442" t="s">
        <v>1086</v>
      </c>
      <c r="EQ442" t="s">
        <v>480</v>
      </c>
      <c r="ER442" t="s">
        <v>480</v>
      </c>
      <c r="ES442" t="s">
        <v>537</v>
      </c>
      <c r="ET442" t="s">
        <v>1087</v>
      </c>
      <c r="EU442" t="s">
        <v>480</v>
      </c>
      <c r="EV442" t="s">
        <v>480</v>
      </c>
      <c r="EW442" t="s">
        <v>537</v>
      </c>
      <c r="EX442" t="s">
        <v>1088</v>
      </c>
      <c r="EY442" t="s">
        <v>480</v>
      </c>
      <c r="EZ442" t="s">
        <v>480</v>
      </c>
      <c r="FA442" t="s">
        <v>537</v>
      </c>
      <c r="FB442" t="s">
        <v>1089</v>
      </c>
      <c r="FC442" t="s">
        <v>480</v>
      </c>
      <c r="FD442" t="s">
        <v>480</v>
      </c>
      <c r="HY442" s="50"/>
      <c r="IV442" t="s">
        <v>1081</v>
      </c>
      <c r="IW442" t="s">
        <v>1090</v>
      </c>
      <c r="IX442" t="s">
        <v>1090</v>
      </c>
      <c r="IY442" t="s">
        <v>1090</v>
      </c>
      <c r="IZ442">
        <v>5</v>
      </c>
      <c r="JA442">
        <v>70</v>
      </c>
      <c r="JB442" t="s">
        <v>480</v>
      </c>
      <c r="JC442" t="s">
        <v>480</v>
      </c>
      <c r="MT442" t="s">
        <v>1081</v>
      </c>
      <c r="MU442" s="179" t="s">
        <v>1090</v>
      </c>
      <c r="MV442" t="s">
        <v>480</v>
      </c>
      <c r="MW442" s="179" t="s">
        <v>1091</v>
      </c>
      <c r="MX442" s="179" t="s">
        <v>1092</v>
      </c>
      <c r="MY442" t="s">
        <v>1093</v>
      </c>
      <c r="MZ442">
        <v>1963</v>
      </c>
      <c r="NA442" t="s">
        <v>1094</v>
      </c>
      <c r="NB442" t="s">
        <v>1095</v>
      </c>
      <c r="NG442" t="s">
        <v>1096</v>
      </c>
      <c r="NH442" t="s">
        <v>685</v>
      </c>
      <c r="NJ442" t="s">
        <v>687</v>
      </c>
      <c r="NL442" t="s">
        <v>687</v>
      </c>
      <c r="NM442" s="6" t="s">
        <v>1129</v>
      </c>
      <c r="NU442" t="s">
        <v>1098</v>
      </c>
      <c r="NV442" t="s">
        <v>518</v>
      </c>
      <c r="NW442">
        <v>5.2</v>
      </c>
      <c r="NX442" t="s">
        <v>914</v>
      </c>
      <c r="NY442">
        <v>5.2</v>
      </c>
      <c r="OB442">
        <v>6</v>
      </c>
      <c r="OU442" t="s">
        <v>1051</v>
      </c>
      <c r="OW442">
        <v>2010</v>
      </c>
      <c r="PB442" t="s">
        <v>522</v>
      </c>
      <c r="PC442" s="50">
        <v>46108</v>
      </c>
    </row>
    <row r="443" spans="1:419" ht="15" thickBot="1">
      <c r="A443" t="s">
        <v>663</v>
      </c>
      <c r="B443" t="s">
        <v>1073</v>
      </c>
      <c r="C443" t="s">
        <v>1074</v>
      </c>
      <c r="D443" s="4" t="s">
        <v>472</v>
      </c>
      <c r="E443" t="s">
        <v>1075</v>
      </c>
      <c r="F443" t="s">
        <v>863</v>
      </c>
      <c r="G443" t="s">
        <v>1076</v>
      </c>
      <c r="H443" s="2" t="s">
        <v>1077</v>
      </c>
      <c r="I443">
        <v>-23.748532000000001</v>
      </c>
      <c r="J443">
        <v>-62.056702000000001</v>
      </c>
      <c r="K443" s="72">
        <v>65000</v>
      </c>
      <c r="AV443" t="s">
        <v>1078</v>
      </c>
      <c r="AW443" t="s">
        <v>864</v>
      </c>
      <c r="AX443" t="s">
        <v>864</v>
      </c>
      <c r="AY443" s="5">
        <v>1</v>
      </c>
      <c r="AZ443" t="s">
        <v>1079</v>
      </c>
      <c r="BA443">
        <v>2010</v>
      </c>
      <c r="BC443" t="s">
        <v>1080</v>
      </c>
      <c r="BD443" t="s">
        <v>1099</v>
      </c>
      <c r="BE443" t="s">
        <v>536</v>
      </c>
      <c r="BF443" t="s">
        <v>1100</v>
      </c>
      <c r="BG443" t="s">
        <v>1101</v>
      </c>
      <c r="BH443" t="s">
        <v>1102</v>
      </c>
      <c r="BI443" t="s">
        <v>480</v>
      </c>
      <c r="BJ443" t="s">
        <v>480</v>
      </c>
      <c r="ED443" t="s">
        <v>1083</v>
      </c>
      <c r="EE443" t="s">
        <v>480</v>
      </c>
      <c r="EF443" t="s">
        <v>480</v>
      </c>
      <c r="EG443" t="s">
        <v>537</v>
      </c>
      <c r="EH443" t="s">
        <v>1084</v>
      </c>
      <c r="EI443" t="s">
        <v>480</v>
      </c>
      <c r="EJ443" t="s">
        <v>480</v>
      </c>
      <c r="EK443" t="s">
        <v>537</v>
      </c>
      <c r="EL443" t="s">
        <v>1085</v>
      </c>
      <c r="EM443" t="s">
        <v>480</v>
      </c>
      <c r="EN443" t="s">
        <v>480</v>
      </c>
      <c r="EO443" t="s">
        <v>537</v>
      </c>
      <c r="EP443" t="s">
        <v>1086</v>
      </c>
      <c r="EQ443" t="s">
        <v>480</v>
      </c>
      <c r="ER443" t="s">
        <v>480</v>
      </c>
      <c r="ES443" t="s">
        <v>537</v>
      </c>
      <c r="ET443" t="s">
        <v>1087</v>
      </c>
      <c r="EU443" t="s">
        <v>480</v>
      </c>
      <c r="EV443" t="s">
        <v>480</v>
      </c>
      <c r="EW443" t="s">
        <v>537</v>
      </c>
      <c r="EX443" t="s">
        <v>1088</v>
      </c>
      <c r="EY443" t="s">
        <v>480</v>
      </c>
      <c r="EZ443" t="s">
        <v>480</v>
      </c>
      <c r="FA443" t="s">
        <v>537</v>
      </c>
      <c r="FB443" t="s">
        <v>1089</v>
      </c>
      <c r="FC443" t="s">
        <v>480</v>
      </c>
      <c r="FD443" t="s">
        <v>480</v>
      </c>
      <c r="GL443" t="s">
        <v>1103</v>
      </c>
      <c r="GM443" s="9" t="s">
        <v>480</v>
      </c>
      <c r="GN443" s="9" t="s">
        <v>480</v>
      </c>
      <c r="GO443" s="9" t="s">
        <v>480</v>
      </c>
      <c r="GP443" s="9"/>
      <c r="GQ443" s="9"/>
      <c r="GR443" s="9"/>
      <c r="GS443" s="9"/>
      <c r="GT443" s="9"/>
      <c r="GU443" s="9"/>
      <c r="GV443" s="9"/>
      <c r="GW443" s="9"/>
      <c r="GX443" s="9"/>
      <c r="GY443" s="9"/>
      <c r="GZ443" s="9"/>
      <c r="HA443" s="9"/>
      <c r="HB443" s="9"/>
      <c r="HC443" s="9"/>
      <c r="HD443" s="9"/>
      <c r="HE443" s="9"/>
      <c r="HF443" s="9"/>
      <c r="HG443" s="9"/>
      <c r="HH443" s="9"/>
      <c r="HI443" s="9"/>
      <c r="HJ443" s="9"/>
      <c r="HK443" s="9"/>
      <c r="HX443" s="50"/>
      <c r="HY443" s="50"/>
      <c r="IV443" t="s">
        <v>1099</v>
      </c>
      <c r="IW443" s="69" t="s">
        <v>1104</v>
      </c>
      <c r="IX443" t="s">
        <v>1105</v>
      </c>
      <c r="IY443" s="46" t="s">
        <v>1106</v>
      </c>
      <c r="IZ443">
        <v>1</v>
      </c>
      <c r="JA443">
        <v>81</v>
      </c>
      <c r="JB443" t="s">
        <v>480</v>
      </c>
      <c r="JC443" t="s">
        <v>480</v>
      </c>
      <c r="MY443" t="s">
        <v>1093</v>
      </c>
      <c r="MZ443">
        <v>1963</v>
      </c>
      <c r="NA443" t="s">
        <v>1094</v>
      </c>
      <c r="NB443" t="s">
        <v>1095</v>
      </c>
      <c r="NG443" t="s">
        <v>1096</v>
      </c>
      <c r="NH443" t="s">
        <v>685</v>
      </c>
      <c r="NJ443" t="s">
        <v>687</v>
      </c>
      <c r="NL443" t="s">
        <v>687</v>
      </c>
      <c r="NM443" s="6" t="s">
        <v>1129</v>
      </c>
      <c r="NV443" t="s">
        <v>518</v>
      </c>
      <c r="NW443">
        <v>9.4</v>
      </c>
      <c r="NX443" t="s">
        <v>914</v>
      </c>
      <c r="NY443">
        <v>15.7</v>
      </c>
      <c r="OB443">
        <v>8</v>
      </c>
      <c r="OU443" t="s">
        <v>1051</v>
      </c>
      <c r="OW443">
        <v>2010</v>
      </c>
      <c r="PB443" t="s">
        <v>522</v>
      </c>
      <c r="PC443" s="50">
        <v>46108</v>
      </c>
    </row>
    <row r="444" spans="1:419" ht="15" thickBot="1">
      <c r="A444" t="s">
        <v>663</v>
      </c>
      <c r="B444" t="s">
        <v>1073</v>
      </c>
      <c r="C444" t="s">
        <v>1074</v>
      </c>
      <c r="D444" s="4" t="s">
        <v>472</v>
      </c>
      <c r="E444" t="s">
        <v>1075</v>
      </c>
      <c r="F444" t="s">
        <v>863</v>
      </c>
      <c r="G444" t="s">
        <v>1076</v>
      </c>
      <c r="H444" s="2" t="s">
        <v>1077</v>
      </c>
      <c r="I444">
        <v>-23.748532000000001</v>
      </c>
      <c r="J444">
        <v>-62.056702000000001</v>
      </c>
      <c r="K444" s="72">
        <v>65000</v>
      </c>
      <c r="AV444" t="s">
        <v>1078</v>
      </c>
      <c r="AW444" t="s">
        <v>864</v>
      </c>
      <c r="AX444">
        <v>3600</v>
      </c>
      <c r="AY444" s="5">
        <v>1</v>
      </c>
      <c r="AZ444" t="s">
        <v>1079</v>
      </c>
      <c r="BA444">
        <v>2010</v>
      </c>
      <c r="BC444" t="s">
        <v>1080</v>
      </c>
      <c r="BD444" t="s">
        <v>1107</v>
      </c>
      <c r="BE444" t="s">
        <v>565</v>
      </c>
      <c r="BF444" t="s">
        <v>1100</v>
      </c>
      <c r="BG444" t="s">
        <v>1101</v>
      </c>
      <c r="BH444" t="s">
        <v>480</v>
      </c>
      <c r="BI444" t="s">
        <v>480</v>
      </c>
      <c r="BJ444" t="s">
        <v>480</v>
      </c>
      <c r="ED444" t="s">
        <v>1083</v>
      </c>
      <c r="EE444" t="s">
        <v>480</v>
      </c>
      <c r="EF444" t="s">
        <v>480</v>
      </c>
      <c r="EG444" t="s">
        <v>537</v>
      </c>
      <c r="EH444" t="s">
        <v>1084</v>
      </c>
      <c r="EI444" t="s">
        <v>480</v>
      </c>
      <c r="EJ444" t="s">
        <v>480</v>
      </c>
      <c r="EK444" t="s">
        <v>537</v>
      </c>
      <c r="EL444" t="s">
        <v>1085</v>
      </c>
      <c r="EM444" t="s">
        <v>480</v>
      </c>
      <c r="EN444" t="s">
        <v>480</v>
      </c>
      <c r="EO444" t="s">
        <v>537</v>
      </c>
      <c r="EP444" t="s">
        <v>1086</v>
      </c>
      <c r="EQ444" t="s">
        <v>480</v>
      </c>
      <c r="ER444" t="s">
        <v>480</v>
      </c>
      <c r="ES444" t="s">
        <v>537</v>
      </c>
      <c r="ET444" t="s">
        <v>1087</v>
      </c>
      <c r="EU444" t="s">
        <v>480</v>
      </c>
      <c r="EV444" t="s">
        <v>480</v>
      </c>
      <c r="EW444" t="s">
        <v>537</v>
      </c>
      <c r="EX444" t="s">
        <v>1088</v>
      </c>
      <c r="EY444" t="s">
        <v>480</v>
      </c>
      <c r="EZ444" t="s">
        <v>480</v>
      </c>
      <c r="FA444" t="s">
        <v>537</v>
      </c>
      <c r="FB444" t="s">
        <v>1089</v>
      </c>
      <c r="FC444" t="s">
        <v>480</v>
      </c>
      <c r="FD444" t="s">
        <v>480</v>
      </c>
      <c r="FF444" s="9"/>
      <c r="FG444" s="9"/>
      <c r="FH444" s="9"/>
      <c r="FI444" s="9"/>
      <c r="FJ444" s="9"/>
      <c r="FK444" s="9"/>
      <c r="FL444" s="9"/>
      <c r="FM444" s="9"/>
      <c r="FN444" s="9"/>
      <c r="FO444" s="9"/>
      <c r="FP444" s="9"/>
      <c r="FQ444" s="9"/>
      <c r="FR444" s="9"/>
      <c r="FS444" s="9"/>
      <c r="FT444" s="9"/>
      <c r="FU444" s="9"/>
      <c r="FV444" s="9"/>
      <c r="FW444" s="9"/>
      <c r="FX444" s="9"/>
      <c r="FY444" s="9"/>
      <c r="FZ444" s="9"/>
      <c r="GA444" s="9"/>
      <c r="GB444" s="9"/>
      <c r="GC444" s="9"/>
      <c r="GD444" s="9"/>
      <c r="GE444" s="9"/>
      <c r="GF444" s="9"/>
      <c r="GG444" s="9"/>
      <c r="GH444" s="9"/>
      <c r="GI444" s="9"/>
      <c r="GJ444" s="9"/>
      <c r="GK444" s="9"/>
      <c r="GL444" s="9" t="s">
        <v>1103</v>
      </c>
      <c r="GM444" s="9" t="s">
        <v>480</v>
      </c>
      <c r="GN444" s="9" t="s">
        <v>480</v>
      </c>
      <c r="GO444" s="9" t="s">
        <v>480</v>
      </c>
      <c r="GP444" s="9"/>
      <c r="GQ444" s="9"/>
      <c r="GR444" s="9"/>
      <c r="GS444" s="9"/>
      <c r="GT444" s="9"/>
      <c r="GU444" s="9"/>
      <c r="GV444" s="9"/>
      <c r="GW444" s="9"/>
      <c r="GX444" s="9"/>
      <c r="GY444" s="9"/>
      <c r="GZ444" s="9"/>
      <c r="HA444" s="9"/>
      <c r="HB444" s="9"/>
      <c r="HC444" s="9"/>
      <c r="HD444" s="9"/>
      <c r="HE444" s="9"/>
      <c r="HF444" s="9"/>
      <c r="HG444" s="9"/>
      <c r="HH444" s="9"/>
      <c r="HI444" s="9"/>
      <c r="HJ444" s="9"/>
      <c r="HK444" s="9"/>
      <c r="HX444" s="50"/>
      <c r="HY444" s="50"/>
      <c r="IV444" t="s">
        <v>1107</v>
      </c>
      <c r="IW444" s="69" t="s">
        <v>1104</v>
      </c>
      <c r="IX444" s="12" t="s">
        <v>1105</v>
      </c>
      <c r="IY444" s="46" t="s">
        <v>1108</v>
      </c>
      <c r="IZ444">
        <v>7.5</v>
      </c>
      <c r="JA444">
        <v>56</v>
      </c>
      <c r="JB444" t="s">
        <v>480</v>
      </c>
      <c r="JC444" t="s">
        <v>480</v>
      </c>
      <c r="MY444" t="s">
        <v>1093</v>
      </c>
      <c r="MZ444">
        <v>1963</v>
      </c>
      <c r="NA444" t="s">
        <v>1094</v>
      </c>
      <c r="NB444" t="s">
        <v>1095</v>
      </c>
      <c r="NG444" t="s">
        <v>1096</v>
      </c>
      <c r="NH444" t="s">
        <v>685</v>
      </c>
      <c r="NJ444" t="s">
        <v>687</v>
      </c>
      <c r="NL444" t="s">
        <v>687</v>
      </c>
      <c r="NM444" s="6" t="s">
        <v>1129</v>
      </c>
      <c r="NV444" t="s">
        <v>518</v>
      </c>
      <c r="NW444">
        <v>10.1</v>
      </c>
      <c r="NX444" t="s">
        <v>914</v>
      </c>
      <c r="NY444">
        <v>9</v>
      </c>
      <c r="OB444">
        <v>7</v>
      </c>
      <c r="OU444" t="s">
        <v>1051</v>
      </c>
      <c r="OW444">
        <v>2010</v>
      </c>
      <c r="PB444" t="s">
        <v>522</v>
      </c>
      <c r="PC444" s="50">
        <v>46108</v>
      </c>
    </row>
    <row r="445" spans="1:419" ht="15" thickBot="1">
      <c r="A445" t="s">
        <v>663</v>
      </c>
      <c r="B445" t="s">
        <v>1073</v>
      </c>
      <c r="C445" t="s">
        <v>1074</v>
      </c>
      <c r="D445" s="4" t="s">
        <v>472</v>
      </c>
      <c r="E445" t="s">
        <v>1075</v>
      </c>
      <c r="F445" t="s">
        <v>863</v>
      </c>
      <c r="G445" t="s">
        <v>1076</v>
      </c>
      <c r="H445" s="2" t="s">
        <v>1077</v>
      </c>
      <c r="I445">
        <v>-23.748532000000001</v>
      </c>
      <c r="J445">
        <v>-62.056702000000001</v>
      </c>
      <c r="K445" s="72">
        <v>65000</v>
      </c>
      <c r="AV445" t="s">
        <v>1078</v>
      </c>
      <c r="AW445" t="s">
        <v>864</v>
      </c>
      <c r="AX445">
        <v>3600</v>
      </c>
      <c r="AY445" s="5">
        <v>1</v>
      </c>
      <c r="AZ445" t="s">
        <v>1079</v>
      </c>
      <c r="BA445">
        <v>2010</v>
      </c>
      <c r="BC445" t="s">
        <v>1080</v>
      </c>
      <c r="BD445" t="s">
        <v>1109</v>
      </c>
      <c r="BE445" t="s">
        <v>570</v>
      </c>
      <c r="BF445" t="s">
        <v>1100</v>
      </c>
      <c r="BG445" t="s">
        <v>1110</v>
      </c>
      <c r="BH445" t="s">
        <v>480</v>
      </c>
      <c r="BI445" t="s">
        <v>480</v>
      </c>
      <c r="BJ445" t="s">
        <v>480</v>
      </c>
      <c r="ED445" t="s">
        <v>1083</v>
      </c>
      <c r="EE445" t="s">
        <v>480</v>
      </c>
      <c r="EF445" t="s">
        <v>480</v>
      </c>
      <c r="EG445" t="s">
        <v>537</v>
      </c>
      <c r="EH445" t="s">
        <v>1084</v>
      </c>
      <c r="EI445" t="s">
        <v>480</v>
      </c>
      <c r="EJ445" t="s">
        <v>480</v>
      </c>
      <c r="EK445" t="s">
        <v>537</v>
      </c>
      <c r="EL445" t="s">
        <v>1085</v>
      </c>
      <c r="EM445" t="s">
        <v>480</v>
      </c>
      <c r="EN445" t="s">
        <v>480</v>
      </c>
      <c r="EO445" t="s">
        <v>537</v>
      </c>
      <c r="EP445" t="s">
        <v>1086</v>
      </c>
      <c r="EQ445" t="s">
        <v>480</v>
      </c>
      <c r="ER445" t="s">
        <v>480</v>
      </c>
      <c r="ES445" t="s">
        <v>537</v>
      </c>
      <c r="ET445" t="s">
        <v>1087</v>
      </c>
      <c r="EU445" t="s">
        <v>480</v>
      </c>
      <c r="EV445" t="s">
        <v>480</v>
      </c>
      <c r="EW445" t="s">
        <v>537</v>
      </c>
      <c r="EX445" t="s">
        <v>1088</v>
      </c>
      <c r="EY445" t="s">
        <v>480</v>
      </c>
      <c r="EZ445" t="s">
        <v>480</v>
      </c>
      <c r="FA445" t="s">
        <v>537</v>
      </c>
      <c r="FB445" t="s">
        <v>1089</v>
      </c>
      <c r="FC445" t="s">
        <v>480</v>
      </c>
      <c r="FD445" t="s">
        <v>480</v>
      </c>
      <c r="FF445" s="9"/>
      <c r="FG445" s="9"/>
      <c r="FH445" s="9"/>
      <c r="FI445" s="9"/>
      <c r="FJ445" s="9"/>
      <c r="FK445" s="9"/>
      <c r="FL445" s="9"/>
      <c r="FM445" s="9"/>
      <c r="FN445" s="9"/>
      <c r="FO445" s="9"/>
      <c r="FP445" s="9"/>
      <c r="FQ445" s="9"/>
      <c r="FR445" s="9"/>
      <c r="FS445" s="9"/>
      <c r="FT445" s="9"/>
      <c r="FU445" s="9"/>
      <c r="FV445" s="9"/>
      <c r="FW445" s="9"/>
      <c r="FX445" s="9"/>
      <c r="FY445" s="9"/>
      <c r="FZ445" s="9"/>
      <c r="GA445" s="9"/>
      <c r="GB445" s="9"/>
      <c r="GC445" s="9"/>
      <c r="GD445" s="9"/>
      <c r="GE445" s="9"/>
      <c r="GF445" s="9"/>
      <c r="GG445" s="9"/>
      <c r="GH445" s="9"/>
      <c r="GI445" s="9"/>
      <c r="GJ445" s="9"/>
      <c r="GK445" s="9"/>
      <c r="GL445" s="9" t="s">
        <v>1103</v>
      </c>
      <c r="GM445" s="9" t="s">
        <v>480</v>
      </c>
      <c r="GN445" s="9" t="s">
        <v>480</v>
      </c>
      <c r="GO445" s="9" t="s">
        <v>480</v>
      </c>
      <c r="GP445" s="9"/>
      <c r="GQ445" s="9"/>
      <c r="GR445" s="9"/>
      <c r="GS445" s="9"/>
      <c r="GT445" s="9"/>
      <c r="GU445" s="9"/>
      <c r="GV445" s="9"/>
      <c r="GW445" s="9"/>
      <c r="GX445" s="9"/>
      <c r="GY445" s="9"/>
      <c r="GZ445" s="9"/>
      <c r="HA445" s="9"/>
      <c r="HB445" s="9"/>
      <c r="HC445" s="9"/>
      <c r="HD445" s="9"/>
      <c r="HE445" s="9"/>
      <c r="HF445" s="9"/>
      <c r="HG445" s="9"/>
      <c r="HH445" s="9"/>
      <c r="HI445" s="9"/>
      <c r="HJ445" s="9"/>
      <c r="HK445" s="9"/>
      <c r="HX445" s="50"/>
      <c r="HY445" s="50"/>
      <c r="IV445" t="s">
        <v>1109</v>
      </c>
      <c r="IW445" s="69" t="s">
        <v>1104</v>
      </c>
      <c r="IX445" s="12" t="s">
        <v>1105</v>
      </c>
      <c r="IY445" s="46" t="s">
        <v>1108</v>
      </c>
      <c r="IZ445">
        <v>7.5</v>
      </c>
      <c r="JA445">
        <v>37</v>
      </c>
      <c r="JB445" t="s">
        <v>480</v>
      </c>
      <c r="JC445" t="s">
        <v>480</v>
      </c>
      <c r="MY445" t="s">
        <v>1093</v>
      </c>
      <c r="MZ445">
        <v>1963</v>
      </c>
      <c r="NA445" t="s">
        <v>1094</v>
      </c>
      <c r="NB445" t="s">
        <v>1095</v>
      </c>
      <c r="NG445" t="s">
        <v>1096</v>
      </c>
      <c r="NH445" t="s">
        <v>685</v>
      </c>
      <c r="NJ445" t="s">
        <v>687</v>
      </c>
      <c r="NL445" t="s">
        <v>687</v>
      </c>
      <c r="NM445" s="6" t="s">
        <v>1129</v>
      </c>
      <c r="NV445" t="s">
        <v>518</v>
      </c>
      <c r="NW445">
        <v>19.3</v>
      </c>
      <c r="NX445" t="s">
        <v>914</v>
      </c>
      <c r="NY445">
        <v>16.399999999999999</v>
      </c>
      <c r="OB445">
        <v>5</v>
      </c>
      <c r="OU445" t="s">
        <v>1051</v>
      </c>
      <c r="OW445">
        <v>2010</v>
      </c>
      <c r="PB445" t="s">
        <v>522</v>
      </c>
      <c r="PC445" s="50">
        <v>46108</v>
      </c>
    </row>
    <row r="446" spans="1:419" ht="15" thickBot="1">
      <c r="A446" t="s">
        <v>663</v>
      </c>
      <c r="B446" t="s">
        <v>1073</v>
      </c>
      <c r="C446" t="s">
        <v>1074</v>
      </c>
      <c r="D446" s="4" t="s">
        <v>472</v>
      </c>
      <c r="E446" t="s">
        <v>1075</v>
      </c>
      <c r="F446" t="s">
        <v>863</v>
      </c>
      <c r="G446" t="s">
        <v>1076</v>
      </c>
      <c r="H446" s="2" t="s">
        <v>1077</v>
      </c>
      <c r="I446">
        <v>-23.748532000000001</v>
      </c>
      <c r="J446">
        <v>-62.056702000000001</v>
      </c>
      <c r="K446" s="72">
        <v>65000</v>
      </c>
      <c r="AV446" t="s">
        <v>1078</v>
      </c>
      <c r="AW446" t="s">
        <v>864</v>
      </c>
      <c r="AX446" t="s">
        <v>864</v>
      </c>
      <c r="AY446" s="5">
        <v>1</v>
      </c>
      <c r="AZ446" t="s">
        <v>1079</v>
      </c>
      <c r="BA446">
        <v>2010</v>
      </c>
      <c r="BC446" t="s">
        <v>1080</v>
      </c>
      <c r="BD446" t="s">
        <v>1111</v>
      </c>
      <c r="BE446" t="s">
        <v>483</v>
      </c>
      <c r="BF446" t="s">
        <v>1100</v>
      </c>
      <c r="BG446" t="s">
        <v>1110</v>
      </c>
      <c r="BH446" t="s">
        <v>480</v>
      </c>
      <c r="BI446" t="s">
        <v>480</v>
      </c>
      <c r="BJ446" t="s">
        <v>480</v>
      </c>
      <c r="GL446" t="s">
        <v>1103</v>
      </c>
      <c r="GM446" s="9" t="s">
        <v>480</v>
      </c>
      <c r="GN446" s="9" t="s">
        <v>480</v>
      </c>
      <c r="GO446" s="9" t="s">
        <v>480</v>
      </c>
      <c r="HY446" s="50"/>
      <c r="IV446" t="s">
        <v>1111</v>
      </c>
      <c r="IW446" s="46" t="s">
        <v>1112</v>
      </c>
      <c r="IX446" s="46" t="s">
        <v>1112</v>
      </c>
      <c r="IY446" s="46" t="s">
        <v>1113</v>
      </c>
      <c r="IZ446">
        <v>1</v>
      </c>
      <c r="JA446">
        <v>6</v>
      </c>
      <c r="JB446" t="s">
        <v>480</v>
      </c>
      <c r="JC446" t="s">
        <v>480</v>
      </c>
      <c r="MY446" t="s">
        <v>1093</v>
      </c>
      <c r="MZ446">
        <v>1963</v>
      </c>
      <c r="NA446" t="s">
        <v>1094</v>
      </c>
      <c r="NB446" t="s">
        <v>1095</v>
      </c>
      <c r="NG446" t="s">
        <v>1096</v>
      </c>
      <c r="NH446" t="s">
        <v>685</v>
      </c>
      <c r="NJ446" t="s">
        <v>687</v>
      </c>
      <c r="NL446" t="s">
        <v>687</v>
      </c>
      <c r="NM446" s="6" t="s">
        <v>1129</v>
      </c>
      <c r="NU446" t="s">
        <v>1114</v>
      </c>
      <c r="NV446" t="s">
        <v>518</v>
      </c>
      <c r="NW446">
        <v>41.1</v>
      </c>
      <c r="NX446" t="s">
        <v>914</v>
      </c>
      <c r="NY446">
        <v>66.7</v>
      </c>
      <c r="OB446">
        <v>7</v>
      </c>
      <c r="OU446" t="s">
        <v>1051</v>
      </c>
      <c r="OW446">
        <v>2010</v>
      </c>
      <c r="PB446" t="s">
        <v>522</v>
      </c>
      <c r="PC446" s="50">
        <v>46108</v>
      </c>
    </row>
    <row r="447" spans="1:419" ht="15" thickBot="1">
      <c r="A447" t="s">
        <v>663</v>
      </c>
      <c r="B447" t="s">
        <v>1073</v>
      </c>
      <c r="C447" t="s">
        <v>1074</v>
      </c>
      <c r="D447" s="4" t="s">
        <v>472</v>
      </c>
      <c r="E447" t="s">
        <v>1075</v>
      </c>
      <c r="F447" t="s">
        <v>863</v>
      </c>
      <c r="G447" t="s">
        <v>1076</v>
      </c>
      <c r="H447" s="2" t="s">
        <v>1077</v>
      </c>
      <c r="I447">
        <v>-23.748532000000001</v>
      </c>
      <c r="J447">
        <v>-62.056702000000001</v>
      </c>
      <c r="K447" s="72">
        <v>65000</v>
      </c>
      <c r="AV447" t="s">
        <v>1078</v>
      </c>
      <c r="AW447" t="s">
        <v>864</v>
      </c>
      <c r="AX447">
        <v>1000</v>
      </c>
      <c r="AY447" s="5">
        <v>1</v>
      </c>
      <c r="AZ447" t="s">
        <v>1079</v>
      </c>
      <c r="BA447">
        <v>2010</v>
      </c>
      <c r="BC447" t="s">
        <v>1080</v>
      </c>
      <c r="BD447" t="s">
        <v>1081</v>
      </c>
      <c r="BE447" t="s">
        <v>524</v>
      </c>
      <c r="BF447" t="s">
        <v>1082</v>
      </c>
      <c r="ED447" t="s">
        <v>1083</v>
      </c>
      <c r="EE447" t="s">
        <v>480</v>
      </c>
      <c r="EF447" t="s">
        <v>480</v>
      </c>
      <c r="EG447" t="s">
        <v>537</v>
      </c>
      <c r="EH447" t="s">
        <v>1084</v>
      </c>
      <c r="EI447" t="s">
        <v>480</v>
      </c>
      <c r="EJ447" t="s">
        <v>480</v>
      </c>
      <c r="EK447" t="s">
        <v>537</v>
      </c>
      <c r="EL447" t="s">
        <v>1085</v>
      </c>
      <c r="EM447" t="s">
        <v>480</v>
      </c>
      <c r="EN447" t="s">
        <v>480</v>
      </c>
      <c r="EO447" t="s">
        <v>537</v>
      </c>
      <c r="EP447" t="s">
        <v>1086</v>
      </c>
      <c r="EQ447" t="s">
        <v>480</v>
      </c>
      <c r="ER447" t="s">
        <v>480</v>
      </c>
      <c r="ES447" t="s">
        <v>537</v>
      </c>
      <c r="ET447" t="s">
        <v>1087</v>
      </c>
      <c r="EU447" t="s">
        <v>480</v>
      </c>
      <c r="EV447" t="s">
        <v>480</v>
      </c>
      <c r="EW447" t="s">
        <v>537</v>
      </c>
      <c r="EX447" t="s">
        <v>1088</v>
      </c>
      <c r="EY447" t="s">
        <v>480</v>
      </c>
      <c r="EZ447" t="s">
        <v>480</v>
      </c>
      <c r="FA447" t="s">
        <v>537</v>
      </c>
      <c r="FB447" t="s">
        <v>1089</v>
      </c>
      <c r="FC447" t="s">
        <v>480</v>
      </c>
      <c r="FD447" t="s">
        <v>480</v>
      </c>
      <c r="HY447" s="50"/>
      <c r="IV447" t="s">
        <v>1081</v>
      </c>
      <c r="IW447" t="s">
        <v>1090</v>
      </c>
      <c r="IX447" t="s">
        <v>1090</v>
      </c>
      <c r="IY447" t="s">
        <v>1090</v>
      </c>
      <c r="IZ447">
        <v>5</v>
      </c>
      <c r="JA447">
        <v>70</v>
      </c>
      <c r="JB447" t="s">
        <v>480</v>
      </c>
      <c r="JC447" t="s">
        <v>480</v>
      </c>
      <c r="MT447" t="s">
        <v>1081</v>
      </c>
      <c r="MU447" s="179" t="s">
        <v>1090</v>
      </c>
      <c r="MV447" t="s">
        <v>480</v>
      </c>
      <c r="MW447" s="179" t="s">
        <v>1091</v>
      </c>
      <c r="MX447" s="179" t="s">
        <v>1092</v>
      </c>
      <c r="MY447" t="s">
        <v>1093</v>
      </c>
      <c r="MZ447">
        <v>1963</v>
      </c>
      <c r="NA447" t="s">
        <v>1121</v>
      </c>
      <c r="NB447" t="s">
        <v>1095</v>
      </c>
      <c r="NG447" t="s">
        <v>1122</v>
      </c>
      <c r="NH447" t="s">
        <v>685</v>
      </c>
      <c r="NJ447" t="s">
        <v>687</v>
      </c>
      <c r="NL447" t="s">
        <v>687</v>
      </c>
      <c r="NM447" s="6" t="s">
        <v>1129</v>
      </c>
      <c r="NU447" t="s">
        <v>1098</v>
      </c>
      <c r="NV447" t="s">
        <v>518</v>
      </c>
      <c r="NW447">
        <v>1.7</v>
      </c>
      <c r="NX447" t="s">
        <v>914</v>
      </c>
      <c r="NY447">
        <v>1.9</v>
      </c>
      <c r="OB447">
        <v>6</v>
      </c>
      <c r="OU447" t="s">
        <v>1051</v>
      </c>
      <c r="OW447">
        <v>2010</v>
      </c>
      <c r="PB447" t="s">
        <v>522</v>
      </c>
      <c r="PC447" s="50">
        <v>46108</v>
      </c>
    </row>
    <row r="448" spans="1:419" ht="15" thickBot="1">
      <c r="A448" t="s">
        <v>663</v>
      </c>
      <c r="B448" t="s">
        <v>1073</v>
      </c>
      <c r="C448" t="s">
        <v>1074</v>
      </c>
      <c r="D448" s="4" t="s">
        <v>472</v>
      </c>
      <c r="E448" t="s">
        <v>1075</v>
      </c>
      <c r="F448" t="s">
        <v>863</v>
      </c>
      <c r="G448" t="s">
        <v>1076</v>
      </c>
      <c r="H448" s="2" t="s">
        <v>1077</v>
      </c>
      <c r="I448">
        <v>-23.748532000000001</v>
      </c>
      <c r="J448">
        <v>-62.056702000000001</v>
      </c>
      <c r="K448" s="72">
        <v>65000</v>
      </c>
      <c r="AV448" t="s">
        <v>1078</v>
      </c>
      <c r="AW448" t="s">
        <v>864</v>
      </c>
      <c r="AX448" t="s">
        <v>864</v>
      </c>
      <c r="AY448" s="5">
        <v>1</v>
      </c>
      <c r="AZ448" t="s">
        <v>1079</v>
      </c>
      <c r="BA448">
        <v>2010</v>
      </c>
      <c r="BC448" t="s">
        <v>1080</v>
      </c>
      <c r="BD448" t="s">
        <v>1099</v>
      </c>
      <c r="BE448" t="s">
        <v>536</v>
      </c>
      <c r="BF448" t="s">
        <v>1100</v>
      </c>
      <c r="BG448" t="s">
        <v>1101</v>
      </c>
      <c r="BH448" t="s">
        <v>1102</v>
      </c>
      <c r="BI448" t="s">
        <v>480</v>
      </c>
      <c r="BJ448" t="s">
        <v>480</v>
      </c>
      <c r="ED448" t="s">
        <v>1083</v>
      </c>
      <c r="EE448" t="s">
        <v>480</v>
      </c>
      <c r="EF448" t="s">
        <v>480</v>
      </c>
      <c r="EG448" t="s">
        <v>537</v>
      </c>
      <c r="EH448" t="s">
        <v>1084</v>
      </c>
      <c r="EI448" t="s">
        <v>480</v>
      </c>
      <c r="EJ448" t="s">
        <v>480</v>
      </c>
      <c r="EK448" t="s">
        <v>537</v>
      </c>
      <c r="EL448" t="s">
        <v>1085</v>
      </c>
      <c r="EM448" t="s">
        <v>480</v>
      </c>
      <c r="EN448" t="s">
        <v>480</v>
      </c>
      <c r="EO448" t="s">
        <v>537</v>
      </c>
      <c r="EP448" t="s">
        <v>1086</v>
      </c>
      <c r="EQ448" t="s">
        <v>480</v>
      </c>
      <c r="ER448" t="s">
        <v>480</v>
      </c>
      <c r="ES448" t="s">
        <v>537</v>
      </c>
      <c r="ET448" t="s">
        <v>1087</v>
      </c>
      <c r="EU448" t="s">
        <v>480</v>
      </c>
      <c r="EV448" t="s">
        <v>480</v>
      </c>
      <c r="EW448" t="s">
        <v>537</v>
      </c>
      <c r="EX448" t="s">
        <v>1088</v>
      </c>
      <c r="EY448" t="s">
        <v>480</v>
      </c>
      <c r="EZ448" t="s">
        <v>480</v>
      </c>
      <c r="FA448" t="s">
        <v>537</v>
      </c>
      <c r="FB448" t="s">
        <v>1089</v>
      </c>
      <c r="FC448" t="s">
        <v>480</v>
      </c>
      <c r="FD448" t="s">
        <v>480</v>
      </c>
      <c r="GL448" t="s">
        <v>1103</v>
      </c>
      <c r="GM448" s="9" t="s">
        <v>480</v>
      </c>
      <c r="GN448" s="9" t="s">
        <v>480</v>
      </c>
      <c r="GO448" s="9" t="s">
        <v>480</v>
      </c>
      <c r="GP448" s="9"/>
      <c r="GQ448" s="9"/>
      <c r="GR448" s="9"/>
      <c r="GS448" s="9"/>
      <c r="GT448" s="9"/>
      <c r="GU448" s="9"/>
      <c r="GV448" s="9"/>
      <c r="GW448" s="9"/>
      <c r="GX448" s="9"/>
      <c r="GY448" s="9"/>
      <c r="GZ448" s="9"/>
      <c r="HA448" s="9"/>
      <c r="HB448" s="9"/>
      <c r="HC448" s="9"/>
      <c r="HD448" s="9"/>
      <c r="HE448" s="9"/>
      <c r="HF448" s="9"/>
      <c r="HG448" s="9"/>
      <c r="HH448" s="9"/>
      <c r="HI448" s="9"/>
      <c r="HJ448" s="9"/>
      <c r="HK448" s="9"/>
      <c r="HX448" s="50"/>
      <c r="HY448" s="50"/>
      <c r="IV448" t="s">
        <v>1099</v>
      </c>
      <c r="IW448" s="69" t="s">
        <v>1104</v>
      </c>
      <c r="IX448" t="s">
        <v>1105</v>
      </c>
      <c r="IY448" s="46" t="s">
        <v>1106</v>
      </c>
      <c r="IZ448">
        <v>1</v>
      </c>
      <c r="JA448">
        <v>81</v>
      </c>
      <c r="JB448" t="s">
        <v>480</v>
      </c>
      <c r="JC448" t="s">
        <v>480</v>
      </c>
      <c r="MY448" t="s">
        <v>1093</v>
      </c>
      <c r="MZ448">
        <v>1963</v>
      </c>
      <c r="NA448" t="s">
        <v>1121</v>
      </c>
      <c r="NB448" t="s">
        <v>1095</v>
      </c>
      <c r="NG448" t="s">
        <v>1122</v>
      </c>
      <c r="NH448" t="s">
        <v>685</v>
      </c>
      <c r="NJ448" t="s">
        <v>687</v>
      </c>
      <c r="NL448" t="s">
        <v>687</v>
      </c>
      <c r="NM448" s="6" t="s">
        <v>1129</v>
      </c>
      <c r="NV448" t="s">
        <v>518</v>
      </c>
      <c r="NW448">
        <v>0.8</v>
      </c>
      <c r="NX448" t="s">
        <v>914</v>
      </c>
      <c r="NY448">
        <v>1.3</v>
      </c>
      <c r="OB448">
        <v>8</v>
      </c>
      <c r="OU448" t="s">
        <v>1051</v>
      </c>
      <c r="OW448">
        <v>2010</v>
      </c>
      <c r="PB448" t="s">
        <v>522</v>
      </c>
      <c r="PC448" s="50">
        <v>46108</v>
      </c>
    </row>
    <row r="449" spans="1:419" ht="15" thickBot="1">
      <c r="A449" t="s">
        <v>663</v>
      </c>
      <c r="B449" t="s">
        <v>1073</v>
      </c>
      <c r="C449" t="s">
        <v>1074</v>
      </c>
      <c r="D449" s="4" t="s">
        <v>472</v>
      </c>
      <c r="E449" t="s">
        <v>1075</v>
      </c>
      <c r="F449" t="s">
        <v>863</v>
      </c>
      <c r="G449" t="s">
        <v>1076</v>
      </c>
      <c r="H449" s="2" t="s">
        <v>1077</v>
      </c>
      <c r="I449">
        <v>-23.748532000000001</v>
      </c>
      <c r="J449">
        <v>-62.056702000000001</v>
      </c>
      <c r="K449" s="72">
        <v>65000</v>
      </c>
      <c r="AV449" t="s">
        <v>1078</v>
      </c>
      <c r="AW449" t="s">
        <v>864</v>
      </c>
      <c r="AX449">
        <v>3600</v>
      </c>
      <c r="AY449" s="5">
        <v>1</v>
      </c>
      <c r="AZ449" t="s">
        <v>1079</v>
      </c>
      <c r="BA449">
        <v>2010</v>
      </c>
      <c r="BC449" t="s">
        <v>1080</v>
      </c>
      <c r="BD449" t="s">
        <v>1107</v>
      </c>
      <c r="BE449" t="s">
        <v>565</v>
      </c>
      <c r="BF449" t="s">
        <v>1100</v>
      </c>
      <c r="BG449" t="s">
        <v>1101</v>
      </c>
      <c r="BH449" t="s">
        <v>480</v>
      </c>
      <c r="BI449" t="s">
        <v>480</v>
      </c>
      <c r="BJ449" t="s">
        <v>480</v>
      </c>
      <c r="ED449" t="s">
        <v>1083</v>
      </c>
      <c r="EE449" t="s">
        <v>480</v>
      </c>
      <c r="EF449" t="s">
        <v>480</v>
      </c>
      <c r="EG449" t="s">
        <v>537</v>
      </c>
      <c r="EH449" t="s">
        <v>1084</v>
      </c>
      <c r="EI449" t="s">
        <v>480</v>
      </c>
      <c r="EJ449" t="s">
        <v>480</v>
      </c>
      <c r="EK449" t="s">
        <v>537</v>
      </c>
      <c r="EL449" t="s">
        <v>1085</v>
      </c>
      <c r="EM449" t="s">
        <v>480</v>
      </c>
      <c r="EN449" t="s">
        <v>480</v>
      </c>
      <c r="EO449" t="s">
        <v>537</v>
      </c>
      <c r="EP449" t="s">
        <v>1086</v>
      </c>
      <c r="EQ449" t="s">
        <v>480</v>
      </c>
      <c r="ER449" t="s">
        <v>480</v>
      </c>
      <c r="ES449" t="s">
        <v>537</v>
      </c>
      <c r="ET449" t="s">
        <v>1087</v>
      </c>
      <c r="EU449" t="s">
        <v>480</v>
      </c>
      <c r="EV449" t="s">
        <v>480</v>
      </c>
      <c r="EW449" t="s">
        <v>537</v>
      </c>
      <c r="EX449" t="s">
        <v>1088</v>
      </c>
      <c r="EY449" t="s">
        <v>480</v>
      </c>
      <c r="EZ449" t="s">
        <v>480</v>
      </c>
      <c r="FA449" t="s">
        <v>537</v>
      </c>
      <c r="FB449" t="s">
        <v>1089</v>
      </c>
      <c r="FC449" t="s">
        <v>480</v>
      </c>
      <c r="FD449" t="s">
        <v>480</v>
      </c>
      <c r="FF449" s="9"/>
      <c r="FG449" s="9"/>
      <c r="FH449" s="9"/>
      <c r="FI449" s="9"/>
      <c r="FJ449" s="9"/>
      <c r="FK449" s="9"/>
      <c r="FL449" s="9"/>
      <c r="FM449" s="9"/>
      <c r="FN449" s="9"/>
      <c r="FO449" s="9"/>
      <c r="FP449" s="9"/>
      <c r="FQ449" s="9"/>
      <c r="FR449" s="9"/>
      <c r="FS449" s="9"/>
      <c r="FT449" s="9"/>
      <c r="FU449" s="9"/>
      <c r="FV449" s="9"/>
      <c r="FW449" s="9"/>
      <c r="FX449" s="9"/>
      <c r="FY449" s="9"/>
      <c r="FZ449" s="9"/>
      <c r="GA449" s="9"/>
      <c r="GB449" s="9"/>
      <c r="GC449" s="9"/>
      <c r="GD449" s="9"/>
      <c r="GE449" s="9"/>
      <c r="GF449" s="9"/>
      <c r="GG449" s="9"/>
      <c r="GH449" s="9"/>
      <c r="GI449" s="9"/>
      <c r="GJ449" s="9"/>
      <c r="GK449" s="9"/>
      <c r="GL449" s="9" t="s">
        <v>1103</v>
      </c>
      <c r="GM449" s="9" t="s">
        <v>480</v>
      </c>
      <c r="GN449" s="9" t="s">
        <v>480</v>
      </c>
      <c r="GO449" s="9" t="s">
        <v>480</v>
      </c>
      <c r="GP449" s="9"/>
      <c r="GQ449" s="9"/>
      <c r="GR449" s="9"/>
      <c r="GS449" s="9"/>
      <c r="GT449" s="9"/>
      <c r="GU449" s="9"/>
      <c r="GV449" s="9"/>
      <c r="GW449" s="9"/>
      <c r="GX449" s="9"/>
      <c r="GY449" s="9"/>
      <c r="GZ449" s="9"/>
      <c r="HA449" s="9"/>
      <c r="HB449" s="9"/>
      <c r="HC449" s="9"/>
      <c r="HD449" s="9"/>
      <c r="HE449" s="9"/>
      <c r="HF449" s="9"/>
      <c r="HG449" s="9"/>
      <c r="HH449" s="9"/>
      <c r="HI449" s="9"/>
      <c r="HJ449" s="9"/>
      <c r="HK449" s="9"/>
      <c r="HX449" s="50"/>
      <c r="HY449" s="50"/>
      <c r="IV449" t="s">
        <v>1107</v>
      </c>
      <c r="IW449" s="69" t="s">
        <v>1104</v>
      </c>
      <c r="IX449" s="12" t="s">
        <v>1105</v>
      </c>
      <c r="IY449" s="46" t="s">
        <v>1108</v>
      </c>
      <c r="IZ449">
        <v>7.5</v>
      </c>
      <c r="JA449">
        <v>56</v>
      </c>
      <c r="JB449" t="s">
        <v>480</v>
      </c>
      <c r="JC449" t="s">
        <v>480</v>
      </c>
      <c r="MY449" t="s">
        <v>1093</v>
      </c>
      <c r="MZ449">
        <v>1963</v>
      </c>
      <c r="NA449" t="s">
        <v>1121</v>
      </c>
      <c r="NB449" t="s">
        <v>1095</v>
      </c>
      <c r="NG449" t="s">
        <v>1122</v>
      </c>
      <c r="NH449" t="s">
        <v>685</v>
      </c>
      <c r="NJ449" t="s">
        <v>687</v>
      </c>
      <c r="NL449" t="s">
        <v>687</v>
      </c>
      <c r="NM449" s="6" t="s">
        <v>1129</v>
      </c>
      <c r="NV449" t="s">
        <v>518</v>
      </c>
      <c r="NW449">
        <v>0.9</v>
      </c>
      <c r="NX449" t="s">
        <v>914</v>
      </c>
      <c r="NY449">
        <v>2</v>
      </c>
      <c r="OB449">
        <v>7</v>
      </c>
      <c r="OU449" t="s">
        <v>1051</v>
      </c>
      <c r="OW449">
        <v>2010</v>
      </c>
      <c r="PB449" t="s">
        <v>522</v>
      </c>
      <c r="PC449" s="50">
        <v>46108</v>
      </c>
    </row>
    <row r="450" spans="1:419" ht="15" thickBot="1">
      <c r="A450" t="s">
        <v>663</v>
      </c>
      <c r="B450" t="s">
        <v>1073</v>
      </c>
      <c r="C450" t="s">
        <v>1074</v>
      </c>
      <c r="D450" s="4" t="s">
        <v>472</v>
      </c>
      <c r="E450" t="s">
        <v>1075</v>
      </c>
      <c r="F450" t="s">
        <v>863</v>
      </c>
      <c r="G450" t="s">
        <v>1076</v>
      </c>
      <c r="H450" s="2" t="s">
        <v>1077</v>
      </c>
      <c r="I450">
        <v>-23.748532000000001</v>
      </c>
      <c r="J450">
        <v>-62.056702000000001</v>
      </c>
      <c r="K450" s="72">
        <v>65000</v>
      </c>
      <c r="AV450" t="s">
        <v>1078</v>
      </c>
      <c r="AW450" t="s">
        <v>864</v>
      </c>
      <c r="AX450">
        <v>3600</v>
      </c>
      <c r="AY450" s="5">
        <v>1</v>
      </c>
      <c r="AZ450" t="s">
        <v>1079</v>
      </c>
      <c r="BA450">
        <v>2010</v>
      </c>
      <c r="BC450" t="s">
        <v>1080</v>
      </c>
      <c r="BD450" t="s">
        <v>1109</v>
      </c>
      <c r="BE450" t="s">
        <v>570</v>
      </c>
      <c r="BF450" t="s">
        <v>1100</v>
      </c>
      <c r="BG450" t="s">
        <v>1110</v>
      </c>
      <c r="BH450" t="s">
        <v>480</v>
      </c>
      <c r="BI450" t="s">
        <v>480</v>
      </c>
      <c r="BJ450" t="s">
        <v>480</v>
      </c>
      <c r="ED450" t="s">
        <v>1083</v>
      </c>
      <c r="EE450" t="s">
        <v>480</v>
      </c>
      <c r="EF450" t="s">
        <v>480</v>
      </c>
      <c r="EG450" t="s">
        <v>537</v>
      </c>
      <c r="EH450" t="s">
        <v>1084</v>
      </c>
      <c r="EI450" t="s">
        <v>480</v>
      </c>
      <c r="EJ450" t="s">
        <v>480</v>
      </c>
      <c r="EK450" t="s">
        <v>537</v>
      </c>
      <c r="EL450" t="s">
        <v>1085</v>
      </c>
      <c r="EM450" t="s">
        <v>480</v>
      </c>
      <c r="EN450" t="s">
        <v>480</v>
      </c>
      <c r="EO450" t="s">
        <v>537</v>
      </c>
      <c r="EP450" t="s">
        <v>1086</v>
      </c>
      <c r="EQ450" t="s">
        <v>480</v>
      </c>
      <c r="ER450" t="s">
        <v>480</v>
      </c>
      <c r="ES450" t="s">
        <v>537</v>
      </c>
      <c r="ET450" t="s">
        <v>1087</v>
      </c>
      <c r="EU450" t="s">
        <v>480</v>
      </c>
      <c r="EV450" t="s">
        <v>480</v>
      </c>
      <c r="EW450" t="s">
        <v>537</v>
      </c>
      <c r="EX450" t="s">
        <v>1088</v>
      </c>
      <c r="EY450" t="s">
        <v>480</v>
      </c>
      <c r="EZ450" t="s">
        <v>480</v>
      </c>
      <c r="FA450" t="s">
        <v>537</v>
      </c>
      <c r="FB450" t="s">
        <v>1089</v>
      </c>
      <c r="FC450" t="s">
        <v>480</v>
      </c>
      <c r="FD450" t="s">
        <v>480</v>
      </c>
      <c r="FF450" s="9"/>
      <c r="FG450" s="9"/>
      <c r="FH450" s="9"/>
      <c r="FI450" s="9"/>
      <c r="FJ450" s="9"/>
      <c r="FK450" s="9"/>
      <c r="FL450" s="9"/>
      <c r="FM450" s="9"/>
      <c r="FN450" s="9"/>
      <c r="FO450" s="9"/>
      <c r="FP450" s="9"/>
      <c r="FQ450" s="9"/>
      <c r="FR450" s="9"/>
      <c r="FS450" s="9"/>
      <c r="FT450" s="9"/>
      <c r="FU450" s="9"/>
      <c r="FV450" s="9"/>
      <c r="FW450" s="9"/>
      <c r="FX450" s="9"/>
      <c r="FY450" s="9"/>
      <c r="FZ450" s="9"/>
      <c r="GA450" s="9"/>
      <c r="GB450" s="9"/>
      <c r="GC450" s="9"/>
      <c r="GD450" s="9"/>
      <c r="GE450" s="9"/>
      <c r="GF450" s="9"/>
      <c r="GG450" s="9"/>
      <c r="GH450" s="9"/>
      <c r="GI450" s="9"/>
      <c r="GJ450" s="9"/>
      <c r="GK450" s="9"/>
      <c r="GL450" s="9" t="s">
        <v>1103</v>
      </c>
      <c r="GM450" s="9" t="s">
        <v>480</v>
      </c>
      <c r="GN450" s="9" t="s">
        <v>480</v>
      </c>
      <c r="GO450" s="9" t="s">
        <v>480</v>
      </c>
      <c r="GP450" s="9"/>
      <c r="GQ450" s="9"/>
      <c r="GR450" s="9"/>
      <c r="GS450" s="9"/>
      <c r="GT450" s="9"/>
      <c r="GU450" s="9"/>
      <c r="GV450" s="9"/>
      <c r="GW450" s="9"/>
      <c r="GX450" s="9"/>
      <c r="GY450" s="9"/>
      <c r="GZ450" s="9"/>
      <c r="HA450" s="9"/>
      <c r="HB450" s="9"/>
      <c r="HC450" s="9"/>
      <c r="HD450" s="9"/>
      <c r="HE450" s="9"/>
      <c r="HF450" s="9"/>
      <c r="HG450" s="9"/>
      <c r="HH450" s="9"/>
      <c r="HI450" s="9"/>
      <c r="HJ450" s="9"/>
      <c r="HK450" s="9"/>
      <c r="HX450" s="50"/>
      <c r="HY450" s="50"/>
      <c r="IV450" t="s">
        <v>1109</v>
      </c>
      <c r="IW450" s="69" t="s">
        <v>1104</v>
      </c>
      <c r="IX450" s="12" t="s">
        <v>1105</v>
      </c>
      <c r="IY450" s="46" t="s">
        <v>1108</v>
      </c>
      <c r="IZ450">
        <v>7.5</v>
      </c>
      <c r="JA450">
        <v>37</v>
      </c>
      <c r="JB450" t="s">
        <v>480</v>
      </c>
      <c r="JC450" t="s">
        <v>480</v>
      </c>
      <c r="MY450" t="s">
        <v>1093</v>
      </c>
      <c r="MZ450">
        <v>1963</v>
      </c>
      <c r="NA450" t="s">
        <v>1121</v>
      </c>
      <c r="NB450" t="s">
        <v>1095</v>
      </c>
      <c r="NG450" t="s">
        <v>1122</v>
      </c>
      <c r="NH450" t="s">
        <v>685</v>
      </c>
      <c r="NJ450" t="s">
        <v>687</v>
      </c>
      <c r="NL450" t="s">
        <v>687</v>
      </c>
      <c r="NM450" s="6" t="s">
        <v>1129</v>
      </c>
      <c r="NV450" t="s">
        <v>518</v>
      </c>
      <c r="NW450">
        <v>0.7</v>
      </c>
      <c r="NX450" t="s">
        <v>914</v>
      </c>
      <c r="NY450">
        <v>1.5</v>
      </c>
      <c r="OB450">
        <v>5</v>
      </c>
      <c r="OU450" t="s">
        <v>1051</v>
      </c>
      <c r="OW450">
        <v>2010</v>
      </c>
      <c r="PB450" t="s">
        <v>522</v>
      </c>
      <c r="PC450" s="50">
        <v>46108</v>
      </c>
    </row>
    <row r="451" spans="1:419" ht="15" thickBot="1">
      <c r="A451" t="s">
        <v>663</v>
      </c>
      <c r="B451" t="s">
        <v>1073</v>
      </c>
      <c r="C451" t="s">
        <v>1074</v>
      </c>
      <c r="D451" s="4" t="s">
        <v>472</v>
      </c>
      <c r="E451" t="s">
        <v>1075</v>
      </c>
      <c r="F451" t="s">
        <v>863</v>
      </c>
      <c r="G451" t="s">
        <v>1076</v>
      </c>
      <c r="H451" s="2" t="s">
        <v>1077</v>
      </c>
      <c r="I451">
        <v>-23.748532000000001</v>
      </c>
      <c r="J451">
        <v>-62.056702000000001</v>
      </c>
      <c r="K451" s="72">
        <v>65000</v>
      </c>
      <c r="AV451" t="s">
        <v>1078</v>
      </c>
      <c r="AW451" t="s">
        <v>864</v>
      </c>
      <c r="AX451" t="s">
        <v>864</v>
      </c>
      <c r="AY451" s="5">
        <v>1</v>
      </c>
      <c r="AZ451" t="s">
        <v>1079</v>
      </c>
      <c r="BA451">
        <v>2010</v>
      </c>
      <c r="BC451" t="s">
        <v>1080</v>
      </c>
      <c r="BD451" t="s">
        <v>1111</v>
      </c>
      <c r="BE451" t="s">
        <v>483</v>
      </c>
      <c r="BF451" t="s">
        <v>1100</v>
      </c>
      <c r="BG451" t="s">
        <v>1110</v>
      </c>
      <c r="BH451" t="s">
        <v>480</v>
      </c>
      <c r="BI451" t="s">
        <v>480</v>
      </c>
      <c r="BJ451" t="s">
        <v>480</v>
      </c>
      <c r="GL451" t="s">
        <v>1103</v>
      </c>
      <c r="GM451" s="9" t="s">
        <v>480</v>
      </c>
      <c r="GN451" s="9" t="s">
        <v>480</v>
      </c>
      <c r="GO451" s="9" t="s">
        <v>480</v>
      </c>
      <c r="HY451" s="50"/>
      <c r="IV451" t="s">
        <v>1111</v>
      </c>
      <c r="IW451" s="46" t="s">
        <v>1112</v>
      </c>
      <c r="IX451" s="46" t="s">
        <v>1112</v>
      </c>
      <c r="IY451" s="46" t="s">
        <v>1113</v>
      </c>
      <c r="IZ451">
        <v>1</v>
      </c>
      <c r="JA451">
        <v>6</v>
      </c>
      <c r="JB451" t="s">
        <v>480</v>
      </c>
      <c r="JC451" t="s">
        <v>480</v>
      </c>
      <c r="MY451" t="s">
        <v>1093</v>
      </c>
      <c r="MZ451">
        <v>1963</v>
      </c>
      <c r="NA451" t="s">
        <v>1121</v>
      </c>
      <c r="NB451" t="s">
        <v>1095</v>
      </c>
      <c r="NG451" t="s">
        <v>1122</v>
      </c>
      <c r="NH451" t="s">
        <v>685</v>
      </c>
      <c r="NJ451" t="s">
        <v>687</v>
      </c>
      <c r="NL451" t="s">
        <v>687</v>
      </c>
      <c r="NM451" s="6" t="s">
        <v>1129</v>
      </c>
      <c r="NU451" t="s">
        <v>1114</v>
      </c>
      <c r="NV451" t="s">
        <v>518</v>
      </c>
      <c r="NW451">
        <v>1.4</v>
      </c>
      <c r="NX451" t="s">
        <v>914</v>
      </c>
      <c r="NY451">
        <v>3.4</v>
      </c>
      <c r="OB451">
        <v>7</v>
      </c>
      <c r="OU451" t="s">
        <v>1051</v>
      </c>
      <c r="OW451">
        <v>2010</v>
      </c>
      <c r="PB451" t="s">
        <v>522</v>
      </c>
      <c r="PC451" s="50">
        <v>46108</v>
      </c>
    </row>
    <row r="452" spans="1:419" ht="15" thickBot="1">
      <c r="A452" t="s">
        <v>663</v>
      </c>
      <c r="B452" t="s">
        <v>1073</v>
      </c>
      <c r="C452" t="s">
        <v>1074</v>
      </c>
      <c r="D452" s="4" t="s">
        <v>472</v>
      </c>
      <c r="E452" t="s">
        <v>1075</v>
      </c>
      <c r="F452" t="s">
        <v>863</v>
      </c>
      <c r="G452" t="s">
        <v>1076</v>
      </c>
      <c r="H452" s="2" t="s">
        <v>1077</v>
      </c>
      <c r="I452">
        <v>-23.748532000000001</v>
      </c>
      <c r="J452">
        <v>-62.056702000000001</v>
      </c>
      <c r="K452" s="72">
        <v>65000</v>
      </c>
      <c r="AV452" t="s">
        <v>1078</v>
      </c>
      <c r="AW452" t="s">
        <v>864</v>
      </c>
      <c r="AX452">
        <v>1000</v>
      </c>
      <c r="AY452" s="5">
        <v>1</v>
      </c>
      <c r="AZ452" t="s">
        <v>1079</v>
      </c>
      <c r="BA452">
        <v>2010</v>
      </c>
      <c r="BC452" t="s">
        <v>1080</v>
      </c>
      <c r="BD452" t="s">
        <v>1081</v>
      </c>
      <c r="BE452" t="s">
        <v>524</v>
      </c>
      <c r="BF452" t="s">
        <v>1082</v>
      </c>
      <c r="ED452" t="s">
        <v>1083</v>
      </c>
      <c r="EE452" t="s">
        <v>480</v>
      </c>
      <c r="EF452" t="s">
        <v>480</v>
      </c>
      <c r="EG452" t="s">
        <v>537</v>
      </c>
      <c r="EH452" t="s">
        <v>1084</v>
      </c>
      <c r="EI452" t="s">
        <v>480</v>
      </c>
      <c r="EJ452" t="s">
        <v>480</v>
      </c>
      <c r="EK452" t="s">
        <v>537</v>
      </c>
      <c r="EL452" t="s">
        <v>1085</v>
      </c>
      <c r="EM452" t="s">
        <v>480</v>
      </c>
      <c r="EN452" t="s">
        <v>480</v>
      </c>
      <c r="EO452" t="s">
        <v>537</v>
      </c>
      <c r="EP452" t="s">
        <v>1086</v>
      </c>
      <c r="EQ452" t="s">
        <v>480</v>
      </c>
      <c r="ER452" t="s">
        <v>480</v>
      </c>
      <c r="ES452" t="s">
        <v>537</v>
      </c>
      <c r="ET452" t="s">
        <v>1087</v>
      </c>
      <c r="EU452" t="s">
        <v>480</v>
      </c>
      <c r="EV452" t="s">
        <v>480</v>
      </c>
      <c r="EW452" t="s">
        <v>537</v>
      </c>
      <c r="EX452" t="s">
        <v>1088</v>
      </c>
      <c r="EY452" t="s">
        <v>480</v>
      </c>
      <c r="EZ452" t="s">
        <v>480</v>
      </c>
      <c r="FA452" t="s">
        <v>537</v>
      </c>
      <c r="FB452" t="s">
        <v>1089</v>
      </c>
      <c r="FC452" t="s">
        <v>480</v>
      </c>
      <c r="FD452" t="s">
        <v>480</v>
      </c>
      <c r="HY452" s="50"/>
      <c r="IV452" t="s">
        <v>1081</v>
      </c>
      <c r="IW452" t="s">
        <v>1090</v>
      </c>
      <c r="IX452" t="s">
        <v>1090</v>
      </c>
      <c r="IY452" t="s">
        <v>1090</v>
      </c>
      <c r="IZ452">
        <v>5</v>
      </c>
      <c r="JA452">
        <v>70</v>
      </c>
      <c r="JB452" t="s">
        <v>480</v>
      </c>
      <c r="JC452" t="s">
        <v>480</v>
      </c>
      <c r="MT452" t="s">
        <v>1081</v>
      </c>
      <c r="MU452" s="179" t="s">
        <v>1090</v>
      </c>
      <c r="MV452" t="s">
        <v>480</v>
      </c>
      <c r="MW452" s="179" t="s">
        <v>1091</v>
      </c>
      <c r="MX452" s="179" t="s">
        <v>1092</v>
      </c>
      <c r="MY452" t="s">
        <v>1093</v>
      </c>
      <c r="MZ452">
        <v>1963</v>
      </c>
      <c r="NA452" t="s">
        <v>1117</v>
      </c>
      <c r="NB452" t="s">
        <v>1095</v>
      </c>
      <c r="NG452" t="s">
        <v>1118</v>
      </c>
      <c r="NH452" t="s">
        <v>685</v>
      </c>
      <c r="NJ452" t="s">
        <v>687</v>
      </c>
      <c r="NL452" t="s">
        <v>687</v>
      </c>
      <c r="NM452" s="6" t="s">
        <v>1129</v>
      </c>
      <c r="NU452" t="s">
        <v>1098</v>
      </c>
      <c r="NV452" t="s">
        <v>518</v>
      </c>
      <c r="NW452">
        <v>9.3000000000000007</v>
      </c>
      <c r="NX452" t="s">
        <v>914</v>
      </c>
      <c r="NY452">
        <v>4.7</v>
      </c>
      <c r="OB452">
        <v>6</v>
      </c>
      <c r="OU452" t="s">
        <v>1051</v>
      </c>
      <c r="OW452">
        <v>2010</v>
      </c>
      <c r="PB452" t="s">
        <v>522</v>
      </c>
      <c r="PC452" s="50">
        <v>46108</v>
      </c>
    </row>
    <row r="453" spans="1:419" ht="15" thickBot="1">
      <c r="A453" t="s">
        <v>663</v>
      </c>
      <c r="B453" t="s">
        <v>1073</v>
      </c>
      <c r="C453" t="s">
        <v>1074</v>
      </c>
      <c r="D453" s="4" t="s">
        <v>472</v>
      </c>
      <c r="E453" t="s">
        <v>1075</v>
      </c>
      <c r="F453" t="s">
        <v>863</v>
      </c>
      <c r="G453" t="s">
        <v>1076</v>
      </c>
      <c r="H453" s="2" t="s">
        <v>1077</v>
      </c>
      <c r="I453">
        <v>-23.748532000000001</v>
      </c>
      <c r="J453">
        <v>-62.056702000000001</v>
      </c>
      <c r="K453" s="72">
        <v>65000</v>
      </c>
      <c r="AV453" t="s">
        <v>1078</v>
      </c>
      <c r="AW453" t="s">
        <v>864</v>
      </c>
      <c r="AX453" t="s">
        <v>864</v>
      </c>
      <c r="AY453" s="5">
        <v>1</v>
      </c>
      <c r="AZ453" t="s">
        <v>1079</v>
      </c>
      <c r="BA453">
        <v>2010</v>
      </c>
      <c r="BC453" t="s">
        <v>1080</v>
      </c>
      <c r="BD453" t="s">
        <v>1099</v>
      </c>
      <c r="BE453" t="s">
        <v>536</v>
      </c>
      <c r="BF453" t="s">
        <v>1100</v>
      </c>
      <c r="BG453" t="s">
        <v>1101</v>
      </c>
      <c r="BH453" t="s">
        <v>1102</v>
      </c>
      <c r="BI453" t="s">
        <v>480</v>
      </c>
      <c r="BJ453" t="s">
        <v>480</v>
      </c>
      <c r="ED453" t="s">
        <v>1083</v>
      </c>
      <c r="EE453" t="s">
        <v>480</v>
      </c>
      <c r="EF453" t="s">
        <v>480</v>
      </c>
      <c r="EG453" t="s">
        <v>537</v>
      </c>
      <c r="EH453" t="s">
        <v>1084</v>
      </c>
      <c r="EI453" t="s">
        <v>480</v>
      </c>
      <c r="EJ453" t="s">
        <v>480</v>
      </c>
      <c r="EK453" t="s">
        <v>537</v>
      </c>
      <c r="EL453" t="s">
        <v>1085</v>
      </c>
      <c r="EM453" t="s">
        <v>480</v>
      </c>
      <c r="EN453" t="s">
        <v>480</v>
      </c>
      <c r="EO453" t="s">
        <v>537</v>
      </c>
      <c r="EP453" t="s">
        <v>1086</v>
      </c>
      <c r="EQ453" t="s">
        <v>480</v>
      </c>
      <c r="ER453" t="s">
        <v>480</v>
      </c>
      <c r="ES453" t="s">
        <v>537</v>
      </c>
      <c r="ET453" t="s">
        <v>1087</v>
      </c>
      <c r="EU453" t="s">
        <v>480</v>
      </c>
      <c r="EV453" t="s">
        <v>480</v>
      </c>
      <c r="EW453" t="s">
        <v>537</v>
      </c>
      <c r="EX453" t="s">
        <v>1088</v>
      </c>
      <c r="EY453" t="s">
        <v>480</v>
      </c>
      <c r="EZ453" t="s">
        <v>480</v>
      </c>
      <c r="FA453" t="s">
        <v>537</v>
      </c>
      <c r="FB453" t="s">
        <v>1089</v>
      </c>
      <c r="FC453" t="s">
        <v>480</v>
      </c>
      <c r="FD453" t="s">
        <v>480</v>
      </c>
      <c r="GL453" t="s">
        <v>1103</v>
      </c>
      <c r="GM453" s="9" t="s">
        <v>480</v>
      </c>
      <c r="GN453" s="9" t="s">
        <v>480</v>
      </c>
      <c r="GO453" s="9" t="s">
        <v>480</v>
      </c>
      <c r="GP453" s="9"/>
      <c r="GQ453" s="9"/>
      <c r="GR453" s="9"/>
      <c r="GS453" s="9"/>
      <c r="GT453" s="9"/>
      <c r="GU453" s="9"/>
      <c r="GV453" s="9"/>
      <c r="GW453" s="9"/>
      <c r="GX453" s="9"/>
      <c r="GY453" s="9"/>
      <c r="GZ453" s="9"/>
      <c r="HA453" s="9"/>
      <c r="HB453" s="9"/>
      <c r="HC453" s="9"/>
      <c r="HD453" s="9"/>
      <c r="HE453" s="9"/>
      <c r="HF453" s="9"/>
      <c r="HG453" s="9"/>
      <c r="HH453" s="9"/>
      <c r="HI453" s="9"/>
      <c r="HJ453" s="9"/>
      <c r="HK453" s="9"/>
      <c r="HX453" s="50"/>
      <c r="HY453" s="50"/>
      <c r="IV453" t="s">
        <v>1099</v>
      </c>
      <c r="IW453" s="69" t="s">
        <v>1104</v>
      </c>
      <c r="IX453" t="s">
        <v>1105</v>
      </c>
      <c r="IY453" s="46" t="s">
        <v>1106</v>
      </c>
      <c r="IZ453">
        <v>1</v>
      </c>
      <c r="JA453">
        <v>81</v>
      </c>
      <c r="JB453" t="s">
        <v>480</v>
      </c>
      <c r="JC453" t="s">
        <v>480</v>
      </c>
      <c r="MY453" t="s">
        <v>1093</v>
      </c>
      <c r="MZ453">
        <v>1963</v>
      </c>
      <c r="NA453" t="s">
        <v>1117</v>
      </c>
      <c r="NB453" t="s">
        <v>1095</v>
      </c>
      <c r="NG453" t="s">
        <v>1118</v>
      </c>
      <c r="NH453" t="s">
        <v>685</v>
      </c>
      <c r="NJ453" t="s">
        <v>687</v>
      </c>
      <c r="NL453" t="s">
        <v>687</v>
      </c>
      <c r="NM453" s="6" t="s">
        <v>1129</v>
      </c>
      <c r="NV453" t="s">
        <v>518</v>
      </c>
      <c r="NW453">
        <v>8.9</v>
      </c>
      <c r="NX453" t="s">
        <v>914</v>
      </c>
      <c r="NY453">
        <v>5</v>
      </c>
      <c r="OB453">
        <v>8</v>
      </c>
      <c r="OU453" t="s">
        <v>1051</v>
      </c>
      <c r="OW453">
        <v>2010</v>
      </c>
      <c r="PB453" t="s">
        <v>522</v>
      </c>
      <c r="PC453" s="50">
        <v>46108</v>
      </c>
    </row>
    <row r="454" spans="1:419" ht="15" thickBot="1">
      <c r="A454" t="s">
        <v>663</v>
      </c>
      <c r="B454" t="s">
        <v>1073</v>
      </c>
      <c r="C454" t="s">
        <v>1074</v>
      </c>
      <c r="D454" s="4" t="s">
        <v>472</v>
      </c>
      <c r="E454" t="s">
        <v>1075</v>
      </c>
      <c r="F454" t="s">
        <v>863</v>
      </c>
      <c r="G454" t="s">
        <v>1076</v>
      </c>
      <c r="H454" s="2" t="s">
        <v>1077</v>
      </c>
      <c r="I454">
        <v>-23.748532000000001</v>
      </c>
      <c r="J454">
        <v>-62.056702000000001</v>
      </c>
      <c r="K454" s="72">
        <v>65000</v>
      </c>
      <c r="AV454" t="s">
        <v>1078</v>
      </c>
      <c r="AW454" t="s">
        <v>864</v>
      </c>
      <c r="AX454">
        <v>3600</v>
      </c>
      <c r="AY454" s="5">
        <v>1</v>
      </c>
      <c r="AZ454" t="s">
        <v>1079</v>
      </c>
      <c r="BA454">
        <v>2010</v>
      </c>
      <c r="BC454" t="s">
        <v>1080</v>
      </c>
      <c r="BD454" t="s">
        <v>1107</v>
      </c>
      <c r="BE454" t="s">
        <v>565</v>
      </c>
      <c r="BF454" t="s">
        <v>1100</v>
      </c>
      <c r="BG454" t="s">
        <v>1101</v>
      </c>
      <c r="BH454" t="s">
        <v>480</v>
      </c>
      <c r="BI454" t="s">
        <v>480</v>
      </c>
      <c r="BJ454" t="s">
        <v>480</v>
      </c>
      <c r="ED454" t="s">
        <v>1083</v>
      </c>
      <c r="EE454" t="s">
        <v>480</v>
      </c>
      <c r="EF454" t="s">
        <v>480</v>
      </c>
      <c r="EG454" t="s">
        <v>537</v>
      </c>
      <c r="EH454" t="s">
        <v>1084</v>
      </c>
      <c r="EI454" t="s">
        <v>480</v>
      </c>
      <c r="EJ454" t="s">
        <v>480</v>
      </c>
      <c r="EK454" t="s">
        <v>537</v>
      </c>
      <c r="EL454" t="s">
        <v>1085</v>
      </c>
      <c r="EM454" t="s">
        <v>480</v>
      </c>
      <c r="EN454" t="s">
        <v>480</v>
      </c>
      <c r="EO454" t="s">
        <v>537</v>
      </c>
      <c r="EP454" t="s">
        <v>1086</v>
      </c>
      <c r="EQ454" t="s">
        <v>480</v>
      </c>
      <c r="ER454" t="s">
        <v>480</v>
      </c>
      <c r="ES454" t="s">
        <v>537</v>
      </c>
      <c r="ET454" t="s">
        <v>1087</v>
      </c>
      <c r="EU454" t="s">
        <v>480</v>
      </c>
      <c r="EV454" t="s">
        <v>480</v>
      </c>
      <c r="EW454" t="s">
        <v>537</v>
      </c>
      <c r="EX454" t="s">
        <v>1088</v>
      </c>
      <c r="EY454" t="s">
        <v>480</v>
      </c>
      <c r="EZ454" t="s">
        <v>480</v>
      </c>
      <c r="FA454" t="s">
        <v>537</v>
      </c>
      <c r="FB454" t="s">
        <v>1089</v>
      </c>
      <c r="FC454" t="s">
        <v>480</v>
      </c>
      <c r="FD454" t="s">
        <v>480</v>
      </c>
      <c r="FF454" s="9"/>
      <c r="FG454" s="9"/>
      <c r="FH454" s="9"/>
      <c r="FI454" s="9"/>
      <c r="FJ454" s="9"/>
      <c r="FK454" s="9"/>
      <c r="FL454" s="9"/>
      <c r="FM454" s="9"/>
      <c r="FN454" s="9"/>
      <c r="FO454" s="9"/>
      <c r="FP454" s="9"/>
      <c r="FQ454" s="9"/>
      <c r="FR454" s="9"/>
      <c r="FS454" s="9"/>
      <c r="FT454" s="9"/>
      <c r="FU454" s="9"/>
      <c r="FV454" s="9"/>
      <c r="FW454" s="9"/>
      <c r="FX454" s="9"/>
      <c r="FY454" s="9"/>
      <c r="FZ454" s="9"/>
      <c r="GA454" s="9"/>
      <c r="GB454" s="9"/>
      <c r="GC454" s="9"/>
      <c r="GD454" s="9"/>
      <c r="GE454" s="9"/>
      <c r="GF454" s="9"/>
      <c r="GG454" s="9"/>
      <c r="GH454" s="9"/>
      <c r="GI454" s="9"/>
      <c r="GJ454" s="9"/>
      <c r="GK454" s="9"/>
      <c r="GL454" s="9" t="s">
        <v>1103</v>
      </c>
      <c r="GM454" s="9" t="s">
        <v>480</v>
      </c>
      <c r="GN454" s="9" t="s">
        <v>480</v>
      </c>
      <c r="GO454" s="9" t="s">
        <v>480</v>
      </c>
      <c r="GP454" s="9"/>
      <c r="GQ454" s="9"/>
      <c r="GR454" s="9"/>
      <c r="GS454" s="9"/>
      <c r="GT454" s="9"/>
      <c r="GU454" s="9"/>
      <c r="GV454" s="9"/>
      <c r="GW454" s="9"/>
      <c r="GX454" s="9"/>
      <c r="GY454" s="9"/>
      <c r="GZ454" s="9"/>
      <c r="HA454" s="9"/>
      <c r="HB454" s="9"/>
      <c r="HC454" s="9"/>
      <c r="HD454" s="9"/>
      <c r="HE454" s="9"/>
      <c r="HF454" s="9"/>
      <c r="HG454" s="9"/>
      <c r="HH454" s="9"/>
      <c r="HI454" s="9"/>
      <c r="HJ454" s="9"/>
      <c r="HK454" s="9"/>
      <c r="HX454" s="50"/>
      <c r="HY454" s="50"/>
      <c r="IV454" t="s">
        <v>1107</v>
      </c>
      <c r="IW454" s="69" t="s">
        <v>1104</v>
      </c>
      <c r="IX454" s="12" t="s">
        <v>1105</v>
      </c>
      <c r="IY454" s="46" t="s">
        <v>1108</v>
      </c>
      <c r="IZ454">
        <v>7.5</v>
      </c>
      <c r="JA454">
        <v>56</v>
      </c>
      <c r="JB454" t="s">
        <v>480</v>
      </c>
      <c r="JC454" t="s">
        <v>480</v>
      </c>
      <c r="MY454" t="s">
        <v>1093</v>
      </c>
      <c r="MZ454">
        <v>1963</v>
      </c>
      <c r="NA454" t="s">
        <v>1117</v>
      </c>
      <c r="NB454" t="s">
        <v>1095</v>
      </c>
      <c r="NG454" t="s">
        <v>1118</v>
      </c>
      <c r="NH454" t="s">
        <v>685</v>
      </c>
      <c r="NJ454" t="s">
        <v>687</v>
      </c>
      <c r="NL454" t="s">
        <v>687</v>
      </c>
      <c r="NM454" s="6" t="s">
        <v>1129</v>
      </c>
      <c r="NV454" t="s">
        <v>518</v>
      </c>
      <c r="NW454">
        <v>10</v>
      </c>
      <c r="NX454" t="s">
        <v>914</v>
      </c>
      <c r="NY454">
        <v>6.2</v>
      </c>
      <c r="OB454">
        <v>7</v>
      </c>
      <c r="OU454" t="s">
        <v>1051</v>
      </c>
      <c r="OW454">
        <v>2010</v>
      </c>
      <c r="PB454" t="s">
        <v>522</v>
      </c>
      <c r="PC454" s="50">
        <v>46108</v>
      </c>
    </row>
    <row r="455" spans="1:419" ht="15" thickBot="1">
      <c r="A455" t="s">
        <v>663</v>
      </c>
      <c r="B455" t="s">
        <v>1073</v>
      </c>
      <c r="C455" t="s">
        <v>1074</v>
      </c>
      <c r="D455" s="4" t="s">
        <v>472</v>
      </c>
      <c r="E455" t="s">
        <v>1075</v>
      </c>
      <c r="F455" t="s">
        <v>863</v>
      </c>
      <c r="G455" t="s">
        <v>1076</v>
      </c>
      <c r="H455" s="2" t="s">
        <v>1077</v>
      </c>
      <c r="I455">
        <v>-23.748532000000001</v>
      </c>
      <c r="J455">
        <v>-62.056702000000001</v>
      </c>
      <c r="K455" s="72">
        <v>65000</v>
      </c>
      <c r="AV455" t="s">
        <v>1078</v>
      </c>
      <c r="AW455" t="s">
        <v>864</v>
      </c>
      <c r="AX455">
        <v>3600</v>
      </c>
      <c r="AY455" s="5">
        <v>1</v>
      </c>
      <c r="AZ455" t="s">
        <v>1079</v>
      </c>
      <c r="BA455">
        <v>2010</v>
      </c>
      <c r="BC455" t="s">
        <v>1080</v>
      </c>
      <c r="BD455" t="s">
        <v>1109</v>
      </c>
      <c r="BE455" t="s">
        <v>570</v>
      </c>
      <c r="BF455" t="s">
        <v>1100</v>
      </c>
      <c r="BG455" t="s">
        <v>1110</v>
      </c>
      <c r="BH455" t="s">
        <v>480</v>
      </c>
      <c r="BI455" t="s">
        <v>480</v>
      </c>
      <c r="BJ455" t="s">
        <v>480</v>
      </c>
      <c r="ED455" t="s">
        <v>1083</v>
      </c>
      <c r="EE455" t="s">
        <v>480</v>
      </c>
      <c r="EF455" t="s">
        <v>480</v>
      </c>
      <c r="EG455" t="s">
        <v>537</v>
      </c>
      <c r="EH455" t="s">
        <v>1084</v>
      </c>
      <c r="EI455" t="s">
        <v>480</v>
      </c>
      <c r="EJ455" t="s">
        <v>480</v>
      </c>
      <c r="EK455" t="s">
        <v>537</v>
      </c>
      <c r="EL455" t="s">
        <v>1085</v>
      </c>
      <c r="EM455" t="s">
        <v>480</v>
      </c>
      <c r="EN455" t="s">
        <v>480</v>
      </c>
      <c r="EO455" t="s">
        <v>537</v>
      </c>
      <c r="EP455" t="s">
        <v>1086</v>
      </c>
      <c r="EQ455" t="s">
        <v>480</v>
      </c>
      <c r="ER455" t="s">
        <v>480</v>
      </c>
      <c r="ES455" t="s">
        <v>537</v>
      </c>
      <c r="ET455" t="s">
        <v>1087</v>
      </c>
      <c r="EU455" t="s">
        <v>480</v>
      </c>
      <c r="EV455" t="s">
        <v>480</v>
      </c>
      <c r="EW455" t="s">
        <v>537</v>
      </c>
      <c r="EX455" t="s">
        <v>1088</v>
      </c>
      <c r="EY455" t="s">
        <v>480</v>
      </c>
      <c r="EZ455" t="s">
        <v>480</v>
      </c>
      <c r="FA455" t="s">
        <v>537</v>
      </c>
      <c r="FB455" t="s">
        <v>1089</v>
      </c>
      <c r="FC455" t="s">
        <v>480</v>
      </c>
      <c r="FD455" t="s">
        <v>480</v>
      </c>
      <c r="FF455" s="9"/>
      <c r="FG455" s="9"/>
      <c r="FH455" s="9"/>
      <c r="FI455" s="9"/>
      <c r="FJ455" s="9"/>
      <c r="FK455" s="9"/>
      <c r="FL455" s="9"/>
      <c r="FM455" s="9"/>
      <c r="FN455" s="9"/>
      <c r="FO455" s="9"/>
      <c r="FP455" s="9"/>
      <c r="FQ455" s="9"/>
      <c r="FR455" s="9"/>
      <c r="FS455" s="9"/>
      <c r="FT455" s="9"/>
      <c r="FU455" s="9"/>
      <c r="FV455" s="9"/>
      <c r="FW455" s="9"/>
      <c r="FX455" s="9"/>
      <c r="FY455" s="9"/>
      <c r="FZ455" s="9"/>
      <c r="GA455" s="9"/>
      <c r="GB455" s="9"/>
      <c r="GC455" s="9"/>
      <c r="GD455" s="9"/>
      <c r="GE455" s="9"/>
      <c r="GF455" s="9"/>
      <c r="GG455" s="9"/>
      <c r="GH455" s="9"/>
      <c r="GI455" s="9"/>
      <c r="GJ455" s="9"/>
      <c r="GK455" s="9"/>
      <c r="GL455" s="9" t="s">
        <v>1103</v>
      </c>
      <c r="GM455" s="9" t="s">
        <v>480</v>
      </c>
      <c r="GN455" s="9" t="s">
        <v>480</v>
      </c>
      <c r="GO455" s="9" t="s">
        <v>480</v>
      </c>
      <c r="GP455" s="9"/>
      <c r="GQ455" s="9"/>
      <c r="GR455" s="9"/>
      <c r="GS455" s="9"/>
      <c r="GT455" s="9"/>
      <c r="GU455" s="9"/>
      <c r="GV455" s="9"/>
      <c r="GW455" s="9"/>
      <c r="GX455" s="9"/>
      <c r="GY455" s="9"/>
      <c r="GZ455" s="9"/>
      <c r="HA455" s="9"/>
      <c r="HB455" s="9"/>
      <c r="HC455" s="9"/>
      <c r="HD455" s="9"/>
      <c r="HE455" s="9"/>
      <c r="HF455" s="9"/>
      <c r="HG455" s="9"/>
      <c r="HH455" s="9"/>
      <c r="HI455" s="9"/>
      <c r="HJ455" s="9"/>
      <c r="HK455" s="9"/>
      <c r="HX455" s="50"/>
      <c r="HY455" s="50"/>
      <c r="IV455" t="s">
        <v>1109</v>
      </c>
      <c r="IW455" s="69" t="s">
        <v>1104</v>
      </c>
      <c r="IX455" s="12" t="s">
        <v>1105</v>
      </c>
      <c r="IY455" s="46" t="s">
        <v>1108</v>
      </c>
      <c r="IZ455">
        <v>7.5</v>
      </c>
      <c r="JA455">
        <v>37</v>
      </c>
      <c r="JB455" t="s">
        <v>480</v>
      </c>
      <c r="JC455" t="s">
        <v>480</v>
      </c>
      <c r="MY455" t="s">
        <v>1093</v>
      </c>
      <c r="MZ455">
        <v>1963</v>
      </c>
      <c r="NA455" t="s">
        <v>1117</v>
      </c>
      <c r="NB455" t="s">
        <v>1095</v>
      </c>
      <c r="NG455" t="s">
        <v>1118</v>
      </c>
      <c r="NH455" t="s">
        <v>685</v>
      </c>
      <c r="NJ455" t="s">
        <v>687</v>
      </c>
      <c r="NL455" t="s">
        <v>687</v>
      </c>
      <c r="NM455" s="6" t="s">
        <v>1129</v>
      </c>
      <c r="NV455" t="s">
        <v>518</v>
      </c>
      <c r="NW455">
        <v>8.6999999999999993</v>
      </c>
      <c r="NX455" t="s">
        <v>914</v>
      </c>
      <c r="NY455">
        <v>6.6</v>
      </c>
      <c r="OB455">
        <v>5</v>
      </c>
      <c r="OU455" t="s">
        <v>1051</v>
      </c>
      <c r="OW455">
        <v>2010</v>
      </c>
      <c r="PB455" t="s">
        <v>522</v>
      </c>
      <c r="PC455" s="50">
        <v>46108</v>
      </c>
    </row>
    <row r="456" spans="1:419" ht="15" thickBot="1">
      <c r="A456" t="s">
        <v>663</v>
      </c>
      <c r="B456" t="s">
        <v>1073</v>
      </c>
      <c r="C456" t="s">
        <v>1074</v>
      </c>
      <c r="D456" s="4" t="s">
        <v>472</v>
      </c>
      <c r="E456" t="s">
        <v>1075</v>
      </c>
      <c r="F456" t="s">
        <v>863</v>
      </c>
      <c r="G456" t="s">
        <v>1076</v>
      </c>
      <c r="H456" s="2" t="s">
        <v>1077</v>
      </c>
      <c r="I456">
        <v>-23.748532000000001</v>
      </c>
      <c r="J456">
        <v>-62.056702000000001</v>
      </c>
      <c r="K456" s="72">
        <v>65000</v>
      </c>
      <c r="AV456" t="s">
        <v>1078</v>
      </c>
      <c r="AW456" t="s">
        <v>864</v>
      </c>
      <c r="AX456" t="s">
        <v>864</v>
      </c>
      <c r="AY456" s="5">
        <v>1</v>
      </c>
      <c r="AZ456" t="s">
        <v>1079</v>
      </c>
      <c r="BA456">
        <v>2010</v>
      </c>
      <c r="BC456" t="s">
        <v>1080</v>
      </c>
      <c r="BD456" t="s">
        <v>1111</v>
      </c>
      <c r="BE456" t="s">
        <v>483</v>
      </c>
      <c r="BF456" t="s">
        <v>1100</v>
      </c>
      <c r="BG456" t="s">
        <v>1110</v>
      </c>
      <c r="BH456" t="s">
        <v>480</v>
      </c>
      <c r="BI456" t="s">
        <v>480</v>
      </c>
      <c r="BJ456" t="s">
        <v>480</v>
      </c>
      <c r="GL456" t="s">
        <v>1103</v>
      </c>
      <c r="GM456" s="9" t="s">
        <v>480</v>
      </c>
      <c r="GN456" s="9" t="s">
        <v>480</v>
      </c>
      <c r="GO456" s="9" t="s">
        <v>480</v>
      </c>
      <c r="HY456" s="50"/>
      <c r="IV456" t="s">
        <v>1111</v>
      </c>
      <c r="IW456" s="46" t="s">
        <v>1112</v>
      </c>
      <c r="IX456" s="46" t="s">
        <v>1112</v>
      </c>
      <c r="IY456" s="46" t="s">
        <v>1113</v>
      </c>
      <c r="IZ456">
        <v>1</v>
      </c>
      <c r="JA456">
        <v>6</v>
      </c>
      <c r="JB456" t="s">
        <v>480</v>
      </c>
      <c r="JC456" t="s">
        <v>480</v>
      </c>
      <c r="MY456" t="s">
        <v>1093</v>
      </c>
      <c r="MZ456">
        <v>1963</v>
      </c>
      <c r="NA456" t="s">
        <v>1117</v>
      </c>
      <c r="NB456" t="s">
        <v>1095</v>
      </c>
      <c r="NG456" t="s">
        <v>1118</v>
      </c>
      <c r="NH456" t="s">
        <v>685</v>
      </c>
      <c r="NJ456" t="s">
        <v>687</v>
      </c>
      <c r="NL456" t="s">
        <v>687</v>
      </c>
      <c r="NM456" s="6" t="s">
        <v>1129</v>
      </c>
      <c r="NU456" t="s">
        <v>1114</v>
      </c>
      <c r="NV456" t="s">
        <v>518</v>
      </c>
      <c r="NW456">
        <v>4.5999999999999996</v>
      </c>
      <c r="NX456" t="s">
        <v>914</v>
      </c>
      <c r="NY456">
        <v>3.4</v>
      </c>
      <c r="OB456">
        <v>7</v>
      </c>
      <c r="OU456" t="s">
        <v>1051</v>
      </c>
      <c r="OW456">
        <v>2010</v>
      </c>
      <c r="PB456" t="s">
        <v>522</v>
      </c>
      <c r="PC456" s="50">
        <v>46108</v>
      </c>
    </row>
    <row r="457" spans="1:419" ht="15" thickBot="1">
      <c r="A457" t="s">
        <v>663</v>
      </c>
      <c r="B457" t="s">
        <v>1073</v>
      </c>
      <c r="C457" t="s">
        <v>1074</v>
      </c>
      <c r="D457" s="4" t="s">
        <v>472</v>
      </c>
      <c r="E457" t="s">
        <v>1075</v>
      </c>
      <c r="F457" t="s">
        <v>863</v>
      </c>
      <c r="G457" t="s">
        <v>1076</v>
      </c>
      <c r="H457" s="2" t="s">
        <v>1077</v>
      </c>
      <c r="I457">
        <v>-23.748532000000001</v>
      </c>
      <c r="J457">
        <v>-62.056702000000001</v>
      </c>
      <c r="K457" s="72">
        <v>65000</v>
      </c>
      <c r="AV457" t="s">
        <v>1078</v>
      </c>
      <c r="AW457" t="s">
        <v>864</v>
      </c>
      <c r="AX457">
        <v>1000</v>
      </c>
      <c r="AY457" s="5">
        <v>1</v>
      </c>
      <c r="AZ457" t="s">
        <v>1079</v>
      </c>
      <c r="BA457">
        <v>2010</v>
      </c>
      <c r="BC457" t="s">
        <v>1080</v>
      </c>
      <c r="BD457" t="s">
        <v>1081</v>
      </c>
      <c r="BE457" t="s">
        <v>524</v>
      </c>
      <c r="BF457" t="s">
        <v>1082</v>
      </c>
      <c r="ED457" t="s">
        <v>1083</v>
      </c>
      <c r="EE457" t="s">
        <v>480</v>
      </c>
      <c r="EF457" t="s">
        <v>480</v>
      </c>
      <c r="EG457" t="s">
        <v>537</v>
      </c>
      <c r="EH457" t="s">
        <v>1084</v>
      </c>
      <c r="EI457" t="s">
        <v>480</v>
      </c>
      <c r="EJ457" t="s">
        <v>480</v>
      </c>
      <c r="EK457" t="s">
        <v>537</v>
      </c>
      <c r="EL457" t="s">
        <v>1085</v>
      </c>
      <c r="EM457" t="s">
        <v>480</v>
      </c>
      <c r="EN457" t="s">
        <v>480</v>
      </c>
      <c r="EO457" t="s">
        <v>537</v>
      </c>
      <c r="EP457" t="s">
        <v>1086</v>
      </c>
      <c r="EQ457" t="s">
        <v>480</v>
      </c>
      <c r="ER457" t="s">
        <v>480</v>
      </c>
      <c r="ES457" t="s">
        <v>537</v>
      </c>
      <c r="ET457" t="s">
        <v>1087</v>
      </c>
      <c r="EU457" t="s">
        <v>480</v>
      </c>
      <c r="EV457" t="s">
        <v>480</v>
      </c>
      <c r="EW457" t="s">
        <v>537</v>
      </c>
      <c r="EX457" t="s">
        <v>1088</v>
      </c>
      <c r="EY457" t="s">
        <v>480</v>
      </c>
      <c r="EZ457" t="s">
        <v>480</v>
      </c>
      <c r="FA457" t="s">
        <v>537</v>
      </c>
      <c r="FB457" t="s">
        <v>1089</v>
      </c>
      <c r="FC457" t="s">
        <v>480</v>
      </c>
      <c r="FD457" t="s">
        <v>480</v>
      </c>
      <c r="HY457" s="50"/>
      <c r="IV457" t="s">
        <v>1081</v>
      </c>
      <c r="IW457" t="s">
        <v>1090</v>
      </c>
      <c r="IX457" t="s">
        <v>1090</v>
      </c>
      <c r="IY457" t="s">
        <v>1090</v>
      </c>
      <c r="IZ457">
        <v>5</v>
      </c>
      <c r="JA457">
        <v>70</v>
      </c>
      <c r="JB457" t="s">
        <v>480</v>
      </c>
      <c r="JC457" t="s">
        <v>480</v>
      </c>
      <c r="MT457" t="s">
        <v>1081</v>
      </c>
      <c r="MU457" s="179" t="s">
        <v>1090</v>
      </c>
      <c r="MV457" t="s">
        <v>480</v>
      </c>
      <c r="MW457" s="179" t="s">
        <v>1091</v>
      </c>
      <c r="MX457" s="179" t="s">
        <v>1092</v>
      </c>
      <c r="MY457" t="s">
        <v>1093</v>
      </c>
      <c r="MZ457">
        <v>1963</v>
      </c>
      <c r="NA457" t="s">
        <v>1123</v>
      </c>
      <c r="NB457" t="s">
        <v>1095</v>
      </c>
      <c r="NG457" t="s">
        <v>1124</v>
      </c>
      <c r="NH457" t="s">
        <v>685</v>
      </c>
      <c r="NJ457" t="s">
        <v>687</v>
      </c>
      <c r="NL457" t="s">
        <v>687</v>
      </c>
      <c r="NM457" s="6" t="s">
        <v>1129</v>
      </c>
      <c r="NU457" t="s">
        <v>1098</v>
      </c>
      <c r="NV457" t="s">
        <v>518</v>
      </c>
      <c r="NW457">
        <v>12.3</v>
      </c>
      <c r="NX457" t="s">
        <v>914</v>
      </c>
      <c r="NY457">
        <v>5.0999999999999996</v>
      </c>
      <c r="OB457">
        <v>6</v>
      </c>
      <c r="OU457" t="s">
        <v>1051</v>
      </c>
      <c r="OW457">
        <v>2010</v>
      </c>
      <c r="PB457" t="s">
        <v>522</v>
      </c>
      <c r="PC457" s="50">
        <v>46108</v>
      </c>
    </row>
    <row r="458" spans="1:419" ht="15" thickBot="1">
      <c r="A458" t="s">
        <v>663</v>
      </c>
      <c r="B458" t="s">
        <v>1073</v>
      </c>
      <c r="C458" t="s">
        <v>1074</v>
      </c>
      <c r="D458" s="4" t="s">
        <v>472</v>
      </c>
      <c r="E458" t="s">
        <v>1075</v>
      </c>
      <c r="F458" t="s">
        <v>863</v>
      </c>
      <c r="G458" t="s">
        <v>1076</v>
      </c>
      <c r="H458" s="2" t="s">
        <v>1077</v>
      </c>
      <c r="I458">
        <v>-23.748532000000001</v>
      </c>
      <c r="J458">
        <v>-62.056702000000001</v>
      </c>
      <c r="K458" s="72">
        <v>65000</v>
      </c>
      <c r="AV458" t="s">
        <v>1078</v>
      </c>
      <c r="AW458" t="s">
        <v>864</v>
      </c>
      <c r="AX458" t="s">
        <v>864</v>
      </c>
      <c r="AY458" s="5">
        <v>1</v>
      </c>
      <c r="AZ458" t="s">
        <v>1079</v>
      </c>
      <c r="BA458">
        <v>2010</v>
      </c>
      <c r="BC458" t="s">
        <v>1080</v>
      </c>
      <c r="BD458" t="s">
        <v>1099</v>
      </c>
      <c r="BE458" t="s">
        <v>536</v>
      </c>
      <c r="BF458" t="s">
        <v>1100</v>
      </c>
      <c r="BG458" t="s">
        <v>1101</v>
      </c>
      <c r="BH458" t="s">
        <v>1102</v>
      </c>
      <c r="BI458" t="s">
        <v>480</v>
      </c>
      <c r="BJ458" t="s">
        <v>480</v>
      </c>
      <c r="ED458" t="s">
        <v>1083</v>
      </c>
      <c r="EE458" t="s">
        <v>480</v>
      </c>
      <c r="EF458" t="s">
        <v>480</v>
      </c>
      <c r="EG458" t="s">
        <v>537</v>
      </c>
      <c r="EH458" t="s">
        <v>1084</v>
      </c>
      <c r="EI458" t="s">
        <v>480</v>
      </c>
      <c r="EJ458" t="s">
        <v>480</v>
      </c>
      <c r="EK458" t="s">
        <v>537</v>
      </c>
      <c r="EL458" t="s">
        <v>1085</v>
      </c>
      <c r="EM458" t="s">
        <v>480</v>
      </c>
      <c r="EN458" t="s">
        <v>480</v>
      </c>
      <c r="EO458" t="s">
        <v>537</v>
      </c>
      <c r="EP458" t="s">
        <v>1086</v>
      </c>
      <c r="EQ458" t="s">
        <v>480</v>
      </c>
      <c r="ER458" t="s">
        <v>480</v>
      </c>
      <c r="ES458" t="s">
        <v>537</v>
      </c>
      <c r="ET458" t="s">
        <v>1087</v>
      </c>
      <c r="EU458" t="s">
        <v>480</v>
      </c>
      <c r="EV458" t="s">
        <v>480</v>
      </c>
      <c r="EW458" t="s">
        <v>537</v>
      </c>
      <c r="EX458" t="s">
        <v>1088</v>
      </c>
      <c r="EY458" t="s">
        <v>480</v>
      </c>
      <c r="EZ458" t="s">
        <v>480</v>
      </c>
      <c r="FA458" t="s">
        <v>537</v>
      </c>
      <c r="FB458" t="s">
        <v>1089</v>
      </c>
      <c r="FC458" t="s">
        <v>480</v>
      </c>
      <c r="FD458" t="s">
        <v>480</v>
      </c>
      <c r="GL458" t="s">
        <v>1103</v>
      </c>
      <c r="GM458" s="9" t="s">
        <v>480</v>
      </c>
      <c r="GN458" s="9" t="s">
        <v>480</v>
      </c>
      <c r="GO458" s="9" t="s">
        <v>480</v>
      </c>
      <c r="GP458" s="9"/>
      <c r="GQ458" s="9"/>
      <c r="GR458" s="9"/>
      <c r="GS458" s="9"/>
      <c r="GT458" s="9"/>
      <c r="GU458" s="9"/>
      <c r="GV458" s="9"/>
      <c r="GW458" s="9"/>
      <c r="GX458" s="9"/>
      <c r="GY458" s="9"/>
      <c r="GZ458" s="9"/>
      <c r="HA458" s="9"/>
      <c r="HB458" s="9"/>
      <c r="HC458" s="9"/>
      <c r="HD458" s="9"/>
      <c r="HE458" s="9"/>
      <c r="HF458" s="9"/>
      <c r="HG458" s="9"/>
      <c r="HH458" s="9"/>
      <c r="HI458" s="9"/>
      <c r="HJ458" s="9"/>
      <c r="HK458" s="9"/>
      <c r="HX458" s="50"/>
      <c r="HY458" s="50"/>
      <c r="IV458" t="s">
        <v>1099</v>
      </c>
      <c r="IW458" s="69" t="s">
        <v>1104</v>
      </c>
      <c r="IX458" t="s">
        <v>1105</v>
      </c>
      <c r="IY458" s="46" t="s">
        <v>1106</v>
      </c>
      <c r="IZ458">
        <v>1</v>
      </c>
      <c r="JA458">
        <v>81</v>
      </c>
      <c r="JB458" t="s">
        <v>480</v>
      </c>
      <c r="JC458" t="s">
        <v>480</v>
      </c>
      <c r="MY458" t="s">
        <v>1093</v>
      </c>
      <c r="MZ458">
        <v>1963</v>
      </c>
      <c r="NA458" t="s">
        <v>1123</v>
      </c>
      <c r="NB458" t="s">
        <v>1095</v>
      </c>
      <c r="NG458" t="s">
        <v>1124</v>
      </c>
      <c r="NH458" t="s">
        <v>685</v>
      </c>
      <c r="NJ458" t="s">
        <v>687</v>
      </c>
      <c r="NL458" t="s">
        <v>687</v>
      </c>
      <c r="NM458" s="6" t="s">
        <v>1129</v>
      </c>
      <c r="NV458" t="s">
        <v>518</v>
      </c>
      <c r="NW458">
        <v>12.3</v>
      </c>
      <c r="NX458" t="s">
        <v>914</v>
      </c>
      <c r="NY458">
        <v>11.4</v>
      </c>
      <c r="OB458">
        <v>8</v>
      </c>
      <c r="OU458" t="s">
        <v>1051</v>
      </c>
      <c r="OW458">
        <v>2010</v>
      </c>
      <c r="PB458" t="s">
        <v>522</v>
      </c>
      <c r="PC458" s="50">
        <v>46108</v>
      </c>
    </row>
    <row r="459" spans="1:419" ht="15" thickBot="1">
      <c r="A459" t="s">
        <v>663</v>
      </c>
      <c r="B459" t="s">
        <v>1073</v>
      </c>
      <c r="C459" t="s">
        <v>1074</v>
      </c>
      <c r="D459" s="4" t="s">
        <v>472</v>
      </c>
      <c r="E459" t="s">
        <v>1075</v>
      </c>
      <c r="F459" t="s">
        <v>863</v>
      </c>
      <c r="G459" t="s">
        <v>1076</v>
      </c>
      <c r="H459" s="2" t="s">
        <v>1077</v>
      </c>
      <c r="I459">
        <v>-23.748532000000001</v>
      </c>
      <c r="J459">
        <v>-62.056702000000001</v>
      </c>
      <c r="K459" s="72">
        <v>65000</v>
      </c>
      <c r="AV459" t="s">
        <v>1078</v>
      </c>
      <c r="AW459" t="s">
        <v>864</v>
      </c>
      <c r="AX459">
        <v>3600</v>
      </c>
      <c r="AY459" s="5">
        <v>1</v>
      </c>
      <c r="AZ459" t="s">
        <v>1079</v>
      </c>
      <c r="BA459">
        <v>2010</v>
      </c>
      <c r="BC459" t="s">
        <v>1080</v>
      </c>
      <c r="BD459" t="s">
        <v>1107</v>
      </c>
      <c r="BE459" t="s">
        <v>565</v>
      </c>
      <c r="BF459" t="s">
        <v>1100</v>
      </c>
      <c r="BG459" t="s">
        <v>1101</v>
      </c>
      <c r="BH459" t="s">
        <v>480</v>
      </c>
      <c r="BI459" t="s">
        <v>480</v>
      </c>
      <c r="BJ459" t="s">
        <v>480</v>
      </c>
      <c r="ED459" t="s">
        <v>1083</v>
      </c>
      <c r="EE459" t="s">
        <v>480</v>
      </c>
      <c r="EF459" t="s">
        <v>480</v>
      </c>
      <c r="EG459" t="s">
        <v>537</v>
      </c>
      <c r="EH459" t="s">
        <v>1084</v>
      </c>
      <c r="EI459" t="s">
        <v>480</v>
      </c>
      <c r="EJ459" t="s">
        <v>480</v>
      </c>
      <c r="EK459" t="s">
        <v>537</v>
      </c>
      <c r="EL459" t="s">
        <v>1085</v>
      </c>
      <c r="EM459" t="s">
        <v>480</v>
      </c>
      <c r="EN459" t="s">
        <v>480</v>
      </c>
      <c r="EO459" t="s">
        <v>537</v>
      </c>
      <c r="EP459" t="s">
        <v>1086</v>
      </c>
      <c r="EQ459" t="s">
        <v>480</v>
      </c>
      <c r="ER459" t="s">
        <v>480</v>
      </c>
      <c r="ES459" t="s">
        <v>537</v>
      </c>
      <c r="ET459" t="s">
        <v>1087</v>
      </c>
      <c r="EU459" t="s">
        <v>480</v>
      </c>
      <c r="EV459" t="s">
        <v>480</v>
      </c>
      <c r="EW459" t="s">
        <v>537</v>
      </c>
      <c r="EX459" t="s">
        <v>1088</v>
      </c>
      <c r="EY459" t="s">
        <v>480</v>
      </c>
      <c r="EZ459" t="s">
        <v>480</v>
      </c>
      <c r="FA459" t="s">
        <v>537</v>
      </c>
      <c r="FB459" t="s">
        <v>1089</v>
      </c>
      <c r="FC459" t="s">
        <v>480</v>
      </c>
      <c r="FD459" t="s">
        <v>480</v>
      </c>
      <c r="FF459" s="9"/>
      <c r="FG459" s="9"/>
      <c r="FH459" s="9"/>
      <c r="FI459" s="9"/>
      <c r="FJ459" s="9"/>
      <c r="FK459" s="9"/>
      <c r="FL459" s="9"/>
      <c r="FM459" s="9"/>
      <c r="FN459" s="9"/>
      <c r="FO459" s="9"/>
      <c r="FP459" s="9"/>
      <c r="FQ459" s="9"/>
      <c r="FR459" s="9"/>
      <c r="FS459" s="9"/>
      <c r="FT459" s="9"/>
      <c r="FU459" s="9"/>
      <c r="FV459" s="9"/>
      <c r="FW459" s="9"/>
      <c r="FX459" s="9"/>
      <c r="FY459" s="9"/>
      <c r="FZ459" s="9"/>
      <c r="GA459" s="9"/>
      <c r="GB459" s="9"/>
      <c r="GC459" s="9"/>
      <c r="GD459" s="9"/>
      <c r="GE459" s="9"/>
      <c r="GF459" s="9"/>
      <c r="GG459" s="9"/>
      <c r="GH459" s="9"/>
      <c r="GI459" s="9"/>
      <c r="GJ459" s="9"/>
      <c r="GK459" s="9"/>
      <c r="GL459" s="9" t="s">
        <v>1103</v>
      </c>
      <c r="GM459" s="9" t="s">
        <v>480</v>
      </c>
      <c r="GN459" s="9" t="s">
        <v>480</v>
      </c>
      <c r="GO459" s="9" t="s">
        <v>480</v>
      </c>
      <c r="GP459" s="9"/>
      <c r="GQ459" s="9"/>
      <c r="GR459" s="9"/>
      <c r="GS459" s="9"/>
      <c r="GT459" s="9"/>
      <c r="GU459" s="9"/>
      <c r="GV459" s="9"/>
      <c r="GW459" s="9"/>
      <c r="GX459" s="9"/>
      <c r="GY459" s="9"/>
      <c r="GZ459" s="9"/>
      <c r="HA459" s="9"/>
      <c r="HB459" s="9"/>
      <c r="HC459" s="9"/>
      <c r="HD459" s="9"/>
      <c r="HE459" s="9"/>
      <c r="HF459" s="9"/>
      <c r="HG459" s="9"/>
      <c r="HH459" s="9"/>
      <c r="HI459" s="9"/>
      <c r="HJ459" s="9"/>
      <c r="HK459" s="9"/>
      <c r="HX459" s="50"/>
      <c r="HY459" s="50"/>
      <c r="IV459" t="s">
        <v>1107</v>
      </c>
      <c r="IW459" s="69" t="s">
        <v>1104</v>
      </c>
      <c r="IX459" s="12" t="s">
        <v>1105</v>
      </c>
      <c r="IY459" s="46" t="s">
        <v>1108</v>
      </c>
      <c r="IZ459">
        <v>7.5</v>
      </c>
      <c r="JA459">
        <v>56</v>
      </c>
      <c r="JB459" t="s">
        <v>480</v>
      </c>
      <c r="JC459" t="s">
        <v>480</v>
      </c>
      <c r="MY459" t="s">
        <v>1093</v>
      </c>
      <c r="MZ459">
        <v>1963</v>
      </c>
      <c r="NA459" t="s">
        <v>1123</v>
      </c>
      <c r="NB459" t="s">
        <v>1095</v>
      </c>
      <c r="NG459" t="s">
        <v>1124</v>
      </c>
      <c r="NH459" t="s">
        <v>685</v>
      </c>
      <c r="NJ459" t="s">
        <v>687</v>
      </c>
      <c r="NL459" t="s">
        <v>687</v>
      </c>
      <c r="NM459" s="6" t="s">
        <v>1129</v>
      </c>
      <c r="NV459" t="s">
        <v>518</v>
      </c>
      <c r="NW459">
        <v>7.8</v>
      </c>
      <c r="NX459" t="s">
        <v>914</v>
      </c>
      <c r="NY459">
        <v>5.0999999999999996</v>
      </c>
      <c r="OB459">
        <v>7</v>
      </c>
      <c r="OU459" t="s">
        <v>1051</v>
      </c>
      <c r="OW459">
        <v>2010</v>
      </c>
      <c r="PB459" t="s">
        <v>522</v>
      </c>
      <c r="PC459" s="50">
        <v>46108</v>
      </c>
    </row>
    <row r="460" spans="1:419" ht="15" thickBot="1">
      <c r="A460" t="s">
        <v>663</v>
      </c>
      <c r="B460" t="s">
        <v>1073</v>
      </c>
      <c r="C460" t="s">
        <v>1074</v>
      </c>
      <c r="D460" s="4" t="s">
        <v>472</v>
      </c>
      <c r="E460" t="s">
        <v>1075</v>
      </c>
      <c r="F460" t="s">
        <v>863</v>
      </c>
      <c r="G460" t="s">
        <v>1076</v>
      </c>
      <c r="H460" s="2" t="s">
        <v>1077</v>
      </c>
      <c r="I460">
        <v>-23.748532000000001</v>
      </c>
      <c r="J460">
        <v>-62.056702000000001</v>
      </c>
      <c r="K460" s="72">
        <v>65000</v>
      </c>
      <c r="AV460" t="s">
        <v>1078</v>
      </c>
      <c r="AW460" t="s">
        <v>864</v>
      </c>
      <c r="AX460">
        <v>3600</v>
      </c>
      <c r="AY460" s="5">
        <v>1</v>
      </c>
      <c r="AZ460" t="s">
        <v>1079</v>
      </c>
      <c r="BA460">
        <v>2010</v>
      </c>
      <c r="BC460" t="s">
        <v>1080</v>
      </c>
      <c r="BD460" t="s">
        <v>1109</v>
      </c>
      <c r="BE460" t="s">
        <v>570</v>
      </c>
      <c r="BF460" t="s">
        <v>1100</v>
      </c>
      <c r="BG460" t="s">
        <v>1110</v>
      </c>
      <c r="BH460" t="s">
        <v>480</v>
      </c>
      <c r="BI460" t="s">
        <v>480</v>
      </c>
      <c r="BJ460" t="s">
        <v>480</v>
      </c>
      <c r="ED460" t="s">
        <v>1083</v>
      </c>
      <c r="EE460" t="s">
        <v>480</v>
      </c>
      <c r="EF460" t="s">
        <v>480</v>
      </c>
      <c r="EG460" t="s">
        <v>537</v>
      </c>
      <c r="EH460" t="s">
        <v>1084</v>
      </c>
      <c r="EI460" t="s">
        <v>480</v>
      </c>
      <c r="EJ460" t="s">
        <v>480</v>
      </c>
      <c r="EK460" t="s">
        <v>537</v>
      </c>
      <c r="EL460" t="s">
        <v>1085</v>
      </c>
      <c r="EM460" t="s">
        <v>480</v>
      </c>
      <c r="EN460" t="s">
        <v>480</v>
      </c>
      <c r="EO460" t="s">
        <v>537</v>
      </c>
      <c r="EP460" t="s">
        <v>1086</v>
      </c>
      <c r="EQ460" t="s">
        <v>480</v>
      </c>
      <c r="ER460" t="s">
        <v>480</v>
      </c>
      <c r="ES460" t="s">
        <v>537</v>
      </c>
      <c r="ET460" t="s">
        <v>1087</v>
      </c>
      <c r="EU460" t="s">
        <v>480</v>
      </c>
      <c r="EV460" t="s">
        <v>480</v>
      </c>
      <c r="EW460" t="s">
        <v>537</v>
      </c>
      <c r="EX460" t="s">
        <v>1088</v>
      </c>
      <c r="EY460" t="s">
        <v>480</v>
      </c>
      <c r="EZ460" t="s">
        <v>480</v>
      </c>
      <c r="FA460" t="s">
        <v>537</v>
      </c>
      <c r="FB460" t="s">
        <v>1089</v>
      </c>
      <c r="FC460" t="s">
        <v>480</v>
      </c>
      <c r="FD460" t="s">
        <v>480</v>
      </c>
      <c r="FF460" s="9"/>
      <c r="FG460" s="9"/>
      <c r="FH460" s="9"/>
      <c r="FI460" s="9"/>
      <c r="FJ460" s="9"/>
      <c r="FK460" s="9"/>
      <c r="FL460" s="9"/>
      <c r="FM460" s="9"/>
      <c r="FN460" s="9"/>
      <c r="FO460" s="9"/>
      <c r="FP460" s="9"/>
      <c r="FQ460" s="9"/>
      <c r="FR460" s="9"/>
      <c r="FS460" s="9"/>
      <c r="FT460" s="9"/>
      <c r="FU460" s="9"/>
      <c r="FV460" s="9"/>
      <c r="FW460" s="9"/>
      <c r="FX460" s="9"/>
      <c r="FY460" s="9"/>
      <c r="FZ460" s="9"/>
      <c r="GA460" s="9"/>
      <c r="GB460" s="9"/>
      <c r="GC460" s="9"/>
      <c r="GD460" s="9"/>
      <c r="GE460" s="9"/>
      <c r="GF460" s="9"/>
      <c r="GG460" s="9"/>
      <c r="GH460" s="9"/>
      <c r="GI460" s="9"/>
      <c r="GJ460" s="9"/>
      <c r="GK460" s="9"/>
      <c r="GL460" s="9" t="s">
        <v>1103</v>
      </c>
      <c r="GM460" s="9" t="s">
        <v>480</v>
      </c>
      <c r="GN460" s="9" t="s">
        <v>480</v>
      </c>
      <c r="GO460" s="9" t="s">
        <v>480</v>
      </c>
      <c r="GP460" s="9"/>
      <c r="GQ460" s="9"/>
      <c r="GR460" s="9"/>
      <c r="GS460" s="9"/>
      <c r="GT460" s="9"/>
      <c r="GU460" s="9"/>
      <c r="GV460" s="9"/>
      <c r="GW460" s="9"/>
      <c r="GX460" s="9"/>
      <c r="GY460" s="9"/>
      <c r="GZ460" s="9"/>
      <c r="HA460" s="9"/>
      <c r="HB460" s="9"/>
      <c r="HC460" s="9"/>
      <c r="HD460" s="9"/>
      <c r="HE460" s="9"/>
      <c r="HF460" s="9"/>
      <c r="HG460" s="9"/>
      <c r="HH460" s="9"/>
      <c r="HI460" s="9"/>
      <c r="HJ460" s="9"/>
      <c r="HK460" s="9"/>
      <c r="HX460" s="50"/>
      <c r="HY460" s="50"/>
      <c r="IV460" t="s">
        <v>1109</v>
      </c>
      <c r="IW460" s="69" t="s">
        <v>1104</v>
      </c>
      <c r="IX460" s="12" t="s">
        <v>1105</v>
      </c>
      <c r="IY460" s="46" t="s">
        <v>1108</v>
      </c>
      <c r="IZ460">
        <v>7.5</v>
      </c>
      <c r="JA460">
        <v>37</v>
      </c>
      <c r="JB460" t="s">
        <v>480</v>
      </c>
      <c r="JC460" t="s">
        <v>480</v>
      </c>
      <c r="MY460" t="s">
        <v>1093</v>
      </c>
      <c r="MZ460">
        <v>1963</v>
      </c>
      <c r="NA460" t="s">
        <v>1123</v>
      </c>
      <c r="NB460" t="s">
        <v>1095</v>
      </c>
      <c r="NG460" t="s">
        <v>1124</v>
      </c>
      <c r="NH460" t="s">
        <v>685</v>
      </c>
      <c r="NJ460" t="s">
        <v>687</v>
      </c>
      <c r="NL460" t="s">
        <v>687</v>
      </c>
      <c r="NM460" s="6" t="s">
        <v>1129</v>
      </c>
      <c r="NV460" t="s">
        <v>518</v>
      </c>
      <c r="NW460">
        <v>5.2</v>
      </c>
      <c r="NX460" t="s">
        <v>914</v>
      </c>
      <c r="NY460">
        <v>4.7</v>
      </c>
      <c r="OB460">
        <v>5</v>
      </c>
      <c r="OU460" t="s">
        <v>1051</v>
      </c>
      <c r="OW460">
        <v>2010</v>
      </c>
      <c r="PB460" t="s">
        <v>522</v>
      </c>
      <c r="PC460" s="50">
        <v>46108</v>
      </c>
    </row>
    <row r="461" spans="1:419" ht="15" thickBot="1">
      <c r="A461" t="s">
        <v>663</v>
      </c>
      <c r="B461" t="s">
        <v>1073</v>
      </c>
      <c r="C461" t="s">
        <v>1074</v>
      </c>
      <c r="D461" s="4" t="s">
        <v>472</v>
      </c>
      <c r="E461" t="s">
        <v>1075</v>
      </c>
      <c r="F461" t="s">
        <v>863</v>
      </c>
      <c r="G461" t="s">
        <v>1076</v>
      </c>
      <c r="H461" s="2" t="s">
        <v>1077</v>
      </c>
      <c r="I461">
        <v>-23.748532000000001</v>
      </c>
      <c r="J461">
        <v>-62.056702000000001</v>
      </c>
      <c r="K461" s="72">
        <v>65000</v>
      </c>
      <c r="AV461" t="s">
        <v>1078</v>
      </c>
      <c r="AW461" t="s">
        <v>864</v>
      </c>
      <c r="AX461" t="s">
        <v>864</v>
      </c>
      <c r="AY461" s="5">
        <v>1</v>
      </c>
      <c r="AZ461" t="s">
        <v>1079</v>
      </c>
      <c r="BA461">
        <v>2010</v>
      </c>
      <c r="BC461" t="s">
        <v>1080</v>
      </c>
      <c r="BD461" t="s">
        <v>1111</v>
      </c>
      <c r="BE461" t="s">
        <v>483</v>
      </c>
      <c r="BF461" t="s">
        <v>1100</v>
      </c>
      <c r="BG461" t="s">
        <v>1110</v>
      </c>
      <c r="BH461" t="s">
        <v>480</v>
      </c>
      <c r="BI461" t="s">
        <v>480</v>
      </c>
      <c r="BJ461" t="s">
        <v>480</v>
      </c>
      <c r="GL461" t="s">
        <v>1103</v>
      </c>
      <c r="GM461" s="9" t="s">
        <v>480</v>
      </c>
      <c r="GN461" s="9" t="s">
        <v>480</v>
      </c>
      <c r="GO461" s="9" t="s">
        <v>480</v>
      </c>
      <c r="HY461" s="50"/>
      <c r="IV461" t="s">
        <v>1111</v>
      </c>
      <c r="IW461" s="46" t="s">
        <v>1112</v>
      </c>
      <c r="IX461" s="46" t="s">
        <v>1112</v>
      </c>
      <c r="IY461" s="46" t="s">
        <v>1113</v>
      </c>
      <c r="IZ461">
        <v>1</v>
      </c>
      <c r="JA461">
        <v>6</v>
      </c>
      <c r="JB461" t="s">
        <v>480</v>
      </c>
      <c r="JC461" t="s">
        <v>480</v>
      </c>
      <c r="MY461" t="s">
        <v>1093</v>
      </c>
      <c r="MZ461">
        <v>1963</v>
      </c>
      <c r="NA461" t="s">
        <v>1123</v>
      </c>
      <c r="NB461" t="s">
        <v>1095</v>
      </c>
      <c r="NG461" t="s">
        <v>1124</v>
      </c>
      <c r="NH461" t="s">
        <v>685</v>
      </c>
      <c r="NJ461" t="s">
        <v>687</v>
      </c>
      <c r="NL461" t="s">
        <v>687</v>
      </c>
      <c r="NM461" s="6" t="s">
        <v>1129</v>
      </c>
      <c r="NU461" t="s">
        <v>1114</v>
      </c>
      <c r="NV461" t="s">
        <v>518</v>
      </c>
      <c r="NW461">
        <v>0</v>
      </c>
      <c r="NX461" t="s">
        <v>914</v>
      </c>
      <c r="NY461">
        <v>0</v>
      </c>
      <c r="OB461">
        <v>7</v>
      </c>
      <c r="OU461" t="s">
        <v>1051</v>
      </c>
      <c r="OW461">
        <v>2010</v>
      </c>
      <c r="PB461" t="s">
        <v>522</v>
      </c>
      <c r="PC461" s="50">
        <v>46108</v>
      </c>
    </row>
    <row r="462" spans="1:419" ht="15" thickBot="1">
      <c r="A462" t="s">
        <v>663</v>
      </c>
      <c r="B462" t="s">
        <v>1073</v>
      </c>
      <c r="C462" t="s">
        <v>1074</v>
      </c>
      <c r="D462" s="4" t="s">
        <v>472</v>
      </c>
      <c r="E462" t="s">
        <v>1075</v>
      </c>
      <c r="F462" t="s">
        <v>863</v>
      </c>
      <c r="G462" t="s">
        <v>1076</v>
      </c>
      <c r="H462" s="2" t="s">
        <v>1077</v>
      </c>
      <c r="I462">
        <v>-23.748532000000001</v>
      </c>
      <c r="J462">
        <v>-62.056702000000001</v>
      </c>
      <c r="K462" s="72">
        <v>65000</v>
      </c>
      <c r="AV462" t="s">
        <v>1078</v>
      </c>
      <c r="AW462" t="s">
        <v>864</v>
      </c>
      <c r="AX462">
        <v>1000</v>
      </c>
      <c r="AY462" s="5">
        <v>1</v>
      </c>
      <c r="AZ462" t="s">
        <v>1079</v>
      </c>
      <c r="BA462">
        <v>2010</v>
      </c>
      <c r="BC462" t="s">
        <v>1080</v>
      </c>
      <c r="BD462" t="s">
        <v>1081</v>
      </c>
      <c r="BE462" t="s">
        <v>524</v>
      </c>
      <c r="BF462" t="s">
        <v>1082</v>
      </c>
      <c r="ED462" t="s">
        <v>1083</v>
      </c>
      <c r="EE462" t="s">
        <v>480</v>
      </c>
      <c r="EF462" t="s">
        <v>480</v>
      </c>
      <c r="EG462" t="s">
        <v>537</v>
      </c>
      <c r="EH462" t="s">
        <v>1084</v>
      </c>
      <c r="EI462" t="s">
        <v>480</v>
      </c>
      <c r="EJ462" t="s">
        <v>480</v>
      </c>
      <c r="EK462" t="s">
        <v>537</v>
      </c>
      <c r="EL462" t="s">
        <v>1085</v>
      </c>
      <c r="EM462" t="s">
        <v>480</v>
      </c>
      <c r="EN462" t="s">
        <v>480</v>
      </c>
      <c r="EO462" t="s">
        <v>537</v>
      </c>
      <c r="EP462" t="s">
        <v>1086</v>
      </c>
      <c r="EQ462" t="s">
        <v>480</v>
      </c>
      <c r="ER462" t="s">
        <v>480</v>
      </c>
      <c r="ES462" t="s">
        <v>537</v>
      </c>
      <c r="ET462" t="s">
        <v>1087</v>
      </c>
      <c r="EU462" t="s">
        <v>480</v>
      </c>
      <c r="EV462" t="s">
        <v>480</v>
      </c>
      <c r="EW462" t="s">
        <v>537</v>
      </c>
      <c r="EX462" t="s">
        <v>1088</v>
      </c>
      <c r="EY462" t="s">
        <v>480</v>
      </c>
      <c r="EZ462" t="s">
        <v>480</v>
      </c>
      <c r="FA462" t="s">
        <v>537</v>
      </c>
      <c r="FB462" t="s">
        <v>1089</v>
      </c>
      <c r="FC462" t="s">
        <v>480</v>
      </c>
      <c r="FD462" t="s">
        <v>480</v>
      </c>
      <c r="HY462" s="50"/>
      <c r="IV462" t="s">
        <v>1081</v>
      </c>
      <c r="IW462" t="s">
        <v>1090</v>
      </c>
      <c r="IX462" t="s">
        <v>1090</v>
      </c>
      <c r="IY462" t="s">
        <v>1090</v>
      </c>
      <c r="IZ462">
        <v>5</v>
      </c>
      <c r="JA462">
        <v>70</v>
      </c>
      <c r="JB462" t="s">
        <v>480</v>
      </c>
      <c r="JC462" t="s">
        <v>480</v>
      </c>
      <c r="MT462" t="s">
        <v>1081</v>
      </c>
      <c r="MU462" s="179" t="s">
        <v>1090</v>
      </c>
      <c r="MV462" t="s">
        <v>480</v>
      </c>
      <c r="MW462" s="179" t="s">
        <v>1091</v>
      </c>
      <c r="MX462" s="179" t="s">
        <v>1092</v>
      </c>
      <c r="MY462" t="s">
        <v>1093</v>
      </c>
      <c r="MZ462">
        <v>1963</v>
      </c>
      <c r="NA462" t="s">
        <v>1125</v>
      </c>
      <c r="NB462" t="s">
        <v>1095</v>
      </c>
      <c r="NG462" t="s">
        <v>1126</v>
      </c>
      <c r="NH462" t="s">
        <v>685</v>
      </c>
      <c r="NJ462" t="s">
        <v>687</v>
      </c>
      <c r="NL462" t="s">
        <v>687</v>
      </c>
      <c r="NM462" s="6" t="s">
        <v>1129</v>
      </c>
      <c r="NU462" t="s">
        <v>1098</v>
      </c>
      <c r="NV462" t="s">
        <v>518</v>
      </c>
      <c r="NW462">
        <v>6.2</v>
      </c>
      <c r="NX462" t="s">
        <v>914</v>
      </c>
      <c r="NY462">
        <v>4.8</v>
      </c>
      <c r="OB462">
        <v>6</v>
      </c>
      <c r="OU462" t="s">
        <v>1051</v>
      </c>
      <c r="OW462">
        <v>2010</v>
      </c>
      <c r="PB462" t="s">
        <v>522</v>
      </c>
      <c r="PC462" s="50">
        <v>46108</v>
      </c>
    </row>
    <row r="463" spans="1:419" ht="15" thickBot="1">
      <c r="A463" t="s">
        <v>663</v>
      </c>
      <c r="B463" t="s">
        <v>1073</v>
      </c>
      <c r="C463" t="s">
        <v>1074</v>
      </c>
      <c r="D463" s="4" t="s">
        <v>472</v>
      </c>
      <c r="E463" t="s">
        <v>1075</v>
      </c>
      <c r="F463" t="s">
        <v>863</v>
      </c>
      <c r="G463" t="s">
        <v>1076</v>
      </c>
      <c r="H463" s="2" t="s">
        <v>1077</v>
      </c>
      <c r="I463">
        <v>-23.748532000000001</v>
      </c>
      <c r="J463">
        <v>-62.056702000000001</v>
      </c>
      <c r="K463" s="72">
        <v>65000</v>
      </c>
      <c r="AV463" t="s">
        <v>1078</v>
      </c>
      <c r="AW463" t="s">
        <v>864</v>
      </c>
      <c r="AX463" t="s">
        <v>864</v>
      </c>
      <c r="AY463" s="5">
        <v>1</v>
      </c>
      <c r="AZ463" t="s">
        <v>1079</v>
      </c>
      <c r="BA463">
        <v>2010</v>
      </c>
      <c r="BC463" t="s">
        <v>1080</v>
      </c>
      <c r="BD463" t="s">
        <v>1099</v>
      </c>
      <c r="BE463" t="s">
        <v>536</v>
      </c>
      <c r="BF463" t="s">
        <v>1100</v>
      </c>
      <c r="BG463" t="s">
        <v>1101</v>
      </c>
      <c r="BH463" t="s">
        <v>1102</v>
      </c>
      <c r="BI463" t="s">
        <v>480</v>
      </c>
      <c r="BJ463" t="s">
        <v>480</v>
      </c>
      <c r="ED463" t="s">
        <v>1083</v>
      </c>
      <c r="EE463" t="s">
        <v>480</v>
      </c>
      <c r="EF463" t="s">
        <v>480</v>
      </c>
      <c r="EG463" t="s">
        <v>537</v>
      </c>
      <c r="EH463" t="s">
        <v>1084</v>
      </c>
      <c r="EI463" t="s">
        <v>480</v>
      </c>
      <c r="EJ463" t="s">
        <v>480</v>
      </c>
      <c r="EK463" t="s">
        <v>537</v>
      </c>
      <c r="EL463" t="s">
        <v>1085</v>
      </c>
      <c r="EM463" t="s">
        <v>480</v>
      </c>
      <c r="EN463" t="s">
        <v>480</v>
      </c>
      <c r="EO463" t="s">
        <v>537</v>
      </c>
      <c r="EP463" t="s">
        <v>1086</v>
      </c>
      <c r="EQ463" t="s">
        <v>480</v>
      </c>
      <c r="ER463" t="s">
        <v>480</v>
      </c>
      <c r="ES463" t="s">
        <v>537</v>
      </c>
      <c r="ET463" t="s">
        <v>1087</v>
      </c>
      <c r="EU463" t="s">
        <v>480</v>
      </c>
      <c r="EV463" t="s">
        <v>480</v>
      </c>
      <c r="EW463" t="s">
        <v>537</v>
      </c>
      <c r="EX463" t="s">
        <v>1088</v>
      </c>
      <c r="EY463" t="s">
        <v>480</v>
      </c>
      <c r="EZ463" t="s">
        <v>480</v>
      </c>
      <c r="FA463" t="s">
        <v>537</v>
      </c>
      <c r="FB463" t="s">
        <v>1089</v>
      </c>
      <c r="FC463" t="s">
        <v>480</v>
      </c>
      <c r="FD463" t="s">
        <v>480</v>
      </c>
      <c r="GL463" t="s">
        <v>1103</v>
      </c>
      <c r="GM463" s="9" t="s">
        <v>480</v>
      </c>
      <c r="GN463" s="9" t="s">
        <v>480</v>
      </c>
      <c r="GO463" s="9" t="s">
        <v>480</v>
      </c>
      <c r="GP463" s="9"/>
      <c r="GQ463" s="9"/>
      <c r="GR463" s="9"/>
      <c r="GS463" s="9"/>
      <c r="GT463" s="9"/>
      <c r="GU463" s="9"/>
      <c r="GV463" s="9"/>
      <c r="GW463" s="9"/>
      <c r="GX463" s="9"/>
      <c r="GY463" s="9"/>
      <c r="GZ463" s="9"/>
      <c r="HA463" s="9"/>
      <c r="HB463" s="9"/>
      <c r="HC463" s="9"/>
      <c r="HD463" s="9"/>
      <c r="HE463" s="9"/>
      <c r="HF463" s="9"/>
      <c r="HG463" s="9"/>
      <c r="HH463" s="9"/>
      <c r="HI463" s="9"/>
      <c r="HJ463" s="9"/>
      <c r="HK463" s="9"/>
      <c r="HX463" s="50"/>
      <c r="HY463" s="50"/>
      <c r="IV463" t="s">
        <v>1099</v>
      </c>
      <c r="IW463" s="69" t="s">
        <v>1104</v>
      </c>
      <c r="IX463" t="s">
        <v>1105</v>
      </c>
      <c r="IY463" s="46" t="s">
        <v>1106</v>
      </c>
      <c r="IZ463">
        <v>1</v>
      </c>
      <c r="JA463">
        <v>81</v>
      </c>
      <c r="JB463" t="s">
        <v>480</v>
      </c>
      <c r="JC463" t="s">
        <v>480</v>
      </c>
      <c r="MY463" t="s">
        <v>1093</v>
      </c>
      <c r="MZ463">
        <v>1963</v>
      </c>
      <c r="NA463" t="s">
        <v>1125</v>
      </c>
      <c r="NB463" t="s">
        <v>1095</v>
      </c>
      <c r="NG463" t="s">
        <v>1126</v>
      </c>
      <c r="NH463" t="s">
        <v>685</v>
      </c>
      <c r="NJ463" t="s">
        <v>687</v>
      </c>
      <c r="NL463" t="s">
        <v>687</v>
      </c>
      <c r="NM463" s="6" t="s">
        <v>1129</v>
      </c>
      <c r="NV463" t="s">
        <v>518</v>
      </c>
      <c r="NW463">
        <v>8.5</v>
      </c>
      <c r="NX463" t="s">
        <v>914</v>
      </c>
      <c r="NY463">
        <v>8.1</v>
      </c>
      <c r="OB463">
        <v>8</v>
      </c>
      <c r="OU463" t="s">
        <v>1051</v>
      </c>
      <c r="OW463">
        <v>2010</v>
      </c>
      <c r="PB463" t="s">
        <v>522</v>
      </c>
      <c r="PC463" s="50">
        <v>46108</v>
      </c>
    </row>
    <row r="464" spans="1:419" ht="15" thickBot="1">
      <c r="A464" t="s">
        <v>663</v>
      </c>
      <c r="B464" t="s">
        <v>1073</v>
      </c>
      <c r="C464" t="s">
        <v>1074</v>
      </c>
      <c r="D464" s="4" t="s">
        <v>472</v>
      </c>
      <c r="E464" t="s">
        <v>1075</v>
      </c>
      <c r="F464" t="s">
        <v>863</v>
      </c>
      <c r="G464" t="s">
        <v>1076</v>
      </c>
      <c r="H464" s="2" t="s">
        <v>1077</v>
      </c>
      <c r="I464">
        <v>-23.748532000000001</v>
      </c>
      <c r="J464">
        <v>-62.056702000000001</v>
      </c>
      <c r="K464" s="72">
        <v>65000</v>
      </c>
      <c r="AV464" t="s">
        <v>1078</v>
      </c>
      <c r="AW464" t="s">
        <v>864</v>
      </c>
      <c r="AX464">
        <v>3600</v>
      </c>
      <c r="AY464" s="5">
        <v>1</v>
      </c>
      <c r="AZ464" t="s">
        <v>1079</v>
      </c>
      <c r="BA464">
        <v>2010</v>
      </c>
      <c r="BC464" t="s">
        <v>1080</v>
      </c>
      <c r="BD464" t="s">
        <v>1107</v>
      </c>
      <c r="BE464" t="s">
        <v>565</v>
      </c>
      <c r="BF464" t="s">
        <v>1100</v>
      </c>
      <c r="BG464" t="s">
        <v>1101</v>
      </c>
      <c r="BH464" t="s">
        <v>480</v>
      </c>
      <c r="BI464" t="s">
        <v>480</v>
      </c>
      <c r="BJ464" t="s">
        <v>480</v>
      </c>
      <c r="ED464" t="s">
        <v>1083</v>
      </c>
      <c r="EE464" t="s">
        <v>480</v>
      </c>
      <c r="EF464" t="s">
        <v>480</v>
      </c>
      <c r="EG464" t="s">
        <v>537</v>
      </c>
      <c r="EH464" t="s">
        <v>1084</v>
      </c>
      <c r="EI464" t="s">
        <v>480</v>
      </c>
      <c r="EJ464" t="s">
        <v>480</v>
      </c>
      <c r="EK464" t="s">
        <v>537</v>
      </c>
      <c r="EL464" t="s">
        <v>1085</v>
      </c>
      <c r="EM464" t="s">
        <v>480</v>
      </c>
      <c r="EN464" t="s">
        <v>480</v>
      </c>
      <c r="EO464" t="s">
        <v>537</v>
      </c>
      <c r="EP464" t="s">
        <v>1086</v>
      </c>
      <c r="EQ464" t="s">
        <v>480</v>
      </c>
      <c r="ER464" t="s">
        <v>480</v>
      </c>
      <c r="ES464" t="s">
        <v>537</v>
      </c>
      <c r="ET464" t="s">
        <v>1087</v>
      </c>
      <c r="EU464" t="s">
        <v>480</v>
      </c>
      <c r="EV464" t="s">
        <v>480</v>
      </c>
      <c r="EW464" t="s">
        <v>537</v>
      </c>
      <c r="EX464" t="s">
        <v>1088</v>
      </c>
      <c r="EY464" t="s">
        <v>480</v>
      </c>
      <c r="EZ464" t="s">
        <v>480</v>
      </c>
      <c r="FA464" t="s">
        <v>537</v>
      </c>
      <c r="FB464" t="s">
        <v>1089</v>
      </c>
      <c r="FC464" t="s">
        <v>480</v>
      </c>
      <c r="FD464" t="s">
        <v>480</v>
      </c>
      <c r="FF464" s="9"/>
      <c r="FG464" s="9"/>
      <c r="FH464" s="9"/>
      <c r="FI464" s="9"/>
      <c r="FJ464" s="9"/>
      <c r="FK464" s="9"/>
      <c r="FL464" s="9"/>
      <c r="FM464" s="9"/>
      <c r="FN464" s="9"/>
      <c r="FO464" s="9"/>
      <c r="FP464" s="9"/>
      <c r="FQ464" s="9"/>
      <c r="FR464" s="9"/>
      <c r="FS464" s="9"/>
      <c r="FT464" s="9"/>
      <c r="FU464" s="9"/>
      <c r="FV464" s="9"/>
      <c r="FW464" s="9"/>
      <c r="FX464" s="9"/>
      <c r="FY464" s="9"/>
      <c r="FZ464" s="9"/>
      <c r="GA464" s="9"/>
      <c r="GB464" s="9"/>
      <c r="GC464" s="9"/>
      <c r="GD464" s="9"/>
      <c r="GE464" s="9"/>
      <c r="GF464" s="9"/>
      <c r="GG464" s="9"/>
      <c r="GH464" s="9"/>
      <c r="GI464" s="9"/>
      <c r="GJ464" s="9"/>
      <c r="GK464" s="9"/>
      <c r="GL464" s="9" t="s">
        <v>1103</v>
      </c>
      <c r="GM464" s="9" t="s">
        <v>480</v>
      </c>
      <c r="GN464" s="9" t="s">
        <v>480</v>
      </c>
      <c r="GO464" s="9" t="s">
        <v>480</v>
      </c>
      <c r="GP464" s="9"/>
      <c r="GQ464" s="9"/>
      <c r="GR464" s="9"/>
      <c r="GS464" s="9"/>
      <c r="GT464" s="9"/>
      <c r="GU464" s="9"/>
      <c r="GV464" s="9"/>
      <c r="GW464" s="9"/>
      <c r="GX464" s="9"/>
      <c r="GY464" s="9"/>
      <c r="GZ464" s="9"/>
      <c r="HA464" s="9"/>
      <c r="HB464" s="9"/>
      <c r="HC464" s="9"/>
      <c r="HD464" s="9"/>
      <c r="HE464" s="9"/>
      <c r="HF464" s="9"/>
      <c r="HG464" s="9"/>
      <c r="HH464" s="9"/>
      <c r="HI464" s="9"/>
      <c r="HJ464" s="9"/>
      <c r="HK464" s="9"/>
      <c r="HX464" s="50"/>
      <c r="HY464" s="50"/>
      <c r="IV464" t="s">
        <v>1107</v>
      </c>
      <c r="IW464" s="69" t="s">
        <v>1104</v>
      </c>
      <c r="IX464" s="12" t="s">
        <v>1105</v>
      </c>
      <c r="IY464" s="46" t="s">
        <v>1108</v>
      </c>
      <c r="IZ464">
        <v>7.5</v>
      </c>
      <c r="JA464">
        <v>56</v>
      </c>
      <c r="JB464" t="s">
        <v>480</v>
      </c>
      <c r="JC464" t="s">
        <v>480</v>
      </c>
      <c r="MY464" t="s">
        <v>1093</v>
      </c>
      <c r="MZ464">
        <v>1963</v>
      </c>
      <c r="NA464" t="s">
        <v>1125</v>
      </c>
      <c r="NB464" t="s">
        <v>1095</v>
      </c>
      <c r="NG464" t="s">
        <v>1126</v>
      </c>
      <c r="NH464" t="s">
        <v>685</v>
      </c>
      <c r="NJ464" t="s">
        <v>687</v>
      </c>
      <c r="NL464" t="s">
        <v>687</v>
      </c>
      <c r="NM464" s="6" t="s">
        <v>1129</v>
      </c>
      <c r="NV464" t="s">
        <v>518</v>
      </c>
      <c r="NW464">
        <v>11.3</v>
      </c>
      <c r="NX464" t="s">
        <v>914</v>
      </c>
      <c r="NY464">
        <v>9.3000000000000007</v>
      </c>
      <c r="OB464">
        <v>7</v>
      </c>
      <c r="OU464" t="s">
        <v>1051</v>
      </c>
      <c r="OW464">
        <v>2010</v>
      </c>
      <c r="PB464" t="s">
        <v>522</v>
      </c>
      <c r="PC464" s="50">
        <v>46108</v>
      </c>
    </row>
    <row r="465" spans="1:419" ht="15" thickBot="1">
      <c r="A465" t="s">
        <v>663</v>
      </c>
      <c r="B465" t="s">
        <v>1073</v>
      </c>
      <c r="C465" t="s">
        <v>1074</v>
      </c>
      <c r="D465" s="4" t="s">
        <v>472</v>
      </c>
      <c r="E465" t="s">
        <v>1075</v>
      </c>
      <c r="F465" t="s">
        <v>863</v>
      </c>
      <c r="G465" t="s">
        <v>1076</v>
      </c>
      <c r="H465" s="2" t="s">
        <v>1077</v>
      </c>
      <c r="I465">
        <v>-23.748532000000001</v>
      </c>
      <c r="J465">
        <v>-62.056702000000001</v>
      </c>
      <c r="K465" s="72">
        <v>65000</v>
      </c>
      <c r="AV465" t="s">
        <v>1078</v>
      </c>
      <c r="AW465" t="s">
        <v>864</v>
      </c>
      <c r="AX465">
        <v>3600</v>
      </c>
      <c r="AY465" s="5">
        <v>1</v>
      </c>
      <c r="AZ465" t="s">
        <v>1079</v>
      </c>
      <c r="BA465">
        <v>2010</v>
      </c>
      <c r="BC465" t="s">
        <v>1080</v>
      </c>
      <c r="BD465" t="s">
        <v>1109</v>
      </c>
      <c r="BE465" t="s">
        <v>570</v>
      </c>
      <c r="BF465" t="s">
        <v>1100</v>
      </c>
      <c r="BG465" t="s">
        <v>1110</v>
      </c>
      <c r="BH465" t="s">
        <v>480</v>
      </c>
      <c r="BI465" t="s">
        <v>480</v>
      </c>
      <c r="BJ465" t="s">
        <v>480</v>
      </c>
      <c r="ED465" t="s">
        <v>1083</v>
      </c>
      <c r="EE465" t="s">
        <v>480</v>
      </c>
      <c r="EF465" t="s">
        <v>480</v>
      </c>
      <c r="EG465" t="s">
        <v>537</v>
      </c>
      <c r="EH465" t="s">
        <v>1084</v>
      </c>
      <c r="EI465" t="s">
        <v>480</v>
      </c>
      <c r="EJ465" t="s">
        <v>480</v>
      </c>
      <c r="EK465" t="s">
        <v>537</v>
      </c>
      <c r="EL465" t="s">
        <v>1085</v>
      </c>
      <c r="EM465" t="s">
        <v>480</v>
      </c>
      <c r="EN465" t="s">
        <v>480</v>
      </c>
      <c r="EO465" t="s">
        <v>537</v>
      </c>
      <c r="EP465" t="s">
        <v>1086</v>
      </c>
      <c r="EQ465" t="s">
        <v>480</v>
      </c>
      <c r="ER465" t="s">
        <v>480</v>
      </c>
      <c r="ES465" t="s">
        <v>537</v>
      </c>
      <c r="ET465" t="s">
        <v>1087</v>
      </c>
      <c r="EU465" t="s">
        <v>480</v>
      </c>
      <c r="EV465" t="s">
        <v>480</v>
      </c>
      <c r="EW465" t="s">
        <v>537</v>
      </c>
      <c r="EX465" t="s">
        <v>1088</v>
      </c>
      <c r="EY465" t="s">
        <v>480</v>
      </c>
      <c r="EZ465" t="s">
        <v>480</v>
      </c>
      <c r="FA465" t="s">
        <v>537</v>
      </c>
      <c r="FB465" t="s">
        <v>1089</v>
      </c>
      <c r="FC465" t="s">
        <v>480</v>
      </c>
      <c r="FD465" t="s">
        <v>480</v>
      </c>
      <c r="FF465" s="9"/>
      <c r="FG465" s="9"/>
      <c r="FH465" s="9"/>
      <c r="FI465" s="9"/>
      <c r="FJ465" s="9"/>
      <c r="FK465" s="9"/>
      <c r="FL465" s="9"/>
      <c r="FM465" s="9"/>
      <c r="FN465" s="9"/>
      <c r="FO465" s="9"/>
      <c r="FP465" s="9"/>
      <c r="FQ465" s="9"/>
      <c r="FR465" s="9"/>
      <c r="FS465" s="9"/>
      <c r="FT465" s="9"/>
      <c r="FU465" s="9"/>
      <c r="FV465" s="9"/>
      <c r="FW465" s="9"/>
      <c r="FX465" s="9"/>
      <c r="FY465" s="9"/>
      <c r="FZ465" s="9"/>
      <c r="GA465" s="9"/>
      <c r="GB465" s="9"/>
      <c r="GC465" s="9"/>
      <c r="GD465" s="9"/>
      <c r="GE465" s="9"/>
      <c r="GF465" s="9"/>
      <c r="GG465" s="9"/>
      <c r="GH465" s="9"/>
      <c r="GI465" s="9"/>
      <c r="GJ465" s="9"/>
      <c r="GK465" s="9"/>
      <c r="GL465" s="9" t="s">
        <v>1103</v>
      </c>
      <c r="GM465" s="9" t="s">
        <v>480</v>
      </c>
      <c r="GN465" s="9" t="s">
        <v>480</v>
      </c>
      <c r="GO465" s="9" t="s">
        <v>480</v>
      </c>
      <c r="GP465" s="9"/>
      <c r="GQ465" s="9"/>
      <c r="GR465" s="9"/>
      <c r="GS465" s="9"/>
      <c r="GT465" s="9"/>
      <c r="GU465" s="9"/>
      <c r="GV465" s="9"/>
      <c r="GW465" s="9"/>
      <c r="GX465" s="9"/>
      <c r="GY465" s="9"/>
      <c r="GZ465" s="9"/>
      <c r="HA465" s="9"/>
      <c r="HB465" s="9"/>
      <c r="HC465" s="9"/>
      <c r="HD465" s="9"/>
      <c r="HE465" s="9"/>
      <c r="HF465" s="9"/>
      <c r="HG465" s="9"/>
      <c r="HH465" s="9"/>
      <c r="HI465" s="9"/>
      <c r="HJ465" s="9"/>
      <c r="HK465" s="9"/>
      <c r="HX465" s="50"/>
      <c r="HY465" s="50"/>
      <c r="IV465" t="s">
        <v>1109</v>
      </c>
      <c r="IW465" s="69" t="s">
        <v>1104</v>
      </c>
      <c r="IX465" s="12" t="s">
        <v>1105</v>
      </c>
      <c r="IY465" s="46" t="s">
        <v>1108</v>
      </c>
      <c r="IZ465">
        <v>7.5</v>
      </c>
      <c r="JA465">
        <v>37</v>
      </c>
      <c r="JB465" t="s">
        <v>480</v>
      </c>
      <c r="JC465" t="s">
        <v>480</v>
      </c>
      <c r="MY465" t="s">
        <v>1093</v>
      </c>
      <c r="MZ465">
        <v>1963</v>
      </c>
      <c r="NA465" t="s">
        <v>1125</v>
      </c>
      <c r="NB465" t="s">
        <v>1095</v>
      </c>
      <c r="NG465" t="s">
        <v>1126</v>
      </c>
      <c r="NH465" t="s">
        <v>685</v>
      </c>
      <c r="NJ465" t="s">
        <v>687</v>
      </c>
      <c r="NL465" t="s">
        <v>687</v>
      </c>
      <c r="NM465" s="6" t="s">
        <v>1129</v>
      </c>
      <c r="NV465" t="s">
        <v>518</v>
      </c>
      <c r="NW465">
        <v>16.8</v>
      </c>
      <c r="NX465" t="s">
        <v>914</v>
      </c>
      <c r="NY465">
        <v>13</v>
      </c>
      <c r="OB465">
        <v>5</v>
      </c>
      <c r="OU465" t="s">
        <v>1051</v>
      </c>
      <c r="OW465">
        <v>2010</v>
      </c>
      <c r="PB465" t="s">
        <v>522</v>
      </c>
      <c r="PC465" s="50">
        <v>46108</v>
      </c>
    </row>
    <row r="466" spans="1:419" ht="15" thickBot="1">
      <c r="A466" t="s">
        <v>663</v>
      </c>
      <c r="B466" t="s">
        <v>1073</v>
      </c>
      <c r="C466" t="s">
        <v>1074</v>
      </c>
      <c r="D466" s="4" t="s">
        <v>472</v>
      </c>
      <c r="E466" t="s">
        <v>1075</v>
      </c>
      <c r="F466" t="s">
        <v>863</v>
      </c>
      <c r="G466" t="s">
        <v>1076</v>
      </c>
      <c r="H466" s="2" t="s">
        <v>1077</v>
      </c>
      <c r="I466">
        <v>-23.748532000000001</v>
      </c>
      <c r="J466">
        <v>-62.056702000000001</v>
      </c>
      <c r="K466" s="72">
        <v>65000</v>
      </c>
      <c r="AV466" t="s">
        <v>1078</v>
      </c>
      <c r="AW466" t="s">
        <v>864</v>
      </c>
      <c r="AX466" t="s">
        <v>864</v>
      </c>
      <c r="AY466" s="5">
        <v>1</v>
      </c>
      <c r="AZ466" t="s">
        <v>1079</v>
      </c>
      <c r="BA466">
        <v>2010</v>
      </c>
      <c r="BC466" t="s">
        <v>1080</v>
      </c>
      <c r="BD466" t="s">
        <v>1111</v>
      </c>
      <c r="BE466" t="s">
        <v>483</v>
      </c>
      <c r="BF466" t="s">
        <v>1100</v>
      </c>
      <c r="BG466" t="s">
        <v>1110</v>
      </c>
      <c r="BH466" t="s">
        <v>480</v>
      </c>
      <c r="BI466" t="s">
        <v>480</v>
      </c>
      <c r="BJ466" t="s">
        <v>480</v>
      </c>
      <c r="GL466" t="s">
        <v>1103</v>
      </c>
      <c r="GM466" s="9" t="s">
        <v>480</v>
      </c>
      <c r="GN466" s="9" t="s">
        <v>480</v>
      </c>
      <c r="GO466" s="9" t="s">
        <v>480</v>
      </c>
      <c r="HY466" s="50"/>
      <c r="IV466" t="s">
        <v>1111</v>
      </c>
      <c r="IW466" s="46" t="s">
        <v>1112</v>
      </c>
      <c r="IX466" s="46" t="s">
        <v>1112</v>
      </c>
      <c r="IY466" s="46" t="s">
        <v>1113</v>
      </c>
      <c r="IZ466">
        <v>1</v>
      </c>
      <c r="JA466">
        <v>6</v>
      </c>
      <c r="JB466" t="s">
        <v>480</v>
      </c>
      <c r="JC466" t="s">
        <v>480</v>
      </c>
      <c r="MY466" t="s">
        <v>1093</v>
      </c>
      <c r="MZ466">
        <v>1963</v>
      </c>
      <c r="NA466" t="s">
        <v>1125</v>
      </c>
      <c r="NB466" t="s">
        <v>1095</v>
      </c>
      <c r="NG466" t="s">
        <v>1126</v>
      </c>
      <c r="NH466" t="s">
        <v>685</v>
      </c>
      <c r="NJ466" t="s">
        <v>687</v>
      </c>
      <c r="NL466" t="s">
        <v>687</v>
      </c>
      <c r="NM466" s="6" t="s">
        <v>1129</v>
      </c>
      <c r="NU466" t="s">
        <v>1114</v>
      </c>
      <c r="NV466" t="s">
        <v>518</v>
      </c>
      <c r="NW466">
        <v>8.6999999999999993</v>
      </c>
      <c r="NX466" t="s">
        <v>914</v>
      </c>
      <c r="NY466">
        <v>7.6</v>
      </c>
      <c r="OB466">
        <v>7</v>
      </c>
      <c r="OU466" t="s">
        <v>1051</v>
      </c>
      <c r="OW466">
        <v>2010</v>
      </c>
      <c r="PB466" t="s">
        <v>522</v>
      </c>
      <c r="PC466" s="50">
        <v>46108</v>
      </c>
    </row>
    <row r="467" spans="1:419" ht="15" thickBot="1">
      <c r="A467" t="s">
        <v>663</v>
      </c>
      <c r="B467" t="s">
        <v>1073</v>
      </c>
      <c r="C467" t="s">
        <v>1074</v>
      </c>
      <c r="D467" s="4" t="s">
        <v>472</v>
      </c>
      <c r="E467" t="s">
        <v>1075</v>
      </c>
      <c r="F467" t="s">
        <v>863</v>
      </c>
      <c r="G467" t="s">
        <v>1076</v>
      </c>
      <c r="H467" s="2" t="s">
        <v>1077</v>
      </c>
      <c r="I467">
        <v>-23.748532000000001</v>
      </c>
      <c r="J467">
        <v>-62.056702000000001</v>
      </c>
      <c r="K467" s="72">
        <v>65000</v>
      </c>
      <c r="AV467" t="s">
        <v>1078</v>
      </c>
      <c r="AW467" t="s">
        <v>864</v>
      </c>
      <c r="AX467">
        <v>1000</v>
      </c>
      <c r="AY467" s="5">
        <v>1</v>
      </c>
      <c r="AZ467" t="s">
        <v>1079</v>
      </c>
      <c r="BA467">
        <v>2010</v>
      </c>
      <c r="BC467" t="s">
        <v>1080</v>
      </c>
      <c r="BD467" t="s">
        <v>1081</v>
      </c>
      <c r="BE467" t="s">
        <v>524</v>
      </c>
      <c r="BF467" t="s">
        <v>1082</v>
      </c>
      <c r="ED467" t="s">
        <v>1083</v>
      </c>
      <c r="EE467" t="s">
        <v>480</v>
      </c>
      <c r="EF467" t="s">
        <v>480</v>
      </c>
      <c r="EG467" t="s">
        <v>537</v>
      </c>
      <c r="EH467" t="s">
        <v>1084</v>
      </c>
      <c r="EI467" t="s">
        <v>480</v>
      </c>
      <c r="EJ467" t="s">
        <v>480</v>
      </c>
      <c r="EK467" t="s">
        <v>537</v>
      </c>
      <c r="EL467" t="s">
        <v>1085</v>
      </c>
      <c r="EM467" t="s">
        <v>480</v>
      </c>
      <c r="EN467" t="s">
        <v>480</v>
      </c>
      <c r="EO467" t="s">
        <v>537</v>
      </c>
      <c r="EP467" t="s">
        <v>1086</v>
      </c>
      <c r="EQ467" t="s">
        <v>480</v>
      </c>
      <c r="ER467" t="s">
        <v>480</v>
      </c>
      <c r="ES467" t="s">
        <v>537</v>
      </c>
      <c r="ET467" t="s">
        <v>1087</v>
      </c>
      <c r="EU467" t="s">
        <v>480</v>
      </c>
      <c r="EV467" t="s">
        <v>480</v>
      </c>
      <c r="EW467" t="s">
        <v>537</v>
      </c>
      <c r="EX467" t="s">
        <v>1088</v>
      </c>
      <c r="EY467" t="s">
        <v>480</v>
      </c>
      <c r="EZ467" t="s">
        <v>480</v>
      </c>
      <c r="FA467" t="s">
        <v>537</v>
      </c>
      <c r="FB467" t="s">
        <v>1089</v>
      </c>
      <c r="FC467" t="s">
        <v>480</v>
      </c>
      <c r="FD467" t="s">
        <v>480</v>
      </c>
      <c r="HY467" s="50"/>
      <c r="IV467" t="s">
        <v>1081</v>
      </c>
      <c r="IW467" t="s">
        <v>1090</v>
      </c>
      <c r="IX467" t="s">
        <v>1090</v>
      </c>
      <c r="IY467" t="s">
        <v>1090</v>
      </c>
      <c r="IZ467">
        <v>5</v>
      </c>
      <c r="JA467">
        <v>70</v>
      </c>
      <c r="JB467" t="s">
        <v>480</v>
      </c>
      <c r="JC467" t="s">
        <v>480</v>
      </c>
      <c r="MT467" t="s">
        <v>1081</v>
      </c>
      <c r="MU467" s="179" t="s">
        <v>1090</v>
      </c>
      <c r="MV467" t="s">
        <v>480</v>
      </c>
      <c r="MW467" s="179" t="s">
        <v>1091</v>
      </c>
      <c r="MX467" s="179" t="s">
        <v>1092</v>
      </c>
      <c r="MY467" t="s">
        <v>1093</v>
      </c>
      <c r="MZ467">
        <v>1963</v>
      </c>
      <c r="NA467" t="s">
        <v>1127</v>
      </c>
      <c r="NB467" t="s">
        <v>1095</v>
      </c>
      <c r="NG467" t="s">
        <v>1128</v>
      </c>
      <c r="NH467" t="s">
        <v>685</v>
      </c>
      <c r="NJ467" t="s">
        <v>687</v>
      </c>
      <c r="NL467" t="s">
        <v>687</v>
      </c>
      <c r="NM467" s="6" t="s">
        <v>1129</v>
      </c>
      <c r="NU467" t="s">
        <v>1098</v>
      </c>
      <c r="NV467" t="s">
        <v>518</v>
      </c>
      <c r="NW467">
        <v>1.5</v>
      </c>
      <c r="NX467" t="s">
        <v>914</v>
      </c>
      <c r="NY467">
        <v>2</v>
      </c>
      <c r="OB467">
        <v>6</v>
      </c>
      <c r="OU467" t="s">
        <v>1051</v>
      </c>
      <c r="OW467">
        <v>2010</v>
      </c>
      <c r="PB467" t="s">
        <v>522</v>
      </c>
      <c r="PC467" s="50">
        <v>46108</v>
      </c>
    </row>
    <row r="468" spans="1:419" ht="15" thickBot="1">
      <c r="A468" t="s">
        <v>663</v>
      </c>
      <c r="B468" t="s">
        <v>1073</v>
      </c>
      <c r="C468" t="s">
        <v>1074</v>
      </c>
      <c r="D468" s="4" t="s">
        <v>472</v>
      </c>
      <c r="E468" t="s">
        <v>1075</v>
      </c>
      <c r="F468" t="s">
        <v>863</v>
      </c>
      <c r="G468" t="s">
        <v>1076</v>
      </c>
      <c r="H468" s="2" t="s">
        <v>1077</v>
      </c>
      <c r="I468">
        <v>-23.748532000000001</v>
      </c>
      <c r="J468">
        <v>-62.056702000000001</v>
      </c>
      <c r="K468" s="72">
        <v>65000</v>
      </c>
      <c r="AV468" t="s">
        <v>1078</v>
      </c>
      <c r="AW468" t="s">
        <v>864</v>
      </c>
      <c r="AX468" t="s">
        <v>864</v>
      </c>
      <c r="AY468" s="5">
        <v>1</v>
      </c>
      <c r="AZ468" t="s">
        <v>1079</v>
      </c>
      <c r="BA468">
        <v>2010</v>
      </c>
      <c r="BC468" t="s">
        <v>1080</v>
      </c>
      <c r="BD468" t="s">
        <v>1099</v>
      </c>
      <c r="BE468" t="s">
        <v>536</v>
      </c>
      <c r="BF468" t="s">
        <v>1100</v>
      </c>
      <c r="BG468" t="s">
        <v>1101</v>
      </c>
      <c r="BH468" t="s">
        <v>1102</v>
      </c>
      <c r="BI468" t="s">
        <v>480</v>
      </c>
      <c r="BJ468" t="s">
        <v>480</v>
      </c>
      <c r="ED468" t="s">
        <v>1083</v>
      </c>
      <c r="EE468" t="s">
        <v>480</v>
      </c>
      <c r="EF468" t="s">
        <v>480</v>
      </c>
      <c r="EG468" t="s">
        <v>537</v>
      </c>
      <c r="EH468" t="s">
        <v>1084</v>
      </c>
      <c r="EI468" t="s">
        <v>480</v>
      </c>
      <c r="EJ468" t="s">
        <v>480</v>
      </c>
      <c r="EK468" t="s">
        <v>537</v>
      </c>
      <c r="EL468" t="s">
        <v>1085</v>
      </c>
      <c r="EM468" t="s">
        <v>480</v>
      </c>
      <c r="EN468" t="s">
        <v>480</v>
      </c>
      <c r="EO468" t="s">
        <v>537</v>
      </c>
      <c r="EP468" t="s">
        <v>1086</v>
      </c>
      <c r="EQ468" t="s">
        <v>480</v>
      </c>
      <c r="ER468" t="s">
        <v>480</v>
      </c>
      <c r="ES468" t="s">
        <v>537</v>
      </c>
      <c r="ET468" t="s">
        <v>1087</v>
      </c>
      <c r="EU468" t="s">
        <v>480</v>
      </c>
      <c r="EV468" t="s">
        <v>480</v>
      </c>
      <c r="EW468" t="s">
        <v>537</v>
      </c>
      <c r="EX468" t="s">
        <v>1088</v>
      </c>
      <c r="EY468" t="s">
        <v>480</v>
      </c>
      <c r="EZ468" t="s">
        <v>480</v>
      </c>
      <c r="FA468" t="s">
        <v>537</v>
      </c>
      <c r="FB468" t="s">
        <v>1089</v>
      </c>
      <c r="FC468" t="s">
        <v>480</v>
      </c>
      <c r="FD468" t="s">
        <v>480</v>
      </c>
      <c r="GL468" t="s">
        <v>1103</v>
      </c>
      <c r="GM468" s="9" t="s">
        <v>480</v>
      </c>
      <c r="GN468" s="9" t="s">
        <v>480</v>
      </c>
      <c r="GO468" s="9" t="s">
        <v>480</v>
      </c>
      <c r="GP468" s="9"/>
      <c r="GQ468" s="9"/>
      <c r="GR468" s="9"/>
      <c r="GS468" s="9"/>
      <c r="GT468" s="9"/>
      <c r="GU468" s="9"/>
      <c r="GV468" s="9"/>
      <c r="GW468" s="9"/>
      <c r="GX468" s="9"/>
      <c r="GY468" s="9"/>
      <c r="GZ468" s="9"/>
      <c r="HA468" s="9"/>
      <c r="HB468" s="9"/>
      <c r="HC468" s="9"/>
      <c r="HD468" s="9"/>
      <c r="HE468" s="9"/>
      <c r="HF468" s="9"/>
      <c r="HG468" s="9"/>
      <c r="HH468" s="9"/>
      <c r="HI468" s="9"/>
      <c r="HJ468" s="9"/>
      <c r="HK468" s="9"/>
      <c r="HX468" s="50"/>
      <c r="HY468" s="50"/>
      <c r="IV468" t="s">
        <v>1099</v>
      </c>
      <c r="IW468" s="69" t="s">
        <v>1104</v>
      </c>
      <c r="IX468" t="s">
        <v>1105</v>
      </c>
      <c r="IY468" s="46" t="s">
        <v>1106</v>
      </c>
      <c r="IZ468">
        <v>1</v>
      </c>
      <c r="JA468">
        <v>81</v>
      </c>
      <c r="JB468" t="s">
        <v>480</v>
      </c>
      <c r="JC468" t="s">
        <v>480</v>
      </c>
      <c r="MY468" t="s">
        <v>1093</v>
      </c>
      <c r="MZ468">
        <v>1963</v>
      </c>
      <c r="NA468" t="s">
        <v>1127</v>
      </c>
      <c r="NB468" t="s">
        <v>1095</v>
      </c>
      <c r="NG468" t="s">
        <v>1128</v>
      </c>
      <c r="NH468" t="s">
        <v>685</v>
      </c>
      <c r="NJ468" t="s">
        <v>687</v>
      </c>
      <c r="NL468" t="s">
        <v>687</v>
      </c>
      <c r="NM468" s="6" t="s">
        <v>1129</v>
      </c>
      <c r="NV468" t="s">
        <v>518</v>
      </c>
      <c r="NW468">
        <v>1.1000000000000001</v>
      </c>
      <c r="NX468" t="s">
        <v>914</v>
      </c>
      <c r="NY468">
        <v>1.8</v>
      </c>
      <c r="OB468">
        <v>8</v>
      </c>
      <c r="OU468" t="s">
        <v>1051</v>
      </c>
      <c r="OW468">
        <v>2010</v>
      </c>
      <c r="PB468" t="s">
        <v>522</v>
      </c>
      <c r="PC468" s="50">
        <v>46108</v>
      </c>
    </row>
    <row r="469" spans="1:419" ht="15" thickBot="1">
      <c r="A469" t="s">
        <v>663</v>
      </c>
      <c r="B469" t="s">
        <v>1073</v>
      </c>
      <c r="C469" t="s">
        <v>1074</v>
      </c>
      <c r="D469" s="4" t="s">
        <v>472</v>
      </c>
      <c r="E469" t="s">
        <v>1075</v>
      </c>
      <c r="F469" t="s">
        <v>863</v>
      </c>
      <c r="G469" t="s">
        <v>1076</v>
      </c>
      <c r="H469" s="2" t="s">
        <v>1077</v>
      </c>
      <c r="I469">
        <v>-23.748532000000001</v>
      </c>
      <c r="J469">
        <v>-62.056702000000001</v>
      </c>
      <c r="K469" s="72">
        <v>65000</v>
      </c>
      <c r="AV469" t="s">
        <v>1078</v>
      </c>
      <c r="AW469" t="s">
        <v>864</v>
      </c>
      <c r="AX469">
        <v>3600</v>
      </c>
      <c r="AY469" s="5">
        <v>1</v>
      </c>
      <c r="AZ469" t="s">
        <v>1079</v>
      </c>
      <c r="BA469">
        <v>2010</v>
      </c>
      <c r="BC469" t="s">
        <v>1080</v>
      </c>
      <c r="BD469" t="s">
        <v>1107</v>
      </c>
      <c r="BE469" t="s">
        <v>565</v>
      </c>
      <c r="BF469" t="s">
        <v>1100</v>
      </c>
      <c r="BG469" t="s">
        <v>1101</v>
      </c>
      <c r="BH469" t="s">
        <v>480</v>
      </c>
      <c r="BI469" t="s">
        <v>480</v>
      </c>
      <c r="BJ469" t="s">
        <v>480</v>
      </c>
      <c r="ED469" t="s">
        <v>1083</v>
      </c>
      <c r="EE469" t="s">
        <v>480</v>
      </c>
      <c r="EF469" t="s">
        <v>480</v>
      </c>
      <c r="EG469" t="s">
        <v>537</v>
      </c>
      <c r="EH469" t="s">
        <v>1084</v>
      </c>
      <c r="EI469" t="s">
        <v>480</v>
      </c>
      <c r="EJ469" t="s">
        <v>480</v>
      </c>
      <c r="EK469" t="s">
        <v>537</v>
      </c>
      <c r="EL469" t="s">
        <v>1085</v>
      </c>
      <c r="EM469" t="s">
        <v>480</v>
      </c>
      <c r="EN469" t="s">
        <v>480</v>
      </c>
      <c r="EO469" t="s">
        <v>537</v>
      </c>
      <c r="EP469" t="s">
        <v>1086</v>
      </c>
      <c r="EQ469" t="s">
        <v>480</v>
      </c>
      <c r="ER469" t="s">
        <v>480</v>
      </c>
      <c r="ES469" t="s">
        <v>537</v>
      </c>
      <c r="ET469" t="s">
        <v>1087</v>
      </c>
      <c r="EU469" t="s">
        <v>480</v>
      </c>
      <c r="EV469" t="s">
        <v>480</v>
      </c>
      <c r="EW469" t="s">
        <v>537</v>
      </c>
      <c r="EX469" t="s">
        <v>1088</v>
      </c>
      <c r="EY469" t="s">
        <v>480</v>
      </c>
      <c r="EZ469" t="s">
        <v>480</v>
      </c>
      <c r="FA469" t="s">
        <v>537</v>
      </c>
      <c r="FB469" t="s">
        <v>1089</v>
      </c>
      <c r="FC469" t="s">
        <v>480</v>
      </c>
      <c r="FD469" t="s">
        <v>480</v>
      </c>
      <c r="FF469" s="9"/>
      <c r="FG469" s="9"/>
      <c r="FH469" s="9"/>
      <c r="FI469" s="9"/>
      <c r="FJ469" s="9"/>
      <c r="FK469" s="9"/>
      <c r="FL469" s="9"/>
      <c r="FM469" s="9"/>
      <c r="FN469" s="9"/>
      <c r="FO469" s="9"/>
      <c r="FP469" s="9"/>
      <c r="FQ469" s="9"/>
      <c r="FR469" s="9"/>
      <c r="FS469" s="9"/>
      <c r="FT469" s="9"/>
      <c r="FU469" s="9"/>
      <c r="FV469" s="9"/>
      <c r="FW469" s="9"/>
      <c r="FX469" s="9"/>
      <c r="FY469" s="9"/>
      <c r="FZ469" s="9"/>
      <c r="GA469" s="9"/>
      <c r="GB469" s="9"/>
      <c r="GC469" s="9"/>
      <c r="GD469" s="9"/>
      <c r="GE469" s="9"/>
      <c r="GF469" s="9"/>
      <c r="GG469" s="9"/>
      <c r="GH469" s="9"/>
      <c r="GI469" s="9"/>
      <c r="GJ469" s="9"/>
      <c r="GK469" s="9"/>
      <c r="GL469" s="9" t="s">
        <v>1103</v>
      </c>
      <c r="GM469" s="9" t="s">
        <v>480</v>
      </c>
      <c r="GN469" s="9" t="s">
        <v>480</v>
      </c>
      <c r="GO469" s="9" t="s">
        <v>480</v>
      </c>
      <c r="GP469" s="9"/>
      <c r="GQ469" s="9"/>
      <c r="GR469" s="9"/>
      <c r="GS469" s="9"/>
      <c r="GT469" s="9"/>
      <c r="GU469" s="9"/>
      <c r="GV469" s="9"/>
      <c r="GW469" s="9"/>
      <c r="GX469" s="9"/>
      <c r="GY469" s="9"/>
      <c r="GZ469" s="9"/>
      <c r="HA469" s="9"/>
      <c r="HB469" s="9"/>
      <c r="HC469" s="9"/>
      <c r="HD469" s="9"/>
      <c r="HE469" s="9"/>
      <c r="HF469" s="9"/>
      <c r="HG469" s="9"/>
      <c r="HH469" s="9"/>
      <c r="HI469" s="9"/>
      <c r="HJ469" s="9"/>
      <c r="HK469" s="9"/>
      <c r="HX469" s="50"/>
      <c r="HY469" s="50"/>
      <c r="IV469" t="s">
        <v>1107</v>
      </c>
      <c r="IW469" s="69" t="s">
        <v>1104</v>
      </c>
      <c r="IX469" s="12" t="s">
        <v>1105</v>
      </c>
      <c r="IY469" s="46" t="s">
        <v>1108</v>
      </c>
      <c r="IZ469">
        <v>7.5</v>
      </c>
      <c r="JA469">
        <v>56</v>
      </c>
      <c r="JB469" t="s">
        <v>480</v>
      </c>
      <c r="JC469" t="s">
        <v>480</v>
      </c>
      <c r="MY469" t="s">
        <v>1093</v>
      </c>
      <c r="MZ469">
        <v>1963</v>
      </c>
      <c r="NA469" t="s">
        <v>1127</v>
      </c>
      <c r="NB469" t="s">
        <v>1095</v>
      </c>
      <c r="NG469" t="s">
        <v>1128</v>
      </c>
      <c r="NH469" t="s">
        <v>685</v>
      </c>
      <c r="NJ469" t="s">
        <v>687</v>
      </c>
      <c r="NL469" t="s">
        <v>687</v>
      </c>
      <c r="NM469" s="6" t="s">
        <v>1129</v>
      </c>
      <c r="NV469" t="s">
        <v>518</v>
      </c>
      <c r="NW469">
        <v>3.6</v>
      </c>
      <c r="NX469" t="s">
        <v>914</v>
      </c>
      <c r="NY469">
        <v>4.3</v>
      </c>
      <c r="OB469">
        <v>7</v>
      </c>
      <c r="OU469" t="s">
        <v>1051</v>
      </c>
      <c r="OW469">
        <v>2010</v>
      </c>
      <c r="PB469" t="s">
        <v>522</v>
      </c>
      <c r="PC469" s="50">
        <v>46108</v>
      </c>
    </row>
    <row r="470" spans="1:419" ht="15" thickBot="1">
      <c r="A470" t="s">
        <v>663</v>
      </c>
      <c r="B470" t="s">
        <v>1073</v>
      </c>
      <c r="C470" t="s">
        <v>1074</v>
      </c>
      <c r="D470" s="4" t="s">
        <v>472</v>
      </c>
      <c r="E470" t="s">
        <v>1075</v>
      </c>
      <c r="F470" t="s">
        <v>863</v>
      </c>
      <c r="G470" t="s">
        <v>1076</v>
      </c>
      <c r="H470" s="2" t="s">
        <v>1077</v>
      </c>
      <c r="I470">
        <v>-23.748532000000001</v>
      </c>
      <c r="J470">
        <v>-62.056702000000001</v>
      </c>
      <c r="K470" s="72">
        <v>65000</v>
      </c>
      <c r="AV470" t="s">
        <v>1078</v>
      </c>
      <c r="AW470" t="s">
        <v>864</v>
      </c>
      <c r="AX470">
        <v>3600</v>
      </c>
      <c r="AY470" s="5">
        <v>1</v>
      </c>
      <c r="AZ470" t="s">
        <v>1079</v>
      </c>
      <c r="BA470">
        <v>2010</v>
      </c>
      <c r="BC470" t="s">
        <v>1080</v>
      </c>
      <c r="BD470" t="s">
        <v>1109</v>
      </c>
      <c r="BE470" t="s">
        <v>570</v>
      </c>
      <c r="BF470" t="s">
        <v>1100</v>
      </c>
      <c r="BG470" t="s">
        <v>1110</v>
      </c>
      <c r="BH470" t="s">
        <v>480</v>
      </c>
      <c r="BI470" t="s">
        <v>480</v>
      </c>
      <c r="BJ470" t="s">
        <v>480</v>
      </c>
      <c r="ED470" t="s">
        <v>1083</v>
      </c>
      <c r="EE470" t="s">
        <v>480</v>
      </c>
      <c r="EF470" t="s">
        <v>480</v>
      </c>
      <c r="EG470" t="s">
        <v>537</v>
      </c>
      <c r="EH470" t="s">
        <v>1084</v>
      </c>
      <c r="EI470" t="s">
        <v>480</v>
      </c>
      <c r="EJ470" t="s">
        <v>480</v>
      </c>
      <c r="EK470" t="s">
        <v>537</v>
      </c>
      <c r="EL470" t="s">
        <v>1085</v>
      </c>
      <c r="EM470" t="s">
        <v>480</v>
      </c>
      <c r="EN470" t="s">
        <v>480</v>
      </c>
      <c r="EO470" t="s">
        <v>537</v>
      </c>
      <c r="EP470" t="s">
        <v>1086</v>
      </c>
      <c r="EQ470" t="s">
        <v>480</v>
      </c>
      <c r="ER470" t="s">
        <v>480</v>
      </c>
      <c r="ES470" t="s">
        <v>537</v>
      </c>
      <c r="ET470" t="s">
        <v>1087</v>
      </c>
      <c r="EU470" t="s">
        <v>480</v>
      </c>
      <c r="EV470" t="s">
        <v>480</v>
      </c>
      <c r="EW470" t="s">
        <v>537</v>
      </c>
      <c r="EX470" t="s">
        <v>1088</v>
      </c>
      <c r="EY470" t="s">
        <v>480</v>
      </c>
      <c r="EZ470" t="s">
        <v>480</v>
      </c>
      <c r="FA470" t="s">
        <v>537</v>
      </c>
      <c r="FB470" t="s">
        <v>1089</v>
      </c>
      <c r="FC470" t="s">
        <v>480</v>
      </c>
      <c r="FD470" t="s">
        <v>480</v>
      </c>
      <c r="FF470" s="9"/>
      <c r="FG470" s="9"/>
      <c r="FH470" s="9"/>
      <c r="FI470" s="9"/>
      <c r="FJ470" s="9"/>
      <c r="FK470" s="9"/>
      <c r="FL470" s="9"/>
      <c r="FM470" s="9"/>
      <c r="FN470" s="9"/>
      <c r="FO470" s="9"/>
      <c r="FP470" s="9"/>
      <c r="FQ470" s="9"/>
      <c r="FR470" s="9"/>
      <c r="FS470" s="9"/>
      <c r="FT470" s="9"/>
      <c r="FU470" s="9"/>
      <c r="FV470" s="9"/>
      <c r="FW470" s="9"/>
      <c r="FX470" s="9"/>
      <c r="FY470" s="9"/>
      <c r="FZ470" s="9"/>
      <c r="GA470" s="9"/>
      <c r="GB470" s="9"/>
      <c r="GC470" s="9"/>
      <c r="GD470" s="9"/>
      <c r="GE470" s="9"/>
      <c r="GF470" s="9"/>
      <c r="GG470" s="9"/>
      <c r="GH470" s="9"/>
      <c r="GI470" s="9"/>
      <c r="GJ470" s="9"/>
      <c r="GK470" s="9"/>
      <c r="GL470" s="9" t="s">
        <v>1103</v>
      </c>
      <c r="GM470" s="9" t="s">
        <v>480</v>
      </c>
      <c r="GN470" s="9" t="s">
        <v>480</v>
      </c>
      <c r="GO470" s="9" t="s">
        <v>480</v>
      </c>
      <c r="GP470" s="9"/>
      <c r="GQ470" s="9"/>
      <c r="GR470" s="9"/>
      <c r="GS470" s="9"/>
      <c r="GT470" s="9"/>
      <c r="GU470" s="9"/>
      <c r="GV470" s="9"/>
      <c r="GW470" s="9"/>
      <c r="GX470" s="9"/>
      <c r="GY470" s="9"/>
      <c r="GZ470" s="9"/>
      <c r="HA470" s="9"/>
      <c r="HB470" s="9"/>
      <c r="HC470" s="9"/>
      <c r="HD470" s="9"/>
      <c r="HE470" s="9"/>
      <c r="HF470" s="9"/>
      <c r="HG470" s="9"/>
      <c r="HH470" s="9"/>
      <c r="HI470" s="9"/>
      <c r="HJ470" s="9"/>
      <c r="HK470" s="9"/>
      <c r="HX470" s="50"/>
      <c r="HY470" s="50"/>
      <c r="IV470" t="s">
        <v>1109</v>
      </c>
      <c r="IW470" s="69" t="s">
        <v>1104</v>
      </c>
      <c r="IX470" s="12" t="s">
        <v>1105</v>
      </c>
      <c r="IY470" s="46" t="s">
        <v>1108</v>
      </c>
      <c r="IZ470">
        <v>7.5</v>
      </c>
      <c r="JA470">
        <v>37</v>
      </c>
      <c r="JB470" t="s">
        <v>480</v>
      </c>
      <c r="JC470" t="s">
        <v>480</v>
      </c>
      <c r="MY470" t="s">
        <v>1093</v>
      </c>
      <c r="MZ470">
        <v>1963</v>
      </c>
      <c r="NA470" t="s">
        <v>1127</v>
      </c>
      <c r="NB470" t="s">
        <v>1095</v>
      </c>
      <c r="NG470" t="s">
        <v>1128</v>
      </c>
      <c r="NH470" t="s">
        <v>685</v>
      </c>
      <c r="NJ470" t="s">
        <v>687</v>
      </c>
      <c r="NL470" t="s">
        <v>687</v>
      </c>
      <c r="NM470" s="6" t="s">
        <v>1129</v>
      </c>
      <c r="NV470" t="s">
        <v>518</v>
      </c>
      <c r="NW470">
        <v>8.1999999999999993</v>
      </c>
      <c r="NX470" t="s">
        <v>914</v>
      </c>
      <c r="NY470">
        <v>9.1999999999999993</v>
      </c>
      <c r="OB470">
        <v>5</v>
      </c>
      <c r="OU470" t="s">
        <v>1051</v>
      </c>
      <c r="OW470">
        <v>2010</v>
      </c>
      <c r="PB470" t="s">
        <v>522</v>
      </c>
      <c r="PC470" s="50">
        <v>46108</v>
      </c>
    </row>
    <row r="471" spans="1:419" ht="15" thickBot="1">
      <c r="A471" t="s">
        <v>663</v>
      </c>
      <c r="B471" t="s">
        <v>1073</v>
      </c>
      <c r="C471" t="s">
        <v>1074</v>
      </c>
      <c r="D471" s="4" t="s">
        <v>472</v>
      </c>
      <c r="E471" t="s">
        <v>1075</v>
      </c>
      <c r="F471" t="s">
        <v>863</v>
      </c>
      <c r="G471" t="s">
        <v>1076</v>
      </c>
      <c r="H471" s="2" t="s">
        <v>1077</v>
      </c>
      <c r="I471">
        <v>-23.748532000000001</v>
      </c>
      <c r="J471">
        <v>-62.056702000000001</v>
      </c>
      <c r="K471" s="72">
        <v>65000</v>
      </c>
      <c r="AV471" t="s">
        <v>1078</v>
      </c>
      <c r="AW471" t="s">
        <v>864</v>
      </c>
      <c r="AX471" t="s">
        <v>864</v>
      </c>
      <c r="AY471" s="5">
        <v>1</v>
      </c>
      <c r="AZ471" t="s">
        <v>1079</v>
      </c>
      <c r="BA471">
        <v>2010</v>
      </c>
      <c r="BC471" t="s">
        <v>1080</v>
      </c>
      <c r="BD471" t="s">
        <v>1111</v>
      </c>
      <c r="BE471" t="s">
        <v>483</v>
      </c>
      <c r="BF471" t="s">
        <v>1100</v>
      </c>
      <c r="BG471" t="s">
        <v>1110</v>
      </c>
      <c r="BH471" t="s">
        <v>480</v>
      </c>
      <c r="BI471" t="s">
        <v>480</v>
      </c>
      <c r="BJ471" t="s">
        <v>480</v>
      </c>
      <c r="GL471" t="s">
        <v>1103</v>
      </c>
      <c r="GM471" s="9" t="s">
        <v>480</v>
      </c>
      <c r="GN471" s="9" t="s">
        <v>480</v>
      </c>
      <c r="GO471" s="9" t="s">
        <v>480</v>
      </c>
      <c r="HY471" s="50"/>
      <c r="IV471" t="s">
        <v>1111</v>
      </c>
      <c r="IW471" s="46" t="s">
        <v>1112</v>
      </c>
      <c r="IX471" s="46" t="s">
        <v>1112</v>
      </c>
      <c r="IY471" s="46" t="s">
        <v>1113</v>
      </c>
      <c r="IZ471">
        <v>1</v>
      </c>
      <c r="JA471">
        <v>6</v>
      </c>
      <c r="JB471" t="s">
        <v>480</v>
      </c>
      <c r="JC471" t="s">
        <v>480</v>
      </c>
      <c r="MY471" t="s">
        <v>1093</v>
      </c>
      <c r="MZ471">
        <v>1963</v>
      </c>
      <c r="NA471" t="s">
        <v>1127</v>
      </c>
      <c r="NB471" t="s">
        <v>1095</v>
      </c>
      <c r="NG471" t="s">
        <v>1128</v>
      </c>
      <c r="NH471" t="s">
        <v>685</v>
      </c>
      <c r="NJ471" t="s">
        <v>687</v>
      </c>
      <c r="NL471" t="s">
        <v>687</v>
      </c>
      <c r="NM471" s="6" t="s">
        <v>1129</v>
      </c>
      <c r="NU471" t="s">
        <v>1114</v>
      </c>
      <c r="NV471" t="s">
        <v>518</v>
      </c>
      <c r="NW471">
        <v>39.6</v>
      </c>
      <c r="NX471" t="s">
        <v>914</v>
      </c>
      <c r="NY471">
        <v>67.2</v>
      </c>
      <c r="OB471">
        <v>7</v>
      </c>
      <c r="OU471" t="s">
        <v>1051</v>
      </c>
      <c r="OW471">
        <v>2010</v>
      </c>
      <c r="PB471" t="s">
        <v>522</v>
      </c>
      <c r="PC471" s="50">
        <v>46108</v>
      </c>
    </row>
    <row r="472" spans="1:419" ht="15" thickBot="1">
      <c r="A472" t="s">
        <v>663</v>
      </c>
      <c r="B472" t="s">
        <v>1073</v>
      </c>
      <c r="C472" t="s">
        <v>1074</v>
      </c>
      <c r="D472" s="4" t="s">
        <v>472</v>
      </c>
      <c r="E472" t="s">
        <v>1075</v>
      </c>
      <c r="F472" t="s">
        <v>863</v>
      </c>
      <c r="G472" t="s">
        <v>1076</v>
      </c>
      <c r="H472" s="2" t="s">
        <v>1077</v>
      </c>
      <c r="I472">
        <v>-23.748532000000001</v>
      </c>
      <c r="J472">
        <v>-62.056702000000001</v>
      </c>
      <c r="K472" s="72">
        <v>65000</v>
      </c>
      <c r="AV472" t="s">
        <v>1078</v>
      </c>
      <c r="AW472" t="s">
        <v>864</v>
      </c>
      <c r="AX472">
        <v>1000</v>
      </c>
      <c r="AY472" s="5">
        <v>1</v>
      </c>
      <c r="AZ472" t="s">
        <v>1079</v>
      </c>
      <c r="BA472">
        <v>2010</v>
      </c>
      <c r="BC472" t="s">
        <v>1080</v>
      </c>
      <c r="BD472" t="s">
        <v>1081</v>
      </c>
      <c r="BE472" t="s">
        <v>524</v>
      </c>
      <c r="BF472" t="s">
        <v>1082</v>
      </c>
      <c r="ED472" t="s">
        <v>1083</v>
      </c>
      <c r="EE472" t="s">
        <v>480</v>
      </c>
      <c r="EF472" t="s">
        <v>480</v>
      </c>
      <c r="EG472" t="s">
        <v>537</v>
      </c>
      <c r="EH472" t="s">
        <v>1084</v>
      </c>
      <c r="EI472" t="s">
        <v>480</v>
      </c>
      <c r="EJ472" t="s">
        <v>480</v>
      </c>
      <c r="EK472" t="s">
        <v>537</v>
      </c>
      <c r="EL472" t="s">
        <v>1085</v>
      </c>
      <c r="EM472" t="s">
        <v>480</v>
      </c>
      <c r="EN472" t="s">
        <v>480</v>
      </c>
      <c r="EO472" t="s">
        <v>537</v>
      </c>
      <c r="EP472" t="s">
        <v>1086</v>
      </c>
      <c r="EQ472" t="s">
        <v>480</v>
      </c>
      <c r="ER472" t="s">
        <v>480</v>
      </c>
      <c r="ES472" t="s">
        <v>537</v>
      </c>
      <c r="ET472" t="s">
        <v>1087</v>
      </c>
      <c r="EU472" t="s">
        <v>480</v>
      </c>
      <c r="EV472" t="s">
        <v>480</v>
      </c>
      <c r="EW472" t="s">
        <v>537</v>
      </c>
      <c r="EX472" t="s">
        <v>1088</v>
      </c>
      <c r="EY472" t="s">
        <v>480</v>
      </c>
      <c r="EZ472" t="s">
        <v>480</v>
      </c>
      <c r="FA472" t="s">
        <v>537</v>
      </c>
      <c r="FB472" t="s">
        <v>1089</v>
      </c>
      <c r="FC472" t="s">
        <v>480</v>
      </c>
      <c r="FD472" t="s">
        <v>480</v>
      </c>
      <c r="HY472" s="50"/>
      <c r="IV472" t="s">
        <v>1081</v>
      </c>
      <c r="IW472" t="s">
        <v>1090</v>
      </c>
      <c r="IX472" t="s">
        <v>1090</v>
      </c>
      <c r="IY472" t="s">
        <v>1090</v>
      </c>
      <c r="IZ472">
        <v>5</v>
      </c>
      <c r="JA472">
        <v>70</v>
      </c>
      <c r="JB472" t="s">
        <v>480</v>
      </c>
      <c r="JC472" t="s">
        <v>480</v>
      </c>
      <c r="MT472" t="s">
        <v>1081</v>
      </c>
      <c r="MU472" s="179" t="s">
        <v>1090</v>
      </c>
      <c r="MV472" t="s">
        <v>480</v>
      </c>
      <c r="MW472" s="179" t="s">
        <v>1091</v>
      </c>
      <c r="MX472" s="179" t="s">
        <v>1092</v>
      </c>
      <c r="MY472" t="s">
        <v>1093</v>
      </c>
      <c r="MZ472">
        <v>1963</v>
      </c>
      <c r="NA472" t="s">
        <v>1130</v>
      </c>
      <c r="NB472" t="s">
        <v>1095</v>
      </c>
      <c r="NH472" t="s">
        <v>685</v>
      </c>
      <c r="NJ472" t="s">
        <v>1131</v>
      </c>
      <c r="NL472" t="s">
        <v>1131</v>
      </c>
      <c r="NU472" t="s">
        <v>1098</v>
      </c>
      <c r="NV472" t="s">
        <v>518</v>
      </c>
      <c r="NW472">
        <v>2.2000000000000002</v>
      </c>
      <c r="NX472" t="s">
        <v>914</v>
      </c>
      <c r="NY472">
        <v>0.3</v>
      </c>
      <c r="OB472">
        <v>6</v>
      </c>
      <c r="OU472" t="s">
        <v>1051</v>
      </c>
      <c r="OW472">
        <v>2010</v>
      </c>
      <c r="PB472" t="s">
        <v>522</v>
      </c>
      <c r="PC472" s="50">
        <v>46108</v>
      </c>
    </row>
    <row r="473" spans="1:419" ht="15" thickBot="1">
      <c r="A473" t="s">
        <v>663</v>
      </c>
      <c r="B473" t="s">
        <v>1073</v>
      </c>
      <c r="C473" t="s">
        <v>1074</v>
      </c>
      <c r="D473" s="4" t="s">
        <v>472</v>
      </c>
      <c r="E473" t="s">
        <v>1075</v>
      </c>
      <c r="F473" t="s">
        <v>863</v>
      </c>
      <c r="G473" t="s">
        <v>1076</v>
      </c>
      <c r="H473" s="2" t="s">
        <v>1077</v>
      </c>
      <c r="I473">
        <v>-23.748532000000001</v>
      </c>
      <c r="J473">
        <v>-62.056702000000001</v>
      </c>
      <c r="K473" s="72">
        <v>65000</v>
      </c>
      <c r="AV473" t="s">
        <v>1078</v>
      </c>
      <c r="AW473" t="s">
        <v>864</v>
      </c>
      <c r="AX473" t="s">
        <v>864</v>
      </c>
      <c r="AY473" s="5">
        <v>1</v>
      </c>
      <c r="AZ473" t="s">
        <v>1079</v>
      </c>
      <c r="BA473">
        <v>2010</v>
      </c>
      <c r="BC473" t="s">
        <v>1080</v>
      </c>
      <c r="BD473" t="s">
        <v>1099</v>
      </c>
      <c r="BE473" t="s">
        <v>536</v>
      </c>
      <c r="BF473" t="s">
        <v>1100</v>
      </c>
      <c r="BG473" t="s">
        <v>1101</v>
      </c>
      <c r="BH473" t="s">
        <v>1102</v>
      </c>
      <c r="BI473" t="s">
        <v>480</v>
      </c>
      <c r="BJ473" t="s">
        <v>480</v>
      </c>
      <c r="ED473" t="s">
        <v>1083</v>
      </c>
      <c r="EE473" t="s">
        <v>480</v>
      </c>
      <c r="EF473" t="s">
        <v>480</v>
      </c>
      <c r="EG473" t="s">
        <v>537</v>
      </c>
      <c r="EH473" t="s">
        <v>1084</v>
      </c>
      <c r="EI473" t="s">
        <v>480</v>
      </c>
      <c r="EJ473" t="s">
        <v>480</v>
      </c>
      <c r="EK473" t="s">
        <v>537</v>
      </c>
      <c r="EL473" t="s">
        <v>1085</v>
      </c>
      <c r="EM473" t="s">
        <v>480</v>
      </c>
      <c r="EN473" t="s">
        <v>480</v>
      </c>
      <c r="EO473" t="s">
        <v>537</v>
      </c>
      <c r="EP473" t="s">
        <v>1086</v>
      </c>
      <c r="EQ473" t="s">
        <v>480</v>
      </c>
      <c r="ER473" t="s">
        <v>480</v>
      </c>
      <c r="ES473" t="s">
        <v>537</v>
      </c>
      <c r="ET473" t="s">
        <v>1087</v>
      </c>
      <c r="EU473" t="s">
        <v>480</v>
      </c>
      <c r="EV473" t="s">
        <v>480</v>
      </c>
      <c r="EW473" t="s">
        <v>537</v>
      </c>
      <c r="EX473" t="s">
        <v>1088</v>
      </c>
      <c r="EY473" t="s">
        <v>480</v>
      </c>
      <c r="EZ473" t="s">
        <v>480</v>
      </c>
      <c r="FA473" t="s">
        <v>537</v>
      </c>
      <c r="FB473" t="s">
        <v>1089</v>
      </c>
      <c r="FC473" t="s">
        <v>480</v>
      </c>
      <c r="FD473" t="s">
        <v>480</v>
      </c>
      <c r="GL473" t="s">
        <v>1103</v>
      </c>
      <c r="GM473" s="9" t="s">
        <v>480</v>
      </c>
      <c r="GN473" s="9" t="s">
        <v>480</v>
      </c>
      <c r="GO473" s="9" t="s">
        <v>480</v>
      </c>
      <c r="GP473" s="9"/>
      <c r="GQ473" s="9"/>
      <c r="GR473" s="9"/>
      <c r="GS473" s="9"/>
      <c r="GT473" s="9"/>
      <c r="GU473" s="9"/>
      <c r="GV473" s="9"/>
      <c r="GW473" s="9"/>
      <c r="GX473" s="9"/>
      <c r="GY473" s="9"/>
      <c r="GZ473" s="9"/>
      <c r="HA473" s="9"/>
      <c r="HB473" s="9"/>
      <c r="HC473" s="9"/>
      <c r="HD473" s="9"/>
      <c r="HE473" s="9"/>
      <c r="HF473" s="9"/>
      <c r="HG473" s="9"/>
      <c r="HH473" s="9"/>
      <c r="HI473" s="9"/>
      <c r="HJ473" s="9"/>
      <c r="HK473" s="9"/>
      <c r="HX473" s="50"/>
      <c r="HY473" s="50"/>
      <c r="IV473" t="s">
        <v>1099</v>
      </c>
      <c r="IW473" s="69" t="s">
        <v>1104</v>
      </c>
      <c r="IX473" t="s">
        <v>1105</v>
      </c>
      <c r="IY473" s="46" t="s">
        <v>1106</v>
      </c>
      <c r="IZ473">
        <v>1</v>
      </c>
      <c r="JA473">
        <v>81</v>
      </c>
      <c r="JB473" t="s">
        <v>480</v>
      </c>
      <c r="JC473" t="s">
        <v>480</v>
      </c>
      <c r="MY473" t="s">
        <v>1093</v>
      </c>
      <c r="MZ473">
        <v>1963</v>
      </c>
      <c r="NA473" t="s">
        <v>1130</v>
      </c>
      <c r="NB473" t="s">
        <v>1095</v>
      </c>
      <c r="NH473" t="s">
        <v>685</v>
      </c>
      <c r="NJ473" t="s">
        <v>1131</v>
      </c>
      <c r="NL473" t="s">
        <v>1131</v>
      </c>
      <c r="NV473" t="s">
        <v>518</v>
      </c>
      <c r="NW473">
        <v>2</v>
      </c>
      <c r="NX473" t="s">
        <v>914</v>
      </c>
      <c r="NY473">
        <v>0.3</v>
      </c>
      <c r="OB473">
        <v>8</v>
      </c>
      <c r="OU473" t="s">
        <v>1051</v>
      </c>
      <c r="OW473">
        <v>2010</v>
      </c>
      <c r="PB473" t="s">
        <v>522</v>
      </c>
      <c r="PC473" s="50">
        <v>46108</v>
      </c>
    </row>
    <row r="474" spans="1:419" ht="15" thickBot="1">
      <c r="A474" t="s">
        <v>663</v>
      </c>
      <c r="B474" t="s">
        <v>1073</v>
      </c>
      <c r="C474" t="s">
        <v>1074</v>
      </c>
      <c r="D474" s="4" t="s">
        <v>472</v>
      </c>
      <c r="E474" t="s">
        <v>1075</v>
      </c>
      <c r="F474" t="s">
        <v>863</v>
      </c>
      <c r="G474" t="s">
        <v>1076</v>
      </c>
      <c r="H474" s="2" t="s">
        <v>1077</v>
      </c>
      <c r="I474">
        <v>-23.748532000000001</v>
      </c>
      <c r="J474">
        <v>-62.056702000000001</v>
      </c>
      <c r="K474" s="72">
        <v>65000</v>
      </c>
      <c r="AV474" t="s">
        <v>1078</v>
      </c>
      <c r="AW474" t="s">
        <v>864</v>
      </c>
      <c r="AX474">
        <v>3600</v>
      </c>
      <c r="AY474" s="5">
        <v>1</v>
      </c>
      <c r="AZ474" t="s">
        <v>1079</v>
      </c>
      <c r="BA474">
        <v>2010</v>
      </c>
      <c r="BC474" t="s">
        <v>1080</v>
      </c>
      <c r="BD474" t="s">
        <v>1107</v>
      </c>
      <c r="BE474" t="s">
        <v>565</v>
      </c>
      <c r="BF474" t="s">
        <v>1100</v>
      </c>
      <c r="BG474" t="s">
        <v>1101</v>
      </c>
      <c r="BH474" t="s">
        <v>480</v>
      </c>
      <c r="BI474" t="s">
        <v>480</v>
      </c>
      <c r="BJ474" t="s">
        <v>480</v>
      </c>
      <c r="ED474" t="s">
        <v>1083</v>
      </c>
      <c r="EE474" t="s">
        <v>480</v>
      </c>
      <c r="EF474" t="s">
        <v>480</v>
      </c>
      <c r="EG474" t="s">
        <v>537</v>
      </c>
      <c r="EH474" t="s">
        <v>1084</v>
      </c>
      <c r="EI474" t="s">
        <v>480</v>
      </c>
      <c r="EJ474" t="s">
        <v>480</v>
      </c>
      <c r="EK474" t="s">
        <v>537</v>
      </c>
      <c r="EL474" t="s">
        <v>1085</v>
      </c>
      <c r="EM474" t="s">
        <v>480</v>
      </c>
      <c r="EN474" t="s">
        <v>480</v>
      </c>
      <c r="EO474" t="s">
        <v>537</v>
      </c>
      <c r="EP474" t="s">
        <v>1086</v>
      </c>
      <c r="EQ474" t="s">
        <v>480</v>
      </c>
      <c r="ER474" t="s">
        <v>480</v>
      </c>
      <c r="ES474" t="s">
        <v>537</v>
      </c>
      <c r="ET474" t="s">
        <v>1087</v>
      </c>
      <c r="EU474" t="s">
        <v>480</v>
      </c>
      <c r="EV474" t="s">
        <v>480</v>
      </c>
      <c r="EW474" t="s">
        <v>537</v>
      </c>
      <c r="EX474" t="s">
        <v>1088</v>
      </c>
      <c r="EY474" t="s">
        <v>480</v>
      </c>
      <c r="EZ474" t="s">
        <v>480</v>
      </c>
      <c r="FA474" t="s">
        <v>537</v>
      </c>
      <c r="FB474" t="s">
        <v>1089</v>
      </c>
      <c r="FC474" t="s">
        <v>480</v>
      </c>
      <c r="FD474" t="s">
        <v>480</v>
      </c>
      <c r="FF474" s="9"/>
      <c r="FG474" s="9"/>
      <c r="FH474" s="9"/>
      <c r="FI474" s="9"/>
      <c r="FJ474" s="9"/>
      <c r="FK474" s="9"/>
      <c r="FL474" s="9"/>
      <c r="FM474" s="9"/>
      <c r="FN474" s="9"/>
      <c r="FO474" s="9"/>
      <c r="FP474" s="9"/>
      <c r="FQ474" s="9"/>
      <c r="FR474" s="9"/>
      <c r="FS474" s="9"/>
      <c r="FT474" s="9"/>
      <c r="FU474" s="9"/>
      <c r="FV474" s="9"/>
      <c r="FW474" s="9"/>
      <c r="FX474" s="9"/>
      <c r="FY474" s="9"/>
      <c r="FZ474" s="9"/>
      <c r="GA474" s="9"/>
      <c r="GB474" s="9"/>
      <c r="GC474" s="9"/>
      <c r="GD474" s="9"/>
      <c r="GE474" s="9"/>
      <c r="GF474" s="9"/>
      <c r="GG474" s="9"/>
      <c r="GH474" s="9"/>
      <c r="GI474" s="9"/>
      <c r="GJ474" s="9"/>
      <c r="GK474" s="9"/>
      <c r="GL474" s="9" t="s">
        <v>1103</v>
      </c>
      <c r="GM474" s="9" t="s">
        <v>480</v>
      </c>
      <c r="GN474" s="9" t="s">
        <v>480</v>
      </c>
      <c r="GO474" s="9" t="s">
        <v>480</v>
      </c>
      <c r="GP474" s="9"/>
      <c r="GQ474" s="9"/>
      <c r="GR474" s="9"/>
      <c r="GS474" s="9"/>
      <c r="GT474" s="9"/>
      <c r="GU474" s="9"/>
      <c r="GV474" s="9"/>
      <c r="GW474" s="9"/>
      <c r="GX474" s="9"/>
      <c r="GY474" s="9"/>
      <c r="GZ474" s="9"/>
      <c r="HA474" s="9"/>
      <c r="HB474" s="9"/>
      <c r="HC474" s="9"/>
      <c r="HD474" s="9"/>
      <c r="HE474" s="9"/>
      <c r="HF474" s="9"/>
      <c r="HG474" s="9"/>
      <c r="HH474" s="9"/>
      <c r="HI474" s="9"/>
      <c r="HJ474" s="9"/>
      <c r="HK474" s="9"/>
      <c r="HX474" s="50"/>
      <c r="HY474" s="50"/>
      <c r="IV474" t="s">
        <v>1107</v>
      </c>
      <c r="IW474" s="69" t="s">
        <v>1104</v>
      </c>
      <c r="IX474" s="12" t="s">
        <v>1105</v>
      </c>
      <c r="IY474" s="46" t="s">
        <v>1108</v>
      </c>
      <c r="IZ474">
        <v>7.5</v>
      </c>
      <c r="JA474">
        <v>56</v>
      </c>
      <c r="JB474" t="s">
        <v>480</v>
      </c>
      <c r="JC474" t="s">
        <v>480</v>
      </c>
      <c r="MY474" t="s">
        <v>1093</v>
      </c>
      <c r="MZ474">
        <v>1963</v>
      </c>
      <c r="NA474" t="s">
        <v>1130</v>
      </c>
      <c r="NB474" t="s">
        <v>1095</v>
      </c>
      <c r="NH474" t="s">
        <v>685</v>
      </c>
      <c r="NJ474" t="s">
        <v>1131</v>
      </c>
      <c r="NL474" t="s">
        <v>1131</v>
      </c>
      <c r="NV474" t="s">
        <v>518</v>
      </c>
      <c r="NW474">
        <v>2</v>
      </c>
      <c r="NX474" t="s">
        <v>914</v>
      </c>
      <c r="NY474">
        <v>0.3</v>
      </c>
      <c r="OB474">
        <v>7</v>
      </c>
      <c r="OU474" t="s">
        <v>1051</v>
      </c>
      <c r="OW474">
        <v>2010</v>
      </c>
      <c r="PB474" t="s">
        <v>522</v>
      </c>
      <c r="PC474" s="50">
        <v>46108</v>
      </c>
    </row>
    <row r="475" spans="1:419" ht="15" thickBot="1">
      <c r="A475" t="s">
        <v>663</v>
      </c>
      <c r="B475" t="s">
        <v>1073</v>
      </c>
      <c r="C475" t="s">
        <v>1074</v>
      </c>
      <c r="D475" s="4" t="s">
        <v>472</v>
      </c>
      <c r="E475" t="s">
        <v>1075</v>
      </c>
      <c r="F475" t="s">
        <v>863</v>
      </c>
      <c r="G475" t="s">
        <v>1076</v>
      </c>
      <c r="H475" s="2" t="s">
        <v>1077</v>
      </c>
      <c r="I475">
        <v>-23.748532000000001</v>
      </c>
      <c r="J475">
        <v>-62.056702000000001</v>
      </c>
      <c r="K475" s="72">
        <v>65000</v>
      </c>
      <c r="AV475" t="s">
        <v>1078</v>
      </c>
      <c r="AW475" t="s">
        <v>864</v>
      </c>
      <c r="AX475">
        <v>3600</v>
      </c>
      <c r="AY475" s="5">
        <v>1</v>
      </c>
      <c r="AZ475" t="s">
        <v>1079</v>
      </c>
      <c r="BA475">
        <v>2010</v>
      </c>
      <c r="BC475" t="s">
        <v>1080</v>
      </c>
      <c r="BD475" t="s">
        <v>1109</v>
      </c>
      <c r="BE475" t="s">
        <v>570</v>
      </c>
      <c r="BF475" t="s">
        <v>1100</v>
      </c>
      <c r="BG475" t="s">
        <v>1110</v>
      </c>
      <c r="BH475" t="s">
        <v>480</v>
      </c>
      <c r="BI475" t="s">
        <v>480</v>
      </c>
      <c r="BJ475" t="s">
        <v>480</v>
      </c>
      <c r="ED475" t="s">
        <v>1083</v>
      </c>
      <c r="EE475" t="s">
        <v>480</v>
      </c>
      <c r="EF475" t="s">
        <v>480</v>
      </c>
      <c r="EG475" t="s">
        <v>537</v>
      </c>
      <c r="EH475" t="s">
        <v>1084</v>
      </c>
      <c r="EI475" t="s">
        <v>480</v>
      </c>
      <c r="EJ475" t="s">
        <v>480</v>
      </c>
      <c r="EK475" t="s">
        <v>537</v>
      </c>
      <c r="EL475" t="s">
        <v>1085</v>
      </c>
      <c r="EM475" t="s">
        <v>480</v>
      </c>
      <c r="EN475" t="s">
        <v>480</v>
      </c>
      <c r="EO475" t="s">
        <v>537</v>
      </c>
      <c r="EP475" t="s">
        <v>1086</v>
      </c>
      <c r="EQ475" t="s">
        <v>480</v>
      </c>
      <c r="ER475" t="s">
        <v>480</v>
      </c>
      <c r="ES475" t="s">
        <v>537</v>
      </c>
      <c r="ET475" t="s">
        <v>1087</v>
      </c>
      <c r="EU475" t="s">
        <v>480</v>
      </c>
      <c r="EV475" t="s">
        <v>480</v>
      </c>
      <c r="EW475" t="s">
        <v>537</v>
      </c>
      <c r="EX475" t="s">
        <v>1088</v>
      </c>
      <c r="EY475" t="s">
        <v>480</v>
      </c>
      <c r="EZ475" t="s">
        <v>480</v>
      </c>
      <c r="FA475" t="s">
        <v>537</v>
      </c>
      <c r="FB475" t="s">
        <v>1089</v>
      </c>
      <c r="FC475" t="s">
        <v>480</v>
      </c>
      <c r="FD475" t="s">
        <v>480</v>
      </c>
      <c r="FF475" s="9"/>
      <c r="FG475" s="9"/>
      <c r="FH475" s="9"/>
      <c r="FI475" s="9"/>
      <c r="FJ475" s="9"/>
      <c r="FK475" s="9"/>
      <c r="FL475" s="9"/>
      <c r="FM475" s="9"/>
      <c r="FN475" s="9"/>
      <c r="FO475" s="9"/>
      <c r="FP475" s="9"/>
      <c r="FQ475" s="9"/>
      <c r="FR475" s="9"/>
      <c r="FS475" s="9"/>
      <c r="FT475" s="9"/>
      <c r="FU475" s="9"/>
      <c r="FV475" s="9"/>
      <c r="FW475" s="9"/>
      <c r="FX475" s="9"/>
      <c r="FY475" s="9"/>
      <c r="FZ475" s="9"/>
      <c r="GA475" s="9"/>
      <c r="GB475" s="9"/>
      <c r="GC475" s="9"/>
      <c r="GD475" s="9"/>
      <c r="GE475" s="9"/>
      <c r="GF475" s="9"/>
      <c r="GG475" s="9"/>
      <c r="GH475" s="9"/>
      <c r="GI475" s="9"/>
      <c r="GJ475" s="9"/>
      <c r="GK475" s="9"/>
      <c r="GL475" s="9" t="s">
        <v>1103</v>
      </c>
      <c r="GM475" s="9" t="s">
        <v>480</v>
      </c>
      <c r="GN475" s="9" t="s">
        <v>480</v>
      </c>
      <c r="GO475" s="9" t="s">
        <v>480</v>
      </c>
      <c r="GP475" s="9"/>
      <c r="GQ475" s="9"/>
      <c r="GR475" s="9"/>
      <c r="GS475" s="9"/>
      <c r="GT475" s="9"/>
      <c r="GU475" s="9"/>
      <c r="GV475" s="9"/>
      <c r="GW475" s="9"/>
      <c r="GX475" s="9"/>
      <c r="GY475" s="9"/>
      <c r="GZ475" s="9"/>
      <c r="HA475" s="9"/>
      <c r="HB475" s="9"/>
      <c r="HC475" s="9"/>
      <c r="HD475" s="9"/>
      <c r="HE475" s="9"/>
      <c r="HF475" s="9"/>
      <c r="HG475" s="9"/>
      <c r="HH475" s="9"/>
      <c r="HI475" s="9"/>
      <c r="HJ475" s="9"/>
      <c r="HK475" s="9"/>
      <c r="HX475" s="50"/>
      <c r="HY475" s="50"/>
      <c r="IV475" t="s">
        <v>1109</v>
      </c>
      <c r="IW475" s="69" t="s">
        <v>1104</v>
      </c>
      <c r="IX475" s="12" t="s">
        <v>1105</v>
      </c>
      <c r="IY475" s="46" t="s">
        <v>1108</v>
      </c>
      <c r="IZ475">
        <v>7.5</v>
      </c>
      <c r="JA475">
        <v>37</v>
      </c>
      <c r="JB475" t="s">
        <v>480</v>
      </c>
      <c r="JC475" t="s">
        <v>480</v>
      </c>
      <c r="MY475" t="s">
        <v>1093</v>
      </c>
      <c r="MZ475">
        <v>1963</v>
      </c>
      <c r="NA475" t="s">
        <v>1130</v>
      </c>
      <c r="NB475" t="s">
        <v>1095</v>
      </c>
      <c r="NH475" t="s">
        <v>685</v>
      </c>
      <c r="NJ475" t="s">
        <v>1131</v>
      </c>
      <c r="NL475" t="s">
        <v>1131</v>
      </c>
      <c r="NV475" t="s">
        <v>518</v>
      </c>
      <c r="NW475">
        <v>2</v>
      </c>
      <c r="NX475" t="s">
        <v>914</v>
      </c>
      <c r="NY475">
        <v>0.3</v>
      </c>
      <c r="OB475">
        <v>5</v>
      </c>
      <c r="OU475" t="s">
        <v>1051</v>
      </c>
      <c r="OW475">
        <v>2010</v>
      </c>
      <c r="PB475" t="s">
        <v>522</v>
      </c>
      <c r="PC475" s="50">
        <v>46108</v>
      </c>
    </row>
    <row r="476" spans="1:419" ht="15" thickBot="1">
      <c r="A476" t="s">
        <v>663</v>
      </c>
      <c r="B476" t="s">
        <v>1073</v>
      </c>
      <c r="C476" t="s">
        <v>1074</v>
      </c>
      <c r="D476" s="4" t="s">
        <v>472</v>
      </c>
      <c r="E476" t="s">
        <v>1075</v>
      </c>
      <c r="F476" t="s">
        <v>863</v>
      </c>
      <c r="G476" t="s">
        <v>1076</v>
      </c>
      <c r="H476" s="2" t="s">
        <v>1077</v>
      </c>
      <c r="I476">
        <v>-23.748532000000001</v>
      </c>
      <c r="J476">
        <v>-62.056702000000001</v>
      </c>
      <c r="K476" s="72">
        <v>65000</v>
      </c>
      <c r="AV476" t="s">
        <v>1078</v>
      </c>
      <c r="AW476" t="s">
        <v>864</v>
      </c>
      <c r="AX476" t="s">
        <v>864</v>
      </c>
      <c r="AY476" s="5">
        <v>1</v>
      </c>
      <c r="AZ476" t="s">
        <v>1079</v>
      </c>
      <c r="BA476">
        <v>2010</v>
      </c>
      <c r="BC476" t="s">
        <v>1080</v>
      </c>
      <c r="BD476" t="s">
        <v>1111</v>
      </c>
      <c r="BE476" t="s">
        <v>483</v>
      </c>
      <c r="BF476" t="s">
        <v>1100</v>
      </c>
      <c r="BG476" t="s">
        <v>1110</v>
      </c>
      <c r="BH476" t="s">
        <v>480</v>
      </c>
      <c r="BI476" t="s">
        <v>480</v>
      </c>
      <c r="BJ476" t="s">
        <v>480</v>
      </c>
      <c r="GL476" t="s">
        <v>1103</v>
      </c>
      <c r="GM476" s="9" t="s">
        <v>480</v>
      </c>
      <c r="GN476" s="9" t="s">
        <v>480</v>
      </c>
      <c r="GO476" s="9" t="s">
        <v>480</v>
      </c>
      <c r="HY476" s="50"/>
      <c r="IV476" t="s">
        <v>1111</v>
      </c>
      <c r="IW476" s="46" t="s">
        <v>1112</v>
      </c>
      <c r="IX476" s="46" t="s">
        <v>1112</v>
      </c>
      <c r="IY476" s="46" t="s">
        <v>1113</v>
      </c>
      <c r="IZ476">
        <v>1</v>
      </c>
      <c r="JA476">
        <v>6</v>
      </c>
      <c r="JB476" t="s">
        <v>480</v>
      </c>
      <c r="JC476" t="s">
        <v>480</v>
      </c>
      <c r="MY476" t="s">
        <v>1093</v>
      </c>
      <c r="MZ476">
        <v>1963</v>
      </c>
      <c r="NA476" t="s">
        <v>1130</v>
      </c>
      <c r="NB476" t="s">
        <v>1095</v>
      </c>
      <c r="NH476" t="s">
        <v>685</v>
      </c>
      <c r="NJ476" t="s">
        <v>1131</v>
      </c>
      <c r="NL476" t="s">
        <v>1131</v>
      </c>
      <c r="NU476" t="s">
        <v>1114</v>
      </c>
      <c r="NV476" t="s">
        <v>518</v>
      </c>
      <c r="NW476">
        <v>1.3</v>
      </c>
      <c r="NX476" t="s">
        <v>914</v>
      </c>
      <c r="NY476">
        <v>0.5</v>
      </c>
      <c r="OB476">
        <v>7</v>
      </c>
      <c r="OU476" t="s">
        <v>1051</v>
      </c>
      <c r="OW476">
        <v>2010</v>
      </c>
      <c r="PB476" t="s">
        <v>522</v>
      </c>
      <c r="PC476" s="50">
        <v>46108</v>
      </c>
    </row>
    <row r="477" spans="1:419" ht="15" thickBot="1">
      <c r="A477" t="s">
        <v>663</v>
      </c>
      <c r="B477" t="s">
        <v>1073</v>
      </c>
      <c r="C477" t="s">
        <v>1074</v>
      </c>
      <c r="D477" s="4" t="s">
        <v>472</v>
      </c>
      <c r="E477" t="s">
        <v>1075</v>
      </c>
      <c r="F477" t="s">
        <v>863</v>
      </c>
      <c r="G477" t="s">
        <v>1076</v>
      </c>
      <c r="H477" s="2" t="s">
        <v>1077</v>
      </c>
      <c r="I477">
        <v>-23.748532000000001</v>
      </c>
      <c r="J477">
        <v>-62.056702000000001</v>
      </c>
      <c r="K477" s="72">
        <v>65000</v>
      </c>
      <c r="AV477" t="s">
        <v>1078</v>
      </c>
      <c r="AW477" t="s">
        <v>864</v>
      </c>
      <c r="AX477" t="s">
        <v>864</v>
      </c>
      <c r="AY477" s="5">
        <v>1</v>
      </c>
      <c r="AZ477" t="s">
        <v>1132</v>
      </c>
      <c r="BA477">
        <v>2011</v>
      </c>
      <c r="BC477" t="s">
        <v>1080</v>
      </c>
      <c r="BD477" t="s">
        <v>1099</v>
      </c>
      <c r="BE477" t="s">
        <v>536</v>
      </c>
      <c r="BF477" t="s">
        <v>1100</v>
      </c>
      <c r="BG477" t="s">
        <v>1101</v>
      </c>
      <c r="BH477" t="s">
        <v>1102</v>
      </c>
      <c r="BI477" t="s">
        <v>480</v>
      </c>
      <c r="BJ477" t="s">
        <v>480</v>
      </c>
      <c r="ED477" t="s">
        <v>1083</v>
      </c>
      <c r="EE477" t="s">
        <v>480</v>
      </c>
      <c r="EF477" t="s">
        <v>480</v>
      </c>
      <c r="EG477" t="s">
        <v>537</v>
      </c>
      <c r="EH477" t="s">
        <v>1084</v>
      </c>
      <c r="EI477" t="s">
        <v>480</v>
      </c>
      <c r="EJ477" t="s">
        <v>480</v>
      </c>
      <c r="EK477" t="s">
        <v>537</v>
      </c>
      <c r="EL477" t="s">
        <v>1085</v>
      </c>
      <c r="EM477" t="s">
        <v>480</v>
      </c>
      <c r="EN477" t="s">
        <v>480</v>
      </c>
      <c r="EO477" t="s">
        <v>537</v>
      </c>
      <c r="EP477" t="s">
        <v>1086</v>
      </c>
      <c r="EQ477" t="s">
        <v>480</v>
      </c>
      <c r="ER477" t="s">
        <v>480</v>
      </c>
      <c r="ES477" t="s">
        <v>537</v>
      </c>
      <c r="ET477" t="s">
        <v>1087</v>
      </c>
      <c r="EU477" t="s">
        <v>480</v>
      </c>
      <c r="EV477" t="s">
        <v>480</v>
      </c>
      <c r="EW477" t="s">
        <v>537</v>
      </c>
      <c r="EX477" t="s">
        <v>1088</v>
      </c>
      <c r="EY477" t="s">
        <v>480</v>
      </c>
      <c r="EZ477" t="s">
        <v>480</v>
      </c>
      <c r="FA477" t="s">
        <v>537</v>
      </c>
      <c r="FB477" t="s">
        <v>1089</v>
      </c>
      <c r="FC477" t="s">
        <v>480</v>
      </c>
      <c r="FD477" t="s">
        <v>480</v>
      </c>
      <c r="GL477" t="s">
        <v>1103</v>
      </c>
      <c r="GM477" s="9" t="s">
        <v>480</v>
      </c>
      <c r="GN477" s="9" t="s">
        <v>480</v>
      </c>
      <c r="GO477" s="9" t="s">
        <v>480</v>
      </c>
      <c r="GP477" s="9"/>
      <c r="GQ477" s="9"/>
      <c r="GR477" s="9"/>
      <c r="GS477" s="9"/>
      <c r="GT477" s="9"/>
      <c r="GU477" s="9"/>
      <c r="GV477" s="9"/>
      <c r="GW477" s="9"/>
      <c r="GX477" s="9"/>
      <c r="GY477" s="9"/>
      <c r="GZ477" s="9"/>
      <c r="HA477" s="9"/>
      <c r="HB477" s="9"/>
      <c r="HC477" s="9"/>
      <c r="HD477" s="9"/>
      <c r="HE477" s="9"/>
      <c r="HF477" s="9"/>
      <c r="HG477" s="9"/>
      <c r="HH477" s="9"/>
      <c r="HI477" s="9"/>
      <c r="HJ477" s="9"/>
      <c r="HK477" s="9"/>
      <c r="HX477" s="50"/>
      <c r="HY477" s="50"/>
      <c r="IV477" t="s">
        <v>1099</v>
      </c>
      <c r="IW477" s="69" t="s">
        <v>1104</v>
      </c>
      <c r="IX477" t="s">
        <v>1105</v>
      </c>
      <c r="IY477" s="46" t="s">
        <v>1106</v>
      </c>
      <c r="IZ477">
        <v>1</v>
      </c>
      <c r="JA477">
        <v>81</v>
      </c>
      <c r="JB477" t="s">
        <v>480</v>
      </c>
      <c r="JC477" t="s">
        <v>480</v>
      </c>
      <c r="MY477" t="s">
        <v>1133</v>
      </c>
      <c r="NA477" t="s">
        <v>1134</v>
      </c>
      <c r="NB477" s="4" t="s">
        <v>1103</v>
      </c>
      <c r="NJ477" t="s">
        <v>1135</v>
      </c>
      <c r="NK477" t="s">
        <v>1136</v>
      </c>
      <c r="NL477" s="4" t="s">
        <v>1137</v>
      </c>
      <c r="NM477" s="6" t="s">
        <v>1138</v>
      </c>
      <c r="NV477" t="s">
        <v>518</v>
      </c>
      <c r="NW477">
        <v>7</v>
      </c>
      <c r="NX477" t="s">
        <v>914</v>
      </c>
      <c r="NY477">
        <v>2.7</v>
      </c>
      <c r="OB477">
        <v>8</v>
      </c>
      <c r="OU477" t="s">
        <v>1139</v>
      </c>
      <c r="OW477">
        <v>2010</v>
      </c>
      <c r="PB477" t="s">
        <v>522</v>
      </c>
      <c r="PC477" s="50">
        <v>46108</v>
      </c>
    </row>
    <row r="478" spans="1:419" ht="15" thickBot="1">
      <c r="A478" t="s">
        <v>663</v>
      </c>
      <c r="B478" t="s">
        <v>1073</v>
      </c>
      <c r="C478" t="s">
        <v>1074</v>
      </c>
      <c r="D478" s="4" t="s">
        <v>472</v>
      </c>
      <c r="E478" t="s">
        <v>1075</v>
      </c>
      <c r="F478" t="s">
        <v>863</v>
      </c>
      <c r="G478" t="s">
        <v>1076</v>
      </c>
      <c r="H478" s="2" t="s">
        <v>1077</v>
      </c>
      <c r="I478">
        <v>-23.748532000000001</v>
      </c>
      <c r="J478">
        <v>-62.056702000000001</v>
      </c>
      <c r="K478" s="72">
        <v>65000</v>
      </c>
      <c r="AV478" t="s">
        <v>1078</v>
      </c>
      <c r="AW478" t="s">
        <v>864</v>
      </c>
      <c r="AX478">
        <v>3600</v>
      </c>
      <c r="AY478" s="5">
        <v>1</v>
      </c>
      <c r="AZ478" t="s">
        <v>1140</v>
      </c>
      <c r="BA478">
        <v>2012</v>
      </c>
      <c r="BC478" t="s">
        <v>1080</v>
      </c>
      <c r="BD478" t="s">
        <v>1107</v>
      </c>
      <c r="BE478" t="s">
        <v>565</v>
      </c>
      <c r="BF478" t="s">
        <v>1100</v>
      </c>
      <c r="BG478" t="s">
        <v>1101</v>
      </c>
      <c r="BH478" t="s">
        <v>480</v>
      </c>
      <c r="BI478" t="s">
        <v>480</v>
      </c>
      <c r="BJ478" t="s">
        <v>480</v>
      </c>
      <c r="ED478" t="s">
        <v>1083</v>
      </c>
      <c r="EE478" t="s">
        <v>480</v>
      </c>
      <c r="EF478" t="s">
        <v>480</v>
      </c>
      <c r="EG478" t="s">
        <v>537</v>
      </c>
      <c r="EH478" t="s">
        <v>1084</v>
      </c>
      <c r="EI478" t="s">
        <v>480</v>
      </c>
      <c r="EJ478" t="s">
        <v>480</v>
      </c>
      <c r="EK478" t="s">
        <v>537</v>
      </c>
      <c r="EL478" t="s">
        <v>1085</v>
      </c>
      <c r="EM478" t="s">
        <v>480</v>
      </c>
      <c r="EN478" t="s">
        <v>480</v>
      </c>
      <c r="EO478" t="s">
        <v>537</v>
      </c>
      <c r="EP478" t="s">
        <v>1086</v>
      </c>
      <c r="EQ478" t="s">
        <v>480</v>
      </c>
      <c r="ER478" t="s">
        <v>480</v>
      </c>
      <c r="ES478" t="s">
        <v>537</v>
      </c>
      <c r="ET478" t="s">
        <v>1087</v>
      </c>
      <c r="EU478" t="s">
        <v>480</v>
      </c>
      <c r="EV478" t="s">
        <v>480</v>
      </c>
      <c r="EW478" t="s">
        <v>537</v>
      </c>
      <c r="EX478" t="s">
        <v>1088</v>
      </c>
      <c r="EY478" t="s">
        <v>480</v>
      </c>
      <c r="EZ478" t="s">
        <v>480</v>
      </c>
      <c r="FA478" t="s">
        <v>537</v>
      </c>
      <c r="FB478" t="s">
        <v>1089</v>
      </c>
      <c r="FC478" t="s">
        <v>480</v>
      </c>
      <c r="FD478" t="s">
        <v>480</v>
      </c>
      <c r="FF478" s="9"/>
      <c r="FG478" s="9"/>
      <c r="FH478" s="9"/>
      <c r="FI478" s="9"/>
      <c r="FJ478" s="9"/>
      <c r="FK478" s="9"/>
      <c r="FL478" s="9"/>
      <c r="FM478" s="9"/>
      <c r="FN478" s="9"/>
      <c r="FO478" s="9"/>
      <c r="FP478" s="9"/>
      <c r="FQ478" s="9"/>
      <c r="FR478" s="9"/>
      <c r="FS478" s="9"/>
      <c r="FT478" s="9"/>
      <c r="FU478" s="9"/>
      <c r="FV478" s="9"/>
      <c r="FW478" s="9"/>
      <c r="FX478" s="9"/>
      <c r="FY478" s="9"/>
      <c r="FZ478" s="9"/>
      <c r="GA478" s="9"/>
      <c r="GB478" s="9"/>
      <c r="GC478" s="9"/>
      <c r="GD478" s="9"/>
      <c r="GE478" s="9"/>
      <c r="GF478" s="9"/>
      <c r="GG478" s="9"/>
      <c r="GH478" s="9"/>
      <c r="GI478" s="9"/>
      <c r="GJ478" s="9"/>
      <c r="GK478" s="9"/>
      <c r="GL478" s="9" t="s">
        <v>1103</v>
      </c>
      <c r="GM478" s="9" t="s">
        <v>480</v>
      </c>
      <c r="GN478" s="9" t="s">
        <v>480</v>
      </c>
      <c r="GO478" s="9" t="s">
        <v>480</v>
      </c>
      <c r="GP478" s="9"/>
      <c r="GQ478" s="9"/>
      <c r="GR478" s="9"/>
      <c r="GS478" s="9"/>
      <c r="GT478" s="9"/>
      <c r="GU478" s="9"/>
      <c r="GV478" s="9"/>
      <c r="GW478" s="9"/>
      <c r="GX478" s="9"/>
      <c r="GY478" s="9"/>
      <c r="GZ478" s="9"/>
      <c r="HA478" s="9"/>
      <c r="HB478" s="9"/>
      <c r="HC478" s="9"/>
      <c r="HD478" s="9"/>
      <c r="HE478" s="9"/>
      <c r="HF478" s="9"/>
      <c r="HG478" s="9"/>
      <c r="HH478" s="9"/>
      <c r="HI478" s="9"/>
      <c r="HJ478" s="9"/>
      <c r="HK478" s="9"/>
      <c r="HX478" s="50"/>
      <c r="HY478" s="50"/>
      <c r="IV478" t="s">
        <v>1107</v>
      </c>
      <c r="IW478" s="69" t="s">
        <v>1104</v>
      </c>
      <c r="IX478" s="12" t="s">
        <v>1105</v>
      </c>
      <c r="IY478" s="46" t="s">
        <v>1108</v>
      </c>
      <c r="IZ478">
        <v>7.5</v>
      </c>
      <c r="JA478">
        <v>56</v>
      </c>
      <c r="JB478" t="s">
        <v>480</v>
      </c>
      <c r="JC478" t="s">
        <v>480</v>
      </c>
      <c r="MY478" t="s">
        <v>1141</v>
      </c>
      <c r="NA478" t="s">
        <v>1134</v>
      </c>
      <c r="NB478" s="4" t="s">
        <v>1103</v>
      </c>
      <c r="NJ478" t="s">
        <v>1135</v>
      </c>
      <c r="NK478" t="s">
        <v>1136</v>
      </c>
      <c r="NL478" s="4" t="s">
        <v>1137</v>
      </c>
      <c r="NM478" s="6" t="s">
        <v>1138</v>
      </c>
      <c r="NV478" t="s">
        <v>518</v>
      </c>
      <c r="NW478">
        <v>20</v>
      </c>
      <c r="NX478" t="s">
        <v>914</v>
      </c>
      <c r="NY478">
        <v>6.6</v>
      </c>
      <c r="OB478">
        <v>7</v>
      </c>
      <c r="OU478" t="s">
        <v>1139</v>
      </c>
      <c r="OW478">
        <v>2010</v>
      </c>
      <c r="PB478" t="s">
        <v>522</v>
      </c>
      <c r="PC478" s="50">
        <v>46108</v>
      </c>
    </row>
    <row r="479" spans="1:419" ht="15" thickBot="1">
      <c r="A479" t="s">
        <v>663</v>
      </c>
      <c r="B479" t="s">
        <v>1073</v>
      </c>
      <c r="C479" t="s">
        <v>1074</v>
      </c>
      <c r="D479" s="4" t="s">
        <v>472</v>
      </c>
      <c r="E479" t="s">
        <v>1075</v>
      </c>
      <c r="F479" t="s">
        <v>863</v>
      </c>
      <c r="G479" t="s">
        <v>1076</v>
      </c>
      <c r="H479" s="2" t="s">
        <v>1077</v>
      </c>
      <c r="I479">
        <v>-23.748532000000001</v>
      </c>
      <c r="J479">
        <v>-62.056702000000001</v>
      </c>
      <c r="K479" s="72">
        <v>65000</v>
      </c>
      <c r="AV479" t="s">
        <v>1078</v>
      </c>
      <c r="AW479" t="s">
        <v>864</v>
      </c>
      <c r="AX479">
        <v>3600</v>
      </c>
      <c r="AY479" s="5">
        <v>1</v>
      </c>
      <c r="AZ479" t="s">
        <v>1142</v>
      </c>
      <c r="BA479">
        <v>2013</v>
      </c>
      <c r="BC479" t="s">
        <v>1080</v>
      </c>
      <c r="BD479" t="s">
        <v>1109</v>
      </c>
      <c r="BE479" t="s">
        <v>570</v>
      </c>
      <c r="BF479" t="s">
        <v>1100</v>
      </c>
      <c r="BG479" t="s">
        <v>1110</v>
      </c>
      <c r="BH479" t="s">
        <v>480</v>
      </c>
      <c r="BI479" t="s">
        <v>480</v>
      </c>
      <c r="BJ479" t="s">
        <v>480</v>
      </c>
      <c r="ED479" t="s">
        <v>1083</v>
      </c>
      <c r="EE479" t="s">
        <v>480</v>
      </c>
      <c r="EF479" t="s">
        <v>480</v>
      </c>
      <c r="EG479" t="s">
        <v>537</v>
      </c>
      <c r="EH479" t="s">
        <v>1084</v>
      </c>
      <c r="EI479" t="s">
        <v>480</v>
      </c>
      <c r="EJ479" t="s">
        <v>480</v>
      </c>
      <c r="EK479" t="s">
        <v>537</v>
      </c>
      <c r="EL479" t="s">
        <v>1085</v>
      </c>
      <c r="EM479" t="s">
        <v>480</v>
      </c>
      <c r="EN479" t="s">
        <v>480</v>
      </c>
      <c r="EO479" t="s">
        <v>537</v>
      </c>
      <c r="EP479" t="s">
        <v>1086</v>
      </c>
      <c r="EQ479" t="s">
        <v>480</v>
      </c>
      <c r="ER479" t="s">
        <v>480</v>
      </c>
      <c r="ES479" t="s">
        <v>537</v>
      </c>
      <c r="ET479" t="s">
        <v>1087</v>
      </c>
      <c r="EU479" t="s">
        <v>480</v>
      </c>
      <c r="EV479" t="s">
        <v>480</v>
      </c>
      <c r="EW479" t="s">
        <v>537</v>
      </c>
      <c r="EX479" t="s">
        <v>1088</v>
      </c>
      <c r="EY479" t="s">
        <v>480</v>
      </c>
      <c r="EZ479" t="s">
        <v>480</v>
      </c>
      <c r="FA479" t="s">
        <v>537</v>
      </c>
      <c r="FB479" t="s">
        <v>1089</v>
      </c>
      <c r="FC479" t="s">
        <v>480</v>
      </c>
      <c r="FD479" t="s">
        <v>480</v>
      </c>
      <c r="FF479" s="9"/>
      <c r="FG479" s="9"/>
      <c r="FH479" s="9"/>
      <c r="FI479" s="9"/>
      <c r="FJ479" s="9"/>
      <c r="FK479" s="9"/>
      <c r="FL479" s="9"/>
      <c r="FM479" s="9"/>
      <c r="FN479" s="9"/>
      <c r="FO479" s="9"/>
      <c r="FP479" s="9"/>
      <c r="FQ479" s="9"/>
      <c r="FR479" s="9"/>
      <c r="FS479" s="9"/>
      <c r="FT479" s="9"/>
      <c r="FU479" s="9"/>
      <c r="FV479" s="9"/>
      <c r="FW479" s="9"/>
      <c r="FX479" s="9"/>
      <c r="FY479" s="9"/>
      <c r="FZ479" s="9"/>
      <c r="GA479" s="9"/>
      <c r="GB479" s="9"/>
      <c r="GC479" s="9"/>
      <c r="GD479" s="9"/>
      <c r="GE479" s="9"/>
      <c r="GF479" s="9"/>
      <c r="GG479" s="9"/>
      <c r="GH479" s="9"/>
      <c r="GI479" s="9"/>
      <c r="GJ479" s="9"/>
      <c r="GK479" s="9"/>
      <c r="GL479" s="9" t="s">
        <v>1103</v>
      </c>
      <c r="GM479" s="9" t="s">
        <v>480</v>
      </c>
      <c r="GN479" s="9" t="s">
        <v>480</v>
      </c>
      <c r="GO479" s="9" t="s">
        <v>480</v>
      </c>
      <c r="GP479" s="9"/>
      <c r="GQ479" s="9"/>
      <c r="GR479" s="9"/>
      <c r="GS479" s="9"/>
      <c r="GT479" s="9"/>
      <c r="GU479" s="9"/>
      <c r="GV479" s="9"/>
      <c r="GW479" s="9"/>
      <c r="GX479" s="9"/>
      <c r="GY479" s="9"/>
      <c r="GZ479" s="9"/>
      <c r="HA479" s="9"/>
      <c r="HB479" s="9"/>
      <c r="HC479" s="9"/>
      <c r="HD479" s="9"/>
      <c r="HE479" s="9"/>
      <c r="HF479" s="9"/>
      <c r="HG479" s="9"/>
      <c r="HH479" s="9"/>
      <c r="HI479" s="9"/>
      <c r="HJ479" s="9"/>
      <c r="HK479" s="9"/>
      <c r="HX479" s="50"/>
      <c r="HY479" s="50"/>
      <c r="IV479" t="s">
        <v>1109</v>
      </c>
      <c r="IW479" s="69" t="s">
        <v>1104</v>
      </c>
      <c r="IX479" s="12" t="s">
        <v>1105</v>
      </c>
      <c r="IY479" s="46" t="s">
        <v>1108</v>
      </c>
      <c r="IZ479">
        <v>7.5</v>
      </c>
      <c r="JA479">
        <v>37</v>
      </c>
      <c r="JB479" t="s">
        <v>480</v>
      </c>
      <c r="JC479" t="s">
        <v>480</v>
      </c>
      <c r="MY479" t="s">
        <v>1143</v>
      </c>
      <c r="NA479" t="s">
        <v>1134</v>
      </c>
      <c r="NB479" s="4" t="s">
        <v>1103</v>
      </c>
      <c r="NJ479" t="s">
        <v>1135</v>
      </c>
      <c r="NK479" t="s">
        <v>1136</v>
      </c>
      <c r="NL479" s="4" t="s">
        <v>1137</v>
      </c>
      <c r="NM479" s="6" t="s">
        <v>1138</v>
      </c>
      <c r="NV479" t="s">
        <v>518</v>
      </c>
      <c r="NW479">
        <v>105</v>
      </c>
      <c r="NX479" t="s">
        <v>914</v>
      </c>
      <c r="NY479">
        <v>16.7</v>
      </c>
      <c r="OB479">
        <v>5</v>
      </c>
      <c r="OU479" t="s">
        <v>1139</v>
      </c>
      <c r="OW479">
        <v>2010</v>
      </c>
      <c r="PB479" t="s">
        <v>522</v>
      </c>
      <c r="PC479" s="50">
        <v>46108</v>
      </c>
    </row>
    <row r="480" spans="1:419" ht="15" thickBot="1">
      <c r="A480" t="s">
        <v>663</v>
      </c>
      <c r="B480" t="s">
        <v>1073</v>
      </c>
      <c r="C480" t="s">
        <v>1074</v>
      </c>
      <c r="D480" s="4" t="s">
        <v>472</v>
      </c>
      <c r="E480" t="s">
        <v>1075</v>
      </c>
      <c r="F480" t="s">
        <v>863</v>
      </c>
      <c r="G480" t="s">
        <v>1076</v>
      </c>
      <c r="H480" s="2" t="s">
        <v>1077</v>
      </c>
      <c r="I480">
        <v>-23.748532000000001</v>
      </c>
      <c r="J480">
        <v>-62.056702000000001</v>
      </c>
      <c r="K480" s="72">
        <v>65000</v>
      </c>
      <c r="AV480" t="s">
        <v>1078</v>
      </c>
      <c r="AW480" t="s">
        <v>864</v>
      </c>
      <c r="AX480" t="s">
        <v>864</v>
      </c>
      <c r="AY480" s="5">
        <v>1</v>
      </c>
      <c r="AZ480" t="s">
        <v>1144</v>
      </c>
      <c r="BA480">
        <v>2014</v>
      </c>
      <c r="BC480" t="s">
        <v>1080</v>
      </c>
      <c r="BD480" t="s">
        <v>1111</v>
      </c>
      <c r="BE480" t="s">
        <v>483</v>
      </c>
      <c r="BF480" t="s">
        <v>1100</v>
      </c>
      <c r="BG480" t="s">
        <v>1110</v>
      </c>
      <c r="BH480" t="s">
        <v>480</v>
      </c>
      <c r="BI480" t="s">
        <v>480</v>
      </c>
      <c r="BJ480" t="s">
        <v>480</v>
      </c>
      <c r="EH480" s="9"/>
      <c r="EI480" s="9"/>
      <c r="EJ480" s="9"/>
      <c r="EK480" s="9"/>
      <c r="EL480" s="9"/>
      <c r="EM480" s="9"/>
      <c r="EN480" s="9"/>
      <c r="EO480" s="9"/>
      <c r="EP480" s="9"/>
      <c r="EQ480" s="9"/>
      <c r="ER480" s="9"/>
      <c r="ES480" s="9"/>
      <c r="ET480" s="9"/>
      <c r="EU480" s="9"/>
      <c r="EV480" s="9"/>
      <c r="EW480" s="9"/>
      <c r="EX480" s="9"/>
      <c r="EY480" s="9"/>
      <c r="EZ480" s="9"/>
      <c r="FA480" s="9"/>
      <c r="FB480" s="9"/>
      <c r="FC480" s="9"/>
      <c r="FD480" s="9"/>
      <c r="FE480" s="9"/>
      <c r="FF480" s="9"/>
      <c r="FG480" s="9"/>
      <c r="FH480" s="9"/>
      <c r="FI480" s="9"/>
      <c r="FJ480" s="9"/>
      <c r="FK480" s="9"/>
      <c r="FL480" s="9"/>
      <c r="FM480" s="9"/>
      <c r="FN480" s="9"/>
      <c r="FO480" s="9"/>
      <c r="FP480" s="9"/>
      <c r="FQ480" s="9"/>
      <c r="FR480" s="9"/>
      <c r="FS480" s="9"/>
      <c r="FT480" s="9"/>
      <c r="FU480" s="9"/>
      <c r="FV480" s="9"/>
      <c r="FW480" s="9"/>
      <c r="FX480" s="9"/>
      <c r="FY480" s="9"/>
      <c r="FZ480" s="9"/>
      <c r="GA480" s="9"/>
      <c r="GB480" s="9"/>
      <c r="GC480" s="9"/>
      <c r="GD480" s="9"/>
      <c r="GE480" s="9"/>
      <c r="GF480" s="9"/>
      <c r="GG480" s="9"/>
      <c r="GH480" s="9"/>
      <c r="GI480" s="9"/>
      <c r="GJ480" s="9"/>
      <c r="GK480" s="9"/>
      <c r="GL480" s="9" t="s">
        <v>1103</v>
      </c>
      <c r="GM480" s="9" t="s">
        <v>480</v>
      </c>
      <c r="GN480" s="9" t="s">
        <v>480</v>
      </c>
      <c r="GO480" s="9" t="s">
        <v>480</v>
      </c>
      <c r="GP480" s="9"/>
      <c r="GQ480" s="9"/>
      <c r="GR480" s="9"/>
      <c r="GS480" s="9"/>
      <c r="GT480" s="9"/>
      <c r="GU480" s="9"/>
      <c r="GV480" s="9"/>
      <c r="GW480" s="9"/>
      <c r="GX480" s="9"/>
      <c r="GY480" s="9"/>
      <c r="GZ480" s="9"/>
      <c r="HA480" s="9"/>
      <c r="HB480" s="9"/>
      <c r="HC480" s="9"/>
      <c r="HD480" s="9"/>
      <c r="HE480" s="9"/>
      <c r="HF480" s="9"/>
      <c r="HG480" s="9"/>
      <c r="HH480" s="9"/>
      <c r="HI480" s="9"/>
      <c r="HJ480" s="9"/>
      <c r="HK480" s="9"/>
      <c r="HX480" s="50"/>
      <c r="HY480" s="50"/>
      <c r="IV480" t="s">
        <v>1111</v>
      </c>
      <c r="IW480" s="46" t="s">
        <v>1112</v>
      </c>
      <c r="IX480" s="46" t="s">
        <v>1112</v>
      </c>
      <c r="IY480" s="46" t="s">
        <v>1113</v>
      </c>
      <c r="IZ480">
        <v>1</v>
      </c>
      <c r="JA480">
        <v>6</v>
      </c>
      <c r="JB480" t="s">
        <v>480</v>
      </c>
      <c r="JC480" t="s">
        <v>480</v>
      </c>
      <c r="MY480" t="s">
        <v>1145</v>
      </c>
      <c r="NA480" t="s">
        <v>1134</v>
      </c>
      <c r="NB480" s="4" t="s">
        <v>1103</v>
      </c>
      <c r="NJ480" t="s">
        <v>1135</v>
      </c>
      <c r="NK480" t="s">
        <v>1136</v>
      </c>
      <c r="NL480" s="4" t="s">
        <v>1137</v>
      </c>
      <c r="NM480" s="6" t="s">
        <v>1138</v>
      </c>
      <c r="NU480" t="s">
        <v>1114</v>
      </c>
      <c r="NV480" t="s">
        <v>518</v>
      </c>
      <c r="NW480">
        <v>130</v>
      </c>
      <c r="NX480" t="s">
        <v>914</v>
      </c>
      <c r="NY480">
        <v>32.6</v>
      </c>
      <c r="OB480">
        <v>7</v>
      </c>
      <c r="OU480" t="s">
        <v>1139</v>
      </c>
      <c r="OW480">
        <v>2010</v>
      </c>
      <c r="PB480" t="s">
        <v>522</v>
      </c>
      <c r="PC480" s="50">
        <v>46108</v>
      </c>
    </row>
    <row r="481" spans="1:419" ht="15" thickBot="1">
      <c r="A481" t="s">
        <v>663</v>
      </c>
      <c r="B481" t="s">
        <v>1146</v>
      </c>
      <c r="C481" t="s">
        <v>898</v>
      </c>
      <c r="D481" s="4" t="s">
        <v>472</v>
      </c>
      <c r="E481" t="s">
        <v>1147</v>
      </c>
      <c r="F481" t="s">
        <v>1148</v>
      </c>
      <c r="G481" t="s">
        <v>475</v>
      </c>
      <c r="H481" t="s">
        <v>476</v>
      </c>
      <c r="I481">
        <v>7.27</v>
      </c>
      <c r="J481">
        <v>36.270000000000003</v>
      </c>
      <c r="K481">
        <v>50000</v>
      </c>
      <c r="AV481" t="s">
        <v>1149</v>
      </c>
      <c r="AW481">
        <v>200</v>
      </c>
      <c r="AX481" t="s">
        <v>864</v>
      </c>
      <c r="AY481" s="5">
        <v>1</v>
      </c>
      <c r="AZ481" t="s">
        <v>1150</v>
      </c>
      <c r="BA481">
        <v>1996</v>
      </c>
      <c r="BD481" t="s">
        <v>1151</v>
      </c>
      <c r="BE481" t="s">
        <v>483</v>
      </c>
      <c r="BF481" t="s">
        <v>1082</v>
      </c>
      <c r="ED481" t="s">
        <v>1152</v>
      </c>
      <c r="EE481" t="s">
        <v>480</v>
      </c>
      <c r="EF481" t="s">
        <v>480</v>
      </c>
      <c r="EG481" t="s">
        <v>537</v>
      </c>
      <c r="EH481" t="s">
        <v>1153</v>
      </c>
      <c r="EI481" t="s">
        <v>480</v>
      </c>
      <c r="EJ481" t="s">
        <v>480</v>
      </c>
      <c r="EK481" t="s">
        <v>537</v>
      </c>
      <c r="EL481" s="9" t="s">
        <v>1154</v>
      </c>
      <c r="EM481" t="s">
        <v>480</v>
      </c>
      <c r="EN481" t="s">
        <v>480</v>
      </c>
      <c r="EO481" t="s">
        <v>537</v>
      </c>
      <c r="EP481" s="9" t="s">
        <v>1155</v>
      </c>
      <c r="EQ481" t="s">
        <v>480</v>
      </c>
      <c r="ER481" t="s">
        <v>480</v>
      </c>
      <c r="ES481" t="s">
        <v>537</v>
      </c>
      <c r="ET481" s="9" t="s">
        <v>1156</v>
      </c>
      <c r="EU481" t="s">
        <v>480</v>
      </c>
      <c r="EV481" t="s">
        <v>480</v>
      </c>
      <c r="EX481" s="9"/>
      <c r="EY481" s="9"/>
      <c r="EZ481" s="9"/>
      <c r="FA481" s="9"/>
      <c r="FB481" s="9"/>
      <c r="FC481" s="9"/>
      <c r="FD481" s="9"/>
      <c r="FE481" s="9"/>
      <c r="FF481" s="9"/>
      <c r="FG481" s="9"/>
      <c r="FH481" s="9"/>
      <c r="FI481" s="9"/>
      <c r="FJ481" s="9"/>
      <c r="FK481" s="9"/>
      <c r="FL481" s="9"/>
      <c r="FM481" s="9"/>
      <c r="FN481" s="9"/>
      <c r="FO481" s="9"/>
      <c r="FP481" s="9"/>
      <c r="FQ481" s="9"/>
      <c r="FR481" s="9"/>
      <c r="FS481" s="9"/>
      <c r="FT481" s="9"/>
      <c r="FU481" s="9"/>
      <c r="FV481" s="9"/>
      <c r="FW481" s="9"/>
      <c r="FX481" s="9"/>
      <c r="FY481" s="9"/>
      <c r="FZ481" s="9"/>
      <c r="GA481" s="9"/>
      <c r="GB481" s="9"/>
      <c r="GC481" s="9"/>
      <c r="GD481" s="9"/>
      <c r="GE481" s="9"/>
      <c r="GF481" s="9"/>
      <c r="GG481" s="9"/>
      <c r="GH481" s="9"/>
      <c r="GI481" s="9"/>
      <c r="GJ481" s="9"/>
      <c r="GK481" s="9"/>
      <c r="GL481" s="9"/>
      <c r="GM481" s="9"/>
      <c r="GN481" s="9"/>
      <c r="GO481" s="9"/>
      <c r="GP481" s="9"/>
      <c r="GQ481" s="9"/>
      <c r="GR481" s="9"/>
      <c r="GS481" s="9"/>
      <c r="GT481" s="9"/>
      <c r="GU481" s="9"/>
      <c r="GV481" s="9"/>
      <c r="GW481" s="9"/>
      <c r="GX481" s="9"/>
      <c r="GY481" s="9"/>
      <c r="GZ481" s="9"/>
      <c r="HA481" s="9"/>
      <c r="HB481" s="9"/>
      <c r="HC481" s="9"/>
      <c r="HD481" s="9"/>
      <c r="HE481" s="9"/>
      <c r="HF481" s="9"/>
      <c r="HG481" s="9"/>
      <c r="HH481" s="9"/>
      <c r="HI481" s="9"/>
      <c r="HJ481" s="9"/>
      <c r="HK481" s="9"/>
      <c r="HL481" s="9"/>
      <c r="HY481" s="50"/>
      <c r="IV481" t="s">
        <v>1157</v>
      </c>
      <c r="IW481" s="179" t="s">
        <v>1090</v>
      </c>
      <c r="IZ481">
        <v>18</v>
      </c>
      <c r="JA481">
        <v>88</v>
      </c>
      <c r="JB481">
        <v>65</v>
      </c>
      <c r="JC481">
        <v>100</v>
      </c>
      <c r="JD481">
        <v>21.3</v>
      </c>
      <c r="JE481">
        <v>17</v>
      </c>
      <c r="JF481">
        <v>26</v>
      </c>
      <c r="JG481">
        <v>0.85</v>
      </c>
      <c r="JH481">
        <v>0.25</v>
      </c>
      <c r="JI481">
        <v>3.2</v>
      </c>
      <c r="MT481" t="s">
        <v>1157</v>
      </c>
      <c r="MU481" s="179" t="s">
        <v>1090</v>
      </c>
      <c r="MV481" t="s">
        <v>480</v>
      </c>
      <c r="MW481" s="179" t="s">
        <v>1091</v>
      </c>
      <c r="MX481" t="s">
        <v>480</v>
      </c>
      <c r="MY481" t="s">
        <v>1158</v>
      </c>
      <c r="MZ481">
        <v>200</v>
      </c>
      <c r="NA481" t="s">
        <v>1159</v>
      </c>
      <c r="NB481" t="s">
        <v>1160</v>
      </c>
      <c r="NC481" t="s">
        <v>1161</v>
      </c>
      <c r="NH481" t="s">
        <v>685</v>
      </c>
      <c r="NJ481" t="s">
        <v>1162</v>
      </c>
      <c r="NL481" t="s">
        <v>1097</v>
      </c>
      <c r="NU481" t="s">
        <v>536</v>
      </c>
      <c r="NV481" t="s">
        <v>518</v>
      </c>
      <c r="NW481">
        <v>8.1999999999999993</v>
      </c>
      <c r="NX481" t="s">
        <v>1163</v>
      </c>
      <c r="NY481">
        <v>1.8</v>
      </c>
      <c r="OB481">
        <v>15</v>
      </c>
      <c r="OU481" t="s">
        <v>1164</v>
      </c>
      <c r="PB481" t="s">
        <v>522</v>
      </c>
      <c r="PC481" s="50">
        <v>46108</v>
      </c>
    </row>
    <row r="482" spans="1:419" ht="15" thickBot="1">
      <c r="A482" t="s">
        <v>663</v>
      </c>
      <c r="B482" t="s">
        <v>1146</v>
      </c>
      <c r="C482" t="s">
        <v>898</v>
      </c>
      <c r="D482" s="4" t="s">
        <v>472</v>
      </c>
      <c r="E482" t="s">
        <v>1147</v>
      </c>
      <c r="F482" t="s">
        <v>1148</v>
      </c>
      <c r="G482" t="s">
        <v>475</v>
      </c>
      <c r="H482" t="s">
        <v>476</v>
      </c>
      <c r="I482">
        <v>7.27</v>
      </c>
      <c r="J482">
        <v>36.270000000000003</v>
      </c>
      <c r="K482">
        <v>50000</v>
      </c>
      <c r="AV482" t="s">
        <v>1149</v>
      </c>
      <c r="AW482">
        <v>200</v>
      </c>
      <c r="AX482" t="s">
        <v>864</v>
      </c>
      <c r="AY482" s="5">
        <v>1</v>
      </c>
      <c r="AZ482" t="s">
        <v>1150</v>
      </c>
      <c r="BA482">
        <v>1996</v>
      </c>
      <c r="BD482" t="s">
        <v>1165</v>
      </c>
      <c r="BE482" t="s">
        <v>536</v>
      </c>
      <c r="BF482" t="s">
        <v>484</v>
      </c>
      <c r="BG482" t="s">
        <v>1166</v>
      </c>
      <c r="BH482" t="s">
        <v>480</v>
      </c>
      <c r="BI482" t="s">
        <v>480</v>
      </c>
      <c r="BJ482" t="s">
        <v>480</v>
      </c>
      <c r="ED482" t="s">
        <v>1152</v>
      </c>
      <c r="EE482" t="s">
        <v>480</v>
      </c>
      <c r="EF482" t="s">
        <v>480</v>
      </c>
      <c r="EG482" t="s">
        <v>537</v>
      </c>
      <c r="EH482" t="s">
        <v>1153</v>
      </c>
      <c r="EI482" t="s">
        <v>480</v>
      </c>
      <c r="EJ482" t="s">
        <v>480</v>
      </c>
      <c r="EK482" t="s">
        <v>537</v>
      </c>
      <c r="EL482" s="9" t="s">
        <v>1154</v>
      </c>
      <c r="EM482" t="s">
        <v>480</v>
      </c>
      <c r="EN482" t="s">
        <v>480</v>
      </c>
      <c r="EO482" t="s">
        <v>537</v>
      </c>
      <c r="EP482" s="9" t="s">
        <v>1155</v>
      </c>
      <c r="EQ482" t="s">
        <v>480</v>
      </c>
      <c r="ER482" t="s">
        <v>480</v>
      </c>
      <c r="ES482" t="s">
        <v>537</v>
      </c>
      <c r="ET482" s="9" t="s">
        <v>1156</v>
      </c>
      <c r="EU482" t="s">
        <v>480</v>
      </c>
      <c r="EV482" t="s">
        <v>480</v>
      </c>
      <c r="EX482" s="9"/>
      <c r="EY482" s="9"/>
      <c r="EZ482" s="9"/>
      <c r="FA482" s="9"/>
      <c r="FB482" s="9"/>
      <c r="FC482" s="9"/>
      <c r="FD482" s="9"/>
      <c r="FE482" s="9"/>
      <c r="FF482" s="9"/>
      <c r="FG482" s="9"/>
      <c r="FH482" s="9"/>
      <c r="FI482" s="9"/>
      <c r="FJ482" s="9"/>
      <c r="FK482" s="9"/>
      <c r="FL482" s="9"/>
      <c r="FM482" s="9"/>
      <c r="FN482" s="9"/>
      <c r="FO482" s="9"/>
      <c r="FP482" s="9"/>
      <c r="FQ482" s="9"/>
      <c r="FR482" s="9"/>
      <c r="FS482" s="9"/>
      <c r="FT482" s="9"/>
      <c r="FU482" s="9"/>
      <c r="FV482" s="9"/>
      <c r="FW482" s="9"/>
      <c r="FX482" s="9"/>
      <c r="FY482" s="9"/>
      <c r="FZ482" s="9"/>
      <c r="GA482" s="9"/>
      <c r="GB482" s="9"/>
      <c r="GC482" s="9"/>
      <c r="GD482" s="9"/>
      <c r="GE482" s="9"/>
      <c r="GF482" s="9"/>
      <c r="GG482" s="9"/>
      <c r="GH482" s="9"/>
      <c r="GI482" s="9"/>
      <c r="GJ482" s="9"/>
      <c r="GK482" s="9"/>
      <c r="GL482" s="9"/>
      <c r="GM482" s="9"/>
      <c r="GN482" s="9"/>
      <c r="GO482" s="9"/>
      <c r="GP482" s="9"/>
      <c r="GQ482" s="9"/>
      <c r="GR482" s="9"/>
      <c r="GS482" s="9"/>
      <c r="GT482" s="9"/>
      <c r="GU482" s="9"/>
      <c r="GV482" s="9"/>
      <c r="GW482" s="9"/>
      <c r="GX482" s="9"/>
      <c r="GY482" s="9"/>
      <c r="GZ482" s="9"/>
      <c r="HA482" s="9"/>
      <c r="HB482" s="9"/>
      <c r="HC482" s="9"/>
      <c r="HD482" s="9"/>
      <c r="HE482" s="9"/>
      <c r="HF482" s="9"/>
      <c r="HG482" s="9"/>
      <c r="HH482" s="9"/>
      <c r="HI482" s="9"/>
      <c r="HJ482" s="9"/>
      <c r="HK482" s="9"/>
      <c r="HL482" s="9"/>
      <c r="HY482" s="50"/>
      <c r="IV482" t="s">
        <v>1165</v>
      </c>
      <c r="IW482" s="46" t="s">
        <v>1167</v>
      </c>
      <c r="IZ482">
        <v>18</v>
      </c>
      <c r="JA482">
        <v>65</v>
      </c>
      <c r="JB482">
        <v>10</v>
      </c>
      <c r="JC482">
        <v>100</v>
      </c>
      <c r="JD482">
        <v>17.7</v>
      </c>
      <c r="JE482">
        <v>7</v>
      </c>
      <c r="JF482">
        <v>25</v>
      </c>
      <c r="JG482">
        <v>92</v>
      </c>
      <c r="JH482">
        <v>22</v>
      </c>
      <c r="JI482">
        <v>212</v>
      </c>
      <c r="MY482" t="s">
        <v>1158</v>
      </c>
      <c r="MZ482">
        <v>200</v>
      </c>
      <c r="NA482" t="s">
        <v>1159</v>
      </c>
      <c r="NB482" t="s">
        <v>1160</v>
      </c>
      <c r="NC482" t="s">
        <v>1161</v>
      </c>
      <c r="NH482" t="s">
        <v>685</v>
      </c>
      <c r="NJ482" t="s">
        <v>1162</v>
      </c>
      <c r="NL482" t="s">
        <v>1097</v>
      </c>
      <c r="NV482" t="s">
        <v>518</v>
      </c>
      <c r="NW482">
        <v>5.8</v>
      </c>
      <c r="NX482" t="s">
        <v>1163</v>
      </c>
      <c r="NY482">
        <v>1.3</v>
      </c>
      <c r="OB482">
        <v>14</v>
      </c>
      <c r="OU482" t="s">
        <v>1164</v>
      </c>
      <c r="PB482" t="s">
        <v>522</v>
      </c>
      <c r="PC482" s="50">
        <v>46108</v>
      </c>
    </row>
    <row r="483" spans="1:419" ht="15" thickBot="1">
      <c r="A483" t="s">
        <v>663</v>
      </c>
      <c r="B483" t="s">
        <v>1146</v>
      </c>
      <c r="C483" t="s">
        <v>898</v>
      </c>
      <c r="D483" s="4" t="s">
        <v>472</v>
      </c>
      <c r="E483" t="s">
        <v>1147</v>
      </c>
      <c r="F483" t="s">
        <v>1148</v>
      </c>
      <c r="G483" t="s">
        <v>475</v>
      </c>
      <c r="H483" t="s">
        <v>476</v>
      </c>
      <c r="I483">
        <v>7.27</v>
      </c>
      <c r="J483">
        <v>36.270000000000003</v>
      </c>
      <c r="K483">
        <v>50000</v>
      </c>
      <c r="AV483" t="s">
        <v>1149</v>
      </c>
      <c r="AW483">
        <v>200</v>
      </c>
      <c r="AX483" t="s">
        <v>864</v>
      </c>
      <c r="AY483" s="5">
        <v>1</v>
      </c>
      <c r="AZ483" t="s">
        <v>1150</v>
      </c>
      <c r="BA483">
        <v>1996</v>
      </c>
      <c r="BD483" t="s">
        <v>1151</v>
      </c>
      <c r="BE483" t="s">
        <v>483</v>
      </c>
      <c r="BF483" t="s">
        <v>1082</v>
      </c>
      <c r="ED483" t="s">
        <v>1152</v>
      </c>
      <c r="EE483" t="s">
        <v>480</v>
      </c>
      <c r="EF483" t="s">
        <v>480</v>
      </c>
      <c r="EG483" t="s">
        <v>537</v>
      </c>
      <c r="EH483" t="s">
        <v>1153</v>
      </c>
      <c r="EI483" t="s">
        <v>480</v>
      </c>
      <c r="EJ483" t="s">
        <v>480</v>
      </c>
      <c r="EK483" t="s">
        <v>537</v>
      </c>
      <c r="EL483" s="9" t="s">
        <v>1154</v>
      </c>
      <c r="EM483" t="s">
        <v>480</v>
      </c>
      <c r="EN483" t="s">
        <v>480</v>
      </c>
      <c r="EO483" t="s">
        <v>537</v>
      </c>
      <c r="EP483" s="9" t="s">
        <v>1155</v>
      </c>
      <c r="EQ483" t="s">
        <v>480</v>
      </c>
      <c r="ER483" t="s">
        <v>480</v>
      </c>
      <c r="ES483" t="s">
        <v>537</v>
      </c>
      <c r="ET483" s="9" t="s">
        <v>1156</v>
      </c>
      <c r="EU483" t="s">
        <v>480</v>
      </c>
      <c r="EV483" t="s">
        <v>480</v>
      </c>
      <c r="EX483" s="9"/>
      <c r="EY483" s="9"/>
      <c r="EZ483" s="9"/>
      <c r="FA483" s="9"/>
      <c r="FB483" s="9"/>
      <c r="FC483" s="9"/>
      <c r="FD483" s="9"/>
      <c r="FE483" s="9"/>
      <c r="FF483" s="9"/>
      <c r="FG483" s="9"/>
      <c r="FH483" s="9"/>
      <c r="FI483" s="9"/>
      <c r="FJ483" s="9"/>
      <c r="FK483" s="9"/>
      <c r="FL483" s="9"/>
      <c r="FM483" s="9"/>
      <c r="FN483" s="9"/>
      <c r="FO483" s="9"/>
      <c r="FP483" s="9"/>
      <c r="FQ483" s="9"/>
      <c r="FR483" s="9"/>
      <c r="FS483" s="9"/>
      <c r="FT483" s="9"/>
      <c r="FU483" s="9"/>
      <c r="FV483" s="9"/>
      <c r="FW483" s="9"/>
      <c r="FX483" s="9"/>
      <c r="FY483" s="9"/>
      <c r="FZ483" s="9"/>
      <c r="GA483" s="9"/>
      <c r="GB483" s="9"/>
      <c r="GC483" s="9"/>
      <c r="GD483" s="9"/>
      <c r="GE483" s="9"/>
      <c r="GF483" s="9"/>
      <c r="GG483" s="9"/>
      <c r="GH483" s="9"/>
      <c r="GI483" s="9"/>
      <c r="GJ483" s="9"/>
      <c r="GK483" s="9"/>
      <c r="GL483" s="9"/>
      <c r="GM483" s="9"/>
      <c r="GN483" s="9"/>
      <c r="GO483" s="9"/>
      <c r="GP483" s="9"/>
      <c r="GQ483" s="9"/>
      <c r="GR483" s="9"/>
      <c r="GS483" s="9"/>
      <c r="GT483" s="9"/>
      <c r="GU483" s="9"/>
      <c r="GV483" s="9"/>
      <c r="GW483" s="9"/>
      <c r="GX483" s="9"/>
      <c r="GY483" s="9"/>
      <c r="GZ483" s="9"/>
      <c r="HA483" s="9"/>
      <c r="HB483" s="9"/>
      <c r="HC483" s="9"/>
      <c r="HD483" s="9"/>
      <c r="HE483" s="9"/>
      <c r="HF483" s="9"/>
      <c r="HG483" s="9"/>
      <c r="HH483" s="9"/>
      <c r="HI483" s="9"/>
      <c r="HJ483" s="9"/>
      <c r="HK483" s="9"/>
      <c r="HL483" s="9"/>
      <c r="HY483" s="50"/>
      <c r="IV483" t="s">
        <v>1157</v>
      </c>
      <c r="IW483" s="179" t="s">
        <v>1090</v>
      </c>
      <c r="IZ483">
        <v>18</v>
      </c>
      <c r="JA483">
        <v>88</v>
      </c>
      <c r="JB483">
        <v>65</v>
      </c>
      <c r="JC483">
        <v>100</v>
      </c>
      <c r="JD483">
        <v>21.3</v>
      </c>
      <c r="JE483">
        <v>17</v>
      </c>
      <c r="JF483">
        <v>26</v>
      </c>
      <c r="JG483">
        <v>0.85</v>
      </c>
      <c r="JH483">
        <v>0.25</v>
      </c>
      <c r="JI483">
        <v>3.2</v>
      </c>
      <c r="MT483" t="s">
        <v>1157</v>
      </c>
      <c r="MU483" s="179" t="s">
        <v>1090</v>
      </c>
      <c r="MV483" t="s">
        <v>480</v>
      </c>
      <c r="MW483" s="179" t="s">
        <v>1091</v>
      </c>
      <c r="MX483" t="s">
        <v>480</v>
      </c>
      <c r="MY483" t="s">
        <v>1158</v>
      </c>
      <c r="MZ483">
        <v>200</v>
      </c>
      <c r="NA483" t="s">
        <v>1168</v>
      </c>
      <c r="NB483" t="s">
        <v>1169</v>
      </c>
      <c r="NH483" t="s">
        <v>685</v>
      </c>
      <c r="NJ483" t="s">
        <v>1162</v>
      </c>
      <c r="NL483" t="s">
        <v>1097</v>
      </c>
      <c r="NU483" t="s">
        <v>536</v>
      </c>
      <c r="NV483" t="s">
        <v>518</v>
      </c>
      <c r="NW483">
        <v>8.3000000000000007</v>
      </c>
      <c r="NX483" t="s">
        <v>1163</v>
      </c>
      <c r="NY483">
        <v>1.9</v>
      </c>
      <c r="OB483">
        <v>15</v>
      </c>
      <c r="OU483" t="s">
        <v>1164</v>
      </c>
      <c r="PB483" t="s">
        <v>522</v>
      </c>
      <c r="PC483" s="50">
        <v>46108</v>
      </c>
    </row>
    <row r="484" spans="1:419" ht="15" thickBot="1">
      <c r="A484" t="s">
        <v>663</v>
      </c>
      <c r="B484" t="s">
        <v>1146</v>
      </c>
      <c r="C484" t="s">
        <v>898</v>
      </c>
      <c r="D484" s="4" t="s">
        <v>472</v>
      </c>
      <c r="E484" t="s">
        <v>1147</v>
      </c>
      <c r="F484" t="s">
        <v>1148</v>
      </c>
      <c r="G484" t="s">
        <v>475</v>
      </c>
      <c r="H484" t="s">
        <v>476</v>
      </c>
      <c r="I484">
        <v>7.27</v>
      </c>
      <c r="J484">
        <v>36.270000000000003</v>
      </c>
      <c r="K484">
        <v>50000</v>
      </c>
      <c r="AV484" t="s">
        <v>1149</v>
      </c>
      <c r="AW484">
        <v>200</v>
      </c>
      <c r="AX484" t="s">
        <v>864</v>
      </c>
      <c r="AY484" s="5">
        <v>1</v>
      </c>
      <c r="AZ484" t="s">
        <v>1150</v>
      </c>
      <c r="BA484">
        <v>1996</v>
      </c>
      <c r="BD484" t="s">
        <v>1165</v>
      </c>
      <c r="BE484" t="s">
        <v>536</v>
      </c>
      <c r="BF484" t="s">
        <v>484</v>
      </c>
      <c r="BG484" t="s">
        <v>1166</v>
      </c>
      <c r="BH484" t="s">
        <v>480</v>
      </c>
      <c r="BI484" t="s">
        <v>480</v>
      </c>
      <c r="BJ484" t="s">
        <v>480</v>
      </c>
      <c r="ED484" t="s">
        <v>1152</v>
      </c>
      <c r="EE484" t="s">
        <v>480</v>
      </c>
      <c r="EF484" t="s">
        <v>480</v>
      </c>
      <c r="EG484" t="s">
        <v>537</v>
      </c>
      <c r="EH484" t="s">
        <v>1153</v>
      </c>
      <c r="EI484" t="s">
        <v>480</v>
      </c>
      <c r="EJ484" t="s">
        <v>480</v>
      </c>
      <c r="EK484" t="s">
        <v>537</v>
      </c>
      <c r="EL484" s="9" t="s">
        <v>1154</v>
      </c>
      <c r="EM484" t="s">
        <v>480</v>
      </c>
      <c r="EN484" t="s">
        <v>480</v>
      </c>
      <c r="EO484" t="s">
        <v>537</v>
      </c>
      <c r="EP484" s="9" t="s">
        <v>1155</v>
      </c>
      <c r="EQ484" t="s">
        <v>480</v>
      </c>
      <c r="ER484" t="s">
        <v>480</v>
      </c>
      <c r="ES484" t="s">
        <v>537</v>
      </c>
      <c r="ET484" s="9" t="s">
        <v>1156</v>
      </c>
      <c r="EU484" t="s">
        <v>480</v>
      </c>
      <c r="EV484" t="s">
        <v>480</v>
      </c>
      <c r="EX484" s="9"/>
      <c r="EY484" s="9"/>
      <c r="EZ484" s="9"/>
      <c r="FA484" s="9"/>
      <c r="FB484" s="9"/>
      <c r="FC484" s="9"/>
      <c r="FD484" s="9"/>
      <c r="FE484" s="9"/>
      <c r="FF484" s="9"/>
      <c r="FG484" s="9"/>
      <c r="FH484" s="9"/>
      <c r="FI484" s="9"/>
      <c r="FJ484" s="9"/>
      <c r="FK484" s="9"/>
      <c r="FL484" s="9"/>
      <c r="FM484" s="9"/>
      <c r="FN484" s="9"/>
      <c r="FO484" s="9"/>
      <c r="FP484" s="9"/>
      <c r="FQ484" s="9"/>
      <c r="FR484" s="9"/>
      <c r="FS484" s="9"/>
      <c r="FT484" s="9"/>
      <c r="FU484" s="9"/>
      <c r="FV484" s="9"/>
      <c r="FW484" s="9"/>
      <c r="FX484" s="9"/>
      <c r="FY484" s="9"/>
      <c r="FZ484" s="9"/>
      <c r="GA484" s="9"/>
      <c r="GB484" s="9"/>
      <c r="GC484" s="9"/>
      <c r="GD484" s="9"/>
      <c r="GE484" s="9"/>
      <c r="GF484" s="9"/>
      <c r="GG484" s="9"/>
      <c r="GH484" s="9"/>
      <c r="GI484" s="9"/>
      <c r="GJ484" s="9"/>
      <c r="GK484" s="9"/>
      <c r="GL484" s="9"/>
      <c r="GM484" s="9"/>
      <c r="GN484" s="9"/>
      <c r="GO484" s="9"/>
      <c r="GP484" s="9"/>
      <c r="GQ484" s="9"/>
      <c r="GR484" s="9"/>
      <c r="GS484" s="9"/>
      <c r="GT484" s="9"/>
      <c r="GU484" s="9"/>
      <c r="GV484" s="9"/>
      <c r="GW484" s="9"/>
      <c r="GX484" s="9"/>
      <c r="GY484" s="9"/>
      <c r="GZ484" s="9"/>
      <c r="HA484" s="9"/>
      <c r="HB484" s="9"/>
      <c r="HC484" s="9"/>
      <c r="HD484" s="9"/>
      <c r="HE484" s="9"/>
      <c r="HF484" s="9"/>
      <c r="HG484" s="9"/>
      <c r="HH484" s="9"/>
      <c r="HI484" s="9"/>
      <c r="HJ484" s="9"/>
      <c r="HK484" s="9"/>
      <c r="HL484" s="9"/>
      <c r="HY484" s="50"/>
      <c r="IV484" t="s">
        <v>1165</v>
      </c>
      <c r="IW484" s="46" t="s">
        <v>1167</v>
      </c>
      <c r="IZ484">
        <v>18</v>
      </c>
      <c r="JA484">
        <v>65</v>
      </c>
      <c r="JB484">
        <v>10</v>
      </c>
      <c r="JC484">
        <v>100</v>
      </c>
      <c r="JD484">
        <v>17.7</v>
      </c>
      <c r="JE484">
        <v>7</v>
      </c>
      <c r="JF484">
        <v>25</v>
      </c>
      <c r="JG484">
        <v>92</v>
      </c>
      <c r="JH484">
        <v>22</v>
      </c>
      <c r="JI484">
        <v>212</v>
      </c>
      <c r="MY484" t="s">
        <v>1158</v>
      </c>
      <c r="MZ484">
        <v>200</v>
      </c>
      <c r="NA484" t="s">
        <v>1168</v>
      </c>
      <c r="NB484" t="s">
        <v>1169</v>
      </c>
      <c r="NH484" t="s">
        <v>685</v>
      </c>
      <c r="NJ484" t="s">
        <v>1162</v>
      </c>
      <c r="NL484" t="s">
        <v>1097</v>
      </c>
      <c r="NV484" t="s">
        <v>518</v>
      </c>
      <c r="NW484">
        <v>6</v>
      </c>
      <c r="NX484" t="s">
        <v>1163</v>
      </c>
      <c r="NY484">
        <v>1.8</v>
      </c>
      <c r="OB484">
        <v>14</v>
      </c>
      <c r="OU484" t="s">
        <v>1164</v>
      </c>
      <c r="PB484" t="s">
        <v>522</v>
      </c>
      <c r="PC484" s="50">
        <v>46108</v>
      </c>
    </row>
    <row r="485" spans="1:419" ht="15" thickBot="1">
      <c r="A485" t="s">
        <v>663</v>
      </c>
      <c r="B485" t="s">
        <v>1146</v>
      </c>
      <c r="C485" t="s">
        <v>898</v>
      </c>
      <c r="D485" s="4" t="s">
        <v>472</v>
      </c>
      <c r="E485" t="s">
        <v>1147</v>
      </c>
      <c r="F485" t="s">
        <v>1148</v>
      </c>
      <c r="G485" t="s">
        <v>475</v>
      </c>
      <c r="H485" t="s">
        <v>476</v>
      </c>
      <c r="I485">
        <v>7.27</v>
      </c>
      <c r="J485">
        <v>36.270000000000003</v>
      </c>
      <c r="K485">
        <v>50000</v>
      </c>
      <c r="AV485" t="s">
        <v>1149</v>
      </c>
      <c r="AW485">
        <v>200</v>
      </c>
      <c r="AX485" t="s">
        <v>864</v>
      </c>
      <c r="AY485" s="5">
        <v>1</v>
      </c>
      <c r="AZ485" t="s">
        <v>1150</v>
      </c>
      <c r="BA485">
        <v>1996</v>
      </c>
      <c r="BD485" t="s">
        <v>1151</v>
      </c>
      <c r="BE485" t="s">
        <v>483</v>
      </c>
      <c r="BF485" t="s">
        <v>1082</v>
      </c>
      <c r="ED485" t="s">
        <v>1152</v>
      </c>
      <c r="EE485" t="s">
        <v>480</v>
      </c>
      <c r="EF485" t="s">
        <v>480</v>
      </c>
      <c r="EG485" t="s">
        <v>537</v>
      </c>
      <c r="EH485" t="s">
        <v>1153</v>
      </c>
      <c r="EI485" t="s">
        <v>480</v>
      </c>
      <c r="EJ485" t="s">
        <v>480</v>
      </c>
      <c r="EK485" t="s">
        <v>537</v>
      </c>
      <c r="EL485" s="9" t="s">
        <v>1154</v>
      </c>
      <c r="EM485" t="s">
        <v>480</v>
      </c>
      <c r="EN485" t="s">
        <v>480</v>
      </c>
      <c r="EO485" t="s">
        <v>537</v>
      </c>
      <c r="EP485" s="9" t="s">
        <v>1155</v>
      </c>
      <c r="EQ485" t="s">
        <v>480</v>
      </c>
      <c r="ER485" t="s">
        <v>480</v>
      </c>
      <c r="ES485" t="s">
        <v>537</v>
      </c>
      <c r="ET485" s="9" t="s">
        <v>1156</v>
      </c>
      <c r="EU485" t="s">
        <v>480</v>
      </c>
      <c r="EV485" t="s">
        <v>480</v>
      </c>
      <c r="EX485" s="9"/>
      <c r="EY485" s="9"/>
      <c r="EZ485" s="9"/>
      <c r="FA485" s="9"/>
      <c r="FB485" s="9"/>
      <c r="FC485" s="9"/>
      <c r="FD485" s="9"/>
      <c r="FE485" s="9"/>
      <c r="FF485" s="9"/>
      <c r="FG485" s="9"/>
      <c r="FH485" s="9"/>
      <c r="FI485" s="9"/>
      <c r="FJ485" s="9"/>
      <c r="FK485" s="9"/>
      <c r="FL485" s="9"/>
      <c r="FM485" s="9"/>
      <c r="FN485" s="9"/>
      <c r="FO485" s="9"/>
      <c r="FP485" s="9"/>
      <c r="FQ485" s="9"/>
      <c r="FR485" s="9"/>
      <c r="FS485" s="9"/>
      <c r="FT485" s="9"/>
      <c r="FU485" s="9"/>
      <c r="FV485" s="9"/>
      <c r="FW485" s="9"/>
      <c r="FX485" s="9"/>
      <c r="FY485" s="9"/>
      <c r="FZ485" s="9"/>
      <c r="GA485" s="9"/>
      <c r="GB485" s="9"/>
      <c r="GC485" s="9"/>
      <c r="GD485" s="9"/>
      <c r="GE485" s="9"/>
      <c r="GF485" s="9"/>
      <c r="GG485" s="9"/>
      <c r="GH485" s="9"/>
      <c r="GI485" s="9"/>
      <c r="GJ485" s="9"/>
      <c r="GK485" s="9"/>
      <c r="GL485" s="9"/>
      <c r="GM485" s="9"/>
      <c r="GN485" s="9"/>
      <c r="GO485" s="9"/>
      <c r="GP485" s="9"/>
      <c r="GQ485" s="9"/>
      <c r="GR485" s="9"/>
      <c r="GS485" s="9"/>
      <c r="GT485" s="9"/>
      <c r="GU485" s="9"/>
      <c r="GV485" s="9"/>
      <c r="GW485" s="9"/>
      <c r="GX485" s="9"/>
      <c r="GY485" s="9"/>
      <c r="GZ485" s="9"/>
      <c r="HA485" s="9"/>
      <c r="HB485" s="9"/>
      <c r="HC485" s="9"/>
      <c r="HD485" s="9"/>
      <c r="HE485" s="9"/>
      <c r="HF485" s="9"/>
      <c r="HG485" s="9"/>
      <c r="HH485" s="9"/>
      <c r="HI485" s="9"/>
      <c r="HJ485" s="9"/>
      <c r="HK485" s="9"/>
      <c r="HL485" s="9"/>
      <c r="HY485" s="50"/>
      <c r="IV485" t="s">
        <v>1157</v>
      </c>
      <c r="IW485" s="179" t="s">
        <v>1090</v>
      </c>
      <c r="IZ485">
        <v>18</v>
      </c>
      <c r="JA485">
        <v>88</v>
      </c>
      <c r="JB485">
        <v>65</v>
      </c>
      <c r="JC485">
        <v>100</v>
      </c>
      <c r="JD485">
        <v>21.3</v>
      </c>
      <c r="JE485">
        <v>17</v>
      </c>
      <c r="JF485">
        <v>26</v>
      </c>
      <c r="JG485">
        <v>0.85</v>
      </c>
      <c r="JH485">
        <v>0.25</v>
      </c>
      <c r="JI485">
        <v>3.2</v>
      </c>
      <c r="MT485" t="s">
        <v>1157</v>
      </c>
      <c r="MU485" s="179" t="s">
        <v>1090</v>
      </c>
      <c r="MV485" t="s">
        <v>480</v>
      </c>
      <c r="MW485" s="179" t="s">
        <v>1091</v>
      </c>
      <c r="MX485" t="s">
        <v>480</v>
      </c>
      <c r="MY485" t="s">
        <v>1158</v>
      </c>
      <c r="MZ485">
        <v>200</v>
      </c>
      <c r="NA485" t="s">
        <v>1170</v>
      </c>
      <c r="NB485" t="s">
        <v>1171</v>
      </c>
      <c r="NH485" t="s">
        <v>685</v>
      </c>
      <c r="NJ485" t="s">
        <v>1162</v>
      </c>
      <c r="NL485" t="s">
        <v>1097</v>
      </c>
      <c r="NU485" t="s">
        <v>536</v>
      </c>
      <c r="NV485" t="s">
        <v>518</v>
      </c>
      <c r="NW485">
        <v>30</v>
      </c>
      <c r="NX485" t="s">
        <v>1163</v>
      </c>
      <c r="NY485">
        <v>2</v>
      </c>
      <c r="OB485">
        <v>15</v>
      </c>
      <c r="OU485" t="s">
        <v>1164</v>
      </c>
      <c r="PB485" t="s">
        <v>522</v>
      </c>
      <c r="PC485" s="50">
        <v>46108</v>
      </c>
    </row>
    <row r="486" spans="1:419" ht="15" thickBot="1">
      <c r="A486" t="s">
        <v>663</v>
      </c>
      <c r="B486" t="s">
        <v>1146</v>
      </c>
      <c r="C486" t="s">
        <v>898</v>
      </c>
      <c r="D486" s="4" t="s">
        <v>472</v>
      </c>
      <c r="E486" t="s">
        <v>1147</v>
      </c>
      <c r="F486" t="s">
        <v>1148</v>
      </c>
      <c r="G486" t="s">
        <v>475</v>
      </c>
      <c r="H486" t="s">
        <v>476</v>
      </c>
      <c r="I486">
        <v>7.27</v>
      </c>
      <c r="J486">
        <v>36.270000000000003</v>
      </c>
      <c r="K486">
        <v>50000</v>
      </c>
      <c r="AV486" t="s">
        <v>1149</v>
      </c>
      <c r="AW486">
        <v>200</v>
      </c>
      <c r="AX486" t="s">
        <v>864</v>
      </c>
      <c r="AY486" s="5">
        <v>1</v>
      </c>
      <c r="AZ486" t="s">
        <v>1150</v>
      </c>
      <c r="BA486">
        <v>1996</v>
      </c>
      <c r="BD486" t="s">
        <v>1165</v>
      </c>
      <c r="BE486" t="s">
        <v>536</v>
      </c>
      <c r="BF486" t="s">
        <v>484</v>
      </c>
      <c r="BG486" t="s">
        <v>1166</v>
      </c>
      <c r="BH486" t="s">
        <v>480</v>
      </c>
      <c r="BI486" t="s">
        <v>480</v>
      </c>
      <c r="BJ486" t="s">
        <v>480</v>
      </c>
      <c r="ED486" t="s">
        <v>1152</v>
      </c>
      <c r="EE486" t="s">
        <v>480</v>
      </c>
      <c r="EF486" t="s">
        <v>480</v>
      </c>
      <c r="EG486" t="s">
        <v>537</v>
      </c>
      <c r="EH486" t="s">
        <v>1153</v>
      </c>
      <c r="EI486" t="s">
        <v>480</v>
      </c>
      <c r="EJ486" t="s">
        <v>480</v>
      </c>
      <c r="EK486" t="s">
        <v>537</v>
      </c>
      <c r="EL486" s="9" t="s">
        <v>1154</v>
      </c>
      <c r="EM486" t="s">
        <v>480</v>
      </c>
      <c r="EN486" t="s">
        <v>480</v>
      </c>
      <c r="EO486" t="s">
        <v>537</v>
      </c>
      <c r="EP486" s="9" t="s">
        <v>1155</v>
      </c>
      <c r="EQ486" t="s">
        <v>480</v>
      </c>
      <c r="ER486" t="s">
        <v>480</v>
      </c>
      <c r="ES486" t="s">
        <v>537</v>
      </c>
      <c r="ET486" s="9" t="s">
        <v>1156</v>
      </c>
      <c r="EU486" t="s">
        <v>480</v>
      </c>
      <c r="EV486" t="s">
        <v>480</v>
      </c>
      <c r="EX486" s="9"/>
      <c r="EY486" s="9"/>
      <c r="EZ486" s="9"/>
      <c r="FA486" s="9"/>
      <c r="FB486" s="9"/>
      <c r="FC486" s="9"/>
      <c r="FD486" s="9"/>
      <c r="FE486" s="9"/>
      <c r="FF486" s="9"/>
      <c r="FG486" s="9"/>
      <c r="FH486" s="9"/>
      <c r="FI486" s="9"/>
      <c r="FJ486" s="9"/>
      <c r="FK486" s="9"/>
      <c r="FL486" s="9"/>
      <c r="FM486" s="9"/>
      <c r="FN486" s="9"/>
      <c r="FO486" s="9"/>
      <c r="FP486" s="9"/>
      <c r="FQ486" s="9"/>
      <c r="FR486" s="9"/>
      <c r="FS486" s="9"/>
      <c r="FT486" s="9"/>
      <c r="FU486" s="9"/>
      <c r="FV486" s="9"/>
      <c r="FW486" s="9"/>
      <c r="FX486" s="9"/>
      <c r="FY486" s="9"/>
      <c r="FZ486" s="9"/>
      <c r="GA486" s="9"/>
      <c r="GB486" s="9"/>
      <c r="GC486" s="9"/>
      <c r="GD486" s="9"/>
      <c r="GE486" s="9"/>
      <c r="GF486" s="9"/>
      <c r="GG486" s="9"/>
      <c r="GH486" s="9"/>
      <c r="GI486" s="9"/>
      <c r="GJ486" s="9"/>
      <c r="GK486" s="9"/>
      <c r="GL486" s="9"/>
      <c r="GM486" s="9"/>
      <c r="GN486" s="9"/>
      <c r="GO486" s="9"/>
      <c r="GP486" s="9"/>
      <c r="GQ486" s="9"/>
      <c r="GR486" s="9"/>
      <c r="GS486" s="9"/>
      <c r="GT486" s="9"/>
      <c r="GU486" s="9"/>
      <c r="GV486" s="9"/>
      <c r="GW486" s="9"/>
      <c r="GX486" s="9"/>
      <c r="GY486" s="9"/>
      <c r="GZ486" s="9"/>
      <c r="HA486" s="9"/>
      <c r="HB486" s="9"/>
      <c r="HC486" s="9"/>
      <c r="HD486" s="9"/>
      <c r="HE486" s="9"/>
      <c r="HF486" s="9"/>
      <c r="HG486" s="9"/>
      <c r="HH486" s="9"/>
      <c r="HI486" s="9"/>
      <c r="HJ486" s="9"/>
      <c r="HK486" s="9"/>
      <c r="HL486" s="9"/>
      <c r="HY486" s="50"/>
      <c r="IV486" t="s">
        <v>1165</v>
      </c>
      <c r="IW486" s="46" t="s">
        <v>1167</v>
      </c>
      <c r="IZ486">
        <v>18</v>
      </c>
      <c r="JA486">
        <v>65</v>
      </c>
      <c r="JB486">
        <v>10</v>
      </c>
      <c r="JC486">
        <v>100</v>
      </c>
      <c r="JD486">
        <v>17.7</v>
      </c>
      <c r="JE486">
        <v>7</v>
      </c>
      <c r="JF486">
        <v>25</v>
      </c>
      <c r="JG486">
        <v>92</v>
      </c>
      <c r="JH486">
        <v>22</v>
      </c>
      <c r="JI486">
        <v>212</v>
      </c>
      <c r="MY486" t="s">
        <v>1158</v>
      </c>
      <c r="MZ486">
        <v>200</v>
      </c>
      <c r="NA486" t="s">
        <v>1170</v>
      </c>
      <c r="NB486" t="s">
        <v>1171</v>
      </c>
      <c r="NH486" t="s">
        <v>685</v>
      </c>
      <c r="NJ486" t="s">
        <v>1162</v>
      </c>
      <c r="NL486" t="s">
        <v>1097</v>
      </c>
      <c r="NV486" t="s">
        <v>518</v>
      </c>
      <c r="NW486">
        <v>21</v>
      </c>
      <c r="NX486" t="s">
        <v>1163</v>
      </c>
      <c r="NY486">
        <v>1</v>
      </c>
      <c r="OB486">
        <v>14</v>
      </c>
      <c r="OU486" t="s">
        <v>1164</v>
      </c>
      <c r="PB486" t="s">
        <v>522</v>
      </c>
      <c r="PC486" s="50">
        <v>46108</v>
      </c>
    </row>
    <row r="487" spans="1:419" ht="15" thickBot="1">
      <c r="A487" t="s">
        <v>663</v>
      </c>
      <c r="B487" t="s">
        <v>1146</v>
      </c>
      <c r="C487" t="s">
        <v>898</v>
      </c>
      <c r="D487" s="4" t="s">
        <v>472</v>
      </c>
      <c r="E487" t="s">
        <v>1147</v>
      </c>
      <c r="F487" t="s">
        <v>1148</v>
      </c>
      <c r="G487" t="s">
        <v>475</v>
      </c>
      <c r="H487" t="s">
        <v>476</v>
      </c>
      <c r="I487">
        <v>7.27</v>
      </c>
      <c r="J487">
        <v>36.270000000000003</v>
      </c>
      <c r="K487">
        <v>50000</v>
      </c>
      <c r="AV487" t="s">
        <v>1149</v>
      </c>
      <c r="AW487">
        <v>200</v>
      </c>
      <c r="AX487" t="s">
        <v>864</v>
      </c>
      <c r="AY487" s="5">
        <v>1</v>
      </c>
      <c r="AZ487" t="s">
        <v>1150</v>
      </c>
      <c r="BA487">
        <v>1996</v>
      </c>
      <c r="BD487" t="s">
        <v>1151</v>
      </c>
      <c r="BE487" t="s">
        <v>483</v>
      </c>
      <c r="BF487" t="s">
        <v>1082</v>
      </c>
      <c r="ED487" t="s">
        <v>1152</v>
      </c>
      <c r="EE487" t="s">
        <v>480</v>
      </c>
      <c r="EF487" t="s">
        <v>480</v>
      </c>
      <c r="EG487" t="s">
        <v>537</v>
      </c>
      <c r="EH487" t="s">
        <v>1153</v>
      </c>
      <c r="EI487" t="s">
        <v>480</v>
      </c>
      <c r="EJ487" t="s">
        <v>480</v>
      </c>
      <c r="EK487" t="s">
        <v>537</v>
      </c>
      <c r="EL487" s="9" t="s">
        <v>1154</v>
      </c>
      <c r="EM487" t="s">
        <v>480</v>
      </c>
      <c r="EN487" t="s">
        <v>480</v>
      </c>
      <c r="EO487" t="s">
        <v>537</v>
      </c>
      <c r="EP487" s="9" t="s">
        <v>1155</v>
      </c>
      <c r="EQ487" t="s">
        <v>480</v>
      </c>
      <c r="ER487" t="s">
        <v>480</v>
      </c>
      <c r="ES487" t="s">
        <v>537</v>
      </c>
      <c r="ET487" s="9" t="s">
        <v>1156</v>
      </c>
      <c r="EU487" t="s">
        <v>480</v>
      </c>
      <c r="EV487" t="s">
        <v>480</v>
      </c>
      <c r="EX487" s="9"/>
      <c r="EY487" s="9"/>
      <c r="EZ487" s="9"/>
      <c r="FA487" s="9"/>
      <c r="FB487" s="9"/>
      <c r="FC487" s="9"/>
      <c r="FD487" s="9"/>
      <c r="FE487" s="9"/>
      <c r="FF487" s="9"/>
      <c r="FG487" s="9"/>
      <c r="FH487" s="9"/>
      <c r="FI487" s="9"/>
      <c r="FJ487" s="9"/>
      <c r="FK487" s="9"/>
      <c r="FL487" s="9"/>
      <c r="FM487" s="9"/>
      <c r="FN487" s="9"/>
      <c r="FO487" s="9"/>
      <c r="FP487" s="9"/>
      <c r="FQ487" s="9"/>
      <c r="FR487" s="9"/>
      <c r="FS487" s="9"/>
      <c r="FT487" s="9"/>
      <c r="FU487" s="9"/>
      <c r="FV487" s="9"/>
      <c r="FW487" s="9"/>
      <c r="FX487" s="9"/>
      <c r="FY487" s="9"/>
      <c r="FZ487" s="9"/>
      <c r="GA487" s="9"/>
      <c r="GB487" s="9"/>
      <c r="GC487" s="9"/>
      <c r="GD487" s="9"/>
      <c r="GE487" s="9"/>
      <c r="GF487" s="9"/>
      <c r="GG487" s="9"/>
      <c r="GH487" s="9"/>
      <c r="GI487" s="9"/>
      <c r="GJ487" s="9"/>
      <c r="GK487" s="9"/>
      <c r="GL487" s="9"/>
      <c r="GM487" s="9"/>
      <c r="GN487" s="9"/>
      <c r="GO487" s="9"/>
      <c r="GP487" s="9"/>
      <c r="GQ487" s="9"/>
      <c r="GR487" s="9"/>
      <c r="GS487" s="9"/>
      <c r="GT487" s="9"/>
      <c r="GU487" s="9"/>
      <c r="GV487" s="9"/>
      <c r="GW487" s="9"/>
      <c r="GX487" s="9"/>
      <c r="GY487" s="9"/>
      <c r="GZ487" s="9"/>
      <c r="HA487" s="9"/>
      <c r="HB487" s="9"/>
      <c r="HC487" s="9"/>
      <c r="HD487" s="9"/>
      <c r="HE487" s="9"/>
      <c r="HF487" s="9"/>
      <c r="HG487" s="9"/>
      <c r="HH487" s="9"/>
      <c r="HI487" s="9"/>
      <c r="HJ487" s="9"/>
      <c r="HK487" s="9"/>
      <c r="HL487" s="9"/>
      <c r="HY487" s="50"/>
      <c r="IV487" t="s">
        <v>1157</v>
      </c>
      <c r="IW487" s="179" t="s">
        <v>1090</v>
      </c>
      <c r="IZ487">
        <v>18</v>
      </c>
      <c r="JA487">
        <v>88</v>
      </c>
      <c r="JB487">
        <v>65</v>
      </c>
      <c r="JC487">
        <v>100</v>
      </c>
      <c r="JD487">
        <v>21.3</v>
      </c>
      <c r="JE487">
        <v>17</v>
      </c>
      <c r="JF487">
        <v>26</v>
      </c>
      <c r="JG487">
        <v>0.85</v>
      </c>
      <c r="JH487">
        <v>0.25</v>
      </c>
      <c r="JI487">
        <v>3.2</v>
      </c>
      <c r="MT487" t="s">
        <v>1157</v>
      </c>
      <c r="MU487" s="179" t="s">
        <v>1090</v>
      </c>
      <c r="MV487" t="s">
        <v>480</v>
      </c>
      <c r="MW487" s="179" t="s">
        <v>1091</v>
      </c>
      <c r="MX487" t="s">
        <v>480</v>
      </c>
      <c r="MY487" t="s">
        <v>1158</v>
      </c>
      <c r="MZ487">
        <v>200</v>
      </c>
      <c r="NA487" t="s">
        <v>1172</v>
      </c>
      <c r="NB487" t="s">
        <v>1173</v>
      </c>
      <c r="NH487" t="s">
        <v>685</v>
      </c>
      <c r="NJ487" t="s">
        <v>1162</v>
      </c>
      <c r="NL487" t="s">
        <v>1097</v>
      </c>
      <c r="NU487" t="s">
        <v>536</v>
      </c>
      <c r="NV487" t="s">
        <v>518</v>
      </c>
      <c r="NW487">
        <v>34</v>
      </c>
      <c r="NX487" t="s">
        <v>1163</v>
      </c>
      <c r="NY487">
        <v>5</v>
      </c>
      <c r="OB487">
        <v>15</v>
      </c>
      <c r="OU487" t="s">
        <v>1164</v>
      </c>
      <c r="PB487" t="s">
        <v>522</v>
      </c>
      <c r="PC487" s="50">
        <v>46108</v>
      </c>
    </row>
    <row r="488" spans="1:419" ht="15" thickBot="1">
      <c r="A488" t="s">
        <v>663</v>
      </c>
      <c r="B488" t="s">
        <v>1146</v>
      </c>
      <c r="C488" t="s">
        <v>898</v>
      </c>
      <c r="D488" s="4" t="s">
        <v>472</v>
      </c>
      <c r="E488" t="s">
        <v>1147</v>
      </c>
      <c r="F488" t="s">
        <v>1148</v>
      </c>
      <c r="G488" t="s">
        <v>475</v>
      </c>
      <c r="H488" t="s">
        <v>476</v>
      </c>
      <c r="I488">
        <v>7.27</v>
      </c>
      <c r="J488">
        <v>36.270000000000003</v>
      </c>
      <c r="K488">
        <v>50000</v>
      </c>
      <c r="AV488" t="s">
        <v>1149</v>
      </c>
      <c r="AW488">
        <v>200</v>
      </c>
      <c r="AX488" t="s">
        <v>864</v>
      </c>
      <c r="AY488" s="5">
        <v>1</v>
      </c>
      <c r="AZ488" t="s">
        <v>1150</v>
      </c>
      <c r="BA488">
        <v>1996</v>
      </c>
      <c r="BD488" t="s">
        <v>1165</v>
      </c>
      <c r="BE488" t="s">
        <v>536</v>
      </c>
      <c r="BF488" t="s">
        <v>484</v>
      </c>
      <c r="BG488" t="s">
        <v>1166</v>
      </c>
      <c r="BH488" t="s">
        <v>480</v>
      </c>
      <c r="BI488" t="s">
        <v>480</v>
      </c>
      <c r="BJ488" t="s">
        <v>480</v>
      </c>
      <c r="ED488" t="s">
        <v>1152</v>
      </c>
      <c r="EE488" t="s">
        <v>480</v>
      </c>
      <c r="EF488" t="s">
        <v>480</v>
      </c>
      <c r="EG488" t="s">
        <v>537</v>
      </c>
      <c r="EH488" t="s">
        <v>1153</v>
      </c>
      <c r="EI488" t="s">
        <v>480</v>
      </c>
      <c r="EJ488" t="s">
        <v>480</v>
      </c>
      <c r="EK488" t="s">
        <v>537</v>
      </c>
      <c r="EL488" s="9" t="s">
        <v>1154</v>
      </c>
      <c r="EM488" t="s">
        <v>480</v>
      </c>
      <c r="EN488" t="s">
        <v>480</v>
      </c>
      <c r="EO488" t="s">
        <v>537</v>
      </c>
      <c r="EP488" s="9" t="s">
        <v>1155</v>
      </c>
      <c r="EQ488" t="s">
        <v>480</v>
      </c>
      <c r="ER488" t="s">
        <v>480</v>
      </c>
      <c r="ES488" t="s">
        <v>537</v>
      </c>
      <c r="ET488" s="9" t="s">
        <v>1156</v>
      </c>
      <c r="EU488" t="s">
        <v>480</v>
      </c>
      <c r="EV488" t="s">
        <v>480</v>
      </c>
      <c r="EX488" s="9"/>
      <c r="EY488" s="9"/>
      <c r="EZ488" s="9"/>
      <c r="FA488" s="9"/>
      <c r="FB488" s="9"/>
      <c r="FC488" s="9"/>
      <c r="FD488" s="9"/>
      <c r="FE488" s="9"/>
      <c r="FF488" s="9"/>
      <c r="FG488" s="9"/>
      <c r="FH488" s="9"/>
      <c r="FI488" s="9"/>
      <c r="FJ488" s="9"/>
      <c r="FK488" s="9"/>
      <c r="FL488" s="9"/>
      <c r="FM488" s="9"/>
      <c r="FN488" s="9"/>
      <c r="FO488" s="9"/>
      <c r="FP488" s="9"/>
      <c r="FQ488" s="9"/>
      <c r="FR488" s="9"/>
      <c r="FS488" s="9"/>
      <c r="FT488" s="9"/>
      <c r="FU488" s="9"/>
      <c r="FV488" s="9"/>
      <c r="FW488" s="9"/>
      <c r="FX488" s="9"/>
      <c r="FY488" s="9"/>
      <c r="FZ488" s="9"/>
      <c r="GA488" s="9"/>
      <c r="GB488" s="9"/>
      <c r="GC488" s="9"/>
      <c r="GD488" s="9"/>
      <c r="GE488" s="9"/>
      <c r="GF488" s="9"/>
      <c r="GG488" s="9"/>
      <c r="GH488" s="9"/>
      <c r="GI488" s="9"/>
      <c r="GJ488" s="9"/>
      <c r="GK488" s="9"/>
      <c r="GL488" s="9"/>
      <c r="GM488" s="9"/>
      <c r="GN488" s="9"/>
      <c r="GO488" s="9"/>
      <c r="GP488" s="9"/>
      <c r="GQ488" s="9"/>
      <c r="GR488" s="9"/>
      <c r="GS488" s="9"/>
      <c r="GT488" s="9"/>
      <c r="GU488" s="9"/>
      <c r="GV488" s="9"/>
      <c r="GW488" s="9"/>
      <c r="GX488" s="9"/>
      <c r="GY488" s="9"/>
      <c r="GZ488" s="9"/>
      <c r="HA488" s="9"/>
      <c r="HB488" s="9"/>
      <c r="HC488" s="9"/>
      <c r="HD488" s="9"/>
      <c r="HE488" s="9"/>
      <c r="HF488" s="9"/>
      <c r="HG488" s="9"/>
      <c r="HH488" s="9"/>
      <c r="HI488" s="9"/>
      <c r="HJ488" s="9"/>
      <c r="HK488" s="9"/>
      <c r="HL488" s="9"/>
      <c r="HY488" s="50"/>
      <c r="IV488" t="s">
        <v>1165</v>
      </c>
      <c r="IW488" s="46" t="s">
        <v>1167</v>
      </c>
      <c r="IZ488">
        <v>18</v>
      </c>
      <c r="JA488">
        <v>65</v>
      </c>
      <c r="JB488">
        <v>10</v>
      </c>
      <c r="JC488">
        <v>100</v>
      </c>
      <c r="JD488">
        <v>17.7</v>
      </c>
      <c r="JE488">
        <v>7</v>
      </c>
      <c r="JF488">
        <v>25</v>
      </c>
      <c r="JG488">
        <v>92</v>
      </c>
      <c r="JH488">
        <v>22</v>
      </c>
      <c r="JI488">
        <v>212</v>
      </c>
      <c r="MY488" t="s">
        <v>1158</v>
      </c>
      <c r="MZ488">
        <v>200</v>
      </c>
      <c r="NA488" t="s">
        <v>1172</v>
      </c>
      <c r="NB488" t="s">
        <v>1173</v>
      </c>
      <c r="NH488" t="s">
        <v>685</v>
      </c>
      <c r="NJ488" t="s">
        <v>1162</v>
      </c>
      <c r="NL488" t="s">
        <v>1097</v>
      </c>
      <c r="NV488" t="s">
        <v>518</v>
      </c>
      <c r="NW488">
        <v>17</v>
      </c>
      <c r="NX488" t="s">
        <v>1163</v>
      </c>
      <c r="NY488">
        <v>3</v>
      </c>
      <c r="OB488">
        <v>14</v>
      </c>
      <c r="OU488" t="s">
        <v>1164</v>
      </c>
      <c r="PB488" t="s">
        <v>522</v>
      </c>
      <c r="PC488" s="50">
        <v>46108</v>
      </c>
    </row>
    <row r="489" spans="1:419" ht="15" thickBot="1">
      <c r="A489" t="s">
        <v>663</v>
      </c>
      <c r="B489" t="s">
        <v>1174</v>
      </c>
      <c r="C489" t="s">
        <v>1175</v>
      </c>
      <c r="D489" s="4" t="s">
        <v>948</v>
      </c>
      <c r="E489" t="s">
        <v>1176</v>
      </c>
      <c r="F489" t="s">
        <v>1177</v>
      </c>
      <c r="G489" t="s">
        <v>475</v>
      </c>
      <c r="H489" t="s">
        <v>476</v>
      </c>
      <c r="I489">
        <v>-13.65</v>
      </c>
      <c r="J489">
        <v>32.566666669999996</v>
      </c>
      <c r="K489">
        <v>200</v>
      </c>
      <c r="AV489" t="s">
        <v>1178</v>
      </c>
      <c r="AW489">
        <v>100</v>
      </c>
      <c r="AX489" t="s">
        <v>864</v>
      </c>
      <c r="AY489" s="5">
        <v>8</v>
      </c>
      <c r="AZ489" t="s">
        <v>1179</v>
      </c>
      <c r="BA489">
        <v>1999</v>
      </c>
      <c r="BB489">
        <v>2007</v>
      </c>
      <c r="BD489" t="s">
        <v>1180</v>
      </c>
      <c r="BE489" t="s">
        <v>536</v>
      </c>
      <c r="BF489" t="s">
        <v>484</v>
      </c>
      <c r="BG489" t="s">
        <v>485</v>
      </c>
      <c r="BH489" t="s">
        <v>1181</v>
      </c>
      <c r="BI489" t="s">
        <v>486</v>
      </c>
      <c r="BJ489">
        <v>44440</v>
      </c>
      <c r="BK489" t="s">
        <v>555</v>
      </c>
      <c r="BL489" t="s">
        <v>1182</v>
      </c>
      <c r="BM489" t="s">
        <v>480</v>
      </c>
      <c r="BN489" t="s">
        <v>486</v>
      </c>
      <c r="BO489">
        <v>10000</v>
      </c>
      <c r="IO489" t="s">
        <v>1180</v>
      </c>
      <c r="IP489" s="46" t="s">
        <v>1183</v>
      </c>
      <c r="IS489">
        <v>1999</v>
      </c>
      <c r="IU489" s="4" t="s">
        <v>1184</v>
      </c>
      <c r="IW489" s="46"/>
      <c r="JL489" s="8" t="s">
        <v>1185</v>
      </c>
      <c r="KE489" t="s">
        <v>1186</v>
      </c>
      <c r="KF489" s="69" t="s">
        <v>999</v>
      </c>
      <c r="MY489" t="s">
        <v>1187</v>
      </c>
      <c r="MZ489">
        <v>6.25E-2</v>
      </c>
      <c r="NA489" t="s">
        <v>1188</v>
      </c>
      <c r="NB489" t="s">
        <v>1189</v>
      </c>
      <c r="NG489" t="s">
        <v>480</v>
      </c>
      <c r="NH489" t="s">
        <v>709</v>
      </c>
      <c r="NJ489" t="s">
        <v>687</v>
      </c>
      <c r="NL489" t="s">
        <v>687</v>
      </c>
      <c r="NV489" t="s">
        <v>518</v>
      </c>
      <c r="NW489">
        <v>2.2176000899999999</v>
      </c>
      <c r="NX489" s="213" t="s">
        <v>1190</v>
      </c>
      <c r="NY489">
        <v>1.23</v>
      </c>
      <c r="OB489">
        <v>9</v>
      </c>
      <c r="OU489" t="s">
        <v>1191</v>
      </c>
      <c r="OX489">
        <v>2006</v>
      </c>
      <c r="OZ489" t="s">
        <v>1192</v>
      </c>
      <c r="PB489" t="s">
        <v>522</v>
      </c>
      <c r="PC489" s="50">
        <v>46120</v>
      </c>
    </row>
    <row r="490" spans="1:419" ht="15" thickBot="1">
      <c r="A490" t="s">
        <v>663</v>
      </c>
      <c r="B490" t="s">
        <v>1174</v>
      </c>
      <c r="C490" t="s">
        <v>1175</v>
      </c>
      <c r="D490" s="4" t="s">
        <v>948</v>
      </c>
      <c r="E490" t="s">
        <v>1176</v>
      </c>
      <c r="F490" t="s">
        <v>1177</v>
      </c>
      <c r="G490" t="s">
        <v>475</v>
      </c>
      <c r="H490" t="s">
        <v>476</v>
      </c>
      <c r="I490">
        <v>-13.65</v>
      </c>
      <c r="J490">
        <v>32.566666669999996</v>
      </c>
      <c r="K490">
        <v>200</v>
      </c>
      <c r="AV490" t="s">
        <v>1178</v>
      </c>
      <c r="AW490">
        <v>100</v>
      </c>
      <c r="AX490" t="s">
        <v>864</v>
      </c>
      <c r="AY490" s="5">
        <v>8</v>
      </c>
      <c r="AZ490" t="s">
        <v>1179</v>
      </c>
      <c r="BA490">
        <v>1999</v>
      </c>
      <c r="BB490">
        <v>2007</v>
      </c>
      <c r="BD490" t="s">
        <v>1193</v>
      </c>
      <c r="BE490" t="s">
        <v>565</v>
      </c>
      <c r="BF490" t="s">
        <v>484</v>
      </c>
      <c r="BG490" t="s">
        <v>485</v>
      </c>
      <c r="BH490" t="s">
        <v>1181</v>
      </c>
      <c r="BI490" t="s">
        <v>486</v>
      </c>
      <c r="BJ490">
        <v>44440</v>
      </c>
      <c r="BK490" t="s">
        <v>555</v>
      </c>
      <c r="BL490" t="s">
        <v>1182</v>
      </c>
      <c r="BM490" t="s">
        <v>480</v>
      </c>
      <c r="BN490" t="s">
        <v>486</v>
      </c>
      <c r="BO490">
        <v>5000</v>
      </c>
      <c r="BP490" t="s">
        <v>537</v>
      </c>
      <c r="ED490" t="s">
        <v>674</v>
      </c>
      <c r="EE490" t="s">
        <v>486</v>
      </c>
      <c r="EF490">
        <v>5000</v>
      </c>
      <c r="HT490" s="50">
        <v>36495</v>
      </c>
      <c r="IO490" t="s">
        <v>1193</v>
      </c>
      <c r="IP490" s="69" t="s">
        <v>677</v>
      </c>
      <c r="IS490">
        <v>1999</v>
      </c>
      <c r="IU490" s="4" t="s">
        <v>1184</v>
      </c>
      <c r="IW490" s="69"/>
      <c r="JL490" s="8" t="s">
        <v>1185</v>
      </c>
      <c r="KE490" t="s">
        <v>1186</v>
      </c>
      <c r="KF490" s="69" t="s">
        <v>999</v>
      </c>
      <c r="MY490" t="s">
        <v>1187</v>
      </c>
      <c r="MZ490">
        <v>6.25E-2</v>
      </c>
      <c r="NA490" t="s">
        <v>1188</v>
      </c>
      <c r="NB490" t="s">
        <v>1189</v>
      </c>
      <c r="NG490" t="s">
        <v>480</v>
      </c>
      <c r="NH490" t="s">
        <v>709</v>
      </c>
      <c r="NJ490" t="s">
        <v>687</v>
      </c>
      <c r="NL490" t="s">
        <v>687</v>
      </c>
      <c r="NV490" t="s">
        <v>518</v>
      </c>
      <c r="NW490">
        <v>1.5630169899999999</v>
      </c>
      <c r="NX490" s="213" t="s">
        <v>1190</v>
      </c>
      <c r="NY490">
        <v>0.47</v>
      </c>
      <c r="OB490">
        <v>9</v>
      </c>
      <c r="OU490" t="s">
        <v>1191</v>
      </c>
      <c r="OX490">
        <v>2006</v>
      </c>
      <c r="OZ490" t="s">
        <v>1192</v>
      </c>
      <c r="PB490" t="s">
        <v>522</v>
      </c>
      <c r="PC490" s="50">
        <v>46120</v>
      </c>
    </row>
    <row r="491" spans="1:419" ht="15" thickBot="1">
      <c r="A491" t="s">
        <v>663</v>
      </c>
      <c r="B491" t="s">
        <v>1174</v>
      </c>
      <c r="C491" t="s">
        <v>1175</v>
      </c>
      <c r="D491" s="4" t="s">
        <v>948</v>
      </c>
      <c r="E491" t="s">
        <v>1176</v>
      </c>
      <c r="F491" t="s">
        <v>1177</v>
      </c>
      <c r="G491" t="s">
        <v>475</v>
      </c>
      <c r="H491" t="s">
        <v>476</v>
      </c>
      <c r="I491">
        <v>-13.65</v>
      </c>
      <c r="J491">
        <v>32.566666669999996</v>
      </c>
      <c r="K491">
        <v>200</v>
      </c>
      <c r="AV491" t="s">
        <v>1178</v>
      </c>
      <c r="AW491">
        <v>100</v>
      </c>
      <c r="AX491" t="s">
        <v>864</v>
      </c>
      <c r="AY491" s="5">
        <v>8</v>
      </c>
      <c r="AZ491" t="s">
        <v>1179</v>
      </c>
      <c r="BA491">
        <v>1999</v>
      </c>
      <c r="BB491">
        <v>2007</v>
      </c>
      <c r="BD491" t="s">
        <v>1194</v>
      </c>
      <c r="BE491" t="s">
        <v>570</v>
      </c>
      <c r="BF491" t="s">
        <v>484</v>
      </c>
      <c r="BG491" t="s">
        <v>485</v>
      </c>
      <c r="BH491" t="s">
        <v>1181</v>
      </c>
      <c r="BI491" t="s">
        <v>486</v>
      </c>
      <c r="BJ491">
        <v>44440</v>
      </c>
      <c r="BK491" t="s">
        <v>555</v>
      </c>
      <c r="ED491" t="s">
        <v>1195</v>
      </c>
      <c r="EE491" t="s">
        <v>486</v>
      </c>
      <c r="EF491">
        <v>10000</v>
      </c>
      <c r="HT491" s="50">
        <v>36495</v>
      </c>
      <c r="IO491" t="s">
        <v>1194</v>
      </c>
      <c r="IP491" s="69" t="s">
        <v>677</v>
      </c>
      <c r="IS491">
        <v>1999</v>
      </c>
      <c r="IU491" s="4" t="s">
        <v>1184</v>
      </c>
      <c r="JL491" s="8" t="s">
        <v>1185</v>
      </c>
      <c r="KE491" t="s">
        <v>1186</v>
      </c>
      <c r="KF491" s="69" t="s">
        <v>999</v>
      </c>
      <c r="MY491" t="s">
        <v>1187</v>
      </c>
      <c r="MZ491">
        <v>6.25E-2</v>
      </c>
      <c r="NA491" t="s">
        <v>1188</v>
      </c>
      <c r="NB491" t="s">
        <v>1189</v>
      </c>
      <c r="NG491" t="s">
        <v>480</v>
      </c>
      <c r="NH491" t="s">
        <v>709</v>
      </c>
      <c r="NJ491" t="s">
        <v>687</v>
      </c>
      <c r="NL491" t="s">
        <v>687</v>
      </c>
      <c r="NV491" t="s">
        <v>518</v>
      </c>
      <c r="NW491">
        <v>1.50286114</v>
      </c>
      <c r="NX491" s="213" t="s">
        <v>1190</v>
      </c>
      <c r="NY491">
        <v>0.61</v>
      </c>
      <c r="OB491">
        <v>9</v>
      </c>
      <c r="OU491" t="s">
        <v>1191</v>
      </c>
      <c r="OX491">
        <v>2006</v>
      </c>
      <c r="OZ491" t="s">
        <v>1192</v>
      </c>
      <c r="PB491" t="s">
        <v>522</v>
      </c>
      <c r="PC491" s="50">
        <v>46120</v>
      </c>
    </row>
    <row r="492" spans="1:419" ht="15" thickBot="1">
      <c r="A492" t="s">
        <v>663</v>
      </c>
      <c r="B492" t="s">
        <v>1174</v>
      </c>
      <c r="C492" t="s">
        <v>1175</v>
      </c>
      <c r="D492" s="4" t="s">
        <v>948</v>
      </c>
      <c r="E492" t="s">
        <v>1176</v>
      </c>
      <c r="F492" t="s">
        <v>1177</v>
      </c>
      <c r="G492" t="s">
        <v>475</v>
      </c>
      <c r="H492" t="s">
        <v>476</v>
      </c>
      <c r="I492">
        <v>-13.65</v>
      </c>
      <c r="J492">
        <v>32.566666669999996</v>
      </c>
      <c r="K492">
        <v>200</v>
      </c>
      <c r="AV492" t="s">
        <v>1178</v>
      </c>
      <c r="AW492">
        <v>100</v>
      </c>
      <c r="AX492" t="s">
        <v>864</v>
      </c>
      <c r="AY492" s="5">
        <v>8</v>
      </c>
      <c r="AZ492" t="s">
        <v>1179</v>
      </c>
      <c r="BA492">
        <v>1999</v>
      </c>
      <c r="BB492">
        <v>2007</v>
      </c>
      <c r="BD492" t="s">
        <v>1196</v>
      </c>
      <c r="BE492" t="s">
        <v>553</v>
      </c>
      <c r="BF492" t="s">
        <v>484</v>
      </c>
      <c r="BG492" t="s">
        <v>485</v>
      </c>
      <c r="BH492" t="s">
        <v>1181</v>
      </c>
      <c r="BI492" t="s">
        <v>486</v>
      </c>
      <c r="BJ492">
        <v>44440</v>
      </c>
      <c r="BK492" t="s">
        <v>555</v>
      </c>
      <c r="ED492" t="s">
        <v>674</v>
      </c>
      <c r="EE492" t="s">
        <v>486</v>
      </c>
      <c r="EF492">
        <v>5000</v>
      </c>
      <c r="EG492" t="s">
        <v>537</v>
      </c>
      <c r="EH492" t="s">
        <v>1195</v>
      </c>
      <c r="EI492" t="s">
        <v>486</v>
      </c>
      <c r="EJ492">
        <v>5000</v>
      </c>
      <c r="HT492" s="50">
        <v>36495</v>
      </c>
      <c r="IO492" t="s">
        <v>1196</v>
      </c>
      <c r="IP492" s="69" t="s">
        <v>677</v>
      </c>
      <c r="IS492">
        <v>1999</v>
      </c>
      <c r="IU492" s="4" t="s">
        <v>1184</v>
      </c>
      <c r="JL492" s="8" t="s">
        <v>1185</v>
      </c>
      <c r="KE492" t="s">
        <v>1186</v>
      </c>
      <c r="KF492" s="69" t="s">
        <v>999</v>
      </c>
      <c r="MY492" t="s">
        <v>1187</v>
      </c>
      <c r="MZ492">
        <v>6.25E-2</v>
      </c>
      <c r="NA492" t="s">
        <v>1188</v>
      </c>
      <c r="NB492" t="s">
        <v>1189</v>
      </c>
      <c r="NG492" t="s">
        <v>480</v>
      </c>
      <c r="NH492" t="s">
        <v>709</v>
      </c>
      <c r="NJ492" t="s">
        <v>687</v>
      </c>
      <c r="NL492" t="s">
        <v>687</v>
      </c>
      <c r="NV492" t="s">
        <v>518</v>
      </c>
      <c r="NW492">
        <v>1.1083399599999999</v>
      </c>
      <c r="NX492" s="213" t="s">
        <v>1190</v>
      </c>
      <c r="NY492">
        <v>0.5</v>
      </c>
      <c r="OB492">
        <v>9</v>
      </c>
      <c r="OU492" t="s">
        <v>1191</v>
      </c>
      <c r="OX492">
        <v>2006</v>
      </c>
      <c r="OZ492" t="s">
        <v>1192</v>
      </c>
      <c r="PB492" t="s">
        <v>522</v>
      </c>
      <c r="PC492" s="50">
        <v>46120</v>
      </c>
    </row>
    <row r="493" spans="1:419" ht="15" thickBot="1">
      <c r="A493" t="s">
        <v>663</v>
      </c>
      <c r="B493" t="s">
        <v>1174</v>
      </c>
      <c r="C493" t="s">
        <v>1175</v>
      </c>
      <c r="D493" s="4" t="s">
        <v>948</v>
      </c>
      <c r="E493" t="s">
        <v>1176</v>
      </c>
      <c r="F493" t="s">
        <v>1177</v>
      </c>
      <c r="G493" t="s">
        <v>475</v>
      </c>
      <c r="H493" t="s">
        <v>476</v>
      </c>
      <c r="I493">
        <v>-13.65</v>
      </c>
      <c r="J493">
        <v>32.566666669999996</v>
      </c>
      <c r="K493">
        <v>200</v>
      </c>
      <c r="AV493" t="s">
        <v>1178</v>
      </c>
      <c r="AW493">
        <v>100</v>
      </c>
      <c r="AX493" t="s">
        <v>864</v>
      </c>
      <c r="AY493" s="5">
        <v>8</v>
      </c>
      <c r="AZ493" t="s">
        <v>1179</v>
      </c>
      <c r="BA493">
        <v>1999</v>
      </c>
      <c r="BB493">
        <v>2007</v>
      </c>
      <c r="BD493" t="s">
        <v>1197</v>
      </c>
      <c r="BE493" t="s">
        <v>605</v>
      </c>
      <c r="BF493" t="s">
        <v>484</v>
      </c>
      <c r="BG493" t="s">
        <v>485</v>
      </c>
      <c r="BH493" t="s">
        <v>1181</v>
      </c>
      <c r="BI493" t="s">
        <v>486</v>
      </c>
      <c r="BJ493">
        <v>44440</v>
      </c>
      <c r="BK493" t="s">
        <v>555</v>
      </c>
      <c r="ED493" t="s">
        <v>674</v>
      </c>
      <c r="EE493" t="s">
        <v>486</v>
      </c>
      <c r="EF493">
        <v>10000</v>
      </c>
      <c r="HT493" s="50">
        <v>36495</v>
      </c>
      <c r="IO493" t="s">
        <v>1197</v>
      </c>
      <c r="IP493" s="69" t="s">
        <v>677</v>
      </c>
      <c r="IS493">
        <v>1999</v>
      </c>
      <c r="IU493" s="4" t="s">
        <v>1184</v>
      </c>
      <c r="JL493" s="8" t="s">
        <v>1185</v>
      </c>
      <c r="KE493" t="s">
        <v>1186</v>
      </c>
      <c r="KF493" s="69" t="s">
        <v>999</v>
      </c>
      <c r="MY493" t="s">
        <v>1187</v>
      </c>
      <c r="MZ493">
        <v>6.25E-2</v>
      </c>
      <c r="NA493" t="s">
        <v>1188</v>
      </c>
      <c r="NB493" t="s">
        <v>1189</v>
      </c>
      <c r="NG493" t="s">
        <v>480</v>
      </c>
      <c r="NH493" t="s">
        <v>709</v>
      </c>
      <c r="NJ493" t="s">
        <v>687</v>
      </c>
      <c r="NL493" t="s">
        <v>687</v>
      </c>
      <c r="NV493" t="s">
        <v>518</v>
      </c>
      <c r="NW493">
        <v>0.78816052999999997</v>
      </c>
      <c r="NX493" s="213" t="s">
        <v>1190</v>
      </c>
      <c r="NY493">
        <v>0.27</v>
      </c>
      <c r="OB493">
        <v>9</v>
      </c>
      <c r="OU493" t="s">
        <v>1191</v>
      </c>
      <c r="OX493">
        <v>2006</v>
      </c>
      <c r="OZ493" t="s">
        <v>1192</v>
      </c>
      <c r="PB493" t="s">
        <v>522</v>
      </c>
      <c r="PC493" s="50">
        <v>46120</v>
      </c>
    </row>
    <row r="494" spans="1:419" ht="15" thickBot="1">
      <c r="A494" t="s">
        <v>663</v>
      </c>
      <c r="B494" t="s">
        <v>1174</v>
      </c>
      <c r="C494" t="s">
        <v>1175</v>
      </c>
      <c r="D494" s="4" t="s">
        <v>948</v>
      </c>
      <c r="E494" t="s">
        <v>1176</v>
      </c>
      <c r="F494" t="s">
        <v>1177</v>
      </c>
      <c r="G494" t="s">
        <v>475</v>
      </c>
      <c r="H494" t="s">
        <v>476</v>
      </c>
      <c r="I494">
        <v>-13.65</v>
      </c>
      <c r="J494">
        <v>32.566666669999996</v>
      </c>
      <c r="K494">
        <v>200</v>
      </c>
      <c r="AV494" t="s">
        <v>1178</v>
      </c>
      <c r="AW494">
        <v>100</v>
      </c>
      <c r="AX494" t="s">
        <v>864</v>
      </c>
      <c r="AY494" s="5">
        <v>8</v>
      </c>
      <c r="AZ494" t="s">
        <v>1179</v>
      </c>
      <c r="BA494">
        <v>1999</v>
      </c>
      <c r="BB494">
        <v>2007</v>
      </c>
      <c r="BD494" t="s">
        <v>1198</v>
      </c>
      <c r="BE494" t="s">
        <v>609</v>
      </c>
      <c r="BF494" t="s">
        <v>484</v>
      </c>
      <c r="BG494" t="s">
        <v>485</v>
      </c>
      <c r="BH494" t="s">
        <v>1181</v>
      </c>
      <c r="BI494" t="s">
        <v>486</v>
      </c>
      <c r="BJ494">
        <v>44440</v>
      </c>
      <c r="BK494" t="s">
        <v>555</v>
      </c>
      <c r="HT494" s="50">
        <v>36495</v>
      </c>
      <c r="IO494" t="s">
        <v>1199</v>
      </c>
      <c r="IP494" s="46" t="s">
        <v>1183</v>
      </c>
      <c r="IS494">
        <v>1999</v>
      </c>
      <c r="IU494" s="4" t="s">
        <v>1184</v>
      </c>
      <c r="JL494" s="8" t="s">
        <v>1185</v>
      </c>
      <c r="KE494" t="s">
        <v>1186</v>
      </c>
      <c r="KF494" s="69" t="s">
        <v>999</v>
      </c>
      <c r="MY494" t="s">
        <v>1187</v>
      </c>
      <c r="MZ494">
        <v>6.25E-2</v>
      </c>
      <c r="NA494" t="s">
        <v>1188</v>
      </c>
      <c r="NB494" t="s">
        <v>1189</v>
      </c>
      <c r="NG494" t="s">
        <v>480</v>
      </c>
      <c r="NH494" t="s">
        <v>709</v>
      </c>
      <c r="NJ494" t="s">
        <v>687</v>
      </c>
      <c r="NL494" t="s">
        <v>687</v>
      </c>
      <c r="NV494" t="s">
        <v>518</v>
      </c>
      <c r="NW494">
        <v>0.69081462999999999</v>
      </c>
      <c r="NX494" s="213" t="s">
        <v>1190</v>
      </c>
      <c r="NY494">
        <v>0.31</v>
      </c>
      <c r="OB494">
        <v>9</v>
      </c>
      <c r="OU494" t="s">
        <v>1191</v>
      </c>
      <c r="OX494">
        <v>2006</v>
      </c>
      <c r="OZ494" t="s">
        <v>1192</v>
      </c>
      <c r="PB494" t="s">
        <v>522</v>
      </c>
      <c r="PC494" s="50">
        <v>46120</v>
      </c>
    </row>
    <row r="495" spans="1:419" ht="15" thickBot="1">
      <c r="A495" t="s">
        <v>663</v>
      </c>
      <c r="B495" t="s">
        <v>1174</v>
      </c>
      <c r="C495" t="s">
        <v>1175</v>
      </c>
      <c r="D495" s="4" t="s">
        <v>948</v>
      </c>
      <c r="E495" t="s">
        <v>1176</v>
      </c>
      <c r="F495" t="s">
        <v>1177</v>
      </c>
      <c r="G495" t="s">
        <v>475</v>
      </c>
      <c r="H495" t="s">
        <v>476</v>
      </c>
      <c r="I495">
        <v>-13.65</v>
      </c>
      <c r="J495">
        <v>32.566666669999996</v>
      </c>
      <c r="K495">
        <v>200</v>
      </c>
      <c r="AV495" t="s">
        <v>1178</v>
      </c>
      <c r="AW495">
        <v>100</v>
      </c>
      <c r="AX495" t="s">
        <v>864</v>
      </c>
      <c r="AY495" s="5">
        <v>8</v>
      </c>
      <c r="AZ495" t="s">
        <v>1179</v>
      </c>
      <c r="BA495">
        <v>1999</v>
      </c>
      <c r="BB495">
        <v>2007</v>
      </c>
      <c r="BD495" t="s">
        <v>1200</v>
      </c>
      <c r="BE495" t="s">
        <v>524</v>
      </c>
      <c r="BF495" t="s">
        <v>484</v>
      </c>
      <c r="BG495" t="s">
        <v>485</v>
      </c>
      <c r="BH495" t="s">
        <v>1181</v>
      </c>
      <c r="BI495" t="s">
        <v>486</v>
      </c>
      <c r="BJ495">
        <v>44440</v>
      </c>
      <c r="HT495" s="50">
        <v>36495</v>
      </c>
      <c r="IO495" t="s">
        <v>1201</v>
      </c>
      <c r="IP495" t="s">
        <v>492</v>
      </c>
      <c r="IS495">
        <v>1999</v>
      </c>
      <c r="JL495" t="s">
        <v>495</v>
      </c>
      <c r="JM495" t="s">
        <v>1202</v>
      </c>
      <c r="JN495" t="s">
        <v>497</v>
      </c>
      <c r="JO495" t="s">
        <v>1203</v>
      </c>
      <c r="JP495" t="s">
        <v>508</v>
      </c>
      <c r="JQ495" t="s">
        <v>1204</v>
      </c>
      <c r="JR495">
        <v>90</v>
      </c>
      <c r="JS495">
        <v>80</v>
      </c>
      <c r="KE495" t="s">
        <v>1186</v>
      </c>
      <c r="KF495" s="69" t="s">
        <v>999</v>
      </c>
      <c r="MY495" t="s">
        <v>1187</v>
      </c>
      <c r="MZ495">
        <v>6.25E-2</v>
      </c>
      <c r="NA495" t="s">
        <v>1188</v>
      </c>
      <c r="NB495" t="s">
        <v>1189</v>
      </c>
      <c r="NG495" t="s">
        <v>480</v>
      </c>
      <c r="NH495" t="s">
        <v>709</v>
      </c>
      <c r="NJ495" t="s">
        <v>687</v>
      </c>
      <c r="NL495" t="s">
        <v>687</v>
      </c>
      <c r="NU495" t="s">
        <v>1023</v>
      </c>
      <c r="NV495" t="s">
        <v>518</v>
      </c>
      <c r="NW495">
        <v>0.23445062999999999</v>
      </c>
      <c r="NX495" s="213" t="s">
        <v>1190</v>
      </c>
      <c r="NY495">
        <v>0.15</v>
      </c>
      <c r="OB495">
        <v>9</v>
      </c>
      <c r="OU495" t="s">
        <v>1191</v>
      </c>
      <c r="OX495">
        <v>2006</v>
      </c>
      <c r="OZ495" t="s">
        <v>1192</v>
      </c>
      <c r="PB495" t="s">
        <v>522</v>
      </c>
      <c r="PC495" s="50">
        <v>46120</v>
      </c>
    </row>
    <row r="496" spans="1:419" ht="15" thickBot="1">
      <c r="A496" t="s">
        <v>663</v>
      </c>
      <c r="B496" t="s">
        <v>1174</v>
      </c>
      <c r="C496" t="s">
        <v>1175</v>
      </c>
      <c r="D496" s="4" t="s">
        <v>948</v>
      </c>
      <c r="E496" t="s">
        <v>1176</v>
      </c>
      <c r="F496" t="s">
        <v>1177</v>
      </c>
      <c r="G496" t="s">
        <v>475</v>
      </c>
      <c r="H496" t="s">
        <v>476</v>
      </c>
      <c r="I496">
        <v>-13.65</v>
      </c>
      <c r="J496">
        <v>32.566666669999996</v>
      </c>
      <c r="K496">
        <v>200</v>
      </c>
      <c r="AV496" t="s">
        <v>1178</v>
      </c>
      <c r="AW496">
        <v>100</v>
      </c>
      <c r="AX496" t="s">
        <v>864</v>
      </c>
      <c r="AY496" s="5">
        <v>8</v>
      </c>
      <c r="AZ496" t="s">
        <v>1179</v>
      </c>
      <c r="BA496">
        <v>1999</v>
      </c>
      <c r="BB496">
        <v>2007</v>
      </c>
      <c r="BD496" t="s">
        <v>1180</v>
      </c>
      <c r="BE496" t="s">
        <v>536</v>
      </c>
      <c r="BF496" t="s">
        <v>484</v>
      </c>
      <c r="BG496" t="s">
        <v>485</v>
      </c>
      <c r="BH496" t="s">
        <v>1181</v>
      </c>
      <c r="BI496" t="s">
        <v>486</v>
      </c>
      <c r="BJ496">
        <v>44440</v>
      </c>
      <c r="BK496" t="s">
        <v>555</v>
      </c>
      <c r="BL496" t="s">
        <v>1182</v>
      </c>
      <c r="BM496" t="s">
        <v>480</v>
      </c>
      <c r="BN496" t="s">
        <v>486</v>
      </c>
      <c r="BO496">
        <v>10000</v>
      </c>
      <c r="FQ496" s="9"/>
      <c r="FR496" s="9"/>
      <c r="FS496" s="9"/>
      <c r="FT496" s="9"/>
      <c r="FU496" s="9"/>
      <c r="FV496" s="9"/>
      <c r="FW496" s="9"/>
      <c r="FX496" s="9"/>
      <c r="FY496" s="9"/>
      <c r="FZ496" s="9"/>
      <c r="GA496" s="9"/>
      <c r="GB496" s="9"/>
      <c r="GC496" s="9"/>
      <c r="GD496" s="9"/>
      <c r="GE496" s="9"/>
      <c r="GF496" s="9"/>
      <c r="GG496" s="9"/>
      <c r="GH496" s="9"/>
      <c r="GI496" s="9"/>
      <c r="GJ496" s="9"/>
      <c r="GK496" s="9"/>
      <c r="GL496" s="9"/>
      <c r="GM496" s="9"/>
      <c r="GN496" s="9"/>
      <c r="GO496" s="9"/>
      <c r="GP496" s="9"/>
      <c r="GQ496" s="9"/>
      <c r="GR496" s="9"/>
      <c r="GS496" s="9"/>
      <c r="GT496" s="9"/>
      <c r="GU496" s="9"/>
      <c r="GV496" s="9"/>
      <c r="GW496" s="9"/>
      <c r="GX496" s="9"/>
      <c r="GY496" s="9"/>
      <c r="GZ496" s="9"/>
      <c r="HA496" s="9"/>
      <c r="HB496" s="9"/>
      <c r="HC496" s="9"/>
      <c r="HD496" s="9"/>
      <c r="HE496" s="9"/>
      <c r="HF496" s="9"/>
      <c r="HG496" s="9"/>
      <c r="HH496" s="9"/>
      <c r="HI496" s="9"/>
      <c r="HJ496" s="9"/>
      <c r="HK496" s="9"/>
      <c r="HL496" s="9"/>
      <c r="HT496" s="50">
        <v>36495</v>
      </c>
      <c r="IO496" t="s">
        <v>1180</v>
      </c>
      <c r="IP496" s="46" t="s">
        <v>1183</v>
      </c>
      <c r="IS496">
        <v>1999</v>
      </c>
      <c r="IU496" s="4" t="s">
        <v>1184</v>
      </c>
      <c r="JL496" s="8" t="s">
        <v>1185</v>
      </c>
      <c r="KE496" t="s">
        <v>1186</v>
      </c>
      <c r="KF496" s="69" t="s">
        <v>999</v>
      </c>
      <c r="MY496" t="s">
        <v>1187</v>
      </c>
      <c r="MZ496">
        <v>6.25E-2</v>
      </c>
      <c r="NA496" t="s">
        <v>1205</v>
      </c>
      <c r="NB496" t="s">
        <v>1206</v>
      </c>
      <c r="NG496" t="s">
        <v>480</v>
      </c>
      <c r="NH496" t="s">
        <v>709</v>
      </c>
      <c r="NJ496" t="s">
        <v>687</v>
      </c>
      <c r="NL496" t="s">
        <v>687</v>
      </c>
      <c r="NV496" t="s">
        <v>518</v>
      </c>
      <c r="NW496">
        <v>2.2263313600000001</v>
      </c>
      <c r="NX496" s="213" t="s">
        <v>1190</v>
      </c>
      <c r="NY496">
        <v>1.06</v>
      </c>
      <c r="OB496">
        <v>9</v>
      </c>
      <c r="OU496" t="s">
        <v>1207</v>
      </c>
      <c r="OX496">
        <v>2006</v>
      </c>
      <c r="OZ496" t="s">
        <v>1192</v>
      </c>
      <c r="PB496" t="s">
        <v>522</v>
      </c>
      <c r="PC496" s="50">
        <v>46120</v>
      </c>
    </row>
    <row r="497" spans="1:419" ht="15" thickBot="1">
      <c r="A497" t="s">
        <v>663</v>
      </c>
      <c r="B497" t="s">
        <v>1174</v>
      </c>
      <c r="C497" t="s">
        <v>1175</v>
      </c>
      <c r="D497" s="4" t="s">
        <v>948</v>
      </c>
      <c r="E497" t="s">
        <v>1176</v>
      </c>
      <c r="F497" t="s">
        <v>1177</v>
      </c>
      <c r="G497" t="s">
        <v>475</v>
      </c>
      <c r="H497" t="s">
        <v>476</v>
      </c>
      <c r="I497">
        <v>-13.65</v>
      </c>
      <c r="J497">
        <v>32.566666669999996</v>
      </c>
      <c r="K497">
        <v>200</v>
      </c>
      <c r="AV497" t="s">
        <v>1178</v>
      </c>
      <c r="AW497">
        <v>100</v>
      </c>
      <c r="AX497" t="s">
        <v>864</v>
      </c>
      <c r="AY497" s="5">
        <v>8</v>
      </c>
      <c r="AZ497" t="s">
        <v>1179</v>
      </c>
      <c r="BA497">
        <v>1999</v>
      </c>
      <c r="BB497">
        <v>2007</v>
      </c>
      <c r="BD497" t="s">
        <v>1193</v>
      </c>
      <c r="BE497" t="s">
        <v>565</v>
      </c>
      <c r="BF497" t="s">
        <v>484</v>
      </c>
      <c r="BG497" t="s">
        <v>485</v>
      </c>
      <c r="BH497" t="s">
        <v>1181</v>
      </c>
      <c r="BI497" t="s">
        <v>486</v>
      </c>
      <c r="BJ497">
        <v>44440</v>
      </c>
      <c r="BK497" t="s">
        <v>555</v>
      </c>
      <c r="BL497" t="s">
        <v>1182</v>
      </c>
      <c r="BM497" t="s">
        <v>480</v>
      </c>
      <c r="BN497" t="s">
        <v>486</v>
      </c>
      <c r="BO497">
        <v>5000</v>
      </c>
      <c r="BP497" t="s">
        <v>537</v>
      </c>
      <c r="ED497" t="s">
        <v>674</v>
      </c>
      <c r="EE497" t="s">
        <v>486</v>
      </c>
      <c r="EF497">
        <v>5000</v>
      </c>
      <c r="FQ497" s="9"/>
      <c r="FR497" s="9"/>
      <c r="FS497" s="9"/>
      <c r="FT497" s="9"/>
      <c r="FU497" s="9"/>
      <c r="FV497" s="9"/>
      <c r="FW497" s="9"/>
      <c r="FX497" s="9"/>
      <c r="FY497" s="9"/>
      <c r="FZ497" s="9"/>
      <c r="GA497" s="9"/>
      <c r="GB497" s="9"/>
      <c r="GC497" s="9"/>
      <c r="GD497" s="9"/>
      <c r="GE497" s="9"/>
      <c r="GF497" s="9"/>
      <c r="GG497" s="9"/>
      <c r="GH497" s="9"/>
      <c r="GI497" s="9"/>
      <c r="GJ497" s="9"/>
      <c r="GK497" s="9"/>
      <c r="GL497" s="9"/>
      <c r="GM497" s="9"/>
      <c r="GN497" s="9"/>
      <c r="GO497" s="9"/>
      <c r="GP497" s="9"/>
      <c r="GQ497" s="9"/>
      <c r="GR497" s="9"/>
      <c r="GS497" s="9"/>
      <c r="GT497" s="9"/>
      <c r="GU497" s="9"/>
      <c r="GV497" s="9"/>
      <c r="GW497" s="9"/>
      <c r="GX497" s="9"/>
      <c r="GY497" s="9"/>
      <c r="GZ497" s="9"/>
      <c r="HA497" s="9"/>
      <c r="HB497" s="9"/>
      <c r="HC497" s="9"/>
      <c r="HD497" s="9"/>
      <c r="HE497" s="9"/>
      <c r="HF497" s="9"/>
      <c r="HG497" s="9"/>
      <c r="HH497" s="9"/>
      <c r="HI497" s="9"/>
      <c r="HJ497" s="9"/>
      <c r="HK497" s="9"/>
      <c r="HL497" s="9"/>
      <c r="HT497" s="50">
        <v>36495</v>
      </c>
      <c r="IO497" t="s">
        <v>1193</v>
      </c>
      <c r="IP497" s="69" t="s">
        <v>677</v>
      </c>
      <c r="IS497">
        <v>1999</v>
      </c>
      <c r="IU497" s="4" t="s">
        <v>1184</v>
      </c>
      <c r="JL497" s="8" t="s">
        <v>1185</v>
      </c>
      <c r="KE497" t="s">
        <v>1186</v>
      </c>
      <c r="KF497" s="69" t="s">
        <v>999</v>
      </c>
      <c r="MY497" t="s">
        <v>1187</v>
      </c>
      <c r="MZ497">
        <v>6.25E-2</v>
      </c>
      <c r="NA497" t="s">
        <v>1205</v>
      </c>
      <c r="NB497" t="s">
        <v>1206</v>
      </c>
      <c r="NG497" t="s">
        <v>480</v>
      </c>
      <c r="NH497" t="s">
        <v>709</v>
      </c>
      <c r="NJ497" t="s">
        <v>687</v>
      </c>
      <c r="NL497" t="s">
        <v>687</v>
      </c>
      <c r="NV497" t="s">
        <v>518</v>
      </c>
      <c r="NW497">
        <v>0.55917159999999999</v>
      </c>
      <c r="NX497" s="213" t="s">
        <v>1190</v>
      </c>
      <c r="NY497">
        <v>0.33</v>
      </c>
      <c r="OB497">
        <v>9</v>
      </c>
      <c r="OU497" t="s">
        <v>1207</v>
      </c>
      <c r="OX497">
        <v>2006</v>
      </c>
      <c r="OZ497" t="s">
        <v>1192</v>
      </c>
      <c r="PB497" t="s">
        <v>522</v>
      </c>
      <c r="PC497" s="50">
        <v>46120</v>
      </c>
    </row>
    <row r="498" spans="1:419" ht="15" thickBot="1">
      <c r="A498" t="s">
        <v>663</v>
      </c>
      <c r="B498" t="s">
        <v>1174</v>
      </c>
      <c r="C498" t="s">
        <v>1175</v>
      </c>
      <c r="D498" s="4" t="s">
        <v>948</v>
      </c>
      <c r="E498" t="s">
        <v>1176</v>
      </c>
      <c r="F498" t="s">
        <v>1177</v>
      </c>
      <c r="G498" t="s">
        <v>475</v>
      </c>
      <c r="H498" t="s">
        <v>476</v>
      </c>
      <c r="I498">
        <v>-13.65</v>
      </c>
      <c r="J498">
        <v>32.566666669999996</v>
      </c>
      <c r="K498">
        <v>200</v>
      </c>
      <c r="AV498" t="s">
        <v>1178</v>
      </c>
      <c r="AW498">
        <v>100</v>
      </c>
      <c r="AX498" t="s">
        <v>864</v>
      </c>
      <c r="AY498" s="5">
        <v>8</v>
      </c>
      <c r="AZ498" t="s">
        <v>1179</v>
      </c>
      <c r="BA498">
        <v>1999</v>
      </c>
      <c r="BB498">
        <v>2007</v>
      </c>
      <c r="BD498" t="s">
        <v>1194</v>
      </c>
      <c r="BE498" t="s">
        <v>570</v>
      </c>
      <c r="BF498" t="s">
        <v>484</v>
      </c>
      <c r="BG498" t="s">
        <v>485</v>
      </c>
      <c r="BH498" t="s">
        <v>1181</v>
      </c>
      <c r="BI498" t="s">
        <v>486</v>
      </c>
      <c r="BJ498">
        <v>44440</v>
      </c>
      <c r="BK498" t="s">
        <v>555</v>
      </c>
      <c r="ED498" t="s">
        <v>1195</v>
      </c>
      <c r="EE498" t="s">
        <v>486</v>
      </c>
      <c r="EF498">
        <v>10000</v>
      </c>
      <c r="FQ498" s="9"/>
      <c r="FR498" s="9"/>
      <c r="FS498" s="9"/>
      <c r="FT498" s="9"/>
      <c r="FU498" s="9"/>
      <c r="FV498" s="9"/>
      <c r="FW498" s="9"/>
      <c r="FX498" s="9"/>
      <c r="FY498" s="9"/>
      <c r="FZ498" s="9"/>
      <c r="GA498" s="9"/>
      <c r="GB498" s="9"/>
      <c r="GC498" s="9"/>
      <c r="GD498" s="9"/>
      <c r="GE498" s="9"/>
      <c r="GF498" s="9"/>
      <c r="GG498" s="9"/>
      <c r="GH498" s="9"/>
      <c r="GI498" s="9"/>
      <c r="GJ498" s="9"/>
      <c r="GK498" s="9"/>
      <c r="GL498" s="9"/>
      <c r="GM498" s="9"/>
      <c r="GN498" s="9"/>
      <c r="GO498" s="9"/>
      <c r="GP498" s="9"/>
      <c r="GQ498" s="9"/>
      <c r="GR498" s="9"/>
      <c r="GS498" s="9"/>
      <c r="GT498" s="9"/>
      <c r="GU498" s="9"/>
      <c r="GV498" s="9"/>
      <c r="GW498" s="9"/>
      <c r="GX498" s="9"/>
      <c r="GY498" s="9"/>
      <c r="GZ498" s="9"/>
      <c r="HA498" s="9"/>
      <c r="HB498" s="9"/>
      <c r="HC498" s="9"/>
      <c r="HD498" s="9"/>
      <c r="HE498" s="9"/>
      <c r="HF498" s="9"/>
      <c r="HG498" s="9"/>
      <c r="HH498" s="9"/>
      <c r="HI498" s="9"/>
      <c r="HJ498" s="9"/>
      <c r="HK498" s="9"/>
      <c r="HL498" s="9"/>
      <c r="HT498" s="50">
        <v>36495</v>
      </c>
      <c r="IO498" t="s">
        <v>1194</v>
      </c>
      <c r="IP498" s="69" t="s">
        <v>677</v>
      </c>
      <c r="IS498">
        <v>1999</v>
      </c>
      <c r="IU498" s="4" t="s">
        <v>1184</v>
      </c>
      <c r="JL498" s="8" t="s">
        <v>1185</v>
      </c>
      <c r="KE498" t="s">
        <v>1186</v>
      </c>
      <c r="KF498" s="69" t="s">
        <v>999</v>
      </c>
      <c r="MY498" t="s">
        <v>1187</v>
      </c>
      <c r="MZ498">
        <v>6.25E-2</v>
      </c>
      <c r="NA498" t="s">
        <v>1205</v>
      </c>
      <c r="NB498" t="s">
        <v>1206</v>
      </c>
      <c r="NG498" t="s">
        <v>480</v>
      </c>
      <c r="NH498" t="s">
        <v>709</v>
      </c>
      <c r="NJ498" t="s">
        <v>687</v>
      </c>
      <c r="NL498" t="s">
        <v>687</v>
      </c>
      <c r="NV498" t="s">
        <v>518</v>
      </c>
      <c r="NW498">
        <v>0.48668639000000002</v>
      </c>
      <c r="NX498" s="213" t="s">
        <v>1190</v>
      </c>
      <c r="NY498">
        <v>0.31</v>
      </c>
      <c r="OB498">
        <v>9</v>
      </c>
      <c r="OU498" t="s">
        <v>1207</v>
      </c>
      <c r="OX498">
        <v>2006</v>
      </c>
      <c r="OZ498" t="s">
        <v>1192</v>
      </c>
      <c r="PB498" t="s">
        <v>522</v>
      </c>
      <c r="PC498" s="50">
        <v>46120</v>
      </c>
    </row>
    <row r="499" spans="1:419" ht="15" thickBot="1">
      <c r="A499" t="s">
        <v>663</v>
      </c>
      <c r="B499" t="s">
        <v>1174</v>
      </c>
      <c r="C499" t="s">
        <v>1175</v>
      </c>
      <c r="D499" s="4" t="s">
        <v>948</v>
      </c>
      <c r="E499" t="s">
        <v>1176</v>
      </c>
      <c r="F499" t="s">
        <v>1177</v>
      </c>
      <c r="G499" t="s">
        <v>475</v>
      </c>
      <c r="H499" t="s">
        <v>476</v>
      </c>
      <c r="I499">
        <v>-13.65</v>
      </c>
      <c r="J499">
        <v>32.566666669999996</v>
      </c>
      <c r="K499">
        <v>200</v>
      </c>
      <c r="AV499" t="s">
        <v>1178</v>
      </c>
      <c r="AW499">
        <v>100</v>
      </c>
      <c r="AX499" t="s">
        <v>864</v>
      </c>
      <c r="AY499" s="5">
        <v>8</v>
      </c>
      <c r="AZ499" t="s">
        <v>1179</v>
      </c>
      <c r="BA499">
        <v>1999</v>
      </c>
      <c r="BB499">
        <v>2007</v>
      </c>
      <c r="BD499" t="s">
        <v>1196</v>
      </c>
      <c r="BE499" t="s">
        <v>553</v>
      </c>
      <c r="BF499" t="s">
        <v>484</v>
      </c>
      <c r="BG499" t="s">
        <v>485</v>
      </c>
      <c r="BH499" t="s">
        <v>1181</v>
      </c>
      <c r="BI499" t="s">
        <v>486</v>
      </c>
      <c r="BJ499">
        <v>44440</v>
      </c>
      <c r="BK499" t="s">
        <v>555</v>
      </c>
      <c r="ED499" t="s">
        <v>674</v>
      </c>
      <c r="EE499" t="s">
        <v>486</v>
      </c>
      <c r="EF499">
        <v>5000</v>
      </c>
      <c r="EG499" t="s">
        <v>537</v>
      </c>
      <c r="EH499" t="s">
        <v>1195</v>
      </c>
      <c r="EI499" t="s">
        <v>486</v>
      </c>
      <c r="EJ499">
        <v>5000</v>
      </c>
      <c r="FQ499" s="9"/>
      <c r="FR499" s="9"/>
      <c r="FS499" s="9"/>
      <c r="FT499" s="9"/>
      <c r="FU499" s="9"/>
      <c r="FV499" s="9"/>
      <c r="FW499" s="9"/>
      <c r="FX499" s="9"/>
      <c r="FY499" s="9"/>
      <c r="FZ499" s="9"/>
      <c r="GA499" s="9"/>
      <c r="GB499" s="9"/>
      <c r="GC499" s="9"/>
      <c r="GD499" s="9"/>
      <c r="GE499" s="9"/>
      <c r="GF499" s="9"/>
      <c r="GG499" s="9"/>
      <c r="GH499" s="9"/>
      <c r="GI499" s="9"/>
      <c r="GJ499" s="9"/>
      <c r="GK499" s="9"/>
      <c r="GL499" s="9"/>
      <c r="GM499" s="9"/>
      <c r="GN499" s="9"/>
      <c r="GO499" s="9"/>
      <c r="GP499" s="9"/>
      <c r="GQ499" s="9"/>
      <c r="GR499" s="9"/>
      <c r="GS499" s="9"/>
      <c r="GT499" s="9"/>
      <c r="GU499" s="9"/>
      <c r="GV499" s="9"/>
      <c r="GW499" s="9"/>
      <c r="GX499" s="9"/>
      <c r="GY499" s="9"/>
      <c r="GZ499" s="9"/>
      <c r="HA499" s="9"/>
      <c r="HB499" s="9"/>
      <c r="HC499" s="9"/>
      <c r="HD499" s="9"/>
      <c r="HE499" s="9"/>
      <c r="HF499" s="9"/>
      <c r="HG499" s="9"/>
      <c r="HH499" s="9"/>
      <c r="HI499" s="9"/>
      <c r="HJ499" s="9"/>
      <c r="HK499" s="9"/>
      <c r="HL499" s="9"/>
      <c r="HT499" s="50">
        <v>36495</v>
      </c>
      <c r="IO499" t="s">
        <v>1196</v>
      </c>
      <c r="IP499" s="69" t="s">
        <v>677</v>
      </c>
      <c r="IS499">
        <v>1999</v>
      </c>
      <c r="IU499" s="4" t="s">
        <v>1184</v>
      </c>
      <c r="JL499" s="8" t="s">
        <v>1185</v>
      </c>
      <c r="KE499" t="s">
        <v>1186</v>
      </c>
      <c r="KF499" s="69" t="s">
        <v>999</v>
      </c>
      <c r="MY499" t="s">
        <v>1187</v>
      </c>
      <c r="MZ499">
        <v>6.25E-2</v>
      </c>
      <c r="NA499" t="s">
        <v>1205</v>
      </c>
      <c r="NB499" t="s">
        <v>1206</v>
      </c>
      <c r="NG499" t="s">
        <v>480</v>
      </c>
      <c r="NH499" t="s">
        <v>709</v>
      </c>
      <c r="NJ499" t="s">
        <v>687</v>
      </c>
      <c r="NL499" t="s">
        <v>687</v>
      </c>
      <c r="NV499" t="s">
        <v>518</v>
      </c>
      <c r="NW499">
        <v>0.69378698000000005</v>
      </c>
      <c r="NX499" s="213" t="s">
        <v>1190</v>
      </c>
      <c r="NY499">
        <v>0.31</v>
      </c>
      <c r="OB499">
        <v>9</v>
      </c>
      <c r="OU499" t="s">
        <v>1207</v>
      </c>
      <c r="OX499">
        <v>2006</v>
      </c>
      <c r="OZ499" t="s">
        <v>1192</v>
      </c>
      <c r="PB499" t="s">
        <v>522</v>
      </c>
      <c r="PC499" s="50">
        <v>46120</v>
      </c>
    </row>
    <row r="500" spans="1:419" ht="15" thickBot="1">
      <c r="A500" t="s">
        <v>663</v>
      </c>
      <c r="B500" t="s">
        <v>1174</v>
      </c>
      <c r="C500" t="s">
        <v>1175</v>
      </c>
      <c r="D500" s="4" t="s">
        <v>948</v>
      </c>
      <c r="E500" t="s">
        <v>1176</v>
      </c>
      <c r="F500" t="s">
        <v>1177</v>
      </c>
      <c r="G500" t="s">
        <v>475</v>
      </c>
      <c r="H500" t="s">
        <v>476</v>
      </c>
      <c r="I500">
        <v>-13.65</v>
      </c>
      <c r="J500">
        <v>32.566666669999996</v>
      </c>
      <c r="K500">
        <v>200</v>
      </c>
      <c r="AV500" t="s">
        <v>1178</v>
      </c>
      <c r="AW500">
        <v>100</v>
      </c>
      <c r="AX500" t="s">
        <v>864</v>
      </c>
      <c r="AY500" s="5">
        <v>8</v>
      </c>
      <c r="AZ500" t="s">
        <v>1179</v>
      </c>
      <c r="BA500">
        <v>1999</v>
      </c>
      <c r="BB500">
        <v>2007</v>
      </c>
      <c r="BD500" t="s">
        <v>1197</v>
      </c>
      <c r="BE500" t="s">
        <v>605</v>
      </c>
      <c r="BF500" t="s">
        <v>484</v>
      </c>
      <c r="BG500" t="s">
        <v>485</v>
      </c>
      <c r="BH500" t="s">
        <v>1181</v>
      </c>
      <c r="BI500" t="s">
        <v>486</v>
      </c>
      <c r="BJ500">
        <v>44440</v>
      </c>
      <c r="BK500" t="s">
        <v>555</v>
      </c>
      <c r="ED500" t="s">
        <v>674</v>
      </c>
      <c r="EE500" t="s">
        <v>486</v>
      </c>
      <c r="EF500">
        <v>10000</v>
      </c>
      <c r="FQ500" s="9"/>
      <c r="FR500" s="9"/>
      <c r="FS500" s="9"/>
      <c r="FT500" s="9"/>
      <c r="FU500" s="9"/>
      <c r="FV500" s="9"/>
      <c r="FW500" s="9"/>
      <c r="FX500" s="9"/>
      <c r="FY500" s="9"/>
      <c r="FZ500" s="9"/>
      <c r="GA500" s="9"/>
      <c r="GB500" s="9"/>
      <c r="GC500" s="9"/>
      <c r="GD500" s="9"/>
      <c r="GE500" s="9"/>
      <c r="GF500" s="9"/>
      <c r="GG500" s="9"/>
      <c r="GH500" s="9"/>
      <c r="GI500" s="9"/>
      <c r="GJ500" s="9"/>
      <c r="GK500" s="9"/>
      <c r="GL500" s="9"/>
      <c r="GM500" s="9"/>
      <c r="GN500" s="9"/>
      <c r="GO500" s="9"/>
      <c r="GP500" s="9"/>
      <c r="GQ500" s="9"/>
      <c r="GR500" s="9"/>
      <c r="GS500" s="9"/>
      <c r="GT500" s="9"/>
      <c r="GU500" s="9"/>
      <c r="GV500" s="9"/>
      <c r="GW500" s="9"/>
      <c r="GX500" s="9"/>
      <c r="GY500" s="9"/>
      <c r="GZ500" s="9"/>
      <c r="HA500" s="9"/>
      <c r="HB500" s="9"/>
      <c r="HC500" s="9"/>
      <c r="HD500" s="9"/>
      <c r="HE500" s="9"/>
      <c r="HF500" s="9"/>
      <c r="HG500" s="9"/>
      <c r="HH500" s="9"/>
      <c r="HI500" s="9"/>
      <c r="HJ500" s="9"/>
      <c r="HK500" s="9"/>
      <c r="HL500" s="9"/>
      <c r="HT500" s="50">
        <v>36495</v>
      </c>
      <c r="IO500" t="s">
        <v>1197</v>
      </c>
      <c r="IP500" s="69" t="s">
        <v>677</v>
      </c>
      <c r="IS500">
        <v>1999</v>
      </c>
      <c r="IU500" s="4" t="s">
        <v>1184</v>
      </c>
      <c r="JL500" s="8" t="s">
        <v>1185</v>
      </c>
      <c r="KE500" t="s">
        <v>1186</v>
      </c>
      <c r="KF500" s="69" t="s">
        <v>999</v>
      </c>
      <c r="MY500" t="s">
        <v>1187</v>
      </c>
      <c r="MZ500">
        <v>6.25E-2</v>
      </c>
      <c r="NA500" t="s">
        <v>1205</v>
      </c>
      <c r="NB500" t="s">
        <v>1206</v>
      </c>
      <c r="NG500" t="s">
        <v>480</v>
      </c>
      <c r="NH500" t="s">
        <v>709</v>
      </c>
      <c r="NJ500" t="s">
        <v>687</v>
      </c>
      <c r="NL500" t="s">
        <v>687</v>
      </c>
      <c r="NV500" t="s">
        <v>518</v>
      </c>
      <c r="NW500">
        <v>0.77662721999999995</v>
      </c>
      <c r="NX500" s="213" t="s">
        <v>1190</v>
      </c>
      <c r="NY500">
        <v>0.47</v>
      </c>
      <c r="OB500">
        <v>9</v>
      </c>
      <c r="OU500" t="s">
        <v>1207</v>
      </c>
      <c r="OX500">
        <v>2006</v>
      </c>
      <c r="OZ500" t="s">
        <v>1192</v>
      </c>
      <c r="PB500" t="s">
        <v>522</v>
      </c>
      <c r="PC500" s="50">
        <v>46120</v>
      </c>
    </row>
    <row r="501" spans="1:419" ht="15" thickBot="1">
      <c r="A501" t="s">
        <v>663</v>
      </c>
      <c r="B501" t="s">
        <v>1174</v>
      </c>
      <c r="C501" t="s">
        <v>1175</v>
      </c>
      <c r="D501" s="4" t="s">
        <v>948</v>
      </c>
      <c r="E501" t="s">
        <v>1176</v>
      </c>
      <c r="F501" t="s">
        <v>1177</v>
      </c>
      <c r="G501" t="s">
        <v>475</v>
      </c>
      <c r="H501" t="s">
        <v>476</v>
      </c>
      <c r="I501">
        <v>-13.65</v>
      </c>
      <c r="J501">
        <v>32.566666669999996</v>
      </c>
      <c r="K501">
        <v>200</v>
      </c>
      <c r="AV501" t="s">
        <v>1178</v>
      </c>
      <c r="AW501">
        <v>100</v>
      </c>
      <c r="AX501" t="s">
        <v>864</v>
      </c>
      <c r="AY501" s="5">
        <v>8</v>
      </c>
      <c r="AZ501" t="s">
        <v>1179</v>
      </c>
      <c r="BA501">
        <v>1999</v>
      </c>
      <c r="BB501">
        <v>2007</v>
      </c>
      <c r="BD501" t="s">
        <v>1198</v>
      </c>
      <c r="BE501" t="s">
        <v>609</v>
      </c>
      <c r="BF501" t="s">
        <v>484</v>
      </c>
      <c r="BG501" t="s">
        <v>485</v>
      </c>
      <c r="BH501" t="s">
        <v>1181</v>
      </c>
      <c r="BI501" t="s">
        <v>486</v>
      </c>
      <c r="BJ501">
        <v>44440</v>
      </c>
      <c r="BK501" t="s">
        <v>555</v>
      </c>
      <c r="FQ501" s="9"/>
      <c r="FR501" s="9"/>
      <c r="FS501" s="9"/>
      <c r="FT501" s="9"/>
      <c r="FU501" s="9"/>
      <c r="FV501" s="9"/>
      <c r="FW501" s="9"/>
      <c r="FX501" s="9"/>
      <c r="FY501" s="9"/>
      <c r="FZ501" s="9"/>
      <c r="GA501" s="9"/>
      <c r="GB501" s="9"/>
      <c r="GC501" s="9"/>
      <c r="GD501" s="9"/>
      <c r="GE501" s="9"/>
      <c r="GF501" s="9"/>
      <c r="GG501" s="9"/>
      <c r="GH501" s="9"/>
      <c r="GI501" s="9"/>
      <c r="GJ501" s="9"/>
      <c r="GK501" s="9"/>
      <c r="GL501" s="9"/>
      <c r="GM501" s="9"/>
      <c r="GN501" s="9"/>
      <c r="GO501" s="9"/>
      <c r="GP501" s="9"/>
      <c r="GQ501" s="9"/>
      <c r="GR501" s="9"/>
      <c r="GS501" s="9"/>
      <c r="GT501" s="9"/>
      <c r="GU501" s="9"/>
      <c r="GV501" s="9"/>
      <c r="GW501" s="9"/>
      <c r="GX501" s="9"/>
      <c r="GY501" s="9"/>
      <c r="GZ501" s="9"/>
      <c r="HA501" s="9"/>
      <c r="HB501" s="9"/>
      <c r="HC501" s="9"/>
      <c r="HD501" s="9"/>
      <c r="HE501" s="9"/>
      <c r="HF501" s="9"/>
      <c r="HG501" s="9"/>
      <c r="HH501" s="9"/>
      <c r="HI501" s="9"/>
      <c r="HJ501" s="9"/>
      <c r="HK501" s="9"/>
      <c r="HL501" s="9"/>
      <c r="HT501" s="50">
        <v>36495</v>
      </c>
      <c r="IO501" t="s">
        <v>1199</v>
      </c>
      <c r="IP501" s="46" t="s">
        <v>1183</v>
      </c>
      <c r="IS501">
        <v>1999</v>
      </c>
      <c r="IU501" s="4" t="s">
        <v>1184</v>
      </c>
      <c r="JL501" s="8" t="s">
        <v>1185</v>
      </c>
      <c r="KE501" t="s">
        <v>1186</v>
      </c>
      <c r="KF501" s="69" t="s">
        <v>999</v>
      </c>
      <c r="MY501" t="s">
        <v>1187</v>
      </c>
      <c r="MZ501">
        <v>6.25E-2</v>
      </c>
      <c r="NA501" t="s">
        <v>1205</v>
      </c>
      <c r="NB501" t="s">
        <v>1206</v>
      </c>
      <c r="NG501" t="s">
        <v>480</v>
      </c>
      <c r="NH501" t="s">
        <v>709</v>
      </c>
      <c r="NJ501" t="s">
        <v>687</v>
      </c>
      <c r="NL501" t="s">
        <v>687</v>
      </c>
      <c r="NV501" t="s">
        <v>518</v>
      </c>
      <c r="NW501">
        <v>0.11390533</v>
      </c>
      <c r="NX501" s="213" t="s">
        <v>1190</v>
      </c>
      <c r="NY501">
        <v>0.09</v>
      </c>
      <c r="OB501">
        <v>9</v>
      </c>
      <c r="OU501" t="s">
        <v>1207</v>
      </c>
      <c r="OX501">
        <v>2006</v>
      </c>
      <c r="OZ501" t="s">
        <v>1192</v>
      </c>
      <c r="PB501" t="s">
        <v>522</v>
      </c>
      <c r="PC501" s="50">
        <v>46120</v>
      </c>
    </row>
    <row r="502" spans="1:419" ht="15" thickBot="1">
      <c r="A502" t="s">
        <v>663</v>
      </c>
      <c r="B502" t="s">
        <v>1174</v>
      </c>
      <c r="C502" t="s">
        <v>1175</v>
      </c>
      <c r="D502" s="4" t="s">
        <v>948</v>
      </c>
      <c r="E502" t="s">
        <v>1176</v>
      </c>
      <c r="F502" t="s">
        <v>1177</v>
      </c>
      <c r="G502" t="s">
        <v>475</v>
      </c>
      <c r="H502" t="s">
        <v>476</v>
      </c>
      <c r="I502">
        <v>-13.65</v>
      </c>
      <c r="J502">
        <v>32.566666669999996</v>
      </c>
      <c r="K502">
        <v>200</v>
      </c>
      <c r="AV502" t="s">
        <v>1178</v>
      </c>
      <c r="AW502">
        <v>100</v>
      </c>
      <c r="AX502" t="s">
        <v>864</v>
      </c>
      <c r="AY502" s="5">
        <v>8</v>
      </c>
      <c r="AZ502" t="s">
        <v>1179</v>
      </c>
      <c r="BA502">
        <v>1999</v>
      </c>
      <c r="BB502">
        <v>2007</v>
      </c>
      <c r="BD502" t="s">
        <v>1200</v>
      </c>
      <c r="BE502" t="s">
        <v>524</v>
      </c>
      <c r="BF502" t="s">
        <v>484</v>
      </c>
      <c r="BG502" t="s">
        <v>485</v>
      </c>
      <c r="BH502" t="s">
        <v>1181</v>
      </c>
      <c r="BI502" t="s">
        <v>486</v>
      </c>
      <c r="BJ502">
        <v>44440</v>
      </c>
      <c r="FQ502" s="9"/>
      <c r="FR502" s="9"/>
      <c r="FS502" s="9"/>
      <c r="FT502" s="9"/>
      <c r="FU502" s="9"/>
      <c r="FV502" s="9"/>
      <c r="FW502" s="9"/>
      <c r="FX502" s="9"/>
      <c r="FY502" s="9"/>
      <c r="FZ502" s="9"/>
      <c r="GA502" s="9"/>
      <c r="GB502" s="9"/>
      <c r="GC502" s="9"/>
      <c r="GD502" s="9"/>
      <c r="GE502" s="9"/>
      <c r="GF502" s="9"/>
      <c r="GG502" s="9"/>
      <c r="GH502" s="9"/>
      <c r="GI502" s="9"/>
      <c r="GJ502" s="9"/>
      <c r="GK502" s="9"/>
      <c r="GL502" s="9"/>
      <c r="GM502" s="9"/>
      <c r="GN502" s="9"/>
      <c r="GO502" s="9"/>
      <c r="GP502" s="9"/>
      <c r="GQ502" s="9"/>
      <c r="GR502" s="9"/>
      <c r="GS502" s="9"/>
      <c r="GT502" s="9"/>
      <c r="GU502" s="9"/>
      <c r="GV502" s="9"/>
      <c r="GW502" s="9"/>
      <c r="GX502" s="9"/>
      <c r="GY502" s="9"/>
      <c r="GZ502" s="9"/>
      <c r="HA502" s="9"/>
      <c r="HB502" s="9"/>
      <c r="HC502" s="9"/>
      <c r="HD502" s="9"/>
      <c r="HE502" s="9"/>
      <c r="HF502" s="9"/>
      <c r="HG502" s="9"/>
      <c r="HH502" s="9"/>
      <c r="HI502" s="9"/>
      <c r="HJ502" s="9"/>
      <c r="HK502" s="9"/>
      <c r="HL502" s="9"/>
      <c r="HT502" s="50">
        <v>36495</v>
      </c>
      <c r="IO502" t="s">
        <v>1201</v>
      </c>
      <c r="IP502" t="s">
        <v>492</v>
      </c>
      <c r="IS502">
        <v>1999</v>
      </c>
      <c r="JL502" t="s">
        <v>495</v>
      </c>
      <c r="JM502" t="s">
        <v>1202</v>
      </c>
      <c r="JN502" t="s">
        <v>497</v>
      </c>
      <c r="JO502" t="s">
        <v>1203</v>
      </c>
      <c r="JP502" t="s">
        <v>508</v>
      </c>
      <c r="JQ502" t="s">
        <v>1204</v>
      </c>
      <c r="JR502">
        <v>90</v>
      </c>
      <c r="JS502">
        <v>80</v>
      </c>
      <c r="KE502" t="s">
        <v>1186</v>
      </c>
      <c r="KF502" s="69" t="s">
        <v>999</v>
      </c>
      <c r="MY502" t="s">
        <v>1187</v>
      </c>
      <c r="MZ502">
        <v>6.25E-2</v>
      </c>
      <c r="NA502" t="s">
        <v>1205</v>
      </c>
      <c r="NB502" t="s">
        <v>1206</v>
      </c>
      <c r="NG502" t="s">
        <v>480</v>
      </c>
      <c r="NH502" t="s">
        <v>709</v>
      </c>
      <c r="NJ502" t="s">
        <v>687</v>
      </c>
      <c r="NL502" t="s">
        <v>687</v>
      </c>
      <c r="NU502" t="s">
        <v>1023</v>
      </c>
      <c r="NV502" t="s">
        <v>518</v>
      </c>
      <c r="NW502">
        <v>0.20710059</v>
      </c>
      <c r="NX502" s="213" t="s">
        <v>1190</v>
      </c>
      <c r="NY502">
        <v>0.23</v>
      </c>
      <c r="OB502">
        <v>9</v>
      </c>
      <c r="OU502" t="s">
        <v>1207</v>
      </c>
      <c r="OX502">
        <v>2006</v>
      </c>
      <c r="OZ502" t="s">
        <v>1192</v>
      </c>
      <c r="PB502" t="s">
        <v>522</v>
      </c>
      <c r="PC502" s="50">
        <v>46120</v>
      </c>
    </row>
    <row r="503" spans="1:419" ht="15" thickBot="1">
      <c r="A503" t="s">
        <v>663</v>
      </c>
      <c r="B503" t="s">
        <v>1174</v>
      </c>
      <c r="C503" t="s">
        <v>1175</v>
      </c>
      <c r="D503" s="4" t="s">
        <v>948</v>
      </c>
      <c r="E503" t="s">
        <v>1176</v>
      </c>
      <c r="F503" t="s">
        <v>1177</v>
      </c>
      <c r="G503" t="s">
        <v>475</v>
      </c>
      <c r="H503" t="s">
        <v>476</v>
      </c>
      <c r="I503">
        <v>-13.65</v>
      </c>
      <c r="J503">
        <v>32.566666669999996</v>
      </c>
      <c r="K503">
        <v>200</v>
      </c>
      <c r="AV503" t="s">
        <v>1178</v>
      </c>
      <c r="AW503">
        <v>100</v>
      </c>
      <c r="AX503" t="s">
        <v>864</v>
      </c>
      <c r="AY503" s="5">
        <v>8</v>
      </c>
      <c r="AZ503" t="s">
        <v>1179</v>
      </c>
      <c r="BA503">
        <v>1999</v>
      </c>
      <c r="BB503">
        <v>2007</v>
      </c>
      <c r="BD503" t="s">
        <v>1180</v>
      </c>
      <c r="BE503" t="s">
        <v>536</v>
      </c>
      <c r="BF503" t="s">
        <v>484</v>
      </c>
      <c r="BG503" t="s">
        <v>485</v>
      </c>
      <c r="BH503" t="s">
        <v>1181</v>
      </c>
      <c r="BI503" t="s">
        <v>486</v>
      </c>
      <c r="BJ503">
        <v>44440</v>
      </c>
      <c r="BK503" t="s">
        <v>555</v>
      </c>
      <c r="BL503" t="s">
        <v>1182</v>
      </c>
      <c r="BM503" t="s">
        <v>480</v>
      </c>
      <c r="BN503" t="s">
        <v>486</v>
      </c>
      <c r="BO503">
        <v>10000</v>
      </c>
      <c r="FQ503" s="9"/>
      <c r="FR503" s="9"/>
      <c r="FS503" s="9"/>
      <c r="FT503" s="9"/>
      <c r="FU503" s="9"/>
      <c r="FV503" s="9"/>
      <c r="FW503" s="9"/>
      <c r="FX503" s="9"/>
      <c r="FY503" s="9"/>
      <c r="FZ503" s="9"/>
      <c r="GA503" s="9"/>
      <c r="GB503" s="9"/>
      <c r="GC503" s="9"/>
      <c r="GD503" s="9"/>
      <c r="GE503" s="9"/>
      <c r="GF503" s="9"/>
      <c r="GG503" s="9"/>
      <c r="GH503" s="9"/>
      <c r="GI503" s="9"/>
      <c r="GJ503" s="9"/>
      <c r="GK503" s="9"/>
      <c r="GL503" s="9"/>
      <c r="GM503" s="9"/>
      <c r="GN503" s="9"/>
      <c r="GO503" s="9"/>
      <c r="GP503" s="9"/>
      <c r="GQ503" s="9"/>
      <c r="GR503" s="9"/>
      <c r="GS503" s="9"/>
      <c r="GT503" s="9"/>
      <c r="GU503" s="9"/>
      <c r="GV503" s="9"/>
      <c r="GW503" s="9"/>
      <c r="GX503" s="9"/>
      <c r="GY503" s="9"/>
      <c r="GZ503" s="9"/>
      <c r="HA503" s="9"/>
      <c r="HB503" s="9"/>
      <c r="HC503" s="9"/>
      <c r="HD503" s="9"/>
      <c r="HE503" s="9"/>
      <c r="HF503" s="9"/>
      <c r="HG503" s="9"/>
      <c r="HH503" s="9"/>
      <c r="HI503" s="9"/>
      <c r="HJ503" s="9"/>
      <c r="HK503" s="9"/>
      <c r="HL503" s="9"/>
      <c r="HT503" s="50">
        <v>36495</v>
      </c>
      <c r="IO503" t="s">
        <v>1180</v>
      </c>
      <c r="IP503" s="46" t="s">
        <v>1183</v>
      </c>
      <c r="IS503">
        <v>1999</v>
      </c>
      <c r="IU503" s="4" t="s">
        <v>1184</v>
      </c>
      <c r="JL503" s="8" t="s">
        <v>1185</v>
      </c>
      <c r="KE503" t="s">
        <v>1186</v>
      </c>
      <c r="KF503" s="69" t="s">
        <v>999</v>
      </c>
      <c r="MY503" t="s">
        <v>1187</v>
      </c>
      <c r="MZ503">
        <v>6.25E-2</v>
      </c>
      <c r="NA503" t="s">
        <v>1208</v>
      </c>
      <c r="NB503" t="s">
        <v>1209</v>
      </c>
      <c r="NG503" t="s">
        <v>480</v>
      </c>
      <c r="NH503" t="s">
        <v>709</v>
      </c>
      <c r="NJ503" t="s">
        <v>687</v>
      </c>
      <c r="NL503" t="s">
        <v>687</v>
      </c>
      <c r="NV503" t="s">
        <v>518</v>
      </c>
      <c r="NW503">
        <v>1.6519174000000001</v>
      </c>
      <c r="NX503" s="213" t="s">
        <v>1190</v>
      </c>
      <c r="NY503">
        <v>1.06</v>
      </c>
      <c r="OB503">
        <v>9</v>
      </c>
      <c r="OU503" t="s">
        <v>1210</v>
      </c>
      <c r="OX503">
        <v>2006</v>
      </c>
      <c r="OZ503" t="s">
        <v>1192</v>
      </c>
      <c r="PB503" t="s">
        <v>522</v>
      </c>
      <c r="PC503" s="50">
        <v>46120</v>
      </c>
    </row>
    <row r="504" spans="1:419" ht="15" thickBot="1">
      <c r="A504" t="s">
        <v>663</v>
      </c>
      <c r="B504" t="s">
        <v>1174</v>
      </c>
      <c r="C504" t="s">
        <v>1175</v>
      </c>
      <c r="D504" s="4" t="s">
        <v>948</v>
      </c>
      <c r="E504" t="s">
        <v>1176</v>
      </c>
      <c r="F504" t="s">
        <v>1177</v>
      </c>
      <c r="G504" t="s">
        <v>475</v>
      </c>
      <c r="H504" t="s">
        <v>476</v>
      </c>
      <c r="I504">
        <v>-13.65</v>
      </c>
      <c r="J504">
        <v>32.566666669999996</v>
      </c>
      <c r="K504">
        <v>200</v>
      </c>
      <c r="AV504" t="s">
        <v>1178</v>
      </c>
      <c r="AW504">
        <v>100</v>
      </c>
      <c r="AX504" t="s">
        <v>864</v>
      </c>
      <c r="AY504" s="5">
        <v>8</v>
      </c>
      <c r="AZ504" t="s">
        <v>1179</v>
      </c>
      <c r="BA504">
        <v>1999</v>
      </c>
      <c r="BB504">
        <v>2007</v>
      </c>
      <c r="BD504" t="s">
        <v>1193</v>
      </c>
      <c r="BE504" t="s">
        <v>565</v>
      </c>
      <c r="BF504" t="s">
        <v>484</v>
      </c>
      <c r="BG504" t="s">
        <v>485</v>
      </c>
      <c r="BH504" t="s">
        <v>1181</v>
      </c>
      <c r="BI504" t="s">
        <v>486</v>
      </c>
      <c r="BJ504">
        <v>44440</v>
      </c>
      <c r="BK504" t="s">
        <v>555</v>
      </c>
      <c r="BL504" t="s">
        <v>1182</v>
      </c>
      <c r="BM504" t="s">
        <v>480</v>
      </c>
      <c r="BN504" t="s">
        <v>486</v>
      </c>
      <c r="BO504">
        <v>5000</v>
      </c>
      <c r="BP504" t="s">
        <v>537</v>
      </c>
      <c r="ED504" t="s">
        <v>674</v>
      </c>
      <c r="EE504" t="s">
        <v>486</v>
      </c>
      <c r="EF504">
        <v>5000</v>
      </c>
      <c r="FQ504" s="9"/>
      <c r="FR504" s="9"/>
      <c r="FS504" s="9"/>
      <c r="FT504" s="9"/>
      <c r="FU504" s="9"/>
      <c r="FV504" s="9"/>
      <c r="FW504" s="9"/>
      <c r="FX504" s="9"/>
      <c r="FY504" s="9"/>
      <c r="FZ504" s="9"/>
      <c r="GA504" s="9"/>
      <c r="GB504" s="9"/>
      <c r="GC504" s="9"/>
      <c r="GD504" s="9"/>
      <c r="GE504" s="9"/>
      <c r="GF504" s="9"/>
      <c r="GG504" s="9"/>
      <c r="GH504" s="9"/>
      <c r="GI504" s="9"/>
      <c r="GJ504" s="9"/>
      <c r="GK504" s="9"/>
      <c r="GL504" s="9"/>
      <c r="GM504" s="9"/>
      <c r="GN504" s="9"/>
      <c r="GO504" s="9"/>
      <c r="GP504" s="9"/>
      <c r="GQ504" s="9"/>
      <c r="GR504" s="9"/>
      <c r="GS504" s="9"/>
      <c r="GT504" s="9"/>
      <c r="GU504" s="9"/>
      <c r="GV504" s="9"/>
      <c r="GW504" s="9"/>
      <c r="GX504" s="9"/>
      <c r="GY504" s="9"/>
      <c r="GZ504" s="9"/>
      <c r="HA504" s="9"/>
      <c r="HB504" s="9"/>
      <c r="HC504" s="9"/>
      <c r="HD504" s="9"/>
      <c r="HE504" s="9"/>
      <c r="HF504" s="9"/>
      <c r="HG504" s="9"/>
      <c r="HH504" s="9"/>
      <c r="HI504" s="9"/>
      <c r="HJ504" s="9"/>
      <c r="HK504" s="9"/>
      <c r="HL504" s="9"/>
      <c r="HT504" s="50">
        <v>36495</v>
      </c>
      <c r="IO504" t="s">
        <v>1193</v>
      </c>
      <c r="IP504" s="69" t="s">
        <v>677</v>
      </c>
      <c r="IS504">
        <v>1999</v>
      </c>
      <c r="IU504" s="4" t="s">
        <v>1184</v>
      </c>
      <c r="JL504" s="8" t="s">
        <v>1185</v>
      </c>
      <c r="KE504" t="s">
        <v>1186</v>
      </c>
      <c r="KF504" s="69" t="s">
        <v>999</v>
      </c>
      <c r="MY504" t="s">
        <v>1187</v>
      </c>
      <c r="MZ504">
        <v>6.25E-2</v>
      </c>
      <c r="NA504" t="s">
        <v>1208</v>
      </c>
      <c r="NB504" t="s">
        <v>1209</v>
      </c>
      <c r="NG504" t="s">
        <v>480</v>
      </c>
      <c r="NH504" t="s">
        <v>709</v>
      </c>
      <c r="NJ504" t="s">
        <v>687</v>
      </c>
      <c r="NL504" t="s">
        <v>687</v>
      </c>
      <c r="NV504" t="s">
        <v>518</v>
      </c>
      <c r="NW504">
        <v>13.569321499999999</v>
      </c>
      <c r="NX504" s="213" t="s">
        <v>1190</v>
      </c>
      <c r="NY504">
        <v>5.13</v>
      </c>
      <c r="OB504">
        <v>9</v>
      </c>
      <c r="OU504" t="s">
        <v>1210</v>
      </c>
      <c r="OX504">
        <v>2006</v>
      </c>
      <c r="OZ504" t="s">
        <v>1192</v>
      </c>
      <c r="PB504" t="s">
        <v>522</v>
      </c>
      <c r="PC504" s="50">
        <v>46120</v>
      </c>
    </row>
    <row r="505" spans="1:419" ht="15" thickBot="1">
      <c r="A505" t="s">
        <v>663</v>
      </c>
      <c r="B505" t="s">
        <v>1174</v>
      </c>
      <c r="C505" t="s">
        <v>1175</v>
      </c>
      <c r="D505" s="4" t="s">
        <v>948</v>
      </c>
      <c r="E505" t="s">
        <v>1176</v>
      </c>
      <c r="F505" t="s">
        <v>1177</v>
      </c>
      <c r="G505" t="s">
        <v>475</v>
      </c>
      <c r="H505" t="s">
        <v>476</v>
      </c>
      <c r="I505">
        <v>-13.65</v>
      </c>
      <c r="J505">
        <v>32.566666669999996</v>
      </c>
      <c r="K505">
        <v>200</v>
      </c>
      <c r="AV505" t="s">
        <v>1178</v>
      </c>
      <c r="AW505">
        <v>100</v>
      </c>
      <c r="AX505" t="s">
        <v>864</v>
      </c>
      <c r="AY505" s="5">
        <v>8</v>
      </c>
      <c r="AZ505" t="s">
        <v>1179</v>
      </c>
      <c r="BA505">
        <v>1999</v>
      </c>
      <c r="BB505">
        <v>2007</v>
      </c>
      <c r="BD505" t="s">
        <v>1194</v>
      </c>
      <c r="BE505" t="s">
        <v>570</v>
      </c>
      <c r="BF505" t="s">
        <v>484</v>
      </c>
      <c r="BG505" t="s">
        <v>485</v>
      </c>
      <c r="BH505" t="s">
        <v>1181</v>
      </c>
      <c r="BI505" t="s">
        <v>486</v>
      </c>
      <c r="BJ505">
        <v>44440</v>
      </c>
      <c r="BK505" t="s">
        <v>555</v>
      </c>
      <c r="ED505" t="s">
        <v>1195</v>
      </c>
      <c r="EE505" t="s">
        <v>486</v>
      </c>
      <c r="EF505">
        <v>10000</v>
      </c>
      <c r="FQ505" s="9"/>
      <c r="FR505" s="9"/>
      <c r="FS505" s="9"/>
      <c r="FT505" s="9"/>
      <c r="FU505" s="9"/>
      <c r="FV505" s="9"/>
      <c r="FW505" s="9"/>
      <c r="FX505" s="9"/>
      <c r="FY505" s="9"/>
      <c r="FZ505" s="9"/>
      <c r="GA505" s="9"/>
      <c r="GB505" s="9"/>
      <c r="GC505" s="9"/>
      <c r="GD505" s="9"/>
      <c r="GE505" s="9"/>
      <c r="GF505" s="9"/>
      <c r="GG505" s="9"/>
      <c r="GH505" s="9"/>
      <c r="GI505" s="9"/>
      <c r="GJ505" s="9"/>
      <c r="GK505" s="9"/>
      <c r="GL505" s="9"/>
      <c r="GM505" s="9"/>
      <c r="GN505" s="9"/>
      <c r="GO505" s="9"/>
      <c r="GP505" s="9"/>
      <c r="GQ505" s="9"/>
      <c r="GR505" s="9"/>
      <c r="GS505" s="9"/>
      <c r="GT505" s="9"/>
      <c r="GU505" s="9"/>
      <c r="GV505" s="9"/>
      <c r="GW505" s="9"/>
      <c r="GX505" s="9"/>
      <c r="GY505" s="9"/>
      <c r="GZ505" s="9"/>
      <c r="HA505" s="9"/>
      <c r="HB505" s="9"/>
      <c r="HC505" s="9"/>
      <c r="HD505" s="9"/>
      <c r="HE505" s="9"/>
      <c r="HF505" s="9"/>
      <c r="HG505" s="9"/>
      <c r="HH505" s="9"/>
      <c r="HI505" s="9"/>
      <c r="HJ505" s="9"/>
      <c r="HK505" s="9"/>
      <c r="HL505" s="9"/>
      <c r="HT505" s="50">
        <v>36495</v>
      </c>
      <c r="IO505" t="s">
        <v>1194</v>
      </c>
      <c r="IP505" s="69" t="s">
        <v>677</v>
      </c>
      <c r="IS505">
        <v>1999</v>
      </c>
      <c r="IU505" s="4" t="s">
        <v>1184</v>
      </c>
      <c r="JL505" s="8" t="s">
        <v>1185</v>
      </c>
      <c r="KE505" t="s">
        <v>1186</v>
      </c>
      <c r="KF505" s="69" t="s">
        <v>999</v>
      </c>
      <c r="MY505" t="s">
        <v>1187</v>
      </c>
      <c r="MZ505">
        <v>6.25E-2</v>
      </c>
      <c r="NA505" t="s">
        <v>1208</v>
      </c>
      <c r="NB505" t="s">
        <v>1209</v>
      </c>
      <c r="NG505" t="s">
        <v>480</v>
      </c>
      <c r="NH505" t="s">
        <v>709</v>
      </c>
      <c r="NJ505" t="s">
        <v>687</v>
      </c>
      <c r="NL505" t="s">
        <v>687</v>
      </c>
      <c r="NV505" t="s">
        <v>518</v>
      </c>
      <c r="NW505">
        <v>7.0206489699999999</v>
      </c>
      <c r="NX505" s="213" t="s">
        <v>1190</v>
      </c>
      <c r="NY505">
        <v>2.0099999999999998</v>
      </c>
      <c r="OB505">
        <v>9</v>
      </c>
      <c r="OU505" t="s">
        <v>1210</v>
      </c>
      <c r="OX505">
        <v>2006</v>
      </c>
      <c r="OZ505" t="s">
        <v>1192</v>
      </c>
      <c r="PB505" t="s">
        <v>522</v>
      </c>
      <c r="PC505" s="50">
        <v>46120</v>
      </c>
    </row>
    <row r="506" spans="1:419" ht="15" thickBot="1">
      <c r="A506" t="s">
        <v>663</v>
      </c>
      <c r="B506" t="s">
        <v>1174</v>
      </c>
      <c r="C506" t="s">
        <v>1175</v>
      </c>
      <c r="D506" s="4" t="s">
        <v>948</v>
      </c>
      <c r="E506" t="s">
        <v>1176</v>
      </c>
      <c r="F506" t="s">
        <v>1177</v>
      </c>
      <c r="G506" t="s">
        <v>475</v>
      </c>
      <c r="H506" t="s">
        <v>476</v>
      </c>
      <c r="I506">
        <v>-13.65</v>
      </c>
      <c r="J506">
        <v>32.566666669999996</v>
      </c>
      <c r="K506">
        <v>200</v>
      </c>
      <c r="AV506" t="s">
        <v>1178</v>
      </c>
      <c r="AW506">
        <v>100</v>
      </c>
      <c r="AX506" t="s">
        <v>864</v>
      </c>
      <c r="AY506" s="5">
        <v>8</v>
      </c>
      <c r="AZ506" t="s">
        <v>1179</v>
      </c>
      <c r="BA506">
        <v>1999</v>
      </c>
      <c r="BB506">
        <v>2007</v>
      </c>
      <c r="BD506" t="s">
        <v>1196</v>
      </c>
      <c r="BE506" t="s">
        <v>553</v>
      </c>
      <c r="BF506" t="s">
        <v>484</v>
      </c>
      <c r="BG506" t="s">
        <v>485</v>
      </c>
      <c r="BH506" t="s">
        <v>1181</v>
      </c>
      <c r="BI506" t="s">
        <v>486</v>
      </c>
      <c r="BJ506">
        <v>44440</v>
      </c>
      <c r="BK506" t="s">
        <v>555</v>
      </c>
      <c r="ED506" t="s">
        <v>674</v>
      </c>
      <c r="EE506" t="s">
        <v>486</v>
      </c>
      <c r="EF506">
        <v>5000</v>
      </c>
      <c r="EG506" t="s">
        <v>537</v>
      </c>
      <c r="EH506" t="s">
        <v>1195</v>
      </c>
      <c r="EI506" t="s">
        <v>486</v>
      </c>
      <c r="EJ506">
        <v>5000</v>
      </c>
      <c r="FQ506" s="9"/>
      <c r="FR506" s="9"/>
      <c r="FS506" s="9"/>
      <c r="FT506" s="9"/>
      <c r="FU506" s="9"/>
      <c r="FV506" s="9"/>
      <c r="FW506" s="9"/>
      <c r="FX506" s="9"/>
      <c r="FY506" s="9"/>
      <c r="FZ506" s="9"/>
      <c r="GA506" s="9"/>
      <c r="GB506" s="9"/>
      <c r="GC506" s="9"/>
      <c r="GD506" s="9"/>
      <c r="GE506" s="9"/>
      <c r="GF506" s="9"/>
      <c r="GG506" s="9"/>
      <c r="GH506" s="9"/>
      <c r="GI506" s="9"/>
      <c r="GJ506" s="9"/>
      <c r="GK506" s="9"/>
      <c r="GL506" s="9"/>
      <c r="GM506" s="9"/>
      <c r="GN506" s="9"/>
      <c r="GO506" s="9"/>
      <c r="GP506" s="9"/>
      <c r="GQ506" s="9"/>
      <c r="GR506" s="9"/>
      <c r="GS506" s="9"/>
      <c r="GT506" s="9"/>
      <c r="GU506" s="9"/>
      <c r="GV506" s="9"/>
      <c r="GW506" s="9"/>
      <c r="GX506" s="9"/>
      <c r="GY506" s="9"/>
      <c r="GZ506" s="9"/>
      <c r="HA506" s="9"/>
      <c r="HB506" s="9"/>
      <c r="HC506" s="9"/>
      <c r="HD506" s="9"/>
      <c r="HE506" s="9"/>
      <c r="HF506" s="9"/>
      <c r="HG506" s="9"/>
      <c r="HH506" s="9"/>
      <c r="HI506" s="9"/>
      <c r="HJ506" s="9"/>
      <c r="HK506" s="9"/>
      <c r="HL506" s="9"/>
      <c r="HT506" s="50">
        <v>36495</v>
      </c>
      <c r="IO506" t="s">
        <v>1196</v>
      </c>
      <c r="IP506" s="69" t="s">
        <v>677</v>
      </c>
      <c r="IS506">
        <v>1999</v>
      </c>
      <c r="IU506" s="4" t="s">
        <v>1184</v>
      </c>
      <c r="JL506" s="8" t="s">
        <v>1185</v>
      </c>
      <c r="KE506" t="s">
        <v>1186</v>
      </c>
      <c r="KF506" s="69" t="s">
        <v>999</v>
      </c>
      <c r="MY506" t="s">
        <v>1187</v>
      </c>
      <c r="MZ506">
        <v>6.25E-2</v>
      </c>
      <c r="NA506" t="s">
        <v>1208</v>
      </c>
      <c r="NB506" t="s">
        <v>1209</v>
      </c>
      <c r="NG506" t="s">
        <v>480</v>
      </c>
      <c r="NH506" t="s">
        <v>709</v>
      </c>
      <c r="NJ506" t="s">
        <v>687</v>
      </c>
      <c r="NL506" t="s">
        <v>687</v>
      </c>
      <c r="NV506" t="s">
        <v>518</v>
      </c>
      <c r="NW506">
        <v>5.0147492600000003</v>
      </c>
      <c r="NX506" s="213" t="s">
        <v>1190</v>
      </c>
      <c r="NY506">
        <v>1.65</v>
      </c>
      <c r="OB506">
        <v>9</v>
      </c>
      <c r="OU506" t="s">
        <v>1210</v>
      </c>
      <c r="OX506">
        <v>2006</v>
      </c>
      <c r="OZ506" t="s">
        <v>1192</v>
      </c>
      <c r="PB506" t="s">
        <v>522</v>
      </c>
      <c r="PC506" s="50">
        <v>46120</v>
      </c>
    </row>
    <row r="507" spans="1:419" ht="15" thickBot="1">
      <c r="A507" t="s">
        <v>663</v>
      </c>
      <c r="B507" t="s">
        <v>1174</v>
      </c>
      <c r="C507" t="s">
        <v>1175</v>
      </c>
      <c r="D507" s="4" t="s">
        <v>948</v>
      </c>
      <c r="E507" t="s">
        <v>1176</v>
      </c>
      <c r="F507" t="s">
        <v>1177</v>
      </c>
      <c r="G507" t="s">
        <v>475</v>
      </c>
      <c r="H507" t="s">
        <v>476</v>
      </c>
      <c r="I507">
        <v>-13.65</v>
      </c>
      <c r="J507">
        <v>32.566666669999996</v>
      </c>
      <c r="K507">
        <v>200</v>
      </c>
      <c r="AV507" t="s">
        <v>1178</v>
      </c>
      <c r="AW507">
        <v>100</v>
      </c>
      <c r="AX507" t="s">
        <v>864</v>
      </c>
      <c r="AY507" s="5">
        <v>8</v>
      </c>
      <c r="AZ507" t="s">
        <v>1179</v>
      </c>
      <c r="BA507">
        <v>1999</v>
      </c>
      <c r="BB507">
        <v>2007</v>
      </c>
      <c r="BD507" t="s">
        <v>1197</v>
      </c>
      <c r="BE507" t="s">
        <v>605</v>
      </c>
      <c r="BF507" t="s">
        <v>484</v>
      </c>
      <c r="BG507" t="s">
        <v>485</v>
      </c>
      <c r="BH507" t="s">
        <v>1181</v>
      </c>
      <c r="BI507" t="s">
        <v>486</v>
      </c>
      <c r="BJ507">
        <v>44440</v>
      </c>
      <c r="BK507" t="s">
        <v>555</v>
      </c>
      <c r="ED507" t="s">
        <v>674</v>
      </c>
      <c r="EE507" t="s">
        <v>486</v>
      </c>
      <c r="EF507">
        <v>10000</v>
      </c>
      <c r="FQ507" s="9"/>
      <c r="FR507" s="9"/>
      <c r="FS507" s="9"/>
      <c r="FT507" s="9"/>
      <c r="FU507" s="9"/>
      <c r="FV507" s="9"/>
      <c r="FW507" s="9"/>
      <c r="FX507" s="9"/>
      <c r="FY507" s="9"/>
      <c r="FZ507" s="9"/>
      <c r="GA507" s="9"/>
      <c r="GB507" s="9"/>
      <c r="GC507" s="9"/>
      <c r="GD507" s="9"/>
      <c r="GE507" s="9"/>
      <c r="GF507" s="9"/>
      <c r="GG507" s="9"/>
      <c r="GH507" s="9"/>
      <c r="GI507" s="9"/>
      <c r="GJ507" s="9"/>
      <c r="GK507" s="9"/>
      <c r="GL507" s="9"/>
      <c r="GM507" s="9"/>
      <c r="GN507" s="9"/>
      <c r="GO507" s="9"/>
      <c r="GP507" s="9"/>
      <c r="GQ507" s="9"/>
      <c r="GR507" s="9"/>
      <c r="GS507" s="9"/>
      <c r="GT507" s="9"/>
      <c r="GU507" s="9"/>
      <c r="GV507" s="9"/>
      <c r="GW507" s="9"/>
      <c r="GX507" s="9"/>
      <c r="GY507" s="9"/>
      <c r="GZ507" s="9"/>
      <c r="HA507" s="9"/>
      <c r="HB507" s="9"/>
      <c r="HC507" s="9"/>
      <c r="HD507" s="9"/>
      <c r="HE507" s="9"/>
      <c r="HF507" s="9"/>
      <c r="HG507" s="9"/>
      <c r="HH507" s="9"/>
      <c r="HI507" s="9"/>
      <c r="HJ507" s="9"/>
      <c r="HK507" s="9"/>
      <c r="HL507" s="9"/>
      <c r="HT507" s="50">
        <v>36495</v>
      </c>
      <c r="IO507" t="s">
        <v>1197</v>
      </c>
      <c r="IP507" s="69" t="s">
        <v>677</v>
      </c>
      <c r="IS507">
        <v>1999</v>
      </c>
      <c r="IU507" s="4" t="s">
        <v>1184</v>
      </c>
      <c r="JL507" s="8" t="s">
        <v>1185</v>
      </c>
      <c r="KE507" t="s">
        <v>1186</v>
      </c>
      <c r="KF507" s="69" t="s">
        <v>999</v>
      </c>
      <c r="MY507" t="s">
        <v>1187</v>
      </c>
      <c r="MZ507">
        <v>6.25E-2</v>
      </c>
      <c r="NA507" t="s">
        <v>1208</v>
      </c>
      <c r="NB507" t="s">
        <v>1209</v>
      </c>
      <c r="NG507" t="s">
        <v>480</v>
      </c>
      <c r="NH507" t="s">
        <v>709</v>
      </c>
      <c r="NJ507" t="s">
        <v>687</v>
      </c>
      <c r="NL507" t="s">
        <v>687</v>
      </c>
      <c r="NV507" t="s">
        <v>518</v>
      </c>
      <c r="NW507">
        <v>2.4188790600000001</v>
      </c>
      <c r="NX507" s="213" t="s">
        <v>1190</v>
      </c>
      <c r="NY507">
        <v>1.59</v>
      </c>
      <c r="OB507">
        <v>9</v>
      </c>
      <c r="OU507" t="s">
        <v>1210</v>
      </c>
      <c r="OX507">
        <v>2006</v>
      </c>
      <c r="OZ507" t="s">
        <v>1192</v>
      </c>
      <c r="PB507" t="s">
        <v>522</v>
      </c>
      <c r="PC507" s="50">
        <v>46120</v>
      </c>
    </row>
    <row r="508" spans="1:419" ht="15" thickBot="1">
      <c r="A508" t="s">
        <v>663</v>
      </c>
      <c r="B508" t="s">
        <v>1174</v>
      </c>
      <c r="C508" t="s">
        <v>1175</v>
      </c>
      <c r="D508" s="4" t="s">
        <v>948</v>
      </c>
      <c r="E508" t="s">
        <v>1176</v>
      </c>
      <c r="F508" t="s">
        <v>1177</v>
      </c>
      <c r="G508" t="s">
        <v>475</v>
      </c>
      <c r="H508" t="s">
        <v>476</v>
      </c>
      <c r="I508">
        <v>-13.65</v>
      </c>
      <c r="J508">
        <v>32.566666669999996</v>
      </c>
      <c r="K508">
        <v>200</v>
      </c>
      <c r="AV508" t="s">
        <v>1178</v>
      </c>
      <c r="AW508">
        <v>100</v>
      </c>
      <c r="AX508" t="s">
        <v>864</v>
      </c>
      <c r="AY508" s="5">
        <v>8</v>
      </c>
      <c r="AZ508" t="s">
        <v>1179</v>
      </c>
      <c r="BA508">
        <v>1999</v>
      </c>
      <c r="BB508">
        <v>2007</v>
      </c>
      <c r="BD508" t="s">
        <v>1198</v>
      </c>
      <c r="BE508" t="s">
        <v>609</v>
      </c>
      <c r="BF508" t="s">
        <v>484</v>
      </c>
      <c r="BG508" t="s">
        <v>485</v>
      </c>
      <c r="BH508" t="s">
        <v>1181</v>
      </c>
      <c r="BI508" t="s">
        <v>486</v>
      </c>
      <c r="BJ508">
        <v>44440</v>
      </c>
      <c r="BK508" t="s">
        <v>555</v>
      </c>
      <c r="FQ508" s="9"/>
      <c r="FR508" s="9"/>
      <c r="FS508" s="9"/>
      <c r="FT508" s="9"/>
      <c r="FU508" s="9"/>
      <c r="FV508" s="9"/>
      <c r="FW508" s="9"/>
      <c r="FX508" s="9"/>
      <c r="FY508" s="9"/>
      <c r="FZ508" s="9"/>
      <c r="GA508" s="9"/>
      <c r="GB508" s="9"/>
      <c r="GC508" s="9"/>
      <c r="GD508" s="9"/>
      <c r="GE508" s="9"/>
      <c r="GF508" s="9"/>
      <c r="GG508" s="9"/>
      <c r="GH508" s="9"/>
      <c r="GI508" s="9"/>
      <c r="GJ508" s="9"/>
      <c r="GK508" s="9"/>
      <c r="GL508" s="9"/>
      <c r="GM508" s="9"/>
      <c r="GN508" s="9"/>
      <c r="GO508" s="9"/>
      <c r="GP508" s="9"/>
      <c r="GQ508" s="9"/>
      <c r="GR508" s="9"/>
      <c r="GS508" s="9"/>
      <c r="GT508" s="9"/>
      <c r="GU508" s="9"/>
      <c r="GV508" s="9"/>
      <c r="GW508" s="9"/>
      <c r="GX508" s="9"/>
      <c r="GY508" s="9"/>
      <c r="GZ508" s="9"/>
      <c r="HA508" s="9"/>
      <c r="HB508" s="9"/>
      <c r="HC508" s="9"/>
      <c r="HD508" s="9"/>
      <c r="HE508" s="9"/>
      <c r="HF508" s="9"/>
      <c r="HG508" s="9"/>
      <c r="HH508" s="9"/>
      <c r="HI508" s="9"/>
      <c r="HJ508" s="9"/>
      <c r="HK508" s="9"/>
      <c r="HL508" s="9"/>
      <c r="HT508" s="50">
        <v>36495</v>
      </c>
      <c r="IO508" t="s">
        <v>1199</v>
      </c>
      <c r="IP508" s="46" t="s">
        <v>1183</v>
      </c>
      <c r="IS508">
        <v>1999</v>
      </c>
      <c r="IU508" s="4" t="s">
        <v>1184</v>
      </c>
      <c r="JL508" s="8" t="s">
        <v>1185</v>
      </c>
      <c r="KE508" t="s">
        <v>1186</v>
      </c>
      <c r="KF508" s="69" t="s">
        <v>999</v>
      </c>
      <c r="MY508" t="s">
        <v>1187</v>
      </c>
      <c r="MZ508">
        <v>6.25E-2</v>
      </c>
      <c r="NA508" t="s">
        <v>1208</v>
      </c>
      <c r="NB508" t="s">
        <v>1209</v>
      </c>
      <c r="NG508" t="s">
        <v>480</v>
      </c>
      <c r="NH508" t="s">
        <v>709</v>
      </c>
      <c r="NJ508" t="s">
        <v>687</v>
      </c>
      <c r="NL508" t="s">
        <v>687</v>
      </c>
      <c r="NV508" t="s">
        <v>518</v>
      </c>
      <c r="NW508">
        <v>12.0943953</v>
      </c>
      <c r="NX508" s="213" t="s">
        <v>1190</v>
      </c>
      <c r="NY508">
        <v>5.66</v>
      </c>
      <c r="OB508">
        <v>9</v>
      </c>
      <c r="OU508" t="s">
        <v>1210</v>
      </c>
      <c r="OX508">
        <v>2006</v>
      </c>
      <c r="OZ508" t="s">
        <v>1192</v>
      </c>
      <c r="PB508" t="s">
        <v>522</v>
      </c>
      <c r="PC508" s="50">
        <v>46120</v>
      </c>
    </row>
    <row r="509" spans="1:419" ht="15" thickBot="1">
      <c r="A509" t="s">
        <v>663</v>
      </c>
      <c r="B509" t="s">
        <v>1174</v>
      </c>
      <c r="C509" t="s">
        <v>1175</v>
      </c>
      <c r="D509" s="4" t="s">
        <v>948</v>
      </c>
      <c r="E509" t="s">
        <v>1176</v>
      </c>
      <c r="F509" t="s">
        <v>1177</v>
      </c>
      <c r="G509" t="s">
        <v>475</v>
      </c>
      <c r="H509" t="s">
        <v>476</v>
      </c>
      <c r="I509">
        <v>-13.65</v>
      </c>
      <c r="J509">
        <v>32.566666669999996</v>
      </c>
      <c r="K509">
        <v>200</v>
      </c>
      <c r="AV509" t="s">
        <v>1178</v>
      </c>
      <c r="AW509">
        <v>100</v>
      </c>
      <c r="AX509" t="s">
        <v>864</v>
      </c>
      <c r="AY509" s="5">
        <v>8</v>
      </c>
      <c r="AZ509" t="s">
        <v>1179</v>
      </c>
      <c r="BA509">
        <v>1999</v>
      </c>
      <c r="BB509">
        <v>2007</v>
      </c>
      <c r="BD509" t="s">
        <v>1200</v>
      </c>
      <c r="BE509" t="s">
        <v>524</v>
      </c>
      <c r="BF509" t="s">
        <v>484</v>
      </c>
      <c r="BG509" t="s">
        <v>485</v>
      </c>
      <c r="BH509" t="s">
        <v>1181</v>
      </c>
      <c r="BI509" t="s">
        <v>486</v>
      </c>
      <c r="BJ509">
        <v>44440</v>
      </c>
      <c r="FQ509" s="9"/>
      <c r="FR509" s="9"/>
      <c r="FS509" s="9"/>
      <c r="FT509" s="9"/>
      <c r="FU509" s="9"/>
      <c r="FV509" s="9"/>
      <c r="FW509" s="9"/>
      <c r="FX509" s="9"/>
      <c r="FY509" s="9"/>
      <c r="FZ509" s="9"/>
      <c r="GA509" s="9"/>
      <c r="GB509" s="9"/>
      <c r="GC509" s="9"/>
      <c r="GD509" s="9"/>
      <c r="GE509" s="9"/>
      <c r="GF509" s="9"/>
      <c r="GG509" s="9"/>
      <c r="GH509" s="9"/>
      <c r="GI509" s="9"/>
      <c r="GJ509" s="9"/>
      <c r="GK509" s="9"/>
      <c r="GL509" s="9"/>
      <c r="GM509" s="9"/>
      <c r="GN509" s="9"/>
      <c r="GO509" s="9"/>
      <c r="GP509" s="9"/>
      <c r="GQ509" s="9"/>
      <c r="GR509" s="9"/>
      <c r="GS509" s="9"/>
      <c r="GT509" s="9"/>
      <c r="GU509" s="9"/>
      <c r="GV509" s="9"/>
      <c r="GW509" s="9"/>
      <c r="GX509" s="9"/>
      <c r="GY509" s="9"/>
      <c r="GZ509" s="9"/>
      <c r="HA509" s="9"/>
      <c r="HB509" s="9"/>
      <c r="HC509" s="9"/>
      <c r="HD509" s="9"/>
      <c r="HE509" s="9"/>
      <c r="HF509" s="9"/>
      <c r="HG509" s="9"/>
      <c r="HH509" s="9"/>
      <c r="HI509" s="9"/>
      <c r="HJ509" s="9"/>
      <c r="HK509" s="9"/>
      <c r="HL509" s="9"/>
      <c r="HT509" s="50">
        <v>36495</v>
      </c>
      <c r="IO509" t="s">
        <v>1201</v>
      </c>
      <c r="IP509" t="s">
        <v>492</v>
      </c>
      <c r="IS509">
        <v>1999</v>
      </c>
      <c r="JL509" t="s">
        <v>495</v>
      </c>
      <c r="JM509" t="s">
        <v>1202</v>
      </c>
      <c r="JN509" t="s">
        <v>497</v>
      </c>
      <c r="JO509" t="s">
        <v>1203</v>
      </c>
      <c r="JP509" t="s">
        <v>508</v>
      </c>
      <c r="JQ509" t="s">
        <v>1204</v>
      </c>
      <c r="JR509">
        <v>90</v>
      </c>
      <c r="JS509">
        <v>80</v>
      </c>
      <c r="KE509" t="s">
        <v>1186</v>
      </c>
      <c r="KF509" s="69" t="s">
        <v>999</v>
      </c>
      <c r="MY509" t="s">
        <v>1187</v>
      </c>
      <c r="MZ509">
        <v>6.25E-2</v>
      </c>
      <c r="NA509" t="s">
        <v>1208</v>
      </c>
      <c r="NB509" t="s">
        <v>1209</v>
      </c>
      <c r="NG509" t="s">
        <v>480</v>
      </c>
      <c r="NH509" t="s">
        <v>709</v>
      </c>
      <c r="NJ509" t="s">
        <v>687</v>
      </c>
      <c r="NL509" t="s">
        <v>687</v>
      </c>
      <c r="NU509" t="s">
        <v>1023</v>
      </c>
      <c r="NV509" t="s">
        <v>518</v>
      </c>
      <c r="NW509">
        <v>3.59882006</v>
      </c>
      <c r="NX509" s="213" t="s">
        <v>1190</v>
      </c>
      <c r="NY509">
        <v>1.53</v>
      </c>
      <c r="OB509">
        <v>9</v>
      </c>
      <c r="OU509" t="s">
        <v>1210</v>
      </c>
      <c r="OX509">
        <v>2006</v>
      </c>
      <c r="OZ509" t="s">
        <v>1192</v>
      </c>
      <c r="PB509" t="s">
        <v>522</v>
      </c>
      <c r="PC509" s="50">
        <v>46120</v>
      </c>
    </row>
    <row r="510" spans="1:419" ht="15" thickBot="1">
      <c r="A510" t="s">
        <v>663</v>
      </c>
      <c r="B510" t="s">
        <v>1174</v>
      </c>
      <c r="C510" t="s">
        <v>1175</v>
      </c>
      <c r="D510" s="4" t="s">
        <v>948</v>
      </c>
      <c r="E510" t="s">
        <v>1176</v>
      </c>
      <c r="F510" t="s">
        <v>1177</v>
      </c>
      <c r="G510" t="s">
        <v>475</v>
      </c>
      <c r="H510" t="s">
        <v>476</v>
      </c>
      <c r="I510">
        <v>-13.65</v>
      </c>
      <c r="J510">
        <v>32.566666669999996</v>
      </c>
      <c r="K510">
        <v>200</v>
      </c>
      <c r="AV510" t="s">
        <v>1178</v>
      </c>
      <c r="AW510">
        <v>100</v>
      </c>
      <c r="AX510" t="s">
        <v>864</v>
      </c>
      <c r="AY510" s="5">
        <v>8</v>
      </c>
      <c r="AZ510" t="s">
        <v>1179</v>
      </c>
      <c r="BA510">
        <v>1999</v>
      </c>
      <c r="BB510">
        <v>2007</v>
      </c>
      <c r="BD510" t="s">
        <v>1180</v>
      </c>
      <c r="BE510" t="s">
        <v>536</v>
      </c>
      <c r="BF510" t="s">
        <v>484</v>
      </c>
      <c r="BG510" t="s">
        <v>485</v>
      </c>
      <c r="BH510" t="s">
        <v>1181</v>
      </c>
      <c r="BI510" t="s">
        <v>486</v>
      </c>
      <c r="BJ510">
        <v>44440</v>
      </c>
      <c r="BK510" t="s">
        <v>555</v>
      </c>
      <c r="BL510" t="s">
        <v>1182</v>
      </c>
      <c r="BM510" t="s">
        <v>480</v>
      </c>
      <c r="BN510" t="s">
        <v>486</v>
      </c>
      <c r="BO510">
        <v>10000</v>
      </c>
      <c r="FM510" s="9"/>
      <c r="FN510" s="9"/>
      <c r="FO510" s="9"/>
      <c r="FP510" s="9"/>
      <c r="FQ510" s="9"/>
      <c r="FR510" s="9"/>
      <c r="FS510" s="9"/>
      <c r="FT510" s="9"/>
      <c r="FU510" s="9"/>
      <c r="FV510" s="9"/>
      <c r="FW510" s="9"/>
      <c r="FX510" s="9"/>
      <c r="FY510" s="9"/>
      <c r="FZ510" s="9"/>
      <c r="GA510" s="9"/>
      <c r="GB510" s="9"/>
      <c r="GC510" s="9"/>
      <c r="GD510" s="9"/>
      <c r="GE510" s="9"/>
      <c r="GF510" s="9"/>
      <c r="GG510" s="9"/>
      <c r="GH510" s="9"/>
      <c r="GI510" s="9"/>
      <c r="GJ510" s="9"/>
      <c r="GK510" s="9"/>
      <c r="GL510" s="9"/>
      <c r="GM510" s="9"/>
      <c r="GN510" s="9"/>
      <c r="GO510" s="9"/>
      <c r="GP510" s="9"/>
      <c r="GQ510" s="9"/>
      <c r="GR510" s="9"/>
      <c r="GS510" s="9"/>
      <c r="GT510" s="9"/>
      <c r="GU510" s="9"/>
      <c r="GV510" s="9"/>
      <c r="GW510" s="9"/>
      <c r="GX510" s="9"/>
      <c r="GY510" s="9"/>
      <c r="GZ510" s="9"/>
      <c r="HA510" s="9"/>
      <c r="HB510" s="9"/>
      <c r="HC510" s="9"/>
      <c r="HD510" s="9"/>
      <c r="HE510" s="9"/>
      <c r="HF510" s="9"/>
      <c r="HG510" s="9"/>
      <c r="HH510" s="9"/>
      <c r="HI510" s="9"/>
      <c r="HJ510" s="9"/>
      <c r="HK510" s="9"/>
      <c r="HL510" s="9"/>
      <c r="HT510" s="50">
        <v>36495</v>
      </c>
      <c r="IO510" t="s">
        <v>1180</v>
      </c>
      <c r="IP510" s="46" t="s">
        <v>1183</v>
      </c>
      <c r="IS510">
        <v>1999</v>
      </c>
      <c r="IU510" s="4" t="s">
        <v>1184</v>
      </c>
      <c r="JL510" s="8" t="s">
        <v>1185</v>
      </c>
      <c r="KE510" t="s">
        <v>1186</v>
      </c>
      <c r="KF510" s="69" t="s">
        <v>999</v>
      </c>
      <c r="MY510" t="s">
        <v>1187</v>
      </c>
      <c r="MZ510">
        <v>6.25E-2</v>
      </c>
      <c r="NA510" t="s">
        <v>1211</v>
      </c>
      <c r="NB510" t="s">
        <v>1211</v>
      </c>
      <c r="NG510" t="s">
        <v>480</v>
      </c>
      <c r="NH510" t="s">
        <v>709</v>
      </c>
      <c r="NJ510" t="s">
        <v>687</v>
      </c>
      <c r="NL510" t="s">
        <v>687</v>
      </c>
      <c r="NV510" t="s">
        <v>518</v>
      </c>
      <c r="NW510">
        <v>1.22891566</v>
      </c>
      <c r="NX510" s="213" t="s">
        <v>1190</v>
      </c>
      <c r="NY510">
        <v>0.35</v>
      </c>
      <c r="OB510">
        <v>9</v>
      </c>
      <c r="OU510" t="s">
        <v>1212</v>
      </c>
      <c r="OX510">
        <v>2006</v>
      </c>
      <c r="OZ510" t="s">
        <v>1192</v>
      </c>
      <c r="PB510" t="s">
        <v>522</v>
      </c>
      <c r="PC510" s="50">
        <v>46120</v>
      </c>
    </row>
    <row r="511" spans="1:419" ht="15" thickBot="1">
      <c r="A511" t="s">
        <v>663</v>
      </c>
      <c r="B511" t="s">
        <v>1174</v>
      </c>
      <c r="C511" t="s">
        <v>1175</v>
      </c>
      <c r="D511" s="4" t="s">
        <v>948</v>
      </c>
      <c r="E511" t="s">
        <v>1176</v>
      </c>
      <c r="F511" t="s">
        <v>1177</v>
      </c>
      <c r="G511" t="s">
        <v>475</v>
      </c>
      <c r="H511" t="s">
        <v>476</v>
      </c>
      <c r="I511">
        <v>-13.65</v>
      </c>
      <c r="J511">
        <v>32.566666669999996</v>
      </c>
      <c r="K511">
        <v>200</v>
      </c>
      <c r="AV511" t="s">
        <v>1178</v>
      </c>
      <c r="AW511">
        <v>100</v>
      </c>
      <c r="AX511" t="s">
        <v>864</v>
      </c>
      <c r="AY511" s="5">
        <v>8</v>
      </c>
      <c r="AZ511" t="s">
        <v>1179</v>
      </c>
      <c r="BA511">
        <v>1999</v>
      </c>
      <c r="BB511">
        <v>2007</v>
      </c>
      <c r="BD511" t="s">
        <v>1193</v>
      </c>
      <c r="BE511" t="s">
        <v>565</v>
      </c>
      <c r="BF511" t="s">
        <v>484</v>
      </c>
      <c r="BG511" t="s">
        <v>485</v>
      </c>
      <c r="BH511" t="s">
        <v>1181</v>
      </c>
      <c r="BI511" t="s">
        <v>486</v>
      </c>
      <c r="BJ511">
        <v>44440</v>
      </c>
      <c r="BK511" t="s">
        <v>555</v>
      </c>
      <c r="BL511" t="s">
        <v>1182</v>
      </c>
      <c r="BM511" t="s">
        <v>480</v>
      </c>
      <c r="BN511" t="s">
        <v>486</v>
      </c>
      <c r="BO511">
        <v>5000</v>
      </c>
      <c r="BP511" t="s">
        <v>537</v>
      </c>
      <c r="ED511" t="s">
        <v>674</v>
      </c>
      <c r="EE511" t="s">
        <v>486</v>
      </c>
      <c r="EF511">
        <v>5000</v>
      </c>
      <c r="FM511" s="9"/>
      <c r="FN511" s="9"/>
      <c r="FO511" s="9"/>
      <c r="FP511" s="9"/>
      <c r="FQ511" s="9"/>
      <c r="FR511" s="9"/>
      <c r="FS511" s="9"/>
      <c r="FT511" s="9"/>
      <c r="FU511" s="9"/>
      <c r="FV511" s="9"/>
      <c r="FW511" s="9"/>
      <c r="FX511" s="9"/>
      <c r="FY511" s="9"/>
      <c r="FZ511" s="9"/>
      <c r="GA511" s="9"/>
      <c r="GB511" s="9"/>
      <c r="GC511" s="9"/>
      <c r="GD511" s="9"/>
      <c r="GE511" s="9"/>
      <c r="GF511" s="9"/>
      <c r="GG511" s="9"/>
      <c r="GH511" s="9"/>
      <c r="GI511" s="9"/>
      <c r="GJ511" s="9"/>
      <c r="GK511" s="9"/>
      <c r="GL511" s="9"/>
      <c r="GM511" s="9"/>
      <c r="GN511" s="9"/>
      <c r="GO511" s="9"/>
      <c r="GP511" s="9"/>
      <c r="GQ511" s="9"/>
      <c r="GR511" s="9"/>
      <c r="GS511" s="9"/>
      <c r="GT511" s="9"/>
      <c r="GU511" s="9"/>
      <c r="GV511" s="9"/>
      <c r="GW511" s="9"/>
      <c r="GX511" s="9"/>
      <c r="GY511" s="9"/>
      <c r="GZ511" s="9"/>
      <c r="HA511" s="9"/>
      <c r="HB511" s="9"/>
      <c r="HC511" s="9"/>
      <c r="HD511" s="9"/>
      <c r="HE511" s="9"/>
      <c r="HF511" s="9"/>
      <c r="HG511" s="9"/>
      <c r="HH511" s="9"/>
      <c r="HI511" s="9"/>
      <c r="HJ511" s="9"/>
      <c r="HK511" s="9"/>
      <c r="HL511" s="9"/>
      <c r="HT511" s="50">
        <v>36495</v>
      </c>
      <c r="IO511" t="s">
        <v>1193</v>
      </c>
      <c r="IP511" s="69" t="s">
        <v>677</v>
      </c>
      <c r="IS511">
        <v>1999</v>
      </c>
      <c r="IU511" s="4" t="s">
        <v>1184</v>
      </c>
      <c r="JL511" s="8" t="s">
        <v>1185</v>
      </c>
      <c r="KE511" t="s">
        <v>1186</v>
      </c>
      <c r="KF511" s="69" t="s">
        <v>999</v>
      </c>
      <c r="MY511" t="s">
        <v>1187</v>
      </c>
      <c r="MZ511">
        <v>6.25E-2</v>
      </c>
      <c r="NA511" t="s">
        <v>1211</v>
      </c>
      <c r="NB511" t="s">
        <v>1211</v>
      </c>
      <c r="NG511" t="s">
        <v>480</v>
      </c>
      <c r="NH511" t="s">
        <v>709</v>
      </c>
      <c r="NJ511" t="s">
        <v>687</v>
      </c>
      <c r="NL511" t="s">
        <v>687</v>
      </c>
      <c r="NV511" t="s">
        <v>518</v>
      </c>
      <c r="NW511">
        <v>1.1114457799999999</v>
      </c>
      <c r="NX511" s="213" t="s">
        <v>1190</v>
      </c>
      <c r="NY511">
        <v>0.34</v>
      </c>
      <c r="OB511">
        <v>9</v>
      </c>
      <c r="OU511" t="s">
        <v>1212</v>
      </c>
      <c r="OX511">
        <v>2006</v>
      </c>
      <c r="OZ511" t="s">
        <v>1192</v>
      </c>
      <c r="PB511" t="s">
        <v>522</v>
      </c>
      <c r="PC511" s="50">
        <v>46120</v>
      </c>
    </row>
    <row r="512" spans="1:419" ht="15" thickBot="1">
      <c r="A512" t="s">
        <v>663</v>
      </c>
      <c r="B512" t="s">
        <v>1174</v>
      </c>
      <c r="C512" t="s">
        <v>1175</v>
      </c>
      <c r="D512" s="4" t="s">
        <v>948</v>
      </c>
      <c r="E512" t="s">
        <v>1176</v>
      </c>
      <c r="F512" t="s">
        <v>1177</v>
      </c>
      <c r="G512" t="s">
        <v>475</v>
      </c>
      <c r="H512" t="s">
        <v>476</v>
      </c>
      <c r="I512">
        <v>-13.65</v>
      </c>
      <c r="J512">
        <v>32.566666669999996</v>
      </c>
      <c r="K512">
        <v>200</v>
      </c>
      <c r="AV512" t="s">
        <v>1178</v>
      </c>
      <c r="AW512">
        <v>100</v>
      </c>
      <c r="AX512" t="s">
        <v>864</v>
      </c>
      <c r="AY512" s="5">
        <v>8</v>
      </c>
      <c r="AZ512" t="s">
        <v>1179</v>
      </c>
      <c r="BA512">
        <v>1999</v>
      </c>
      <c r="BB512">
        <v>2007</v>
      </c>
      <c r="BD512" t="s">
        <v>1194</v>
      </c>
      <c r="BE512" t="s">
        <v>570</v>
      </c>
      <c r="BF512" t="s">
        <v>484</v>
      </c>
      <c r="BG512" t="s">
        <v>485</v>
      </c>
      <c r="BH512" t="s">
        <v>1181</v>
      </c>
      <c r="BI512" t="s">
        <v>486</v>
      </c>
      <c r="BJ512">
        <v>44440</v>
      </c>
      <c r="BK512" t="s">
        <v>555</v>
      </c>
      <c r="ED512" t="s">
        <v>1195</v>
      </c>
      <c r="EE512" t="s">
        <v>486</v>
      </c>
      <c r="EF512">
        <v>10000</v>
      </c>
      <c r="FM512" s="9"/>
      <c r="FN512" s="9"/>
      <c r="FO512" s="9"/>
      <c r="FP512" s="9"/>
      <c r="FQ512" s="9"/>
      <c r="FR512" s="9"/>
      <c r="FS512" s="9"/>
      <c r="FT512" s="9"/>
      <c r="FU512" s="9"/>
      <c r="FV512" s="9"/>
      <c r="FW512" s="9"/>
      <c r="FX512" s="9"/>
      <c r="FY512" s="9"/>
      <c r="FZ512" s="9"/>
      <c r="GA512" s="9"/>
      <c r="GB512" s="9"/>
      <c r="GC512" s="9"/>
      <c r="GD512" s="9"/>
      <c r="GE512" s="9"/>
      <c r="GF512" s="9"/>
      <c r="GG512" s="9"/>
      <c r="GH512" s="9"/>
      <c r="GI512" s="9"/>
      <c r="GJ512" s="9"/>
      <c r="GK512" s="9"/>
      <c r="GL512" s="9"/>
      <c r="GM512" s="9"/>
      <c r="GN512" s="9"/>
      <c r="GO512" s="9"/>
      <c r="GP512" s="9"/>
      <c r="GQ512" s="9"/>
      <c r="GR512" s="9"/>
      <c r="GS512" s="9"/>
      <c r="GT512" s="9"/>
      <c r="GU512" s="9"/>
      <c r="GV512" s="9"/>
      <c r="GW512" s="9"/>
      <c r="GX512" s="9"/>
      <c r="GY512" s="9"/>
      <c r="GZ512" s="9"/>
      <c r="HA512" s="9"/>
      <c r="HB512" s="9"/>
      <c r="HC512" s="9"/>
      <c r="HD512" s="9"/>
      <c r="HE512" s="9"/>
      <c r="HF512" s="9"/>
      <c r="HG512" s="9"/>
      <c r="HH512" s="9"/>
      <c r="HI512" s="9"/>
      <c r="HJ512" s="9"/>
      <c r="HK512" s="9"/>
      <c r="HL512" s="9"/>
      <c r="HT512" s="50">
        <v>36495</v>
      </c>
      <c r="IO512" t="s">
        <v>1194</v>
      </c>
      <c r="IP512" s="69" t="s">
        <v>677</v>
      </c>
      <c r="IS512">
        <v>1999</v>
      </c>
      <c r="IU512" s="4" t="s">
        <v>1184</v>
      </c>
      <c r="JL512" s="8" t="s">
        <v>1185</v>
      </c>
      <c r="KE512" t="s">
        <v>1186</v>
      </c>
      <c r="KF512" s="69" t="s">
        <v>999</v>
      </c>
      <c r="MY512" t="s">
        <v>1187</v>
      </c>
      <c r="MZ512">
        <v>6.25E-2</v>
      </c>
      <c r="NA512" t="s">
        <v>1211</v>
      </c>
      <c r="NB512" t="s">
        <v>1211</v>
      </c>
      <c r="NG512" t="s">
        <v>480</v>
      </c>
      <c r="NH512" t="s">
        <v>709</v>
      </c>
      <c r="NJ512" t="s">
        <v>687</v>
      </c>
      <c r="NL512" t="s">
        <v>687</v>
      </c>
      <c r="NV512" t="s">
        <v>518</v>
      </c>
      <c r="NW512">
        <v>1.9969879500000001</v>
      </c>
      <c r="NX512" s="213" t="s">
        <v>1190</v>
      </c>
      <c r="NY512">
        <v>0.49</v>
      </c>
      <c r="OB512">
        <v>9</v>
      </c>
      <c r="OU512" t="s">
        <v>1212</v>
      </c>
      <c r="OX512">
        <v>2006</v>
      </c>
      <c r="OZ512" t="s">
        <v>1192</v>
      </c>
      <c r="PB512" t="s">
        <v>522</v>
      </c>
      <c r="PC512" s="50">
        <v>46120</v>
      </c>
    </row>
    <row r="513" spans="1:419" ht="15" thickBot="1">
      <c r="A513" t="s">
        <v>663</v>
      </c>
      <c r="B513" t="s">
        <v>1174</v>
      </c>
      <c r="C513" t="s">
        <v>1175</v>
      </c>
      <c r="D513" s="4" t="s">
        <v>948</v>
      </c>
      <c r="E513" t="s">
        <v>1176</v>
      </c>
      <c r="F513" t="s">
        <v>1177</v>
      </c>
      <c r="G513" t="s">
        <v>475</v>
      </c>
      <c r="H513" t="s">
        <v>476</v>
      </c>
      <c r="I513">
        <v>-13.65</v>
      </c>
      <c r="J513">
        <v>32.566666669999996</v>
      </c>
      <c r="K513">
        <v>200</v>
      </c>
      <c r="AV513" t="s">
        <v>1178</v>
      </c>
      <c r="AW513">
        <v>100</v>
      </c>
      <c r="AX513" t="s">
        <v>864</v>
      </c>
      <c r="AY513" s="5">
        <v>8</v>
      </c>
      <c r="AZ513" t="s">
        <v>1179</v>
      </c>
      <c r="BA513">
        <v>1999</v>
      </c>
      <c r="BB513">
        <v>2007</v>
      </c>
      <c r="BD513" t="s">
        <v>1196</v>
      </c>
      <c r="BE513" t="s">
        <v>553</v>
      </c>
      <c r="BF513" t="s">
        <v>484</v>
      </c>
      <c r="BG513" t="s">
        <v>485</v>
      </c>
      <c r="BH513" t="s">
        <v>1181</v>
      </c>
      <c r="BI513" t="s">
        <v>486</v>
      </c>
      <c r="BJ513">
        <v>44440</v>
      </c>
      <c r="BK513" t="s">
        <v>555</v>
      </c>
      <c r="ED513" t="s">
        <v>674</v>
      </c>
      <c r="EE513" t="s">
        <v>486</v>
      </c>
      <c r="EF513">
        <v>5000</v>
      </c>
      <c r="EG513" t="s">
        <v>537</v>
      </c>
      <c r="EH513" t="s">
        <v>1195</v>
      </c>
      <c r="EI513" t="s">
        <v>486</v>
      </c>
      <c r="EJ513">
        <v>5000</v>
      </c>
      <c r="FM513" s="9"/>
      <c r="FN513" s="9"/>
      <c r="FO513" s="9"/>
      <c r="FP513" s="9"/>
      <c r="FQ513" s="9"/>
      <c r="FR513" s="9"/>
      <c r="FS513" s="9"/>
      <c r="FT513" s="9"/>
      <c r="FU513" s="9"/>
      <c r="FV513" s="9"/>
      <c r="FW513" s="9"/>
      <c r="FX513" s="9"/>
      <c r="FY513" s="9"/>
      <c r="FZ513" s="9"/>
      <c r="GA513" s="9"/>
      <c r="GB513" s="9"/>
      <c r="GC513" s="9"/>
      <c r="GD513" s="9"/>
      <c r="GE513" s="9"/>
      <c r="GF513" s="9"/>
      <c r="GG513" s="9"/>
      <c r="GH513" s="9"/>
      <c r="GI513" s="9"/>
      <c r="GJ513" s="9"/>
      <c r="GK513" s="9"/>
      <c r="GL513" s="9"/>
      <c r="GM513" s="9"/>
      <c r="GN513" s="9"/>
      <c r="GO513" s="9"/>
      <c r="GP513" s="9"/>
      <c r="GQ513" s="9"/>
      <c r="GR513" s="9"/>
      <c r="GS513" s="9"/>
      <c r="GT513" s="9"/>
      <c r="GU513" s="9"/>
      <c r="GV513" s="9"/>
      <c r="GW513" s="9"/>
      <c r="GX513" s="9"/>
      <c r="GY513" s="9"/>
      <c r="GZ513" s="9"/>
      <c r="HA513" s="9"/>
      <c r="HB513" s="9"/>
      <c r="HC513" s="9"/>
      <c r="HD513" s="9"/>
      <c r="HE513" s="9"/>
      <c r="HF513" s="9"/>
      <c r="HG513" s="9"/>
      <c r="HH513" s="9"/>
      <c r="HI513" s="9"/>
      <c r="HJ513" s="9"/>
      <c r="HK513" s="9"/>
      <c r="HL513" s="9"/>
      <c r="HT513" s="50">
        <v>36495</v>
      </c>
      <c r="IO513" t="s">
        <v>1196</v>
      </c>
      <c r="IP513" s="69" t="s">
        <v>677</v>
      </c>
      <c r="IS513">
        <v>1999</v>
      </c>
      <c r="IU513" s="4" t="s">
        <v>1184</v>
      </c>
      <c r="JL513" s="8" t="s">
        <v>1185</v>
      </c>
      <c r="KE513" t="s">
        <v>1186</v>
      </c>
      <c r="KF513" s="69" t="s">
        <v>999</v>
      </c>
      <c r="MY513" t="s">
        <v>1187</v>
      </c>
      <c r="MZ513">
        <v>6.25E-2</v>
      </c>
      <c r="NA513" t="s">
        <v>1211</v>
      </c>
      <c r="NB513" t="s">
        <v>1211</v>
      </c>
      <c r="NG513" t="s">
        <v>480</v>
      </c>
      <c r="NH513" t="s">
        <v>709</v>
      </c>
      <c r="NJ513" t="s">
        <v>687</v>
      </c>
      <c r="NL513" t="s">
        <v>687</v>
      </c>
      <c r="NV513" t="s">
        <v>518</v>
      </c>
      <c r="NW513">
        <v>0.99397590000000002</v>
      </c>
      <c r="NX513" s="213" t="s">
        <v>1190</v>
      </c>
      <c r="NY513">
        <v>0.21</v>
      </c>
      <c r="OB513">
        <v>9</v>
      </c>
      <c r="OU513" t="s">
        <v>1212</v>
      </c>
      <c r="OX513">
        <v>2006</v>
      </c>
      <c r="OZ513" t="s">
        <v>1192</v>
      </c>
      <c r="PB513" t="s">
        <v>522</v>
      </c>
      <c r="PC513" s="50">
        <v>46120</v>
      </c>
    </row>
    <row r="514" spans="1:419" ht="15" thickBot="1">
      <c r="A514" t="s">
        <v>663</v>
      </c>
      <c r="B514" t="s">
        <v>1174</v>
      </c>
      <c r="C514" t="s">
        <v>1175</v>
      </c>
      <c r="D514" s="4" t="s">
        <v>948</v>
      </c>
      <c r="E514" t="s">
        <v>1176</v>
      </c>
      <c r="F514" t="s">
        <v>1177</v>
      </c>
      <c r="G514" t="s">
        <v>475</v>
      </c>
      <c r="H514" t="s">
        <v>476</v>
      </c>
      <c r="I514">
        <v>-13.65</v>
      </c>
      <c r="J514">
        <v>32.566666669999996</v>
      </c>
      <c r="K514">
        <v>200</v>
      </c>
      <c r="AV514" t="s">
        <v>1178</v>
      </c>
      <c r="AW514">
        <v>100</v>
      </c>
      <c r="AX514" t="s">
        <v>864</v>
      </c>
      <c r="AY514" s="5">
        <v>8</v>
      </c>
      <c r="AZ514" t="s">
        <v>1179</v>
      </c>
      <c r="BA514">
        <v>1999</v>
      </c>
      <c r="BB514">
        <v>2007</v>
      </c>
      <c r="BD514" t="s">
        <v>1197</v>
      </c>
      <c r="BE514" t="s">
        <v>605</v>
      </c>
      <c r="BF514" t="s">
        <v>484</v>
      </c>
      <c r="BG514" t="s">
        <v>485</v>
      </c>
      <c r="BH514" t="s">
        <v>1181</v>
      </c>
      <c r="BI514" t="s">
        <v>486</v>
      </c>
      <c r="BJ514">
        <v>44440</v>
      </c>
      <c r="BK514" t="s">
        <v>555</v>
      </c>
      <c r="ED514" t="s">
        <v>674</v>
      </c>
      <c r="EE514" t="s">
        <v>486</v>
      </c>
      <c r="EF514">
        <v>10000</v>
      </c>
      <c r="FM514" s="9"/>
      <c r="FN514" s="9"/>
      <c r="FO514" s="9"/>
      <c r="FP514" s="9"/>
      <c r="FQ514" s="9"/>
      <c r="FR514" s="9"/>
      <c r="FS514" s="9"/>
      <c r="FT514" s="9"/>
      <c r="FU514" s="9"/>
      <c r="FV514" s="9"/>
      <c r="FW514" s="9"/>
      <c r="FX514" s="9"/>
      <c r="FY514" s="9"/>
      <c r="FZ514" s="9"/>
      <c r="GA514" s="9"/>
      <c r="GB514" s="9"/>
      <c r="GC514" s="9"/>
      <c r="GD514" s="9"/>
      <c r="GE514" s="9"/>
      <c r="GF514" s="9"/>
      <c r="GG514" s="9"/>
      <c r="GH514" s="9"/>
      <c r="GI514" s="9"/>
      <c r="GJ514" s="9"/>
      <c r="GK514" s="9"/>
      <c r="GL514" s="9"/>
      <c r="GM514" s="9"/>
      <c r="GN514" s="9"/>
      <c r="GO514" s="9"/>
      <c r="GP514" s="9"/>
      <c r="GQ514" s="9"/>
      <c r="GR514" s="9"/>
      <c r="GS514" s="9"/>
      <c r="GT514" s="9"/>
      <c r="GU514" s="9"/>
      <c r="GV514" s="9"/>
      <c r="GW514" s="9"/>
      <c r="GX514" s="9"/>
      <c r="GY514" s="9"/>
      <c r="GZ514" s="9"/>
      <c r="HA514" s="9"/>
      <c r="HB514" s="9"/>
      <c r="HC514" s="9"/>
      <c r="HD514" s="9"/>
      <c r="HE514" s="9"/>
      <c r="HF514" s="9"/>
      <c r="HG514" s="9"/>
      <c r="HH514" s="9"/>
      <c r="HI514" s="9"/>
      <c r="HJ514" s="9"/>
      <c r="HK514" s="9"/>
      <c r="HL514" s="9"/>
      <c r="HT514" s="50">
        <v>36495</v>
      </c>
      <c r="IO514" t="s">
        <v>1197</v>
      </c>
      <c r="IP514" s="69" t="s">
        <v>677</v>
      </c>
      <c r="IS514">
        <v>1999</v>
      </c>
      <c r="IU514" s="4" t="s">
        <v>1184</v>
      </c>
      <c r="JL514" s="8" t="s">
        <v>1185</v>
      </c>
      <c r="KE514" t="s">
        <v>1186</v>
      </c>
      <c r="KF514" s="69" t="s">
        <v>999</v>
      </c>
      <c r="MY514" t="s">
        <v>1187</v>
      </c>
      <c r="MZ514">
        <v>6.25E-2</v>
      </c>
      <c r="NA514" t="s">
        <v>1211</v>
      </c>
      <c r="NB514" t="s">
        <v>1211</v>
      </c>
      <c r="NG514" t="s">
        <v>480</v>
      </c>
      <c r="NH514" t="s">
        <v>709</v>
      </c>
      <c r="NJ514" t="s">
        <v>687</v>
      </c>
      <c r="NL514" t="s">
        <v>687</v>
      </c>
      <c r="NV514" t="s">
        <v>518</v>
      </c>
      <c r="NW514">
        <v>1.77108434</v>
      </c>
      <c r="NX514" s="213" t="s">
        <v>1190</v>
      </c>
      <c r="NY514">
        <v>0.56999999999999995</v>
      </c>
      <c r="OB514">
        <v>9</v>
      </c>
      <c r="OU514" t="s">
        <v>1212</v>
      </c>
      <c r="OX514">
        <v>2006</v>
      </c>
      <c r="OZ514" t="s">
        <v>1192</v>
      </c>
      <c r="PB514" t="s">
        <v>522</v>
      </c>
      <c r="PC514" s="50">
        <v>46120</v>
      </c>
    </row>
    <row r="515" spans="1:419" ht="15" thickBot="1">
      <c r="A515" t="s">
        <v>663</v>
      </c>
      <c r="B515" t="s">
        <v>1174</v>
      </c>
      <c r="C515" t="s">
        <v>1175</v>
      </c>
      <c r="D515" s="4" t="s">
        <v>948</v>
      </c>
      <c r="E515" t="s">
        <v>1176</v>
      </c>
      <c r="F515" t="s">
        <v>1177</v>
      </c>
      <c r="G515" t="s">
        <v>475</v>
      </c>
      <c r="H515" t="s">
        <v>476</v>
      </c>
      <c r="I515">
        <v>-13.65</v>
      </c>
      <c r="J515">
        <v>32.566666669999996</v>
      </c>
      <c r="K515">
        <v>200</v>
      </c>
      <c r="AV515" t="s">
        <v>1178</v>
      </c>
      <c r="AW515">
        <v>100</v>
      </c>
      <c r="AX515" t="s">
        <v>864</v>
      </c>
      <c r="AY515" s="5">
        <v>8</v>
      </c>
      <c r="AZ515" t="s">
        <v>1179</v>
      </c>
      <c r="BA515">
        <v>1999</v>
      </c>
      <c r="BB515">
        <v>2007</v>
      </c>
      <c r="BD515" t="s">
        <v>1198</v>
      </c>
      <c r="BE515" t="s">
        <v>609</v>
      </c>
      <c r="BF515" t="s">
        <v>484</v>
      </c>
      <c r="BG515" t="s">
        <v>485</v>
      </c>
      <c r="BH515" t="s">
        <v>1181</v>
      </c>
      <c r="BI515" t="s">
        <v>486</v>
      </c>
      <c r="BJ515">
        <v>44440</v>
      </c>
      <c r="BK515" t="s">
        <v>555</v>
      </c>
      <c r="FM515" s="9"/>
      <c r="FN515" s="9"/>
      <c r="FO515" s="9"/>
      <c r="FP515" s="9"/>
      <c r="FQ515" s="9"/>
      <c r="FR515" s="9"/>
      <c r="FS515" s="9"/>
      <c r="FT515" s="9"/>
      <c r="FU515" s="9"/>
      <c r="FV515" s="9"/>
      <c r="FW515" s="9"/>
      <c r="FX515" s="9"/>
      <c r="FY515" s="9"/>
      <c r="FZ515" s="9"/>
      <c r="GA515" s="9"/>
      <c r="GB515" s="9"/>
      <c r="GC515" s="9"/>
      <c r="GD515" s="9"/>
      <c r="GE515" s="9"/>
      <c r="GF515" s="9"/>
      <c r="GG515" s="9"/>
      <c r="GH515" s="9"/>
      <c r="GI515" s="9"/>
      <c r="GJ515" s="9"/>
      <c r="GK515" s="9"/>
      <c r="GL515" s="9"/>
      <c r="GM515" s="9"/>
      <c r="GN515" s="9"/>
      <c r="GO515" s="9"/>
      <c r="GP515" s="9"/>
      <c r="GQ515" s="9"/>
      <c r="GR515" s="9"/>
      <c r="GS515" s="9"/>
      <c r="GT515" s="9"/>
      <c r="GU515" s="9"/>
      <c r="GV515" s="9"/>
      <c r="GW515" s="9"/>
      <c r="GX515" s="9"/>
      <c r="GY515" s="9"/>
      <c r="GZ515" s="9"/>
      <c r="HA515" s="9"/>
      <c r="HB515" s="9"/>
      <c r="HC515" s="9"/>
      <c r="HD515" s="9"/>
      <c r="HE515" s="9"/>
      <c r="HF515" s="9"/>
      <c r="HG515" s="9"/>
      <c r="HH515" s="9"/>
      <c r="HI515" s="9"/>
      <c r="HJ515" s="9"/>
      <c r="HK515" s="9"/>
      <c r="HL515" s="9"/>
      <c r="HT515" s="50">
        <v>36495</v>
      </c>
      <c r="IO515" t="s">
        <v>1199</v>
      </c>
      <c r="IP515" s="46" t="s">
        <v>1183</v>
      </c>
      <c r="IS515">
        <v>1999</v>
      </c>
      <c r="IU515" s="4" t="s">
        <v>1184</v>
      </c>
      <c r="JL515" s="8" t="s">
        <v>1185</v>
      </c>
      <c r="KE515" t="s">
        <v>1186</v>
      </c>
      <c r="KF515" s="69" t="s">
        <v>999</v>
      </c>
      <c r="MY515" t="s">
        <v>1187</v>
      </c>
      <c r="MZ515">
        <v>6.25E-2</v>
      </c>
      <c r="NA515" t="s">
        <v>1211</v>
      </c>
      <c r="NB515" t="s">
        <v>1211</v>
      </c>
      <c r="NG515" t="s">
        <v>480</v>
      </c>
      <c r="NH515" t="s">
        <v>709</v>
      </c>
      <c r="NJ515" t="s">
        <v>687</v>
      </c>
      <c r="NL515" t="s">
        <v>687</v>
      </c>
      <c r="NV515" t="s">
        <v>518</v>
      </c>
      <c r="NW515">
        <v>0.10843373000000001</v>
      </c>
      <c r="NX515" s="213" t="s">
        <v>1190</v>
      </c>
      <c r="NY515">
        <v>0.12</v>
      </c>
      <c r="OB515">
        <v>9</v>
      </c>
      <c r="OU515" t="s">
        <v>1212</v>
      </c>
      <c r="OX515">
        <v>2006</v>
      </c>
      <c r="OZ515" t="s">
        <v>1192</v>
      </c>
      <c r="PB515" t="s">
        <v>522</v>
      </c>
      <c r="PC515" s="50">
        <v>46120</v>
      </c>
    </row>
    <row r="516" spans="1:419" ht="15" thickBot="1">
      <c r="A516" t="s">
        <v>663</v>
      </c>
      <c r="B516" t="s">
        <v>1174</v>
      </c>
      <c r="C516" t="s">
        <v>1175</v>
      </c>
      <c r="D516" s="4" t="s">
        <v>948</v>
      </c>
      <c r="E516" t="s">
        <v>1176</v>
      </c>
      <c r="F516" t="s">
        <v>1177</v>
      </c>
      <c r="G516" t="s">
        <v>475</v>
      </c>
      <c r="H516" t="s">
        <v>476</v>
      </c>
      <c r="I516">
        <v>-13.65</v>
      </c>
      <c r="J516">
        <v>32.566666669999996</v>
      </c>
      <c r="K516">
        <v>200</v>
      </c>
      <c r="AV516" t="s">
        <v>1178</v>
      </c>
      <c r="AW516">
        <v>100</v>
      </c>
      <c r="AX516" t="s">
        <v>864</v>
      </c>
      <c r="AY516" s="5">
        <v>8</v>
      </c>
      <c r="AZ516" t="s">
        <v>1179</v>
      </c>
      <c r="BA516">
        <v>1999</v>
      </c>
      <c r="BB516">
        <v>2007</v>
      </c>
      <c r="BD516" t="s">
        <v>1200</v>
      </c>
      <c r="BE516" t="s">
        <v>524</v>
      </c>
      <c r="BF516" t="s">
        <v>484</v>
      </c>
      <c r="BG516" t="s">
        <v>485</v>
      </c>
      <c r="BH516" t="s">
        <v>1181</v>
      </c>
      <c r="BI516" t="s">
        <v>486</v>
      </c>
      <c r="BJ516">
        <v>44440</v>
      </c>
      <c r="FM516" s="9"/>
      <c r="FN516" s="9"/>
      <c r="FO516" s="9"/>
      <c r="FP516" s="9"/>
      <c r="FQ516" s="9"/>
      <c r="FR516" s="9"/>
      <c r="FS516" s="9"/>
      <c r="FT516" s="9"/>
      <c r="FU516" s="9"/>
      <c r="FV516" s="9"/>
      <c r="FW516" s="9"/>
      <c r="FX516" s="9"/>
      <c r="FY516" s="9"/>
      <c r="FZ516" s="9"/>
      <c r="GA516" s="9"/>
      <c r="GB516" s="9"/>
      <c r="GC516" s="9"/>
      <c r="GD516" s="9"/>
      <c r="GE516" s="9"/>
      <c r="GF516" s="9"/>
      <c r="GG516" s="9"/>
      <c r="GH516" s="9"/>
      <c r="GI516" s="9"/>
      <c r="GJ516" s="9"/>
      <c r="GK516" s="9"/>
      <c r="GL516" s="9"/>
      <c r="GM516" s="9"/>
      <c r="GN516" s="9"/>
      <c r="GO516" s="9"/>
      <c r="GP516" s="9"/>
      <c r="GQ516" s="9"/>
      <c r="GR516" s="9"/>
      <c r="GS516" s="9"/>
      <c r="GT516" s="9"/>
      <c r="GU516" s="9"/>
      <c r="GV516" s="9"/>
      <c r="GW516" s="9"/>
      <c r="GX516" s="9"/>
      <c r="GY516" s="9"/>
      <c r="GZ516" s="9"/>
      <c r="HA516" s="9"/>
      <c r="HB516" s="9"/>
      <c r="HC516" s="9"/>
      <c r="HD516" s="9"/>
      <c r="HE516" s="9"/>
      <c r="HF516" s="9"/>
      <c r="HG516" s="9"/>
      <c r="HH516" s="9"/>
      <c r="HI516" s="9"/>
      <c r="HJ516" s="9"/>
      <c r="HK516" s="9"/>
      <c r="HL516" s="9"/>
      <c r="HT516" s="50">
        <v>36495</v>
      </c>
      <c r="IO516" t="s">
        <v>1201</v>
      </c>
      <c r="IP516" t="s">
        <v>492</v>
      </c>
      <c r="IS516">
        <v>1999</v>
      </c>
      <c r="JL516" t="s">
        <v>495</v>
      </c>
      <c r="JM516" t="s">
        <v>1202</v>
      </c>
      <c r="JN516" t="s">
        <v>497</v>
      </c>
      <c r="JO516" t="s">
        <v>1203</v>
      </c>
      <c r="JP516" t="s">
        <v>508</v>
      </c>
      <c r="JQ516" t="s">
        <v>1204</v>
      </c>
      <c r="JR516">
        <v>90</v>
      </c>
      <c r="JS516">
        <v>80</v>
      </c>
      <c r="KE516" t="s">
        <v>1186</v>
      </c>
      <c r="KF516" s="69" t="s">
        <v>999</v>
      </c>
      <c r="MY516" t="s">
        <v>1187</v>
      </c>
      <c r="MZ516">
        <v>6.25E-2</v>
      </c>
      <c r="NA516" t="s">
        <v>1211</v>
      </c>
      <c r="NB516" t="s">
        <v>1211</v>
      </c>
      <c r="NG516" t="s">
        <v>480</v>
      </c>
      <c r="NH516" t="s">
        <v>709</v>
      </c>
      <c r="NJ516" t="s">
        <v>687</v>
      </c>
      <c r="NL516" t="s">
        <v>687</v>
      </c>
      <c r="NU516" t="s">
        <v>1023</v>
      </c>
      <c r="NV516" t="s">
        <v>518</v>
      </c>
      <c r="NW516">
        <v>0.77710842999999996</v>
      </c>
      <c r="NX516" s="213" t="s">
        <v>1190</v>
      </c>
      <c r="NY516">
        <v>0.36</v>
      </c>
      <c r="OB516">
        <v>9</v>
      </c>
      <c r="OU516" t="s">
        <v>1212</v>
      </c>
      <c r="OX516">
        <v>2006</v>
      </c>
      <c r="OZ516" t="s">
        <v>1192</v>
      </c>
      <c r="PB516" t="s">
        <v>522</v>
      </c>
      <c r="PC516" s="50">
        <v>46120</v>
      </c>
    </row>
    <row r="517" spans="1:419" ht="15" thickBot="1">
      <c r="A517" t="s">
        <v>663</v>
      </c>
      <c r="B517" t="s">
        <v>1174</v>
      </c>
      <c r="C517" t="s">
        <v>1175</v>
      </c>
      <c r="D517" s="4" t="s">
        <v>948</v>
      </c>
      <c r="E517" t="s">
        <v>1176</v>
      </c>
      <c r="F517" t="s">
        <v>1177</v>
      </c>
      <c r="G517" t="s">
        <v>475</v>
      </c>
      <c r="H517" t="s">
        <v>476</v>
      </c>
      <c r="I517">
        <v>-13.65</v>
      </c>
      <c r="J517">
        <v>32.566666669999996</v>
      </c>
      <c r="K517">
        <v>200</v>
      </c>
      <c r="AV517" t="s">
        <v>1178</v>
      </c>
      <c r="AW517">
        <v>100</v>
      </c>
      <c r="AX517" t="s">
        <v>864</v>
      </c>
      <c r="AY517" s="5">
        <v>8</v>
      </c>
      <c r="AZ517" t="s">
        <v>1179</v>
      </c>
      <c r="BA517">
        <v>1999</v>
      </c>
      <c r="BB517">
        <v>2007</v>
      </c>
      <c r="BD517" t="s">
        <v>1180</v>
      </c>
      <c r="BE517" t="s">
        <v>536</v>
      </c>
      <c r="BF517" t="s">
        <v>484</v>
      </c>
      <c r="BG517" t="s">
        <v>485</v>
      </c>
      <c r="BH517" t="s">
        <v>1181</v>
      </c>
      <c r="BI517" t="s">
        <v>486</v>
      </c>
      <c r="BJ517">
        <v>44440</v>
      </c>
      <c r="BK517" t="s">
        <v>555</v>
      </c>
      <c r="BL517" t="s">
        <v>1182</v>
      </c>
      <c r="BM517" t="s">
        <v>480</v>
      </c>
      <c r="BN517" t="s">
        <v>486</v>
      </c>
      <c r="BO517">
        <v>10000</v>
      </c>
      <c r="FM517" s="9"/>
      <c r="FN517" s="9"/>
      <c r="FO517" s="9"/>
      <c r="FP517" s="9"/>
      <c r="FQ517" s="9"/>
      <c r="FR517" s="9"/>
      <c r="FS517" s="9"/>
      <c r="FT517" s="9"/>
      <c r="FU517" s="9"/>
      <c r="FV517" s="9"/>
      <c r="FW517" s="9"/>
      <c r="FX517" s="9"/>
      <c r="FY517" s="9"/>
      <c r="FZ517" s="9"/>
      <c r="GA517" s="9"/>
      <c r="GB517" s="9"/>
      <c r="GC517" s="9"/>
      <c r="GD517" s="9"/>
      <c r="GE517" s="9"/>
      <c r="GF517" s="9"/>
      <c r="GG517" s="9"/>
      <c r="GH517" s="9"/>
      <c r="GI517" s="9"/>
      <c r="GJ517" s="9"/>
      <c r="GK517" s="9"/>
      <c r="GL517" s="9"/>
      <c r="GM517" s="9"/>
      <c r="GN517" s="9"/>
      <c r="GO517" s="9"/>
      <c r="GP517" s="9"/>
      <c r="GQ517" s="9"/>
      <c r="GR517" s="9"/>
      <c r="GS517" s="9"/>
      <c r="GT517" s="9"/>
      <c r="GU517" s="9"/>
      <c r="GV517" s="9"/>
      <c r="GW517" s="9"/>
      <c r="GX517" s="9"/>
      <c r="GY517" s="9"/>
      <c r="GZ517" s="9"/>
      <c r="HA517" s="9"/>
      <c r="HB517" s="9"/>
      <c r="HC517" s="9"/>
      <c r="HD517" s="9"/>
      <c r="HE517" s="9"/>
      <c r="HF517" s="9"/>
      <c r="HG517" s="9"/>
      <c r="HH517" s="9"/>
      <c r="HI517" s="9"/>
      <c r="HJ517" s="9"/>
      <c r="HK517" s="9"/>
      <c r="HL517" s="9"/>
      <c r="HT517" s="50">
        <v>36495</v>
      </c>
      <c r="IO517" t="s">
        <v>1180</v>
      </c>
      <c r="IP517" s="46" t="s">
        <v>1183</v>
      </c>
      <c r="IS517">
        <v>1999</v>
      </c>
      <c r="IU517" s="4" t="s">
        <v>1184</v>
      </c>
      <c r="JL517" t="s">
        <v>1185</v>
      </c>
      <c r="KE517" t="s">
        <v>1186</v>
      </c>
      <c r="KF517" s="69" t="s">
        <v>999</v>
      </c>
      <c r="MY517" t="s">
        <v>1187</v>
      </c>
      <c r="MZ517">
        <v>6.25E-2</v>
      </c>
      <c r="NA517" t="s">
        <v>1213</v>
      </c>
      <c r="NB517" t="s">
        <v>1213</v>
      </c>
      <c r="NG517" t="s">
        <v>480</v>
      </c>
      <c r="NH517" t="s">
        <v>709</v>
      </c>
      <c r="NJ517" t="s">
        <v>687</v>
      </c>
      <c r="NL517" t="s">
        <v>687</v>
      </c>
      <c r="NV517" t="s">
        <v>518</v>
      </c>
      <c r="NW517">
        <v>0</v>
      </c>
      <c r="NX517" s="213" t="s">
        <v>1190</v>
      </c>
      <c r="NY517">
        <v>0</v>
      </c>
      <c r="OB517">
        <v>9</v>
      </c>
      <c r="OU517" t="s">
        <v>1214</v>
      </c>
      <c r="OX517">
        <v>2006</v>
      </c>
      <c r="OZ517" t="s">
        <v>1192</v>
      </c>
      <c r="PB517" t="s">
        <v>522</v>
      </c>
      <c r="PC517" s="50">
        <v>46120</v>
      </c>
    </row>
    <row r="518" spans="1:419" ht="15" thickBot="1">
      <c r="A518" t="s">
        <v>663</v>
      </c>
      <c r="B518" t="s">
        <v>1174</v>
      </c>
      <c r="C518" t="s">
        <v>1175</v>
      </c>
      <c r="D518" s="4" t="s">
        <v>948</v>
      </c>
      <c r="E518" t="s">
        <v>1176</v>
      </c>
      <c r="F518" t="s">
        <v>1177</v>
      </c>
      <c r="G518" t="s">
        <v>475</v>
      </c>
      <c r="H518" t="s">
        <v>476</v>
      </c>
      <c r="I518">
        <v>-13.65</v>
      </c>
      <c r="J518">
        <v>32.566666669999996</v>
      </c>
      <c r="K518">
        <v>200</v>
      </c>
      <c r="AV518" t="s">
        <v>1178</v>
      </c>
      <c r="AW518">
        <v>100</v>
      </c>
      <c r="AX518" t="s">
        <v>864</v>
      </c>
      <c r="AY518" s="5">
        <v>8</v>
      </c>
      <c r="AZ518" t="s">
        <v>1179</v>
      </c>
      <c r="BA518">
        <v>1999</v>
      </c>
      <c r="BB518">
        <v>2007</v>
      </c>
      <c r="BD518" t="s">
        <v>1193</v>
      </c>
      <c r="BE518" t="s">
        <v>565</v>
      </c>
      <c r="BF518" t="s">
        <v>484</v>
      </c>
      <c r="BG518" t="s">
        <v>485</v>
      </c>
      <c r="BH518" t="s">
        <v>1181</v>
      </c>
      <c r="BI518" t="s">
        <v>486</v>
      </c>
      <c r="BJ518">
        <v>44440</v>
      </c>
      <c r="BK518" t="s">
        <v>555</v>
      </c>
      <c r="BL518" t="s">
        <v>1182</v>
      </c>
      <c r="BM518" t="s">
        <v>480</v>
      </c>
      <c r="BN518" t="s">
        <v>486</v>
      </c>
      <c r="BO518">
        <v>5000</v>
      </c>
      <c r="BP518" t="s">
        <v>537</v>
      </c>
      <c r="ED518" t="s">
        <v>674</v>
      </c>
      <c r="EE518" t="s">
        <v>486</v>
      </c>
      <c r="EF518">
        <v>5000</v>
      </c>
      <c r="FM518" s="9"/>
      <c r="FN518" s="9"/>
      <c r="FO518" s="9"/>
      <c r="FP518" s="9"/>
      <c r="FQ518" s="9"/>
      <c r="FR518" s="9"/>
      <c r="FS518" s="9"/>
      <c r="FT518" s="9"/>
      <c r="FU518" s="9"/>
      <c r="FV518" s="9"/>
      <c r="FW518" s="9"/>
      <c r="FX518" s="9"/>
      <c r="FY518" s="9"/>
      <c r="FZ518" s="9"/>
      <c r="GA518" s="9"/>
      <c r="GB518" s="9"/>
      <c r="GC518" s="9"/>
      <c r="GD518" s="9"/>
      <c r="GE518" s="9"/>
      <c r="GF518" s="9"/>
      <c r="GG518" s="9"/>
      <c r="GH518" s="9"/>
      <c r="GI518" s="9"/>
      <c r="GJ518" s="9"/>
      <c r="GK518" s="9"/>
      <c r="GL518" s="9"/>
      <c r="GM518" s="9"/>
      <c r="GN518" s="9"/>
      <c r="GO518" s="9"/>
      <c r="GP518" s="9"/>
      <c r="GQ518" s="9"/>
      <c r="GR518" s="9"/>
      <c r="GS518" s="9"/>
      <c r="GT518" s="9"/>
      <c r="GU518" s="9"/>
      <c r="GV518" s="9"/>
      <c r="GW518" s="9"/>
      <c r="GX518" s="9"/>
      <c r="GY518" s="9"/>
      <c r="GZ518" s="9"/>
      <c r="HA518" s="9"/>
      <c r="HB518" s="9"/>
      <c r="HC518" s="9"/>
      <c r="HD518" s="9"/>
      <c r="HE518" s="9"/>
      <c r="HF518" s="9"/>
      <c r="HG518" s="9"/>
      <c r="HH518" s="9"/>
      <c r="HI518" s="9"/>
      <c r="HJ518" s="9"/>
      <c r="HK518" s="9"/>
      <c r="HL518" s="9"/>
      <c r="HT518" s="50">
        <v>36495</v>
      </c>
      <c r="IO518" t="s">
        <v>1193</v>
      </c>
      <c r="IP518" s="69" t="s">
        <v>677</v>
      </c>
      <c r="IS518">
        <v>1999</v>
      </c>
      <c r="IU518" s="4" t="s">
        <v>1184</v>
      </c>
      <c r="JL518" t="s">
        <v>1185</v>
      </c>
      <c r="KE518" t="s">
        <v>1186</v>
      </c>
      <c r="KF518" s="69" t="s">
        <v>999</v>
      </c>
      <c r="MY518" t="s">
        <v>1187</v>
      </c>
      <c r="MZ518">
        <v>6.25E-2</v>
      </c>
      <c r="NA518" t="s">
        <v>1213</v>
      </c>
      <c r="NB518" t="s">
        <v>1213</v>
      </c>
      <c r="NG518" t="s">
        <v>480</v>
      </c>
      <c r="NH518" t="s">
        <v>709</v>
      </c>
      <c r="NJ518" t="s">
        <v>687</v>
      </c>
      <c r="NL518" t="s">
        <v>687</v>
      </c>
      <c r="NV518" t="s">
        <v>518</v>
      </c>
      <c r="NW518">
        <v>0</v>
      </c>
      <c r="NX518" s="213" t="s">
        <v>1190</v>
      </c>
      <c r="NY518">
        <v>0</v>
      </c>
      <c r="OB518">
        <v>9</v>
      </c>
      <c r="OU518" t="s">
        <v>1214</v>
      </c>
      <c r="OX518">
        <v>2006</v>
      </c>
      <c r="OZ518" t="s">
        <v>1192</v>
      </c>
      <c r="PB518" t="s">
        <v>522</v>
      </c>
      <c r="PC518" s="50">
        <v>46120</v>
      </c>
    </row>
    <row r="519" spans="1:419" ht="15" thickBot="1">
      <c r="A519" t="s">
        <v>663</v>
      </c>
      <c r="B519" t="s">
        <v>1174</v>
      </c>
      <c r="C519" t="s">
        <v>1175</v>
      </c>
      <c r="D519" s="4" t="s">
        <v>948</v>
      </c>
      <c r="E519" t="s">
        <v>1176</v>
      </c>
      <c r="F519" t="s">
        <v>1177</v>
      </c>
      <c r="G519" t="s">
        <v>475</v>
      </c>
      <c r="H519" t="s">
        <v>476</v>
      </c>
      <c r="I519">
        <v>-13.65</v>
      </c>
      <c r="J519">
        <v>32.566666669999996</v>
      </c>
      <c r="K519">
        <v>200</v>
      </c>
      <c r="AV519" t="s">
        <v>1178</v>
      </c>
      <c r="AW519">
        <v>100</v>
      </c>
      <c r="AX519" t="s">
        <v>864</v>
      </c>
      <c r="AY519" s="5">
        <v>8</v>
      </c>
      <c r="AZ519" t="s">
        <v>1179</v>
      </c>
      <c r="BA519">
        <v>1999</v>
      </c>
      <c r="BB519">
        <v>2007</v>
      </c>
      <c r="BD519" t="s">
        <v>1194</v>
      </c>
      <c r="BE519" t="s">
        <v>570</v>
      </c>
      <c r="BF519" t="s">
        <v>484</v>
      </c>
      <c r="BG519" t="s">
        <v>485</v>
      </c>
      <c r="BH519" t="s">
        <v>1181</v>
      </c>
      <c r="BI519" t="s">
        <v>486</v>
      </c>
      <c r="BJ519">
        <v>44440</v>
      </c>
      <c r="BK519" t="s">
        <v>555</v>
      </c>
      <c r="ED519" t="s">
        <v>1195</v>
      </c>
      <c r="EE519" t="s">
        <v>486</v>
      </c>
      <c r="EF519">
        <v>10000</v>
      </c>
      <c r="FM519" s="9"/>
      <c r="FN519" s="9"/>
      <c r="FO519" s="9"/>
      <c r="FP519" s="9"/>
      <c r="FQ519" s="9"/>
      <c r="FR519" s="9"/>
      <c r="FS519" s="9"/>
      <c r="FT519" s="9"/>
      <c r="FU519" s="9"/>
      <c r="FV519" s="9"/>
      <c r="FW519" s="9"/>
      <c r="FX519" s="9"/>
      <c r="FY519" s="9"/>
      <c r="FZ519" s="9"/>
      <c r="GA519" s="9"/>
      <c r="GB519" s="9"/>
      <c r="GC519" s="9"/>
      <c r="GD519" s="9"/>
      <c r="GE519" s="9"/>
      <c r="GF519" s="9"/>
      <c r="GG519" s="9"/>
      <c r="GH519" s="9"/>
      <c r="GI519" s="9"/>
      <c r="GJ519" s="9"/>
      <c r="GK519" s="9"/>
      <c r="GL519" s="9"/>
      <c r="GM519" s="9"/>
      <c r="GN519" s="9"/>
      <c r="GO519" s="9"/>
      <c r="GP519" s="9"/>
      <c r="GQ519" s="9"/>
      <c r="GR519" s="9"/>
      <c r="GS519" s="9"/>
      <c r="GT519" s="9"/>
      <c r="GU519" s="9"/>
      <c r="GV519" s="9"/>
      <c r="GW519" s="9"/>
      <c r="GX519" s="9"/>
      <c r="GY519" s="9"/>
      <c r="GZ519" s="9"/>
      <c r="HA519" s="9"/>
      <c r="HB519" s="9"/>
      <c r="HC519" s="9"/>
      <c r="HD519" s="9"/>
      <c r="HE519" s="9"/>
      <c r="HF519" s="9"/>
      <c r="HG519" s="9"/>
      <c r="HH519" s="9"/>
      <c r="HI519" s="9"/>
      <c r="HJ519" s="9"/>
      <c r="HK519" s="9"/>
      <c r="HL519" s="9"/>
      <c r="HT519" s="50">
        <v>36495</v>
      </c>
      <c r="IO519" t="s">
        <v>1194</v>
      </c>
      <c r="IP519" s="69" t="s">
        <v>677</v>
      </c>
      <c r="IS519">
        <v>1999</v>
      </c>
      <c r="IU519" s="4" t="s">
        <v>1184</v>
      </c>
      <c r="JL519" t="s">
        <v>1185</v>
      </c>
      <c r="KE519" t="s">
        <v>1186</v>
      </c>
      <c r="KF519" s="69" t="s">
        <v>999</v>
      </c>
      <c r="MY519" t="s">
        <v>1187</v>
      </c>
      <c r="MZ519">
        <v>6.25E-2</v>
      </c>
      <c r="NA519" t="s">
        <v>1213</v>
      </c>
      <c r="NB519" t="s">
        <v>1213</v>
      </c>
      <c r="NG519" t="s">
        <v>480</v>
      </c>
      <c r="NH519" t="s">
        <v>709</v>
      </c>
      <c r="NJ519" t="s">
        <v>687</v>
      </c>
      <c r="NL519" t="s">
        <v>687</v>
      </c>
      <c r="NV519" t="s">
        <v>518</v>
      </c>
      <c r="NW519">
        <v>0.1</v>
      </c>
      <c r="NX519" s="213" t="s">
        <v>1190</v>
      </c>
      <c r="NY519">
        <v>0.1</v>
      </c>
      <c r="OB519">
        <v>9</v>
      </c>
      <c r="OU519" t="s">
        <v>1214</v>
      </c>
      <c r="OX519">
        <v>2006</v>
      </c>
      <c r="OZ519" t="s">
        <v>1192</v>
      </c>
      <c r="PB519" t="s">
        <v>522</v>
      </c>
      <c r="PC519" s="50">
        <v>46120</v>
      </c>
    </row>
    <row r="520" spans="1:419" ht="15" thickBot="1">
      <c r="A520" t="s">
        <v>663</v>
      </c>
      <c r="B520" t="s">
        <v>1174</v>
      </c>
      <c r="C520" t="s">
        <v>1175</v>
      </c>
      <c r="D520" s="4" t="s">
        <v>948</v>
      </c>
      <c r="E520" t="s">
        <v>1176</v>
      </c>
      <c r="F520" t="s">
        <v>1177</v>
      </c>
      <c r="G520" t="s">
        <v>475</v>
      </c>
      <c r="H520" t="s">
        <v>476</v>
      </c>
      <c r="I520">
        <v>-13.65</v>
      </c>
      <c r="J520">
        <v>32.566666669999996</v>
      </c>
      <c r="K520">
        <v>200</v>
      </c>
      <c r="AV520" t="s">
        <v>1178</v>
      </c>
      <c r="AW520">
        <v>100</v>
      </c>
      <c r="AX520" t="s">
        <v>864</v>
      </c>
      <c r="AY520" s="5">
        <v>8</v>
      </c>
      <c r="AZ520" t="s">
        <v>1179</v>
      </c>
      <c r="BA520">
        <v>1999</v>
      </c>
      <c r="BB520">
        <v>2007</v>
      </c>
      <c r="BD520" t="s">
        <v>1196</v>
      </c>
      <c r="BE520" t="s">
        <v>553</v>
      </c>
      <c r="BF520" t="s">
        <v>484</v>
      </c>
      <c r="BG520" t="s">
        <v>485</v>
      </c>
      <c r="BH520" t="s">
        <v>1181</v>
      </c>
      <c r="BI520" t="s">
        <v>486</v>
      </c>
      <c r="BJ520">
        <v>44440</v>
      </c>
      <c r="BK520" t="s">
        <v>555</v>
      </c>
      <c r="ED520" t="s">
        <v>674</v>
      </c>
      <c r="EE520" t="s">
        <v>486</v>
      </c>
      <c r="EF520">
        <v>5000</v>
      </c>
      <c r="EG520" t="s">
        <v>537</v>
      </c>
      <c r="EH520" t="s">
        <v>1195</v>
      </c>
      <c r="EI520" t="s">
        <v>486</v>
      </c>
      <c r="EJ520">
        <v>5000</v>
      </c>
      <c r="FM520" s="9"/>
      <c r="FN520" s="9"/>
      <c r="FO520" s="9"/>
      <c r="FP520" s="9"/>
      <c r="FQ520" s="9"/>
      <c r="FR520" s="9"/>
      <c r="FS520" s="9"/>
      <c r="FT520" s="9"/>
      <c r="FU520" s="9"/>
      <c r="FV520" s="9"/>
      <c r="FW520" s="9"/>
      <c r="FX520" s="9"/>
      <c r="FY520" s="9"/>
      <c r="FZ520" s="9"/>
      <c r="GA520" s="9"/>
      <c r="GB520" s="9"/>
      <c r="GC520" s="9"/>
      <c r="GD520" s="9"/>
      <c r="GE520" s="9"/>
      <c r="GF520" s="9"/>
      <c r="GG520" s="9"/>
      <c r="GH520" s="9"/>
      <c r="GI520" s="9"/>
      <c r="GJ520" s="9"/>
      <c r="GK520" s="9"/>
      <c r="GL520" s="9"/>
      <c r="GM520" s="9"/>
      <c r="GN520" s="9"/>
      <c r="GO520" s="9"/>
      <c r="GP520" s="9"/>
      <c r="GQ520" s="9"/>
      <c r="GR520" s="9"/>
      <c r="GS520" s="9"/>
      <c r="GT520" s="9"/>
      <c r="GU520" s="9"/>
      <c r="GV520" s="9"/>
      <c r="GW520" s="9"/>
      <c r="GX520" s="9"/>
      <c r="GY520" s="9"/>
      <c r="GZ520" s="9"/>
      <c r="HA520" s="9"/>
      <c r="HB520" s="9"/>
      <c r="HC520" s="9"/>
      <c r="HD520" s="9"/>
      <c r="HE520" s="9"/>
      <c r="HF520" s="9"/>
      <c r="HG520" s="9"/>
      <c r="HH520" s="9"/>
      <c r="HI520" s="9"/>
      <c r="HJ520" s="9"/>
      <c r="HK520" s="9"/>
      <c r="HL520" s="9"/>
      <c r="HT520" s="50">
        <v>36495</v>
      </c>
      <c r="IO520" t="s">
        <v>1196</v>
      </c>
      <c r="IP520" s="69" t="s">
        <v>677</v>
      </c>
      <c r="IS520">
        <v>1999</v>
      </c>
      <c r="IU520" s="4" t="s">
        <v>1184</v>
      </c>
      <c r="JL520" t="s">
        <v>1185</v>
      </c>
      <c r="KE520" t="s">
        <v>1186</v>
      </c>
      <c r="KF520" s="69" t="s">
        <v>999</v>
      </c>
      <c r="MY520" t="s">
        <v>1187</v>
      </c>
      <c r="MZ520">
        <v>6.25E-2</v>
      </c>
      <c r="NA520" t="s">
        <v>1213</v>
      </c>
      <c r="NB520" t="s">
        <v>1213</v>
      </c>
      <c r="NG520" t="s">
        <v>480</v>
      </c>
      <c r="NH520" t="s">
        <v>709</v>
      </c>
      <c r="NJ520" t="s">
        <v>687</v>
      </c>
      <c r="NL520" t="s">
        <v>687</v>
      </c>
      <c r="NV520" t="s">
        <v>518</v>
      </c>
      <c r="NW520">
        <v>0.1</v>
      </c>
      <c r="NX520" s="213" t="s">
        <v>1190</v>
      </c>
      <c r="NY520">
        <v>0.1</v>
      </c>
      <c r="OB520">
        <v>9</v>
      </c>
      <c r="OU520" t="s">
        <v>1214</v>
      </c>
      <c r="OX520">
        <v>2006</v>
      </c>
      <c r="OZ520" t="s">
        <v>1192</v>
      </c>
      <c r="PB520" t="s">
        <v>522</v>
      </c>
      <c r="PC520" s="50">
        <v>46120</v>
      </c>
    </row>
    <row r="521" spans="1:419" ht="15" thickBot="1">
      <c r="A521" t="s">
        <v>663</v>
      </c>
      <c r="B521" t="s">
        <v>1174</v>
      </c>
      <c r="C521" t="s">
        <v>1175</v>
      </c>
      <c r="D521" s="4" t="s">
        <v>948</v>
      </c>
      <c r="E521" t="s">
        <v>1176</v>
      </c>
      <c r="F521" t="s">
        <v>1177</v>
      </c>
      <c r="G521" t="s">
        <v>475</v>
      </c>
      <c r="H521" t="s">
        <v>476</v>
      </c>
      <c r="I521">
        <v>-13.65</v>
      </c>
      <c r="J521">
        <v>32.566666669999996</v>
      </c>
      <c r="K521">
        <v>200</v>
      </c>
      <c r="AV521" t="s">
        <v>1178</v>
      </c>
      <c r="AW521">
        <v>100</v>
      </c>
      <c r="AX521" t="s">
        <v>864</v>
      </c>
      <c r="AY521" s="5">
        <v>8</v>
      </c>
      <c r="AZ521" t="s">
        <v>1179</v>
      </c>
      <c r="BA521">
        <v>1999</v>
      </c>
      <c r="BB521">
        <v>2007</v>
      </c>
      <c r="BD521" t="s">
        <v>1197</v>
      </c>
      <c r="BE521" t="s">
        <v>605</v>
      </c>
      <c r="BF521" t="s">
        <v>484</v>
      </c>
      <c r="BG521" t="s">
        <v>485</v>
      </c>
      <c r="BH521" t="s">
        <v>1181</v>
      </c>
      <c r="BI521" t="s">
        <v>486</v>
      </c>
      <c r="BJ521">
        <v>44440</v>
      </c>
      <c r="BK521" t="s">
        <v>555</v>
      </c>
      <c r="ED521" t="s">
        <v>674</v>
      </c>
      <c r="EE521" t="s">
        <v>486</v>
      </c>
      <c r="EF521">
        <v>10000</v>
      </c>
      <c r="FM521" s="9"/>
      <c r="FN521" s="9"/>
      <c r="FO521" s="9"/>
      <c r="FP521" s="9"/>
      <c r="FQ521" s="9"/>
      <c r="FR521" s="9"/>
      <c r="FS521" s="9"/>
      <c r="FT521" s="9"/>
      <c r="FU521" s="9"/>
      <c r="FV521" s="9"/>
      <c r="FW521" s="9"/>
      <c r="FX521" s="9"/>
      <c r="FY521" s="9"/>
      <c r="FZ521" s="9"/>
      <c r="GA521" s="9"/>
      <c r="GB521" s="9"/>
      <c r="GC521" s="9"/>
      <c r="GD521" s="9"/>
      <c r="GE521" s="9"/>
      <c r="GF521" s="9"/>
      <c r="GG521" s="9"/>
      <c r="GH521" s="9"/>
      <c r="GI521" s="9"/>
      <c r="GJ521" s="9"/>
      <c r="GK521" s="9"/>
      <c r="GL521" s="9"/>
      <c r="GM521" s="9"/>
      <c r="GN521" s="9"/>
      <c r="GO521" s="9"/>
      <c r="GP521" s="9"/>
      <c r="GQ521" s="9"/>
      <c r="GR521" s="9"/>
      <c r="GS521" s="9"/>
      <c r="GT521" s="9"/>
      <c r="GU521" s="9"/>
      <c r="GV521" s="9"/>
      <c r="GW521" s="9"/>
      <c r="GX521" s="9"/>
      <c r="GY521" s="9"/>
      <c r="GZ521" s="9"/>
      <c r="HA521" s="9"/>
      <c r="HB521" s="9"/>
      <c r="HC521" s="9"/>
      <c r="HD521" s="9"/>
      <c r="HE521" s="9"/>
      <c r="HF521" s="9"/>
      <c r="HG521" s="9"/>
      <c r="HH521" s="9"/>
      <c r="HI521" s="9"/>
      <c r="HJ521" s="9"/>
      <c r="HK521" s="9"/>
      <c r="HL521" s="9"/>
      <c r="HT521" s="50">
        <v>36495</v>
      </c>
      <c r="IO521" t="s">
        <v>1197</v>
      </c>
      <c r="IP521" s="69" t="s">
        <v>677</v>
      </c>
      <c r="IS521">
        <v>1999</v>
      </c>
      <c r="IU521" s="4" t="s">
        <v>1184</v>
      </c>
      <c r="JL521" t="s">
        <v>1185</v>
      </c>
      <c r="KE521" t="s">
        <v>1186</v>
      </c>
      <c r="KF521" s="69" t="s">
        <v>999</v>
      </c>
      <c r="MY521" t="s">
        <v>1187</v>
      </c>
      <c r="MZ521">
        <v>6.25E-2</v>
      </c>
      <c r="NA521" t="s">
        <v>1213</v>
      </c>
      <c r="NB521" t="s">
        <v>1213</v>
      </c>
      <c r="NG521" t="s">
        <v>480</v>
      </c>
      <c r="NH521" t="s">
        <v>709</v>
      </c>
      <c r="NJ521" t="s">
        <v>687</v>
      </c>
      <c r="NL521" t="s">
        <v>687</v>
      </c>
      <c r="NV521" t="s">
        <v>518</v>
      </c>
      <c r="NW521">
        <v>0.22424242</v>
      </c>
      <c r="NX521" s="213" t="s">
        <v>1190</v>
      </c>
      <c r="NY521">
        <v>0.15</v>
      </c>
      <c r="OB521">
        <v>9</v>
      </c>
      <c r="OU521" t="s">
        <v>1214</v>
      </c>
      <c r="OX521">
        <v>2006</v>
      </c>
      <c r="OZ521" t="s">
        <v>1192</v>
      </c>
      <c r="PB521" t="s">
        <v>522</v>
      </c>
      <c r="PC521" s="50">
        <v>46120</v>
      </c>
    </row>
    <row r="522" spans="1:419" ht="15" thickBot="1">
      <c r="A522" t="s">
        <v>663</v>
      </c>
      <c r="B522" t="s">
        <v>1174</v>
      </c>
      <c r="C522" t="s">
        <v>1175</v>
      </c>
      <c r="D522" s="4" t="s">
        <v>948</v>
      </c>
      <c r="E522" t="s">
        <v>1176</v>
      </c>
      <c r="F522" t="s">
        <v>1177</v>
      </c>
      <c r="G522" t="s">
        <v>475</v>
      </c>
      <c r="H522" t="s">
        <v>476</v>
      </c>
      <c r="I522">
        <v>-13.65</v>
      </c>
      <c r="J522">
        <v>32.566666669999996</v>
      </c>
      <c r="K522">
        <v>200</v>
      </c>
      <c r="AV522" t="s">
        <v>1178</v>
      </c>
      <c r="AW522">
        <v>100</v>
      </c>
      <c r="AX522" t="s">
        <v>864</v>
      </c>
      <c r="AY522" s="5">
        <v>8</v>
      </c>
      <c r="AZ522" t="s">
        <v>1179</v>
      </c>
      <c r="BA522">
        <v>1999</v>
      </c>
      <c r="BB522">
        <v>2007</v>
      </c>
      <c r="BD522" t="s">
        <v>1198</v>
      </c>
      <c r="BE522" t="s">
        <v>609</v>
      </c>
      <c r="BF522" t="s">
        <v>484</v>
      </c>
      <c r="BG522" t="s">
        <v>485</v>
      </c>
      <c r="BH522" t="s">
        <v>1181</v>
      </c>
      <c r="BI522" t="s">
        <v>486</v>
      </c>
      <c r="BJ522">
        <v>44440</v>
      </c>
      <c r="BK522" t="s">
        <v>555</v>
      </c>
      <c r="FM522" s="9"/>
      <c r="FN522" s="9"/>
      <c r="FO522" s="9"/>
      <c r="FP522" s="9"/>
      <c r="FQ522" s="9"/>
      <c r="FR522" s="9"/>
      <c r="FS522" s="9"/>
      <c r="FT522" s="9"/>
      <c r="FU522" s="9"/>
      <c r="FV522" s="9"/>
      <c r="FW522" s="9"/>
      <c r="FX522" s="9"/>
      <c r="FY522" s="9"/>
      <c r="FZ522" s="9"/>
      <c r="GA522" s="9"/>
      <c r="GB522" s="9"/>
      <c r="GC522" s="9"/>
      <c r="GD522" s="9"/>
      <c r="GE522" s="9"/>
      <c r="GF522" s="9"/>
      <c r="GG522" s="9"/>
      <c r="GH522" s="9"/>
      <c r="GI522" s="9"/>
      <c r="GJ522" s="9"/>
      <c r="GK522" s="9"/>
      <c r="GL522" s="9"/>
      <c r="GM522" s="9"/>
      <c r="GN522" s="9"/>
      <c r="GO522" s="9"/>
      <c r="GP522" s="9"/>
      <c r="GQ522" s="9"/>
      <c r="GR522" s="9"/>
      <c r="GS522" s="9"/>
      <c r="GT522" s="9"/>
      <c r="GU522" s="9"/>
      <c r="GV522" s="9"/>
      <c r="GW522" s="9"/>
      <c r="GX522" s="9"/>
      <c r="GY522" s="9"/>
      <c r="GZ522" s="9"/>
      <c r="HA522" s="9"/>
      <c r="HB522" s="9"/>
      <c r="HC522" s="9"/>
      <c r="HD522" s="9"/>
      <c r="HE522" s="9"/>
      <c r="HF522" s="9"/>
      <c r="HG522" s="9"/>
      <c r="HH522" s="9"/>
      <c r="HI522" s="9"/>
      <c r="HJ522" s="9"/>
      <c r="HK522" s="9"/>
      <c r="HL522" s="9"/>
      <c r="HT522" s="50">
        <v>36495</v>
      </c>
      <c r="IO522" t="s">
        <v>1199</v>
      </c>
      <c r="IP522" s="46" t="s">
        <v>1183</v>
      </c>
      <c r="IS522">
        <v>1999</v>
      </c>
      <c r="IU522" s="4" t="s">
        <v>1184</v>
      </c>
      <c r="JL522" t="s">
        <v>1185</v>
      </c>
      <c r="KE522" t="s">
        <v>1186</v>
      </c>
      <c r="KF522" s="69" t="s">
        <v>999</v>
      </c>
      <c r="MY522" t="s">
        <v>1187</v>
      </c>
      <c r="MZ522">
        <v>6.25E-2</v>
      </c>
      <c r="NA522" t="s">
        <v>1213</v>
      </c>
      <c r="NB522" t="s">
        <v>1213</v>
      </c>
      <c r="NG522" t="s">
        <v>480</v>
      </c>
      <c r="NH522" t="s">
        <v>709</v>
      </c>
      <c r="NJ522" t="s">
        <v>687</v>
      </c>
      <c r="NL522" t="s">
        <v>687</v>
      </c>
      <c r="NV522" t="s">
        <v>518</v>
      </c>
      <c r="NW522">
        <v>0.22424242</v>
      </c>
      <c r="NX522" s="213" t="s">
        <v>1190</v>
      </c>
      <c r="NY522">
        <v>0.15</v>
      </c>
      <c r="OB522">
        <v>9</v>
      </c>
      <c r="OU522" t="s">
        <v>1214</v>
      </c>
      <c r="OX522">
        <v>2006</v>
      </c>
      <c r="OZ522" t="s">
        <v>1192</v>
      </c>
      <c r="PB522" t="s">
        <v>522</v>
      </c>
      <c r="PC522" s="50">
        <v>46120</v>
      </c>
    </row>
    <row r="523" spans="1:419" ht="15" thickBot="1">
      <c r="A523" t="s">
        <v>663</v>
      </c>
      <c r="B523" t="s">
        <v>1174</v>
      </c>
      <c r="C523" t="s">
        <v>1175</v>
      </c>
      <c r="D523" s="4" t="s">
        <v>948</v>
      </c>
      <c r="E523" t="s">
        <v>1176</v>
      </c>
      <c r="F523" t="s">
        <v>1177</v>
      </c>
      <c r="G523" t="s">
        <v>475</v>
      </c>
      <c r="H523" t="s">
        <v>476</v>
      </c>
      <c r="I523">
        <v>-13.65</v>
      </c>
      <c r="J523">
        <v>32.566666669999996</v>
      </c>
      <c r="K523">
        <v>200</v>
      </c>
      <c r="AV523" t="s">
        <v>1178</v>
      </c>
      <c r="AW523">
        <v>100</v>
      </c>
      <c r="AX523" t="s">
        <v>864</v>
      </c>
      <c r="AY523" s="5">
        <v>8</v>
      </c>
      <c r="AZ523" t="s">
        <v>1179</v>
      </c>
      <c r="BA523">
        <v>1999</v>
      </c>
      <c r="BB523">
        <v>2007</v>
      </c>
      <c r="BD523" t="s">
        <v>1200</v>
      </c>
      <c r="BE523" t="s">
        <v>524</v>
      </c>
      <c r="BF523" t="s">
        <v>484</v>
      </c>
      <c r="BG523" t="s">
        <v>485</v>
      </c>
      <c r="BH523" t="s">
        <v>1181</v>
      </c>
      <c r="BI523" t="s">
        <v>486</v>
      </c>
      <c r="BJ523">
        <v>44440</v>
      </c>
      <c r="FM523" s="9"/>
      <c r="FN523" s="9"/>
      <c r="FO523" s="9"/>
      <c r="FP523" s="9"/>
      <c r="FQ523" s="9"/>
      <c r="FR523" s="9"/>
      <c r="FS523" s="9"/>
      <c r="FT523" s="9"/>
      <c r="FU523" s="9"/>
      <c r="FV523" s="9"/>
      <c r="FW523" s="9"/>
      <c r="FX523" s="9"/>
      <c r="FY523" s="9"/>
      <c r="FZ523" s="9"/>
      <c r="GA523" s="9"/>
      <c r="GB523" s="9"/>
      <c r="GC523" s="9"/>
      <c r="GD523" s="9"/>
      <c r="GE523" s="9"/>
      <c r="GF523" s="9"/>
      <c r="GG523" s="9"/>
      <c r="GH523" s="9"/>
      <c r="GI523" s="9"/>
      <c r="GJ523" s="9"/>
      <c r="GK523" s="9"/>
      <c r="GL523" s="9"/>
      <c r="GM523" s="9"/>
      <c r="GN523" s="9"/>
      <c r="GO523" s="9"/>
      <c r="GP523" s="9"/>
      <c r="GQ523" s="9"/>
      <c r="GR523" s="9"/>
      <c r="GS523" s="9"/>
      <c r="GT523" s="9"/>
      <c r="GU523" s="9"/>
      <c r="GV523" s="9"/>
      <c r="GW523" s="9"/>
      <c r="GX523" s="9"/>
      <c r="GY523" s="9"/>
      <c r="GZ523" s="9"/>
      <c r="HA523" s="9"/>
      <c r="HB523" s="9"/>
      <c r="HC523" s="9"/>
      <c r="HD523" s="9"/>
      <c r="HE523" s="9"/>
      <c r="HF523" s="9"/>
      <c r="HG523" s="9"/>
      <c r="HH523" s="9"/>
      <c r="HI523" s="9"/>
      <c r="HJ523" s="9"/>
      <c r="HK523" s="9"/>
      <c r="HL523" s="9"/>
      <c r="HT523" s="50">
        <v>36495</v>
      </c>
      <c r="IO523" t="s">
        <v>1201</v>
      </c>
      <c r="IP523" t="s">
        <v>492</v>
      </c>
      <c r="IS523">
        <v>1999</v>
      </c>
      <c r="JL523" t="s">
        <v>495</v>
      </c>
      <c r="JM523" t="s">
        <v>1202</v>
      </c>
      <c r="JN523" t="s">
        <v>497</v>
      </c>
      <c r="JO523" t="s">
        <v>1203</v>
      </c>
      <c r="JP523" t="s">
        <v>508</v>
      </c>
      <c r="JQ523" t="s">
        <v>1204</v>
      </c>
      <c r="JR523">
        <v>90</v>
      </c>
      <c r="JS523">
        <v>80</v>
      </c>
      <c r="KE523" t="s">
        <v>1186</v>
      </c>
      <c r="KF523" s="69" t="s">
        <v>999</v>
      </c>
      <c r="MY523" t="s">
        <v>1187</v>
      </c>
      <c r="MZ523">
        <v>6.25E-2</v>
      </c>
      <c r="NA523" t="s">
        <v>1213</v>
      </c>
      <c r="NB523" t="s">
        <v>1213</v>
      </c>
      <c r="NG523" t="s">
        <v>480</v>
      </c>
      <c r="NH523" t="s">
        <v>709</v>
      </c>
      <c r="NJ523" t="s">
        <v>687</v>
      </c>
      <c r="NL523" t="s">
        <v>687</v>
      </c>
      <c r="NU523" t="s">
        <v>1023</v>
      </c>
      <c r="NV523" t="s">
        <v>518</v>
      </c>
      <c r="NW523">
        <v>0.22272727</v>
      </c>
      <c r="NX523" s="213" t="s">
        <v>1190</v>
      </c>
      <c r="NY523">
        <v>0.15</v>
      </c>
      <c r="OB523">
        <v>9</v>
      </c>
      <c r="OU523" t="s">
        <v>1214</v>
      </c>
      <c r="OX523">
        <v>2006</v>
      </c>
      <c r="OZ523" t="s">
        <v>1192</v>
      </c>
      <c r="PB523" t="s">
        <v>522</v>
      </c>
      <c r="PC523" s="50">
        <v>46120</v>
      </c>
    </row>
    <row r="524" spans="1:419" ht="15" thickBot="1">
      <c r="A524" t="s">
        <v>663</v>
      </c>
      <c r="B524" t="s">
        <v>1174</v>
      </c>
      <c r="C524" t="s">
        <v>1175</v>
      </c>
      <c r="D524" s="4" t="s">
        <v>948</v>
      </c>
      <c r="E524" t="s">
        <v>1176</v>
      </c>
      <c r="F524" t="s">
        <v>1177</v>
      </c>
      <c r="G524" t="s">
        <v>475</v>
      </c>
      <c r="H524" t="s">
        <v>476</v>
      </c>
      <c r="I524">
        <v>-13.65</v>
      </c>
      <c r="J524">
        <v>32.566666669999996</v>
      </c>
      <c r="K524">
        <v>200</v>
      </c>
      <c r="AV524" t="s">
        <v>1178</v>
      </c>
      <c r="AW524">
        <v>100</v>
      </c>
      <c r="AX524" t="s">
        <v>864</v>
      </c>
      <c r="AY524" s="5">
        <v>8</v>
      </c>
      <c r="AZ524" t="s">
        <v>1179</v>
      </c>
      <c r="BA524">
        <v>1999</v>
      </c>
      <c r="BB524">
        <v>2007</v>
      </c>
      <c r="BD524" t="s">
        <v>1180</v>
      </c>
      <c r="BE524" t="s">
        <v>536</v>
      </c>
      <c r="BF524" t="s">
        <v>484</v>
      </c>
      <c r="BG524" t="s">
        <v>485</v>
      </c>
      <c r="BH524" t="s">
        <v>1181</v>
      </c>
      <c r="BI524" t="s">
        <v>486</v>
      </c>
      <c r="BJ524">
        <v>44440</v>
      </c>
      <c r="BK524" t="s">
        <v>555</v>
      </c>
      <c r="BL524" t="s">
        <v>1182</v>
      </c>
      <c r="BM524" t="s">
        <v>480</v>
      </c>
      <c r="BN524" t="s">
        <v>486</v>
      </c>
      <c r="BO524">
        <v>10000</v>
      </c>
      <c r="FM524" s="9"/>
      <c r="FN524" s="9"/>
      <c r="FO524" s="9"/>
      <c r="FP524" s="9"/>
      <c r="FQ524" s="9"/>
      <c r="FR524" s="9"/>
      <c r="FS524" s="9"/>
      <c r="FT524" s="9"/>
      <c r="FU524" s="9"/>
      <c r="FV524" s="9"/>
      <c r="FW524" s="9"/>
      <c r="FX524" s="9"/>
      <c r="FY524" s="9"/>
      <c r="FZ524" s="9"/>
      <c r="GA524" s="9"/>
      <c r="GB524" s="9"/>
      <c r="GC524" s="9"/>
      <c r="GD524" s="9"/>
      <c r="GE524" s="9"/>
      <c r="GF524" s="9"/>
      <c r="GG524" s="9"/>
      <c r="GH524" s="9"/>
      <c r="GI524" s="9"/>
      <c r="GJ524" s="9"/>
      <c r="GK524" s="9"/>
      <c r="GL524" s="9"/>
      <c r="GM524" s="9"/>
      <c r="GN524" s="9"/>
      <c r="GO524" s="9"/>
      <c r="GP524" s="9"/>
      <c r="GQ524" s="9"/>
      <c r="GR524" s="9"/>
      <c r="GS524" s="9"/>
      <c r="GT524" s="9"/>
      <c r="GU524" s="9"/>
      <c r="GV524" s="9"/>
      <c r="GW524" s="9"/>
      <c r="GX524" s="9"/>
      <c r="GY524" s="9"/>
      <c r="GZ524" s="9"/>
      <c r="HA524" s="9"/>
      <c r="HB524" s="9"/>
      <c r="HC524" s="9"/>
      <c r="HD524" s="9"/>
      <c r="HE524" s="9"/>
      <c r="HF524" s="9"/>
      <c r="HG524" s="9"/>
      <c r="HH524" s="9"/>
      <c r="HI524" s="9"/>
      <c r="HJ524" s="9"/>
      <c r="HK524" s="9"/>
      <c r="HL524" s="9"/>
      <c r="HT524" s="50">
        <v>36495</v>
      </c>
      <c r="IO524" t="s">
        <v>1180</v>
      </c>
      <c r="IP524" s="46" t="s">
        <v>1183</v>
      </c>
      <c r="IS524">
        <v>1999</v>
      </c>
      <c r="IU524" s="4" t="s">
        <v>1184</v>
      </c>
      <c r="JL524" t="s">
        <v>1185</v>
      </c>
      <c r="KE524" t="s">
        <v>1186</v>
      </c>
      <c r="KF524" s="69" t="s">
        <v>999</v>
      </c>
      <c r="MY524" t="s">
        <v>1215</v>
      </c>
      <c r="MZ524">
        <v>100</v>
      </c>
      <c r="NA524" t="s">
        <v>1216</v>
      </c>
      <c r="NB524" t="s">
        <v>548</v>
      </c>
      <c r="NJ524" t="s">
        <v>1217</v>
      </c>
      <c r="NL524" t="s">
        <v>658</v>
      </c>
      <c r="NV524" t="s">
        <v>518</v>
      </c>
      <c r="NW524" s="5" t="s">
        <v>1218</v>
      </c>
      <c r="NX524" s="213" t="s">
        <v>1190</v>
      </c>
      <c r="NY524">
        <v>0.79166666666667007</v>
      </c>
      <c r="OB524">
        <v>3</v>
      </c>
      <c r="OU524" t="s">
        <v>1219</v>
      </c>
      <c r="OX524">
        <v>2001</v>
      </c>
      <c r="OY524">
        <v>2002</v>
      </c>
      <c r="PB524" t="s">
        <v>522</v>
      </c>
      <c r="PC524" s="50">
        <v>46164</v>
      </c>
    </row>
    <row r="525" spans="1:419" ht="15" thickBot="1">
      <c r="A525" t="s">
        <v>663</v>
      </c>
      <c r="B525" t="s">
        <v>1174</v>
      </c>
      <c r="C525" t="s">
        <v>1175</v>
      </c>
      <c r="D525" s="4" t="s">
        <v>948</v>
      </c>
      <c r="E525" t="s">
        <v>1176</v>
      </c>
      <c r="F525" t="s">
        <v>1177</v>
      </c>
      <c r="G525" t="s">
        <v>475</v>
      </c>
      <c r="H525" t="s">
        <v>476</v>
      </c>
      <c r="I525">
        <v>-13.65</v>
      </c>
      <c r="J525">
        <v>32.566666669999996</v>
      </c>
      <c r="K525">
        <v>200</v>
      </c>
      <c r="AV525" t="s">
        <v>1178</v>
      </c>
      <c r="AW525">
        <v>100</v>
      </c>
      <c r="AX525" t="s">
        <v>864</v>
      </c>
      <c r="AY525" s="5">
        <v>8</v>
      </c>
      <c r="AZ525" t="s">
        <v>1179</v>
      </c>
      <c r="BA525">
        <v>1999</v>
      </c>
      <c r="BB525">
        <v>2007</v>
      </c>
      <c r="BD525" t="s">
        <v>1193</v>
      </c>
      <c r="BE525" t="s">
        <v>565</v>
      </c>
      <c r="BF525" t="s">
        <v>484</v>
      </c>
      <c r="BG525" t="s">
        <v>485</v>
      </c>
      <c r="BH525" t="s">
        <v>1181</v>
      </c>
      <c r="BI525" t="s">
        <v>486</v>
      </c>
      <c r="BJ525">
        <v>44440</v>
      </c>
      <c r="BK525" t="s">
        <v>555</v>
      </c>
      <c r="BL525" t="s">
        <v>1182</v>
      </c>
      <c r="BM525" t="s">
        <v>480</v>
      </c>
      <c r="BN525" t="s">
        <v>486</v>
      </c>
      <c r="BO525">
        <v>5000</v>
      </c>
      <c r="BP525" t="s">
        <v>537</v>
      </c>
      <c r="ED525" t="s">
        <v>674</v>
      </c>
      <c r="EE525" t="s">
        <v>486</v>
      </c>
      <c r="EF525">
        <v>5000</v>
      </c>
      <c r="FM525" s="9"/>
      <c r="FN525" s="9"/>
      <c r="FO525" s="9"/>
      <c r="FP525" s="9"/>
      <c r="FQ525" s="9"/>
      <c r="FR525" s="9"/>
      <c r="FS525" s="9"/>
      <c r="FT525" s="9"/>
      <c r="FU525" s="9"/>
      <c r="FV525" s="9"/>
      <c r="FW525" s="9"/>
      <c r="FX525" s="9"/>
      <c r="FY525" s="9"/>
      <c r="FZ525" s="9"/>
      <c r="GA525" s="9"/>
      <c r="GB525" s="9"/>
      <c r="GC525" s="9"/>
      <c r="GD525" s="9"/>
      <c r="GE525" s="9"/>
      <c r="GF525" s="9"/>
      <c r="GG525" s="9"/>
      <c r="GH525" s="9"/>
      <c r="GI525" s="9"/>
      <c r="GJ525" s="9"/>
      <c r="GK525" s="9"/>
      <c r="GL525" s="9"/>
      <c r="GM525" s="9"/>
      <c r="GN525" s="9"/>
      <c r="GO525" s="9"/>
      <c r="GP525" s="9"/>
      <c r="GQ525" s="9"/>
      <c r="GR525" s="9"/>
      <c r="GS525" s="9"/>
      <c r="GT525" s="9"/>
      <c r="GU525" s="9"/>
      <c r="GV525" s="9"/>
      <c r="GW525" s="9"/>
      <c r="GX525" s="9"/>
      <c r="GY525" s="9"/>
      <c r="GZ525" s="9"/>
      <c r="HA525" s="9"/>
      <c r="HB525" s="9"/>
      <c r="HC525" s="9"/>
      <c r="HD525" s="9"/>
      <c r="HE525" s="9"/>
      <c r="HF525" s="9"/>
      <c r="HG525" s="9"/>
      <c r="HH525" s="9"/>
      <c r="HI525" s="9"/>
      <c r="HJ525" s="9"/>
      <c r="HK525" s="9"/>
      <c r="HL525" s="9"/>
      <c r="HT525" s="50">
        <v>36495</v>
      </c>
      <c r="IO525" t="s">
        <v>1193</v>
      </c>
      <c r="IP525" s="69" t="s">
        <v>677</v>
      </c>
      <c r="IS525">
        <v>1999</v>
      </c>
      <c r="IU525" s="4" t="s">
        <v>1184</v>
      </c>
      <c r="JL525" t="s">
        <v>1185</v>
      </c>
      <c r="KE525" t="s">
        <v>1186</v>
      </c>
      <c r="KF525" s="69" t="s">
        <v>999</v>
      </c>
      <c r="MY525" t="s">
        <v>1215</v>
      </c>
      <c r="MZ525">
        <v>100</v>
      </c>
      <c r="NA525" t="s">
        <v>1216</v>
      </c>
      <c r="NB525" t="s">
        <v>548</v>
      </c>
      <c r="NJ525" t="s">
        <v>1217</v>
      </c>
      <c r="NL525" t="s">
        <v>658</v>
      </c>
      <c r="NV525" t="s">
        <v>518</v>
      </c>
      <c r="NW525" s="5" t="s">
        <v>1220</v>
      </c>
      <c r="NX525" s="213" t="s">
        <v>1190</v>
      </c>
      <c r="NY525">
        <v>0.60416666666667052</v>
      </c>
      <c r="OB525">
        <v>3</v>
      </c>
      <c r="OU525" t="s">
        <v>1219</v>
      </c>
      <c r="OX525">
        <v>2001</v>
      </c>
      <c r="OY525">
        <v>2002</v>
      </c>
      <c r="PB525" t="s">
        <v>522</v>
      </c>
      <c r="PC525" s="50">
        <v>46164</v>
      </c>
    </row>
    <row r="526" spans="1:419" ht="15" thickBot="1">
      <c r="A526" t="s">
        <v>663</v>
      </c>
      <c r="B526" t="s">
        <v>1174</v>
      </c>
      <c r="C526" t="s">
        <v>1175</v>
      </c>
      <c r="D526" s="4" t="s">
        <v>948</v>
      </c>
      <c r="E526" t="s">
        <v>1176</v>
      </c>
      <c r="F526" t="s">
        <v>1177</v>
      </c>
      <c r="G526" t="s">
        <v>475</v>
      </c>
      <c r="H526" t="s">
        <v>476</v>
      </c>
      <c r="I526">
        <v>-13.65</v>
      </c>
      <c r="J526">
        <v>32.566666669999996</v>
      </c>
      <c r="K526">
        <v>200</v>
      </c>
      <c r="AV526" t="s">
        <v>1178</v>
      </c>
      <c r="AW526">
        <v>100</v>
      </c>
      <c r="AX526" t="s">
        <v>864</v>
      </c>
      <c r="AY526" s="5">
        <v>8</v>
      </c>
      <c r="AZ526" t="s">
        <v>1179</v>
      </c>
      <c r="BA526">
        <v>1999</v>
      </c>
      <c r="BB526">
        <v>2007</v>
      </c>
      <c r="BD526" t="s">
        <v>1194</v>
      </c>
      <c r="BE526" t="s">
        <v>570</v>
      </c>
      <c r="BF526" t="s">
        <v>484</v>
      </c>
      <c r="BG526" t="s">
        <v>485</v>
      </c>
      <c r="BH526" t="s">
        <v>1181</v>
      </c>
      <c r="BI526" t="s">
        <v>486</v>
      </c>
      <c r="BJ526">
        <v>44440</v>
      </c>
      <c r="BK526" t="s">
        <v>555</v>
      </c>
      <c r="ED526" t="s">
        <v>1195</v>
      </c>
      <c r="EE526" t="s">
        <v>486</v>
      </c>
      <c r="EF526">
        <v>10000</v>
      </c>
      <c r="FM526" s="9"/>
      <c r="FN526" s="9"/>
      <c r="FO526" s="9"/>
      <c r="FP526" s="9"/>
      <c r="FQ526" s="9"/>
      <c r="FR526" s="9"/>
      <c r="FS526" s="9"/>
      <c r="FT526" s="9"/>
      <c r="FU526" s="9"/>
      <c r="FV526" s="9"/>
      <c r="FW526" s="9"/>
      <c r="FX526" s="9"/>
      <c r="FY526" s="9"/>
      <c r="FZ526" s="9"/>
      <c r="GA526" s="9"/>
      <c r="GB526" s="9"/>
      <c r="GC526" s="9"/>
      <c r="GD526" s="9"/>
      <c r="GE526" s="9"/>
      <c r="GF526" s="9"/>
      <c r="GG526" s="9"/>
      <c r="GH526" s="9"/>
      <c r="GI526" s="9"/>
      <c r="GJ526" s="9"/>
      <c r="GK526" s="9"/>
      <c r="GL526" s="9"/>
      <c r="GM526" s="9"/>
      <c r="GN526" s="9"/>
      <c r="GO526" s="9"/>
      <c r="GP526" s="9"/>
      <c r="GQ526" s="9"/>
      <c r="GR526" s="9"/>
      <c r="GS526" s="9"/>
      <c r="GT526" s="9"/>
      <c r="GU526" s="9"/>
      <c r="GV526" s="9"/>
      <c r="GW526" s="9"/>
      <c r="GX526" s="9"/>
      <c r="GY526" s="9"/>
      <c r="GZ526" s="9"/>
      <c r="HA526" s="9"/>
      <c r="HB526" s="9"/>
      <c r="HC526" s="9"/>
      <c r="HD526" s="9"/>
      <c r="HE526" s="9"/>
      <c r="HF526" s="9"/>
      <c r="HG526" s="9"/>
      <c r="HH526" s="9"/>
      <c r="HI526" s="9"/>
      <c r="HJ526" s="9"/>
      <c r="HK526" s="9"/>
      <c r="HL526" s="9"/>
      <c r="HT526" s="50">
        <v>36495</v>
      </c>
      <c r="IO526" t="s">
        <v>1194</v>
      </c>
      <c r="IP526" s="69" t="s">
        <v>677</v>
      </c>
      <c r="IS526">
        <v>1999</v>
      </c>
      <c r="IU526" s="4" t="s">
        <v>1184</v>
      </c>
      <c r="JL526" t="s">
        <v>1185</v>
      </c>
      <c r="KE526" t="s">
        <v>1186</v>
      </c>
      <c r="KF526" s="69" t="s">
        <v>999</v>
      </c>
      <c r="MY526" t="s">
        <v>1215</v>
      </c>
      <c r="MZ526">
        <v>100</v>
      </c>
      <c r="NA526" t="s">
        <v>1216</v>
      </c>
      <c r="NB526" t="s">
        <v>548</v>
      </c>
      <c r="NJ526" t="s">
        <v>1217</v>
      </c>
      <c r="NL526" t="s">
        <v>658</v>
      </c>
      <c r="NV526" t="s">
        <v>518</v>
      </c>
      <c r="NW526" s="5" t="s">
        <v>1221</v>
      </c>
      <c r="NX526" s="213" t="s">
        <v>1190</v>
      </c>
      <c r="NY526">
        <v>0.4375</v>
      </c>
      <c r="OB526">
        <v>3</v>
      </c>
      <c r="OU526" t="s">
        <v>1219</v>
      </c>
      <c r="OX526">
        <v>2001</v>
      </c>
      <c r="OY526">
        <v>2002</v>
      </c>
      <c r="PB526" t="s">
        <v>522</v>
      </c>
      <c r="PC526" s="50">
        <v>46164</v>
      </c>
    </row>
    <row r="527" spans="1:419" ht="15" thickBot="1">
      <c r="A527" t="s">
        <v>663</v>
      </c>
      <c r="B527" t="s">
        <v>1174</v>
      </c>
      <c r="C527" t="s">
        <v>1175</v>
      </c>
      <c r="D527" s="4" t="s">
        <v>948</v>
      </c>
      <c r="E527" t="s">
        <v>1176</v>
      </c>
      <c r="F527" t="s">
        <v>1177</v>
      </c>
      <c r="G527" t="s">
        <v>475</v>
      </c>
      <c r="H527" t="s">
        <v>476</v>
      </c>
      <c r="I527">
        <v>-13.65</v>
      </c>
      <c r="J527">
        <v>32.566666669999996</v>
      </c>
      <c r="K527">
        <v>200</v>
      </c>
      <c r="AV527" t="s">
        <v>1178</v>
      </c>
      <c r="AW527">
        <v>100</v>
      </c>
      <c r="AX527" t="s">
        <v>864</v>
      </c>
      <c r="AY527" s="5">
        <v>8</v>
      </c>
      <c r="AZ527" t="s">
        <v>1179</v>
      </c>
      <c r="BA527">
        <v>1999</v>
      </c>
      <c r="BB527">
        <v>2007</v>
      </c>
      <c r="BD527" t="s">
        <v>1196</v>
      </c>
      <c r="BE527" t="s">
        <v>553</v>
      </c>
      <c r="BF527" t="s">
        <v>484</v>
      </c>
      <c r="BG527" t="s">
        <v>485</v>
      </c>
      <c r="BH527" t="s">
        <v>1181</v>
      </c>
      <c r="BI527" t="s">
        <v>486</v>
      </c>
      <c r="BJ527">
        <v>44440</v>
      </c>
      <c r="BK527" t="s">
        <v>555</v>
      </c>
      <c r="ED527" t="s">
        <v>674</v>
      </c>
      <c r="EE527" t="s">
        <v>486</v>
      </c>
      <c r="EF527">
        <v>5000</v>
      </c>
      <c r="EG527" t="s">
        <v>537</v>
      </c>
      <c r="EH527" t="s">
        <v>1195</v>
      </c>
      <c r="EI527" t="s">
        <v>486</v>
      </c>
      <c r="EJ527">
        <v>5000</v>
      </c>
      <c r="FM527" s="9"/>
      <c r="FN527" s="9"/>
      <c r="FO527" s="9"/>
      <c r="FP527" s="9"/>
      <c r="FQ527" s="9"/>
      <c r="FR527" s="9"/>
      <c r="FS527" s="9"/>
      <c r="FT527" s="9"/>
      <c r="FU527" s="9"/>
      <c r="FV527" s="9"/>
      <c r="FW527" s="9"/>
      <c r="FX527" s="9"/>
      <c r="FY527" s="9"/>
      <c r="FZ527" s="9"/>
      <c r="GA527" s="9"/>
      <c r="GB527" s="9"/>
      <c r="GC527" s="9"/>
      <c r="GD527" s="9"/>
      <c r="GE527" s="9"/>
      <c r="GF527" s="9"/>
      <c r="GG527" s="9"/>
      <c r="GH527" s="9"/>
      <c r="GI527" s="9"/>
      <c r="GJ527" s="9"/>
      <c r="GK527" s="9"/>
      <c r="GL527" s="9"/>
      <c r="GM527" s="9"/>
      <c r="GN527" s="9"/>
      <c r="GO527" s="9"/>
      <c r="GP527" s="9"/>
      <c r="GQ527" s="9"/>
      <c r="GR527" s="9"/>
      <c r="GS527" s="9"/>
      <c r="GT527" s="9"/>
      <c r="GU527" s="9"/>
      <c r="GV527" s="9"/>
      <c r="GW527" s="9"/>
      <c r="GX527" s="9"/>
      <c r="GY527" s="9"/>
      <c r="GZ527" s="9"/>
      <c r="HA527" s="9"/>
      <c r="HB527" s="9"/>
      <c r="HC527" s="9"/>
      <c r="HD527" s="9"/>
      <c r="HE527" s="9"/>
      <c r="HF527" s="9"/>
      <c r="HG527" s="9"/>
      <c r="HH527" s="9"/>
      <c r="HI527" s="9"/>
      <c r="HJ527" s="9"/>
      <c r="HK527" s="9"/>
      <c r="HL527" s="9"/>
      <c r="HT527" s="50">
        <v>36495</v>
      </c>
      <c r="IO527" t="s">
        <v>1196</v>
      </c>
      <c r="IP527" s="69" t="s">
        <v>677</v>
      </c>
      <c r="IS527">
        <v>1999</v>
      </c>
      <c r="IU527" s="4" t="s">
        <v>1184</v>
      </c>
      <c r="JL527" t="s">
        <v>1185</v>
      </c>
      <c r="KE527" t="s">
        <v>1186</v>
      </c>
      <c r="KF527" s="69" t="s">
        <v>999</v>
      </c>
      <c r="MY527" t="s">
        <v>1215</v>
      </c>
      <c r="MZ527">
        <v>100</v>
      </c>
      <c r="NA527" t="s">
        <v>1216</v>
      </c>
      <c r="NB527" t="s">
        <v>548</v>
      </c>
      <c r="NJ527" t="s">
        <v>1217</v>
      </c>
      <c r="NL527" t="s">
        <v>658</v>
      </c>
      <c r="NV527" t="s">
        <v>518</v>
      </c>
      <c r="NW527" s="5" t="s">
        <v>1222</v>
      </c>
      <c r="NX527" s="213" t="s">
        <v>1190</v>
      </c>
      <c r="NY527">
        <v>1.0416666666666705</v>
      </c>
      <c r="OB527">
        <v>3</v>
      </c>
      <c r="OU527" t="s">
        <v>1219</v>
      </c>
      <c r="OX527">
        <v>2001</v>
      </c>
      <c r="OY527">
        <v>2002</v>
      </c>
      <c r="PB527" t="s">
        <v>522</v>
      </c>
      <c r="PC527" s="50">
        <v>46164</v>
      </c>
    </row>
    <row r="528" spans="1:419" ht="15" thickBot="1">
      <c r="A528" t="s">
        <v>663</v>
      </c>
      <c r="B528" t="s">
        <v>1174</v>
      </c>
      <c r="C528" t="s">
        <v>1175</v>
      </c>
      <c r="D528" s="4" t="s">
        <v>948</v>
      </c>
      <c r="E528" t="s">
        <v>1176</v>
      </c>
      <c r="F528" t="s">
        <v>1177</v>
      </c>
      <c r="G528" t="s">
        <v>475</v>
      </c>
      <c r="H528" t="s">
        <v>476</v>
      </c>
      <c r="I528">
        <v>-13.65</v>
      </c>
      <c r="J528">
        <v>32.566666669999996</v>
      </c>
      <c r="K528">
        <v>200</v>
      </c>
      <c r="AV528" t="s">
        <v>1178</v>
      </c>
      <c r="AW528">
        <v>100</v>
      </c>
      <c r="AX528" t="s">
        <v>864</v>
      </c>
      <c r="AY528" s="5">
        <v>8</v>
      </c>
      <c r="AZ528" t="s">
        <v>1179</v>
      </c>
      <c r="BA528">
        <v>1999</v>
      </c>
      <c r="BB528">
        <v>2007</v>
      </c>
      <c r="BD528" t="s">
        <v>1197</v>
      </c>
      <c r="BE528" t="s">
        <v>605</v>
      </c>
      <c r="BF528" t="s">
        <v>484</v>
      </c>
      <c r="BG528" t="s">
        <v>485</v>
      </c>
      <c r="BH528" t="s">
        <v>1181</v>
      </c>
      <c r="BI528" t="s">
        <v>486</v>
      </c>
      <c r="BJ528">
        <v>44440</v>
      </c>
      <c r="BK528" t="s">
        <v>555</v>
      </c>
      <c r="ED528" t="s">
        <v>674</v>
      </c>
      <c r="EE528" t="s">
        <v>486</v>
      </c>
      <c r="EF528">
        <v>10000</v>
      </c>
      <c r="FM528" s="9"/>
      <c r="FN528" s="9"/>
      <c r="FO528" s="9"/>
      <c r="FP528" s="9"/>
      <c r="FQ528" s="9"/>
      <c r="FR528" s="9"/>
      <c r="FS528" s="9"/>
      <c r="FT528" s="9"/>
      <c r="FU528" s="9"/>
      <c r="FV528" s="9"/>
      <c r="FW528" s="9"/>
      <c r="FX528" s="9"/>
      <c r="FY528" s="9"/>
      <c r="FZ528" s="9"/>
      <c r="GA528" s="9"/>
      <c r="GB528" s="9"/>
      <c r="GC528" s="9"/>
      <c r="GD528" s="9"/>
      <c r="GE528" s="9"/>
      <c r="GF528" s="9"/>
      <c r="GG528" s="9"/>
      <c r="GH528" s="9"/>
      <c r="GI528" s="9"/>
      <c r="GJ528" s="9"/>
      <c r="GK528" s="9"/>
      <c r="GL528" s="9"/>
      <c r="GM528" s="9"/>
      <c r="GN528" s="9"/>
      <c r="GO528" s="9"/>
      <c r="GP528" s="9"/>
      <c r="GQ528" s="9"/>
      <c r="GR528" s="9"/>
      <c r="GS528" s="9"/>
      <c r="GT528" s="9"/>
      <c r="GU528" s="9"/>
      <c r="GV528" s="9"/>
      <c r="GW528" s="9"/>
      <c r="GX528" s="9"/>
      <c r="GY528" s="9"/>
      <c r="GZ528" s="9"/>
      <c r="HA528" s="9"/>
      <c r="HB528" s="9"/>
      <c r="HC528" s="9"/>
      <c r="HD528" s="9"/>
      <c r="HE528" s="9"/>
      <c r="HF528" s="9"/>
      <c r="HG528" s="9"/>
      <c r="HH528" s="9"/>
      <c r="HI528" s="9"/>
      <c r="HJ528" s="9"/>
      <c r="HK528" s="9"/>
      <c r="HL528" s="9"/>
      <c r="HT528" s="50">
        <v>36495</v>
      </c>
      <c r="IO528" t="s">
        <v>1197</v>
      </c>
      <c r="IP528" s="69" t="s">
        <v>677</v>
      </c>
      <c r="IS528">
        <v>1999</v>
      </c>
      <c r="IU528" s="4" t="s">
        <v>1184</v>
      </c>
      <c r="JL528" t="s">
        <v>1185</v>
      </c>
      <c r="KE528" t="s">
        <v>1186</v>
      </c>
      <c r="KF528" s="69" t="s">
        <v>999</v>
      </c>
      <c r="MY528" t="s">
        <v>1215</v>
      </c>
      <c r="MZ528">
        <v>100</v>
      </c>
      <c r="NA528" t="s">
        <v>1216</v>
      </c>
      <c r="NB528" t="s">
        <v>548</v>
      </c>
      <c r="NJ528" t="s">
        <v>1217</v>
      </c>
      <c r="NL528" t="s">
        <v>658</v>
      </c>
      <c r="NV528" t="s">
        <v>518</v>
      </c>
      <c r="NW528" s="5" t="s">
        <v>1223</v>
      </c>
      <c r="NX528" s="213" t="s">
        <v>1190</v>
      </c>
      <c r="NY528">
        <v>1.125</v>
      </c>
      <c r="OB528">
        <v>3</v>
      </c>
      <c r="OU528" t="s">
        <v>1219</v>
      </c>
      <c r="OX528">
        <v>2001</v>
      </c>
      <c r="OY528">
        <v>2002</v>
      </c>
      <c r="PB528" t="s">
        <v>522</v>
      </c>
      <c r="PC528" s="50">
        <v>46164</v>
      </c>
    </row>
    <row r="529" spans="1:419" ht="15" thickBot="1">
      <c r="A529" t="s">
        <v>663</v>
      </c>
      <c r="B529" t="s">
        <v>1174</v>
      </c>
      <c r="C529" t="s">
        <v>1175</v>
      </c>
      <c r="D529" s="4" t="s">
        <v>948</v>
      </c>
      <c r="E529" t="s">
        <v>1176</v>
      </c>
      <c r="F529" t="s">
        <v>1177</v>
      </c>
      <c r="G529" t="s">
        <v>475</v>
      </c>
      <c r="H529" t="s">
        <v>476</v>
      </c>
      <c r="I529">
        <v>-13.65</v>
      </c>
      <c r="J529">
        <v>32.566666669999996</v>
      </c>
      <c r="K529">
        <v>200</v>
      </c>
      <c r="AV529" t="s">
        <v>1178</v>
      </c>
      <c r="AW529">
        <v>100</v>
      </c>
      <c r="AX529" t="s">
        <v>864</v>
      </c>
      <c r="AY529" s="5">
        <v>8</v>
      </c>
      <c r="AZ529" t="s">
        <v>1179</v>
      </c>
      <c r="BA529">
        <v>1999</v>
      </c>
      <c r="BB529">
        <v>2007</v>
      </c>
      <c r="BD529" t="s">
        <v>1224</v>
      </c>
      <c r="BE529" t="s">
        <v>609</v>
      </c>
      <c r="BF529" t="s">
        <v>484</v>
      </c>
      <c r="BG529" t="s">
        <v>485</v>
      </c>
      <c r="BH529" t="s">
        <v>1181</v>
      </c>
      <c r="BI529" t="s">
        <v>486</v>
      </c>
      <c r="BJ529">
        <v>44440</v>
      </c>
      <c r="BK529" t="s">
        <v>555</v>
      </c>
      <c r="FM529" s="9"/>
      <c r="FN529" s="9"/>
      <c r="FO529" s="9"/>
      <c r="FP529" s="9"/>
      <c r="FQ529" s="9"/>
      <c r="FR529" s="9"/>
      <c r="FS529" s="9"/>
      <c r="FT529" s="9"/>
      <c r="FU529" s="9"/>
      <c r="FV529" s="9"/>
      <c r="FW529" s="9"/>
      <c r="FX529" s="9"/>
      <c r="FY529" s="9"/>
      <c r="FZ529" s="9"/>
      <c r="GA529" s="9"/>
      <c r="GB529" s="9"/>
      <c r="GC529" s="9"/>
      <c r="GD529" s="9"/>
      <c r="GE529" s="9"/>
      <c r="GF529" s="9"/>
      <c r="GG529" s="9"/>
      <c r="GH529" s="9"/>
      <c r="GI529" s="9"/>
      <c r="GJ529" s="9"/>
      <c r="GK529" s="9"/>
      <c r="GL529" s="9"/>
      <c r="GM529" s="9"/>
      <c r="GN529" s="9"/>
      <c r="GO529" s="9"/>
      <c r="GP529" s="9"/>
      <c r="GQ529" s="9"/>
      <c r="GR529" s="9"/>
      <c r="GS529" s="9"/>
      <c r="GT529" s="9"/>
      <c r="GU529" s="9"/>
      <c r="GV529" s="9"/>
      <c r="GW529" s="9"/>
      <c r="GX529" s="9"/>
      <c r="GY529" s="9"/>
      <c r="GZ529" s="9"/>
      <c r="HA529" s="9"/>
      <c r="HB529" s="9"/>
      <c r="HC529" s="9"/>
      <c r="HD529" s="9"/>
      <c r="HE529" s="9"/>
      <c r="HF529" s="9"/>
      <c r="HG529" s="9"/>
      <c r="HH529" s="9"/>
      <c r="HI529" s="9"/>
      <c r="HJ529" s="9"/>
      <c r="HK529" s="9"/>
      <c r="HL529" s="9"/>
      <c r="HT529" s="50">
        <v>36495</v>
      </c>
      <c r="IO529" t="s">
        <v>1199</v>
      </c>
      <c r="IP529" s="46" t="s">
        <v>1183</v>
      </c>
      <c r="IS529">
        <v>1999</v>
      </c>
      <c r="IU529" s="4" t="s">
        <v>1184</v>
      </c>
      <c r="JL529" t="s">
        <v>1185</v>
      </c>
      <c r="KE529" t="s">
        <v>1186</v>
      </c>
      <c r="KF529" s="69" t="s">
        <v>999</v>
      </c>
      <c r="MY529" t="s">
        <v>1215</v>
      </c>
      <c r="MZ529">
        <v>100</v>
      </c>
      <c r="NA529" t="s">
        <v>1216</v>
      </c>
      <c r="NB529" t="s">
        <v>548</v>
      </c>
      <c r="NJ529" t="s">
        <v>1217</v>
      </c>
      <c r="NL529" t="s">
        <v>658</v>
      </c>
      <c r="NV529" t="s">
        <v>518</v>
      </c>
      <c r="NW529">
        <v>0.91666666666666696</v>
      </c>
      <c r="NX529" s="213" t="s">
        <v>1190</v>
      </c>
      <c r="NY529">
        <v>0.20833333333333304</v>
      </c>
      <c r="OB529">
        <v>3</v>
      </c>
      <c r="OU529" t="s">
        <v>1219</v>
      </c>
      <c r="OX529">
        <v>2001</v>
      </c>
      <c r="OY529">
        <v>2002</v>
      </c>
      <c r="PB529" t="s">
        <v>522</v>
      </c>
      <c r="PC529" s="50">
        <v>46164</v>
      </c>
    </row>
    <row r="530" spans="1:419" ht="15" thickBot="1">
      <c r="A530" t="s">
        <v>663</v>
      </c>
      <c r="B530" t="s">
        <v>1174</v>
      </c>
      <c r="C530" t="s">
        <v>1175</v>
      </c>
      <c r="D530" s="4" t="s">
        <v>948</v>
      </c>
      <c r="E530" t="s">
        <v>1176</v>
      </c>
      <c r="F530" t="s">
        <v>1177</v>
      </c>
      <c r="G530" t="s">
        <v>475</v>
      </c>
      <c r="H530" t="s">
        <v>476</v>
      </c>
      <c r="I530">
        <v>-13.65</v>
      </c>
      <c r="J530">
        <v>32.566666669999996</v>
      </c>
      <c r="K530">
        <v>200</v>
      </c>
      <c r="AV530" t="s">
        <v>1178</v>
      </c>
      <c r="AW530">
        <v>100</v>
      </c>
      <c r="AX530" t="s">
        <v>864</v>
      </c>
      <c r="AY530" s="5">
        <v>8</v>
      </c>
      <c r="AZ530" t="s">
        <v>1179</v>
      </c>
      <c r="BA530">
        <v>1999</v>
      </c>
      <c r="BB530">
        <v>2007</v>
      </c>
      <c r="BD530" t="s">
        <v>1200</v>
      </c>
      <c r="BE530" t="s">
        <v>524</v>
      </c>
      <c r="BF530" t="s">
        <v>484</v>
      </c>
      <c r="BG530" t="s">
        <v>485</v>
      </c>
      <c r="BH530" t="s">
        <v>1181</v>
      </c>
      <c r="BI530" t="s">
        <v>486</v>
      </c>
      <c r="BJ530">
        <v>44440</v>
      </c>
      <c r="FM530" s="9"/>
      <c r="FN530" s="9"/>
      <c r="FO530" s="9"/>
      <c r="FP530" s="9"/>
      <c r="FQ530" s="9"/>
      <c r="FR530" s="9"/>
      <c r="FS530" s="9"/>
      <c r="FT530" s="9"/>
      <c r="FU530" s="9"/>
      <c r="FV530" s="9"/>
      <c r="FW530" s="9"/>
      <c r="FX530" s="9"/>
      <c r="FY530" s="9"/>
      <c r="FZ530" s="9"/>
      <c r="GA530" s="9"/>
      <c r="GB530" s="9"/>
      <c r="GC530" s="9"/>
      <c r="GD530" s="9"/>
      <c r="GE530" s="9"/>
      <c r="GF530" s="9"/>
      <c r="GG530" s="9"/>
      <c r="GH530" s="9"/>
      <c r="GI530" s="9"/>
      <c r="GJ530" s="9"/>
      <c r="GK530" s="9"/>
      <c r="GL530" s="9"/>
      <c r="GM530" s="9"/>
      <c r="GN530" s="9"/>
      <c r="GO530" s="9"/>
      <c r="GP530" s="9"/>
      <c r="GQ530" s="9"/>
      <c r="GR530" s="9"/>
      <c r="GS530" s="9"/>
      <c r="GT530" s="9"/>
      <c r="GU530" s="9"/>
      <c r="GV530" s="9"/>
      <c r="GW530" s="9"/>
      <c r="GX530" s="9"/>
      <c r="GY530" s="9"/>
      <c r="GZ530" s="9"/>
      <c r="HA530" s="9"/>
      <c r="HB530" s="9"/>
      <c r="HC530" s="9"/>
      <c r="HD530" s="9"/>
      <c r="HE530" s="9"/>
      <c r="HF530" s="9"/>
      <c r="HG530" s="9"/>
      <c r="HH530" s="9"/>
      <c r="HI530" s="9"/>
      <c r="HJ530" s="9"/>
      <c r="HK530" s="9"/>
      <c r="HL530" s="9"/>
      <c r="HT530" s="50">
        <v>36495</v>
      </c>
      <c r="IO530" t="s">
        <v>1201</v>
      </c>
      <c r="IP530" t="s">
        <v>492</v>
      </c>
      <c r="IS530">
        <v>1999</v>
      </c>
      <c r="JL530" t="s">
        <v>495</v>
      </c>
      <c r="JM530" t="s">
        <v>1202</v>
      </c>
      <c r="JN530" t="s">
        <v>497</v>
      </c>
      <c r="JO530" t="s">
        <v>1203</v>
      </c>
      <c r="JP530" t="s">
        <v>508</v>
      </c>
      <c r="JQ530" t="s">
        <v>1204</v>
      </c>
      <c r="JR530">
        <v>90</v>
      </c>
      <c r="JS530">
        <v>80</v>
      </c>
      <c r="KE530" t="s">
        <v>1186</v>
      </c>
      <c r="KF530" s="69" t="s">
        <v>999</v>
      </c>
      <c r="MY530" t="s">
        <v>1215</v>
      </c>
      <c r="MZ530">
        <v>100</v>
      </c>
      <c r="NA530" t="s">
        <v>1216</v>
      </c>
      <c r="NB530" t="s">
        <v>548</v>
      </c>
      <c r="NJ530" t="s">
        <v>1217</v>
      </c>
      <c r="NL530" t="s">
        <v>658</v>
      </c>
      <c r="NU530" t="s">
        <v>1023</v>
      </c>
      <c r="NV530" t="s">
        <v>518</v>
      </c>
      <c r="NW530" s="5" t="s">
        <v>1225</v>
      </c>
      <c r="NX530" s="213" t="s">
        <v>1190</v>
      </c>
      <c r="NY530">
        <v>8.3333333333340143E-2</v>
      </c>
      <c r="OB530">
        <v>3</v>
      </c>
      <c r="OU530" t="s">
        <v>1219</v>
      </c>
      <c r="OX530">
        <v>2001</v>
      </c>
      <c r="OY530">
        <v>2002</v>
      </c>
      <c r="PB530" t="s">
        <v>522</v>
      </c>
      <c r="PC530" s="50">
        <v>46164</v>
      </c>
    </row>
    <row r="531" spans="1:419" ht="15" thickBot="1">
      <c r="A531" t="s">
        <v>663</v>
      </c>
      <c r="B531" t="s">
        <v>1174</v>
      </c>
      <c r="C531" t="s">
        <v>1175</v>
      </c>
      <c r="D531" s="4" t="s">
        <v>948</v>
      </c>
      <c r="E531" t="s">
        <v>1176</v>
      </c>
      <c r="F531" t="s">
        <v>1177</v>
      </c>
      <c r="G531" t="s">
        <v>475</v>
      </c>
      <c r="H531" t="s">
        <v>476</v>
      </c>
      <c r="I531">
        <v>-13.65</v>
      </c>
      <c r="J531">
        <v>32.566666669999996</v>
      </c>
      <c r="K531">
        <v>200</v>
      </c>
      <c r="AV531" t="s">
        <v>1178</v>
      </c>
      <c r="AW531">
        <v>100</v>
      </c>
      <c r="AX531" t="s">
        <v>864</v>
      </c>
      <c r="AY531" s="5">
        <v>8</v>
      </c>
      <c r="AZ531" t="s">
        <v>1179</v>
      </c>
      <c r="BA531">
        <v>1999</v>
      </c>
      <c r="BB531">
        <v>2007</v>
      </c>
      <c r="BD531" t="s">
        <v>1180</v>
      </c>
      <c r="BE531" t="s">
        <v>536</v>
      </c>
      <c r="BF531" t="s">
        <v>484</v>
      </c>
      <c r="BG531" t="s">
        <v>485</v>
      </c>
      <c r="BH531" t="s">
        <v>1181</v>
      </c>
      <c r="BI531" t="s">
        <v>486</v>
      </c>
      <c r="BJ531">
        <v>44440</v>
      </c>
      <c r="BK531" t="s">
        <v>555</v>
      </c>
      <c r="BL531" t="s">
        <v>1182</v>
      </c>
      <c r="BM531" t="s">
        <v>480</v>
      </c>
      <c r="BN531" t="s">
        <v>486</v>
      </c>
      <c r="BO531">
        <v>10000</v>
      </c>
      <c r="FM531" s="9"/>
      <c r="FN531" s="9"/>
      <c r="FO531" s="9"/>
      <c r="FP531" s="9"/>
      <c r="FQ531" s="9"/>
      <c r="FR531" s="9"/>
      <c r="FS531" s="9"/>
      <c r="FT531" s="9"/>
      <c r="FU531" s="9"/>
      <c r="FV531" s="9"/>
      <c r="FW531" s="9"/>
      <c r="FX531" s="9"/>
      <c r="FY531" s="9"/>
      <c r="FZ531" s="9"/>
      <c r="GA531" s="9"/>
      <c r="GB531" s="9"/>
      <c r="GC531" s="9"/>
      <c r="GD531" s="9"/>
      <c r="GE531" s="9"/>
      <c r="GF531" s="9"/>
      <c r="GG531" s="9"/>
      <c r="GH531" s="9"/>
      <c r="GI531" s="9"/>
      <c r="GJ531" s="9"/>
      <c r="GK531" s="9"/>
      <c r="GL531" s="9"/>
      <c r="GM531" s="9"/>
      <c r="GN531" s="9"/>
      <c r="GO531" s="9"/>
      <c r="GP531" s="9"/>
      <c r="GQ531" s="9"/>
      <c r="GR531" s="9"/>
      <c r="GS531" s="9"/>
      <c r="GT531" s="9"/>
      <c r="GU531" s="9"/>
      <c r="GV531" s="9"/>
      <c r="GW531" s="9"/>
      <c r="GX531" s="9"/>
      <c r="GY531" s="9"/>
      <c r="GZ531" s="9"/>
      <c r="HA531" s="9"/>
      <c r="HB531" s="9"/>
      <c r="HC531" s="9"/>
      <c r="HD531" s="9"/>
      <c r="HE531" s="9"/>
      <c r="HF531" s="9"/>
      <c r="HG531" s="9"/>
      <c r="HH531" s="9"/>
      <c r="HI531" s="9"/>
      <c r="HJ531" s="9"/>
      <c r="HK531" s="9"/>
      <c r="HL531" s="9"/>
      <c r="HT531" s="50">
        <v>36495</v>
      </c>
      <c r="IO531" t="s">
        <v>1180</v>
      </c>
      <c r="IP531" s="46" t="s">
        <v>1183</v>
      </c>
      <c r="IS531">
        <v>1999</v>
      </c>
      <c r="IU531" s="4" t="s">
        <v>1184</v>
      </c>
      <c r="JL531" t="s">
        <v>1185</v>
      </c>
      <c r="KE531" t="s">
        <v>1186</v>
      </c>
      <c r="KF531" s="69" t="s">
        <v>999</v>
      </c>
      <c r="MY531" t="s">
        <v>1215</v>
      </c>
      <c r="MZ531">
        <v>100</v>
      </c>
      <c r="NA531" t="s">
        <v>1216</v>
      </c>
      <c r="NB531" t="s">
        <v>548</v>
      </c>
      <c r="NJ531" t="s">
        <v>1217</v>
      </c>
      <c r="NL531" t="s">
        <v>658</v>
      </c>
      <c r="NV531" t="s">
        <v>518</v>
      </c>
      <c r="NW531" s="5" t="s">
        <v>1226</v>
      </c>
      <c r="NX531" s="213" t="s">
        <v>1190</v>
      </c>
      <c r="NY531">
        <v>0.37873338888644792</v>
      </c>
      <c r="OB531">
        <v>3</v>
      </c>
      <c r="OU531" t="s">
        <v>1227</v>
      </c>
      <c r="OX531">
        <v>2002</v>
      </c>
      <c r="OY531">
        <v>2003</v>
      </c>
      <c r="PB531" t="s">
        <v>522</v>
      </c>
      <c r="PC531" s="50">
        <v>46164</v>
      </c>
    </row>
    <row r="532" spans="1:419" ht="15" thickBot="1">
      <c r="A532" t="s">
        <v>663</v>
      </c>
      <c r="B532" t="s">
        <v>1174</v>
      </c>
      <c r="C532" t="s">
        <v>1175</v>
      </c>
      <c r="D532" s="4" t="s">
        <v>948</v>
      </c>
      <c r="E532" t="s">
        <v>1176</v>
      </c>
      <c r="F532" t="s">
        <v>1177</v>
      </c>
      <c r="G532" t="s">
        <v>475</v>
      </c>
      <c r="H532" t="s">
        <v>476</v>
      </c>
      <c r="I532">
        <v>-13.65</v>
      </c>
      <c r="J532">
        <v>32.566666669999996</v>
      </c>
      <c r="K532">
        <v>200</v>
      </c>
      <c r="AV532" t="s">
        <v>1178</v>
      </c>
      <c r="AW532">
        <v>100</v>
      </c>
      <c r="AX532" t="s">
        <v>864</v>
      </c>
      <c r="AY532" s="5">
        <v>8</v>
      </c>
      <c r="AZ532" t="s">
        <v>1179</v>
      </c>
      <c r="BA532">
        <v>1999</v>
      </c>
      <c r="BB532">
        <v>2007</v>
      </c>
      <c r="BD532" t="s">
        <v>1193</v>
      </c>
      <c r="BE532" t="s">
        <v>565</v>
      </c>
      <c r="BF532" t="s">
        <v>484</v>
      </c>
      <c r="BG532" t="s">
        <v>485</v>
      </c>
      <c r="BH532" t="s">
        <v>1181</v>
      </c>
      <c r="BI532" t="s">
        <v>486</v>
      </c>
      <c r="BJ532">
        <v>44440</v>
      </c>
      <c r="BK532" t="s">
        <v>555</v>
      </c>
      <c r="BL532" t="s">
        <v>1182</v>
      </c>
      <c r="BM532" t="s">
        <v>480</v>
      </c>
      <c r="BN532" t="s">
        <v>486</v>
      </c>
      <c r="BO532">
        <v>5000</v>
      </c>
      <c r="BP532" t="s">
        <v>537</v>
      </c>
      <c r="ED532" t="s">
        <v>674</v>
      </c>
      <c r="EE532" t="s">
        <v>486</v>
      </c>
      <c r="EF532">
        <v>5000</v>
      </c>
      <c r="FM532" s="9"/>
      <c r="FN532" s="9"/>
      <c r="FO532" s="9"/>
      <c r="FP532" s="9"/>
      <c r="FQ532" s="9"/>
      <c r="FR532" s="9"/>
      <c r="FS532" s="9"/>
      <c r="FT532" s="9"/>
      <c r="FU532" s="9"/>
      <c r="FV532" s="9"/>
      <c r="FW532" s="9"/>
      <c r="FX532" s="9"/>
      <c r="FY532" s="9"/>
      <c r="FZ532" s="9"/>
      <c r="GA532" s="9"/>
      <c r="GB532" s="9"/>
      <c r="GC532" s="9"/>
      <c r="GD532" s="9"/>
      <c r="GE532" s="9"/>
      <c r="GF532" s="9"/>
      <c r="GG532" s="9"/>
      <c r="GH532" s="9"/>
      <c r="GI532" s="9"/>
      <c r="GJ532" s="9"/>
      <c r="GK532" s="9"/>
      <c r="GL532" s="9"/>
      <c r="GM532" s="9"/>
      <c r="GN532" s="9"/>
      <c r="GO532" s="9"/>
      <c r="GP532" s="9"/>
      <c r="GQ532" s="9"/>
      <c r="GR532" s="9"/>
      <c r="GS532" s="9"/>
      <c r="GT532" s="9"/>
      <c r="GU532" s="9"/>
      <c r="GV532" s="9"/>
      <c r="GW532" s="9"/>
      <c r="GX532" s="9"/>
      <c r="GY532" s="9"/>
      <c r="GZ532" s="9"/>
      <c r="HA532" s="9"/>
      <c r="HB532" s="9"/>
      <c r="HC532" s="9"/>
      <c r="HD532" s="9"/>
      <c r="HE532" s="9"/>
      <c r="HF532" s="9"/>
      <c r="HG532" s="9"/>
      <c r="HH532" s="9"/>
      <c r="HI532" s="9"/>
      <c r="HJ532" s="9"/>
      <c r="HK532" s="9"/>
      <c r="HL532" s="9"/>
      <c r="HT532" s="50">
        <v>36495</v>
      </c>
      <c r="IO532" t="s">
        <v>1193</v>
      </c>
      <c r="IP532" s="69" t="s">
        <v>677</v>
      </c>
      <c r="IS532">
        <v>1999</v>
      </c>
      <c r="IU532" s="4" t="s">
        <v>1184</v>
      </c>
      <c r="JL532" t="s">
        <v>1185</v>
      </c>
      <c r="KE532" t="s">
        <v>1186</v>
      </c>
      <c r="KF532" s="69" t="s">
        <v>999</v>
      </c>
      <c r="MY532" t="s">
        <v>1215</v>
      </c>
      <c r="MZ532">
        <v>100</v>
      </c>
      <c r="NA532" t="s">
        <v>1216</v>
      </c>
      <c r="NB532" t="s">
        <v>548</v>
      </c>
      <c r="NJ532" t="s">
        <v>1217</v>
      </c>
      <c r="NL532" t="s">
        <v>658</v>
      </c>
      <c r="NV532" t="s">
        <v>518</v>
      </c>
      <c r="NW532" s="5" t="s">
        <v>1228</v>
      </c>
      <c r="NX532" s="213" t="s">
        <v>1190</v>
      </c>
      <c r="NY532">
        <v>9.960089469760014E-2</v>
      </c>
      <c r="OB532">
        <v>3</v>
      </c>
      <c r="OU532" t="s">
        <v>1227</v>
      </c>
      <c r="OX532">
        <v>2002</v>
      </c>
      <c r="OY532">
        <v>2003</v>
      </c>
      <c r="PB532" t="s">
        <v>522</v>
      </c>
      <c r="PC532" s="50">
        <v>46164</v>
      </c>
    </row>
    <row r="533" spans="1:419" ht="15" thickBot="1">
      <c r="A533" t="s">
        <v>663</v>
      </c>
      <c r="B533" t="s">
        <v>1174</v>
      </c>
      <c r="C533" t="s">
        <v>1175</v>
      </c>
      <c r="D533" s="4" t="s">
        <v>948</v>
      </c>
      <c r="E533" t="s">
        <v>1176</v>
      </c>
      <c r="F533" t="s">
        <v>1177</v>
      </c>
      <c r="G533" t="s">
        <v>475</v>
      </c>
      <c r="H533" t="s">
        <v>476</v>
      </c>
      <c r="I533">
        <v>-13.65</v>
      </c>
      <c r="J533">
        <v>32.566666669999996</v>
      </c>
      <c r="K533">
        <v>200</v>
      </c>
      <c r="AV533" t="s">
        <v>1178</v>
      </c>
      <c r="AW533">
        <v>100</v>
      </c>
      <c r="AX533" t="s">
        <v>864</v>
      </c>
      <c r="AY533" s="5">
        <v>8</v>
      </c>
      <c r="AZ533" t="s">
        <v>1179</v>
      </c>
      <c r="BA533">
        <v>1999</v>
      </c>
      <c r="BB533">
        <v>2007</v>
      </c>
      <c r="BD533" t="s">
        <v>1194</v>
      </c>
      <c r="BE533" t="s">
        <v>570</v>
      </c>
      <c r="BF533" t="s">
        <v>484</v>
      </c>
      <c r="BG533" t="s">
        <v>485</v>
      </c>
      <c r="BH533" t="s">
        <v>1181</v>
      </c>
      <c r="BI533" t="s">
        <v>486</v>
      </c>
      <c r="BJ533">
        <v>44440</v>
      </c>
      <c r="BK533" t="s">
        <v>555</v>
      </c>
      <c r="ED533" t="s">
        <v>1195</v>
      </c>
      <c r="EE533" t="s">
        <v>486</v>
      </c>
      <c r="EF533">
        <v>10000</v>
      </c>
      <c r="FM533" s="9"/>
      <c r="FN533" s="9"/>
      <c r="FO533" s="9"/>
      <c r="FP533" s="9"/>
      <c r="FQ533" s="9"/>
      <c r="FR533" s="9"/>
      <c r="FS533" s="9"/>
      <c r="FT533" s="9"/>
      <c r="FU533" s="9"/>
      <c r="FV533" s="9"/>
      <c r="FW533" s="9"/>
      <c r="FX533" s="9"/>
      <c r="FY533" s="9"/>
      <c r="FZ533" s="9"/>
      <c r="GA533" s="9"/>
      <c r="GB533" s="9"/>
      <c r="GC533" s="9"/>
      <c r="GD533" s="9"/>
      <c r="GE533" s="9"/>
      <c r="GF533" s="9"/>
      <c r="GG533" s="9"/>
      <c r="GH533" s="9"/>
      <c r="GI533" s="9"/>
      <c r="GJ533" s="9"/>
      <c r="GK533" s="9"/>
      <c r="GL533" s="9"/>
      <c r="GM533" s="9"/>
      <c r="GN533" s="9"/>
      <c r="GO533" s="9"/>
      <c r="GP533" s="9"/>
      <c r="GQ533" s="9"/>
      <c r="GR533" s="9"/>
      <c r="GS533" s="9"/>
      <c r="GT533" s="9"/>
      <c r="GU533" s="9"/>
      <c r="GV533" s="9"/>
      <c r="GW533" s="9"/>
      <c r="GX533" s="9"/>
      <c r="GY533" s="9"/>
      <c r="GZ533" s="9"/>
      <c r="HA533" s="9"/>
      <c r="HB533" s="9"/>
      <c r="HC533" s="9"/>
      <c r="HD533" s="9"/>
      <c r="HE533" s="9"/>
      <c r="HF533" s="9"/>
      <c r="HG533" s="9"/>
      <c r="HH533" s="9"/>
      <c r="HI533" s="9"/>
      <c r="HJ533" s="9"/>
      <c r="HK533" s="9"/>
      <c r="HL533" s="9"/>
      <c r="HT533" s="50">
        <v>36495</v>
      </c>
      <c r="IO533" t="s">
        <v>1194</v>
      </c>
      <c r="IP533" s="69" t="s">
        <v>677</v>
      </c>
      <c r="IS533">
        <v>1999</v>
      </c>
      <c r="IU533" s="4" t="s">
        <v>1184</v>
      </c>
      <c r="JL533" t="s">
        <v>1185</v>
      </c>
      <c r="KE533" t="s">
        <v>1186</v>
      </c>
      <c r="KF533" s="69" t="s">
        <v>999</v>
      </c>
      <c r="MY533" t="s">
        <v>1215</v>
      </c>
      <c r="MZ533">
        <v>100</v>
      </c>
      <c r="NA533" t="s">
        <v>1216</v>
      </c>
      <c r="NB533" t="s">
        <v>548</v>
      </c>
      <c r="NJ533" t="s">
        <v>1217</v>
      </c>
      <c r="NL533" t="s">
        <v>658</v>
      </c>
      <c r="NV533" t="s">
        <v>518</v>
      </c>
      <c r="NW533" s="5" t="s">
        <v>1229</v>
      </c>
      <c r="NX533" s="213" t="s">
        <v>1190</v>
      </c>
      <c r="NY533">
        <v>0.27906670760053998</v>
      </c>
      <c r="OB533">
        <v>3</v>
      </c>
      <c r="OU533" t="s">
        <v>1227</v>
      </c>
      <c r="OX533">
        <v>2002</v>
      </c>
      <c r="OY533">
        <v>2003</v>
      </c>
      <c r="PB533" t="s">
        <v>522</v>
      </c>
      <c r="PC533" s="50">
        <v>46164</v>
      </c>
    </row>
    <row r="534" spans="1:419" ht="15" thickBot="1">
      <c r="A534" t="s">
        <v>663</v>
      </c>
      <c r="B534" t="s">
        <v>1174</v>
      </c>
      <c r="C534" t="s">
        <v>1175</v>
      </c>
      <c r="D534" s="4" t="s">
        <v>948</v>
      </c>
      <c r="E534" t="s">
        <v>1176</v>
      </c>
      <c r="F534" t="s">
        <v>1177</v>
      </c>
      <c r="G534" t="s">
        <v>475</v>
      </c>
      <c r="H534" t="s">
        <v>476</v>
      </c>
      <c r="I534">
        <v>-13.65</v>
      </c>
      <c r="J534">
        <v>32.566666669999996</v>
      </c>
      <c r="K534">
        <v>200</v>
      </c>
      <c r="AV534" t="s">
        <v>1178</v>
      </c>
      <c r="AW534">
        <v>100</v>
      </c>
      <c r="AX534" t="s">
        <v>864</v>
      </c>
      <c r="AY534" s="5">
        <v>8</v>
      </c>
      <c r="AZ534" t="s">
        <v>1179</v>
      </c>
      <c r="BA534">
        <v>1999</v>
      </c>
      <c r="BB534">
        <v>2007</v>
      </c>
      <c r="BD534" t="s">
        <v>1196</v>
      </c>
      <c r="BE534" t="s">
        <v>553</v>
      </c>
      <c r="BF534" t="s">
        <v>484</v>
      </c>
      <c r="BG534" t="s">
        <v>485</v>
      </c>
      <c r="BH534" t="s">
        <v>1181</v>
      </c>
      <c r="BI534" t="s">
        <v>486</v>
      </c>
      <c r="BJ534">
        <v>44440</v>
      </c>
      <c r="BK534" t="s">
        <v>555</v>
      </c>
      <c r="ED534" t="s">
        <v>674</v>
      </c>
      <c r="EE534" t="s">
        <v>486</v>
      </c>
      <c r="EF534">
        <v>5000</v>
      </c>
      <c r="EG534" t="s">
        <v>537</v>
      </c>
      <c r="EH534" t="s">
        <v>1195</v>
      </c>
      <c r="EI534" t="s">
        <v>486</v>
      </c>
      <c r="EJ534">
        <v>5000</v>
      </c>
      <c r="FM534" s="9"/>
      <c r="FN534" s="9"/>
      <c r="FO534" s="9"/>
      <c r="FP534" s="9"/>
      <c r="FQ534" s="9"/>
      <c r="FR534" s="9"/>
      <c r="FS534" s="9"/>
      <c r="FT534" s="9"/>
      <c r="FU534" s="9"/>
      <c r="FV534" s="9"/>
      <c r="FW534" s="9"/>
      <c r="FX534" s="9"/>
      <c r="FY534" s="9"/>
      <c r="FZ534" s="9"/>
      <c r="GA534" s="9"/>
      <c r="GB534" s="9"/>
      <c r="GC534" s="9"/>
      <c r="GD534" s="9"/>
      <c r="GE534" s="9"/>
      <c r="GF534" s="9"/>
      <c r="GG534" s="9"/>
      <c r="GH534" s="9"/>
      <c r="GI534" s="9"/>
      <c r="GJ534" s="9"/>
      <c r="GK534" s="9"/>
      <c r="GL534" s="9"/>
      <c r="GM534" s="9"/>
      <c r="GN534" s="9"/>
      <c r="GO534" s="9"/>
      <c r="GP534" s="9"/>
      <c r="GQ534" s="9"/>
      <c r="GR534" s="9"/>
      <c r="GS534" s="9"/>
      <c r="GT534" s="9"/>
      <c r="GU534" s="9"/>
      <c r="GV534" s="9"/>
      <c r="GW534" s="9"/>
      <c r="GX534" s="9"/>
      <c r="GY534" s="9"/>
      <c r="GZ534" s="9"/>
      <c r="HA534" s="9"/>
      <c r="HB534" s="9"/>
      <c r="HC534" s="9"/>
      <c r="HD534" s="9"/>
      <c r="HE534" s="9"/>
      <c r="HF534" s="9"/>
      <c r="HG534" s="9"/>
      <c r="HH534" s="9"/>
      <c r="HI534" s="9"/>
      <c r="HJ534" s="9"/>
      <c r="HK534" s="9"/>
      <c r="HL534" s="9"/>
      <c r="HT534" s="50">
        <v>36495</v>
      </c>
      <c r="IO534" t="s">
        <v>1196</v>
      </c>
      <c r="IP534" s="69" t="s">
        <v>677</v>
      </c>
      <c r="IS534">
        <v>1999</v>
      </c>
      <c r="IU534" s="4" t="s">
        <v>1184</v>
      </c>
      <c r="JL534" t="s">
        <v>1185</v>
      </c>
      <c r="KE534" t="s">
        <v>1186</v>
      </c>
      <c r="KF534" s="69" t="s">
        <v>999</v>
      </c>
      <c r="MY534" t="s">
        <v>1215</v>
      </c>
      <c r="MZ534">
        <v>100</v>
      </c>
      <c r="NA534" t="s">
        <v>1216</v>
      </c>
      <c r="NB534" t="s">
        <v>548</v>
      </c>
      <c r="NJ534" t="s">
        <v>1217</v>
      </c>
      <c r="NL534" t="s">
        <v>658</v>
      </c>
      <c r="NV534" t="s">
        <v>518</v>
      </c>
      <c r="NW534" s="5" t="s">
        <v>1230</v>
      </c>
      <c r="NX534" s="213" t="s">
        <v>1190</v>
      </c>
      <c r="NY534">
        <v>0.37866760229814012</v>
      </c>
      <c r="OB534">
        <v>3</v>
      </c>
      <c r="OU534" t="s">
        <v>1227</v>
      </c>
      <c r="OX534">
        <v>2002</v>
      </c>
      <c r="OY534">
        <v>2003</v>
      </c>
      <c r="PB534" t="s">
        <v>522</v>
      </c>
      <c r="PC534" s="50">
        <v>46164</v>
      </c>
    </row>
    <row r="535" spans="1:419" ht="15" thickBot="1">
      <c r="A535" t="s">
        <v>663</v>
      </c>
      <c r="B535" t="s">
        <v>1174</v>
      </c>
      <c r="C535" t="s">
        <v>1175</v>
      </c>
      <c r="D535" s="4" t="s">
        <v>948</v>
      </c>
      <c r="E535" t="s">
        <v>1176</v>
      </c>
      <c r="F535" t="s">
        <v>1177</v>
      </c>
      <c r="G535" t="s">
        <v>475</v>
      </c>
      <c r="H535" t="s">
        <v>476</v>
      </c>
      <c r="I535">
        <v>-13.65</v>
      </c>
      <c r="J535">
        <v>32.566666669999996</v>
      </c>
      <c r="K535">
        <v>200</v>
      </c>
      <c r="AV535" t="s">
        <v>1178</v>
      </c>
      <c r="AW535">
        <v>100</v>
      </c>
      <c r="AX535" t="s">
        <v>864</v>
      </c>
      <c r="AY535" s="5">
        <v>8</v>
      </c>
      <c r="AZ535" t="s">
        <v>1179</v>
      </c>
      <c r="BA535">
        <v>1999</v>
      </c>
      <c r="BB535">
        <v>2007</v>
      </c>
      <c r="BD535" t="s">
        <v>1197</v>
      </c>
      <c r="BE535" t="s">
        <v>605</v>
      </c>
      <c r="BF535" t="s">
        <v>484</v>
      </c>
      <c r="BG535" t="s">
        <v>485</v>
      </c>
      <c r="BH535" t="s">
        <v>1181</v>
      </c>
      <c r="BI535" t="s">
        <v>486</v>
      </c>
      <c r="BJ535">
        <v>44440</v>
      </c>
      <c r="BK535" t="s">
        <v>555</v>
      </c>
      <c r="ED535" t="s">
        <v>674</v>
      </c>
      <c r="EE535" t="s">
        <v>486</v>
      </c>
      <c r="EF535">
        <v>10000</v>
      </c>
      <c r="FM535" s="9"/>
      <c r="FN535" s="9"/>
      <c r="FO535" s="9"/>
      <c r="FP535" s="9"/>
      <c r="FQ535" s="9"/>
      <c r="FR535" s="9"/>
      <c r="FS535" s="9"/>
      <c r="FT535" s="9"/>
      <c r="FU535" s="9"/>
      <c r="FV535" s="9"/>
      <c r="FW535" s="9"/>
      <c r="FX535" s="9"/>
      <c r="FY535" s="9"/>
      <c r="FZ535" s="9"/>
      <c r="GA535" s="9"/>
      <c r="GB535" s="9"/>
      <c r="GC535" s="9"/>
      <c r="GD535" s="9"/>
      <c r="GE535" s="9"/>
      <c r="GF535" s="9"/>
      <c r="GG535" s="9"/>
      <c r="GH535" s="9"/>
      <c r="GI535" s="9"/>
      <c r="GJ535" s="9"/>
      <c r="GK535" s="9"/>
      <c r="GL535" s="9"/>
      <c r="GM535" s="9"/>
      <c r="GN535" s="9"/>
      <c r="GO535" s="9"/>
      <c r="GP535" s="9"/>
      <c r="GQ535" s="9"/>
      <c r="GR535" s="9"/>
      <c r="GS535" s="9"/>
      <c r="GT535" s="9"/>
      <c r="GU535" s="9"/>
      <c r="GV535" s="9"/>
      <c r="GW535" s="9"/>
      <c r="GX535" s="9"/>
      <c r="GY535" s="9"/>
      <c r="GZ535" s="9"/>
      <c r="HA535" s="9"/>
      <c r="HB535" s="9"/>
      <c r="HC535" s="9"/>
      <c r="HD535" s="9"/>
      <c r="HE535" s="9"/>
      <c r="HF535" s="9"/>
      <c r="HG535" s="9"/>
      <c r="HH535" s="9"/>
      <c r="HI535" s="9"/>
      <c r="HJ535" s="9"/>
      <c r="HK535" s="9"/>
      <c r="HL535" s="9"/>
      <c r="HT535" s="50">
        <v>36495</v>
      </c>
      <c r="IO535" t="s">
        <v>1197</v>
      </c>
      <c r="IP535" s="69" t="s">
        <v>677</v>
      </c>
      <c r="IS535">
        <v>1999</v>
      </c>
      <c r="IU535" s="4" t="s">
        <v>1184</v>
      </c>
      <c r="JL535" t="s">
        <v>1185</v>
      </c>
      <c r="KE535" t="s">
        <v>1186</v>
      </c>
      <c r="KF535" s="69" t="s">
        <v>999</v>
      </c>
      <c r="MY535" t="s">
        <v>1215</v>
      </c>
      <c r="MZ535">
        <v>100</v>
      </c>
      <c r="NA535" t="s">
        <v>1216</v>
      </c>
      <c r="NB535" t="s">
        <v>548</v>
      </c>
      <c r="NJ535" t="s">
        <v>1217</v>
      </c>
      <c r="NL535" t="s">
        <v>658</v>
      </c>
      <c r="NV535" t="s">
        <v>518</v>
      </c>
      <c r="NW535" s="5" t="s">
        <v>1231</v>
      </c>
      <c r="NX535" s="213" t="s">
        <v>1190</v>
      </c>
      <c r="NY535">
        <v>0.33880092978378018</v>
      </c>
      <c r="OB535">
        <v>3</v>
      </c>
      <c r="OU535" t="s">
        <v>1227</v>
      </c>
      <c r="OX535">
        <v>2002</v>
      </c>
      <c r="OY535">
        <v>2003</v>
      </c>
      <c r="PB535" t="s">
        <v>522</v>
      </c>
      <c r="PC535" s="50">
        <v>46164</v>
      </c>
    </row>
    <row r="536" spans="1:419" ht="15" thickBot="1">
      <c r="A536" t="s">
        <v>663</v>
      </c>
      <c r="B536" t="s">
        <v>1174</v>
      </c>
      <c r="C536" t="s">
        <v>1175</v>
      </c>
      <c r="D536" s="4" t="s">
        <v>948</v>
      </c>
      <c r="E536" t="s">
        <v>1176</v>
      </c>
      <c r="F536" t="s">
        <v>1177</v>
      </c>
      <c r="G536" t="s">
        <v>475</v>
      </c>
      <c r="H536" t="s">
        <v>476</v>
      </c>
      <c r="I536">
        <v>-13.65</v>
      </c>
      <c r="J536">
        <v>32.566666669999996</v>
      </c>
      <c r="K536">
        <v>200</v>
      </c>
      <c r="AV536" t="s">
        <v>1178</v>
      </c>
      <c r="AW536">
        <v>100</v>
      </c>
      <c r="AX536" t="s">
        <v>864</v>
      </c>
      <c r="AY536" s="5">
        <v>8</v>
      </c>
      <c r="AZ536" t="s">
        <v>1179</v>
      </c>
      <c r="BA536">
        <v>1999</v>
      </c>
      <c r="BB536">
        <v>2007</v>
      </c>
      <c r="BD536" t="s">
        <v>1224</v>
      </c>
      <c r="BE536" t="s">
        <v>609</v>
      </c>
      <c r="BF536" t="s">
        <v>484</v>
      </c>
      <c r="BG536" t="s">
        <v>485</v>
      </c>
      <c r="BH536" t="s">
        <v>1181</v>
      </c>
      <c r="BI536" t="s">
        <v>486</v>
      </c>
      <c r="BJ536">
        <v>44440</v>
      </c>
      <c r="BK536" t="s">
        <v>555</v>
      </c>
      <c r="FM536" s="9"/>
      <c r="FN536" s="9"/>
      <c r="FO536" s="9"/>
      <c r="FP536" s="9"/>
      <c r="FQ536" s="9"/>
      <c r="FR536" s="9"/>
      <c r="FS536" s="9"/>
      <c r="FT536" s="9"/>
      <c r="FU536" s="9"/>
      <c r="FV536" s="9"/>
      <c r="FW536" s="9"/>
      <c r="FX536" s="9"/>
      <c r="FY536" s="9"/>
      <c r="FZ536" s="9"/>
      <c r="GA536" s="9"/>
      <c r="GB536" s="9"/>
      <c r="GC536" s="9"/>
      <c r="GD536" s="9"/>
      <c r="GE536" s="9"/>
      <c r="GF536" s="9"/>
      <c r="GG536" s="9"/>
      <c r="GH536" s="9"/>
      <c r="GI536" s="9"/>
      <c r="GJ536" s="9"/>
      <c r="GK536" s="9"/>
      <c r="GL536" s="9"/>
      <c r="GM536" s="9"/>
      <c r="GN536" s="9"/>
      <c r="GO536" s="9"/>
      <c r="GP536" s="9"/>
      <c r="GQ536" s="9"/>
      <c r="GR536" s="9"/>
      <c r="GS536" s="9"/>
      <c r="GT536" s="9"/>
      <c r="GU536" s="9"/>
      <c r="GV536" s="9"/>
      <c r="GW536" s="9"/>
      <c r="GX536" s="9"/>
      <c r="GY536" s="9"/>
      <c r="GZ536" s="9"/>
      <c r="HA536" s="9"/>
      <c r="HB536" s="9"/>
      <c r="HC536" s="9"/>
      <c r="HD536" s="9"/>
      <c r="HE536" s="9"/>
      <c r="HF536" s="9"/>
      <c r="HG536" s="9"/>
      <c r="HH536" s="9"/>
      <c r="HI536" s="9"/>
      <c r="HJ536" s="9"/>
      <c r="HK536" s="9"/>
      <c r="HL536" s="9"/>
      <c r="HT536" s="50">
        <v>36495</v>
      </c>
      <c r="IO536" t="s">
        <v>1199</v>
      </c>
      <c r="IP536" s="46" t="s">
        <v>1183</v>
      </c>
      <c r="IS536">
        <v>1999</v>
      </c>
      <c r="IU536" s="4" t="s">
        <v>1184</v>
      </c>
      <c r="JL536" t="s">
        <v>1185</v>
      </c>
      <c r="KE536" t="s">
        <v>1186</v>
      </c>
      <c r="KF536" s="69" t="s">
        <v>999</v>
      </c>
      <c r="MY536" t="s">
        <v>1215</v>
      </c>
      <c r="MZ536">
        <v>100</v>
      </c>
      <c r="NA536" t="s">
        <v>1216</v>
      </c>
      <c r="NB536" t="s">
        <v>548</v>
      </c>
      <c r="NJ536" t="s">
        <v>1217</v>
      </c>
      <c r="NL536" t="s">
        <v>658</v>
      </c>
      <c r="NV536" t="s">
        <v>518</v>
      </c>
      <c r="NW536" s="5" t="s">
        <v>1232</v>
      </c>
      <c r="NX536" s="213" t="s">
        <v>1190</v>
      </c>
      <c r="NY536">
        <v>0.19913600280689003</v>
      </c>
      <c r="OB536">
        <v>3</v>
      </c>
      <c r="OU536" t="s">
        <v>1227</v>
      </c>
      <c r="OX536">
        <v>2002</v>
      </c>
      <c r="OY536">
        <v>2003</v>
      </c>
      <c r="PB536" t="s">
        <v>522</v>
      </c>
      <c r="PC536" s="50">
        <v>46164</v>
      </c>
    </row>
    <row r="537" spans="1:419" ht="15" thickBot="1">
      <c r="A537" t="s">
        <v>663</v>
      </c>
      <c r="B537" t="s">
        <v>1174</v>
      </c>
      <c r="C537" t="s">
        <v>1175</v>
      </c>
      <c r="D537" s="4" t="s">
        <v>948</v>
      </c>
      <c r="E537" t="s">
        <v>1176</v>
      </c>
      <c r="F537" t="s">
        <v>1177</v>
      </c>
      <c r="G537" t="s">
        <v>475</v>
      </c>
      <c r="H537" t="s">
        <v>476</v>
      </c>
      <c r="I537">
        <v>-13.65</v>
      </c>
      <c r="J537">
        <v>32.566666669999996</v>
      </c>
      <c r="K537">
        <v>200</v>
      </c>
      <c r="AV537" t="s">
        <v>1178</v>
      </c>
      <c r="AW537">
        <v>100</v>
      </c>
      <c r="AX537" t="s">
        <v>864</v>
      </c>
      <c r="AY537" s="5">
        <v>8</v>
      </c>
      <c r="AZ537" t="s">
        <v>1179</v>
      </c>
      <c r="BA537">
        <v>1999</v>
      </c>
      <c r="BB537">
        <v>2007</v>
      </c>
      <c r="BD537" t="s">
        <v>1200</v>
      </c>
      <c r="BE537" t="s">
        <v>524</v>
      </c>
      <c r="BF537" t="s">
        <v>484</v>
      </c>
      <c r="BG537" t="s">
        <v>485</v>
      </c>
      <c r="BH537" t="s">
        <v>1181</v>
      </c>
      <c r="BI537" t="s">
        <v>486</v>
      </c>
      <c r="BJ537">
        <v>44440</v>
      </c>
      <c r="FM537" s="9"/>
      <c r="FN537" s="9"/>
      <c r="FO537" s="9"/>
      <c r="FP537" s="9"/>
      <c r="FQ537" s="9"/>
      <c r="FR537" s="9"/>
      <c r="FS537" s="9"/>
      <c r="FT537" s="9"/>
      <c r="FU537" s="9"/>
      <c r="FV537" s="9"/>
      <c r="FW537" s="9"/>
      <c r="FX537" s="9"/>
      <c r="FY537" s="9"/>
      <c r="FZ537" s="9"/>
      <c r="GA537" s="9"/>
      <c r="GB537" s="9"/>
      <c r="GC537" s="9"/>
      <c r="GD537" s="9"/>
      <c r="GE537" s="9"/>
      <c r="GF537" s="9"/>
      <c r="GG537" s="9"/>
      <c r="GH537" s="9"/>
      <c r="GI537" s="9"/>
      <c r="GJ537" s="9"/>
      <c r="GK537" s="9"/>
      <c r="GL537" s="9"/>
      <c r="GM537" s="9"/>
      <c r="GN537" s="9"/>
      <c r="GO537" s="9"/>
      <c r="GP537" s="9"/>
      <c r="GQ537" s="9"/>
      <c r="GR537" s="9"/>
      <c r="GS537" s="9"/>
      <c r="GT537" s="9"/>
      <c r="GU537" s="9"/>
      <c r="GV537" s="9"/>
      <c r="GW537" s="9"/>
      <c r="GX537" s="9"/>
      <c r="GY537" s="9"/>
      <c r="GZ537" s="9"/>
      <c r="HA537" s="9"/>
      <c r="HB537" s="9"/>
      <c r="HC537" s="9"/>
      <c r="HD537" s="9"/>
      <c r="HE537" s="9"/>
      <c r="HF537" s="9"/>
      <c r="HG537" s="9"/>
      <c r="HH537" s="9"/>
      <c r="HI537" s="9"/>
      <c r="HJ537" s="9"/>
      <c r="HK537" s="9"/>
      <c r="HL537" s="9"/>
      <c r="HT537" s="50">
        <v>36495</v>
      </c>
      <c r="IO537" t="s">
        <v>1201</v>
      </c>
      <c r="IP537" t="s">
        <v>492</v>
      </c>
      <c r="IS537">
        <v>1999</v>
      </c>
      <c r="JL537" t="s">
        <v>495</v>
      </c>
      <c r="JM537" t="s">
        <v>1202</v>
      </c>
      <c r="JN537" t="s">
        <v>497</v>
      </c>
      <c r="JO537" t="s">
        <v>1203</v>
      </c>
      <c r="JP537" t="s">
        <v>508</v>
      </c>
      <c r="JQ537" t="s">
        <v>1204</v>
      </c>
      <c r="JR537">
        <v>90</v>
      </c>
      <c r="JS537">
        <v>80</v>
      </c>
      <c r="KE537" t="s">
        <v>1186</v>
      </c>
      <c r="KF537" s="69" t="s">
        <v>999</v>
      </c>
      <c r="MY537" t="s">
        <v>1215</v>
      </c>
      <c r="MZ537">
        <v>100</v>
      </c>
      <c r="NA537" t="s">
        <v>1216</v>
      </c>
      <c r="NB537" t="s">
        <v>548</v>
      </c>
      <c r="NJ537" t="s">
        <v>1217</v>
      </c>
      <c r="NL537" t="s">
        <v>658</v>
      </c>
      <c r="NU537" t="s">
        <v>1023</v>
      </c>
      <c r="NV537" t="s">
        <v>518</v>
      </c>
      <c r="NW537" s="5" t="s">
        <v>1233</v>
      </c>
      <c r="NX537" s="213" t="s">
        <v>1190</v>
      </c>
      <c r="NY537">
        <v>0.35880005262927028</v>
      </c>
      <c r="OB537">
        <v>3</v>
      </c>
      <c r="OU537" t="s">
        <v>1227</v>
      </c>
      <c r="OX537">
        <v>2002</v>
      </c>
      <c r="OY537">
        <v>2003</v>
      </c>
      <c r="PB537" t="s">
        <v>522</v>
      </c>
      <c r="PC537" s="50">
        <v>46164</v>
      </c>
    </row>
    <row r="538" spans="1:419" ht="15" thickBot="1">
      <c r="A538" t="s">
        <v>663</v>
      </c>
      <c r="B538" t="s">
        <v>1174</v>
      </c>
      <c r="C538" t="s">
        <v>1175</v>
      </c>
      <c r="D538" s="4" t="s">
        <v>948</v>
      </c>
      <c r="E538" t="s">
        <v>1176</v>
      </c>
      <c r="F538" t="s">
        <v>1177</v>
      </c>
      <c r="G538" t="s">
        <v>475</v>
      </c>
      <c r="H538" t="s">
        <v>476</v>
      </c>
      <c r="I538">
        <v>-13.65</v>
      </c>
      <c r="J538">
        <v>32.566666669999996</v>
      </c>
      <c r="K538">
        <v>200</v>
      </c>
      <c r="AV538" t="s">
        <v>1178</v>
      </c>
      <c r="AW538">
        <v>100</v>
      </c>
      <c r="AX538" t="s">
        <v>864</v>
      </c>
      <c r="AY538" s="5">
        <v>8</v>
      </c>
      <c r="AZ538" t="s">
        <v>1179</v>
      </c>
      <c r="BA538">
        <v>1999</v>
      </c>
      <c r="BB538">
        <v>2007</v>
      </c>
      <c r="BD538" t="s">
        <v>1180</v>
      </c>
      <c r="BE538" t="s">
        <v>536</v>
      </c>
      <c r="BF538" t="s">
        <v>484</v>
      </c>
      <c r="BG538" t="s">
        <v>485</v>
      </c>
      <c r="BH538" t="s">
        <v>1181</v>
      </c>
      <c r="BI538" t="s">
        <v>486</v>
      </c>
      <c r="BJ538">
        <v>44440</v>
      </c>
      <c r="BK538" t="s">
        <v>555</v>
      </c>
      <c r="BL538" t="s">
        <v>1182</v>
      </c>
      <c r="BM538" t="s">
        <v>480</v>
      </c>
      <c r="BN538" t="s">
        <v>486</v>
      </c>
      <c r="BO538">
        <v>10000</v>
      </c>
      <c r="FM538" s="9"/>
      <c r="FN538" s="9"/>
      <c r="FO538" s="9"/>
      <c r="FP538" s="9"/>
      <c r="FQ538" s="9"/>
      <c r="FR538" s="9"/>
      <c r="FS538" s="9"/>
      <c r="FT538" s="9"/>
      <c r="FU538" s="9"/>
      <c r="FV538" s="9"/>
      <c r="FW538" s="9"/>
      <c r="FX538" s="9"/>
      <c r="FY538" s="9"/>
      <c r="FZ538" s="9"/>
      <c r="GA538" s="9"/>
      <c r="GB538" s="9"/>
      <c r="GC538" s="9"/>
      <c r="GD538" s="9"/>
      <c r="GE538" s="9"/>
      <c r="GF538" s="9"/>
      <c r="GG538" s="9"/>
      <c r="GH538" s="9"/>
      <c r="GI538" s="9"/>
      <c r="GJ538" s="9"/>
      <c r="GK538" s="9"/>
      <c r="GL538" s="9"/>
      <c r="GM538" s="9"/>
      <c r="GN538" s="9"/>
      <c r="GO538" s="9"/>
      <c r="GP538" s="9"/>
      <c r="GQ538" s="9"/>
      <c r="GR538" s="9"/>
      <c r="GS538" s="9"/>
      <c r="GT538" s="9"/>
      <c r="GU538" s="9"/>
      <c r="GV538" s="9"/>
      <c r="GW538" s="9"/>
      <c r="GX538" s="9"/>
      <c r="GY538" s="9"/>
      <c r="GZ538" s="9"/>
      <c r="HA538" s="9"/>
      <c r="HB538" s="9"/>
      <c r="HC538" s="9"/>
      <c r="HD538" s="9"/>
      <c r="HE538" s="9"/>
      <c r="HF538" s="9"/>
      <c r="HG538" s="9"/>
      <c r="HH538" s="9"/>
      <c r="HI538" s="9"/>
      <c r="HJ538" s="9"/>
      <c r="HK538" s="9"/>
      <c r="HL538" s="9"/>
      <c r="HT538" s="50">
        <v>36495</v>
      </c>
      <c r="IO538" t="s">
        <v>1180</v>
      </c>
      <c r="IP538" s="46" t="s">
        <v>1183</v>
      </c>
      <c r="IS538">
        <v>1999</v>
      </c>
      <c r="IU538" s="4" t="s">
        <v>1184</v>
      </c>
      <c r="JL538" t="s">
        <v>1185</v>
      </c>
      <c r="KE538" t="s">
        <v>1186</v>
      </c>
      <c r="KF538" s="69" t="s">
        <v>999</v>
      </c>
      <c r="MY538" t="s">
        <v>1215</v>
      </c>
      <c r="MZ538">
        <v>100</v>
      </c>
      <c r="NA538" t="s">
        <v>1216</v>
      </c>
      <c r="NB538" t="s">
        <v>548</v>
      </c>
      <c r="NJ538" t="s">
        <v>1217</v>
      </c>
      <c r="NL538" t="s">
        <v>658</v>
      </c>
      <c r="NV538" t="s">
        <v>518</v>
      </c>
      <c r="NW538" s="5" t="s">
        <v>1234</v>
      </c>
      <c r="NX538" s="213" t="s">
        <v>1190</v>
      </c>
      <c r="NY538">
        <v>0.73769320690999018</v>
      </c>
      <c r="OB538">
        <v>3</v>
      </c>
      <c r="OU538" t="s">
        <v>1235</v>
      </c>
      <c r="OX538">
        <v>2005</v>
      </c>
      <c r="OY538">
        <v>2006</v>
      </c>
      <c r="PB538" t="s">
        <v>522</v>
      </c>
      <c r="PC538" s="50">
        <v>46164</v>
      </c>
    </row>
    <row r="539" spans="1:419" ht="15" thickBot="1">
      <c r="A539" t="s">
        <v>663</v>
      </c>
      <c r="B539" t="s">
        <v>1174</v>
      </c>
      <c r="C539" t="s">
        <v>1175</v>
      </c>
      <c r="D539" s="4" t="s">
        <v>948</v>
      </c>
      <c r="E539" t="s">
        <v>1176</v>
      </c>
      <c r="F539" t="s">
        <v>1177</v>
      </c>
      <c r="G539" t="s">
        <v>475</v>
      </c>
      <c r="H539" t="s">
        <v>476</v>
      </c>
      <c r="I539">
        <v>-13.65</v>
      </c>
      <c r="J539">
        <v>32.566666669999996</v>
      </c>
      <c r="K539">
        <v>200</v>
      </c>
      <c r="AV539" t="s">
        <v>1178</v>
      </c>
      <c r="AW539">
        <v>100</v>
      </c>
      <c r="AX539" t="s">
        <v>864</v>
      </c>
      <c r="AY539" s="5">
        <v>8</v>
      </c>
      <c r="AZ539" t="s">
        <v>1179</v>
      </c>
      <c r="BA539">
        <v>1999</v>
      </c>
      <c r="BB539">
        <v>2007</v>
      </c>
      <c r="BD539" t="s">
        <v>1193</v>
      </c>
      <c r="BE539" t="s">
        <v>565</v>
      </c>
      <c r="BF539" t="s">
        <v>484</v>
      </c>
      <c r="BG539" t="s">
        <v>485</v>
      </c>
      <c r="BH539" t="s">
        <v>1181</v>
      </c>
      <c r="BI539" t="s">
        <v>486</v>
      </c>
      <c r="BJ539">
        <v>44440</v>
      </c>
      <c r="BK539" t="s">
        <v>555</v>
      </c>
      <c r="BL539" t="s">
        <v>1182</v>
      </c>
      <c r="BM539" t="s">
        <v>480</v>
      </c>
      <c r="BN539" t="s">
        <v>486</v>
      </c>
      <c r="BO539">
        <v>5000</v>
      </c>
      <c r="BP539" t="s">
        <v>537</v>
      </c>
      <c r="ED539" t="s">
        <v>674</v>
      </c>
      <c r="EE539" t="s">
        <v>486</v>
      </c>
      <c r="EF539">
        <v>5000</v>
      </c>
      <c r="FM539" s="9"/>
      <c r="FN539" s="9"/>
      <c r="FO539" s="9"/>
      <c r="FP539" s="9"/>
      <c r="FQ539" s="9"/>
      <c r="FR539" s="9"/>
      <c r="FS539" s="9"/>
      <c r="FT539" s="9"/>
      <c r="FU539" s="9"/>
      <c r="FV539" s="9"/>
      <c r="FW539" s="9"/>
      <c r="FX539" s="9"/>
      <c r="FY539" s="9"/>
      <c r="FZ539" s="9"/>
      <c r="GA539" s="9"/>
      <c r="GB539" s="9"/>
      <c r="GC539" s="9"/>
      <c r="GD539" s="9"/>
      <c r="GE539" s="9"/>
      <c r="GF539" s="9"/>
      <c r="GG539" s="9"/>
      <c r="GH539" s="9"/>
      <c r="GI539" s="9"/>
      <c r="GJ539" s="9"/>
      <c r="GK539" s="9"/>
      <c r="GL539" s="9"/>
      <c r="GM539" s="9"/>
      <c r="GN539" s="9"/>
      <c r="GO539" s="9"/>
      <c r="GP539" s="9"/>
      <c r="GQ539" s="9"/>
      <c r="GR539" s="9"/>
      <c r="GS539" s="9"/>
      <c r="GT539" s="9"/>
      <c r="GU539" s="9"/>
      <c r="GV539" s="9"/>
      <c r="GW539" s="9"/>
      <c r="GX539" s="9"/>
      <c r="GY539" s="9"/>
      <c r="GZ539" s="9"/>
      <c r="HA539" s="9"/>
      <c r="HB539" s="9"/>
      <c r="HC539" s="9"/>
      <c r="HD539" s="9"/>
      <c r="HE539" s="9"/>
      <c r="HF539" s="9"/>
      <c r="HG539" s="9"/>
      <c r="HH539" s="9"/>
      <c r="HI539" s="9"/>
      <c r="HJ539" s="9"/>
      <c r="HK539" s="9"/>
      <c r="HL539" s="9"/>
      <c r="HT539" s="50">
        <v>36495</v>
      </c>
      <c r="IO539" t="s">
        <v>1193</v>
      </c>
      <c r="IP539" s="69" t="s">
        <v>677</v>
      </c>
      <c r="IS539">
        <v>1999</v>
      </c>
      <c r="IU539" s="4" t="s">
        <v>1184</v>
      </c>
      <c r="JL539" t="s">
        <v>1185</v>
      </c>
      <c r="KE539" t="s">
        <v>1186</v>
      </c>
      <c r="KF539" s="69" t="s">
        <v>999</v>
      </c>
      <c r="MY539" t="s">
        <v>1215</v>
      </c>
      <c r="MZ539">
        <v>100</v>
      </c>
      <c r="NA539" t="s">
        <v>1216</v>
      </c>
      <c r="NB539" t="s">
        <v>548</v>
      </c>
      <c r="NJ539" t="s">
        <v>1217</v>
      </c>
      <c r="NL539" t="s">
        <v>658</v>
      </c>
      <c r="NV539" t="s">
        <v>518</v>
      </c>
      <c r="NW539" s="5" t="s">
        <v>1236</v>
      </c>
      <c r="NX539" s="213" t="s">
        <v>1190</v>
      </c>
      <c r="NY539">
        <v>0.54383686193013014</v>
      </c>
      <c r="OB539">
        <v>3</v>
      </c>
      <c r="OU539" t="s">
        <v>1235</v>
      </c>
      <c r="OX539">
        <v>2005</v>
      </c>
      <c r="OY539">
        <v>2006</v>
      </c>
      <c r="PB539" t="s">
        <v>522</v>
      </c>
      <c r="PC539" s="50">
        <v>46164</v>
      </c>
    </row>
    <row r="540" spans="1:419" ht="15" thickBot="1">
      <c r="A540" t="s">
        <v>663</v>
      </c>
      <c r="B540" t="s">
        <v>1174</v>
      </c>
      <c r="C540" t="s">
        <v>1175</v>
      </c>
      <c r="D540" s="4" t="s">
        <v>948</v>
      </c>
      <c r="E540" t="s">
        <v>1176</v>
      </c>
      <c r="F540" t="s">
        <v>1177</v>
      </c>
      <c r="G540" t="s">
        <v>475</v>
      </c>
      <c r="H540" t="s">
        <v>476</v>
      </c>
      <c r="I540">
        <v>-13.65</v>
      </c>
      <c r="J540">
        <v>32.566666669999996</v>
      </c>
      <c r="K540">
        <v>200</v>
      </c>
      <c r="AV540" t="s">
        <v>1178</v>
      </c>
      <c r="AW540">
        <v>100</v>
      </c>
      <c r="AX540" t="s">
        <v>864</v>
      </c>
      <c r="AY540" s="5">
        <v>8</v>
      </c>
      <c r="AZ540" t="s">
        <v>1179</v>
      </c>
      <c r="BA540">
        <v>1999</v>
      </c>
      <c r="BB540">
        <v>2007</v>
      </c>
      <c r="BD540" t="s">
        <v>1194</v>
      </c>
      <c r="BE540" t="s">
        <v>570</v>
      </c>
      <c r="BF540" t="s">
        <v>484</v>
      </c>
      <c r="BG540" t="s">
        <v>485</v>
      </c>
      <c r="BH540" t="s">
        <v>1181</v>
      </c>
      <c r="BI540" t="s">
        <v>486</v>
      </c>
      <c r="BJ540">
        <v>44440</v>
      </c>
      <c r="BK540" t="s">
        <v>555</v>
      </c>
      <c r="ED540" t="s">
        <v>1195</v>
      </c>
      <c r="EE540" t="s">
        <v>486</v>
      </c>
      <c r="EF540">
        <v>10000</v>
      </c>
      <c r="FM540" s="9"/>
      <c r="FN540" s="9"/>
      <c r="FO540" s="9"/>
      <c r="FP540" s="9"/>
      <c r="FQ540" s="9"/>
      <c r="FR540" s="9"/>
      <c r="FS540" s="9"/>
      <c r="FT540" s="9"/>
      <c r="FU540" s="9"/>
      <c r="FV540" s="9"/>
      <c r="FW540" s="9"/>
      <c r="FX540" s="9"/>
      <c r="FY540" s="9"/>
      <c r="FZ540" s="9"/>
      <c r="GA540" s="9"/>
      <c r="GB540" s="9"/>
      <c r="GC540" s="9"/>
      <c r="GD540" s="9"/>
      <c r="GE540" s="9"/>
      <c r="GF540" s="9"/>
      <c r="GG540" s="9"/>
      <c r="GH540" s="9"/>
      <c r="GI540" s="9"/>
      <c r="GJ540" s="9"/>
      <c r="GK540" s="9"/>
      <c r="GL540" s="9"/>
      <c r="GM540" s="9"/>
      <c r="GN540" s="9"/>
      <c r="GO540" s="9"/>
      <c r="GP540" s="9"/>
      <c r="GQ540" s="9"/>
      <c r="GR540" s="9"/>
      <c r="GS540" s="9"/>
      <c r="GT540" s="9"/>
      <c r="GU540" s="9"/>
      <c r="GV540" s="9"/>
      <c r="GW540" s="9"/>
      <c r="GX540" s="9"/>
      <c r="GY540" s="9"/>
      <c r="GZ540" s="9"/>
      <c r="HA540" s="9"/>
      <c r="HB540" s="9"/>
      <c r="HC540" s="9"/>
      <c r="HD540" s="9"/>
      <c r="HE540" s="9"/>
      <c r="HF540" s="9"/>
      <c r="HG540" s="9"/>
      <c r="HH540" s="9"/>
      <c r="HI540" s="9"/>
      <c r="HJ540" s="9"/>
      <c r="HK540" s="9"/>
      <c r="HL540" s="9"/>
      <c r="HT540" s="50">
        <v>36495</v>
      </c>
      <c r="IO540" t="s">
        <v>1194</v>
      </c>
      <c r="IP540" s="69" t="s">
        <v>677</v>
      </c>
      <c r="IS540">
        <v>1999</v>
      </c>
      <c r="IU540" s="4" t="s">
        <v>1184</v>
      </c>
      <c r="JL540" t="s">
        <v>1185</v>
      </c>
      <c r="KE540" t="s">
        <v>1186</v>
      </c>
      <c r="KF540" s="69" t="s">
        <v>999</v>
      </c>
      <c r="MY540" t="s">
        <v>1215</v>
      </c>
      <c r="MZ540">
        <v>100</v>
      </c>
      <c r="NA540" t="s">
        <v>1216</v>
      </c>
      <c r="NB540" t="s">
        <v>548</v>
      </c>
      <c r="NJ540" t="s">
        <v>1217</v>
      </c>
      <c r="NL540" t="s">
        <v>658</v>
      </c>
      <c r="NV540" t="s">
        <v>518</v>
      </c>
      <c r="NW540" s="5" t="s">
        <v>1237</v>
      </c>
      <c r="NX540" s="213" t="s">
        <v>1190</v>
      </c>
      <c r="NY540">
        <v>0.29120665021432002</v>
      </c>
      <c r="OB540">
        <v>3</v>
      </c>
      <c r="OU540" t="s">
        <v>1235</v>
      </c>
      <c r="OX540">
        <v>2005</v>
      </c>
      <c r="OY540">
        <v>2006</v>
      </c>
      <c r="PB540" t="s">
        <v>522</v>
      </c>
      <c r="PC540" s="50">
        <v>46164</v>
      </c>
    </row>
    <row r="541" spans="1:419" ht="15" thickBot="1">
      <c r="A541" t="s">
        <v>663</v>
      </c>
      <c r="B541" t="s">
        <v>1174</v>
      </c>
      <c r="C541" t="s">
        <v>1175</v>
      </c>
      <c r="D541" s="4" t="s">
        <v>948</v>
      </c>
      <c r="E541" t="s">
        <v>1176</v>
      </c>
      <c r="F541" t="s">
        <v>1177</v>
      </c>
      <c r="G541" t="s">
        <v>475</v>
      </c>
      <c r="H541" t="s">
        <v>476</v>
      </c>
      <c r="I541">
        <v>-13.65</v>
      </c>
      <c r="J541">
        <v>32.566666669999996</v>
      </c>
      <c r="K541">
        <v>200</v>
      </c>
      <c r="AV541" t="s">
        <v>1178</v>
      </c>
      <c r="AW541">
        <v>100</v>
      </c>
      <c r="AX541" t="s">
        <v>864</v>
      </c>
      <c r="AY541" s="5">
        <v>8</v>
      </c>
      <c r="AZ541" t="s">
        <v>1179</v>
      </c>
      <c r="BA541">
        <v>1999</v>
      </c>
      <c r="BB541">
        <v>2007</v>
      </c>
      <c r="BD541" t="s">
        <v>1196</v>
      </c>
      <c r="BE541" t="s">
        <v>553</v>
      </c>
      <c r="BF541" t="s">
        <v>484</v>
      </c>
      <c r="BG541" t="s">
        <v>485</v>
      </c>
      <c r="BH541" t="s">
        <v>1181</v>
      </c>
      <c r="BI541" t="s">
        <v>486</v>
      </c>
      <c r="BJ541">
        <v>44440</v>
      </c>
      <c r="BK541" t="s">
        <v>555</v>
      </c>
      <c r="ED541" t="s">
        <v>674</v>
      </c>
      <c r="EE541" t="s">
        <v>486</v>
      </c>
      <c r="EF541">
        <v>5000</v>
      </c>
      <c r="EG541" t="s">
        <v>537</v>
      </c>
      <c r="EH541" t="s">
        <v>1195</v>
      </c>
      <c r="EI541" t="s">
        <v>486</v>
      </c>
      <c r="EJ541">
        <v>5000</v>
      </c>
      <c r="FM541" s="9"/>
      <c r="FN541" s="9"/>
      <c r="FO541" s="9"/>
      <c r="FP541" s="9"/>
      <c r="FQ541" s="9"/>
      <c r="FR541" s="9"/>
      <c r="FS541" s="9"/>
      <c r="FT541" s="9"/>
      <c r="FU541" s="9"/>
      <c r="FV541" s="9"/>
      <c r="FW541" s="9"/>
      <c r="FX541" s="9"/>
      <c r="FY541" s="9"/>
      <c r="FZ541" s="9"/>
      <c r="GA541" s="9"/>
      <c r="GB541" s="9"/>
      <c r="GC541" s="9"/>
      <c r="GD541" s="9"/>
      <c r="GE541" s="9"/>
      <c r="GF541" s="9"/>
      <c r="GG541" s="9"/>
      <c r="GH541" s="9"/>
      <c r="GI541" s="9"/>
      <c r="GJ541" s="9"/>
      <c r="GK541" s="9"/>
      <c r="GL541" s="9"/>
      <c r="GM541" s="9"/>
      <c r="GN541" s="9"/>
      <c r="GO541" s="9"/>
      <c r="GP541" s="9"/>
      <c r="GQ541" s="9"/>
      <c r="GR541" s="9"/>
      <c r="GS541" s="9"/>
      <c r="GT541" s="9"/>
      <c r="GU541" s="9"/>
      <c r="GV541" s="9"/>
      <c r="GW541" s="9"/>
      <c r="GX541" s="9"/>
      <c r="GY541" s="9"/>
      <c r="GZ541" s="9"/>
      <c r="HA541" s="9"/>
      <c r="HB541" s="9"/>
      <c r="HC541" s="9"/>
      <c r="HD541" s="9"/>
      <c r="HE541" s="9"/>
      <c r="HF541" s="9"/>
      <c r="HG541" s="9"/>
      <c r="HH541" s="9"/>
      <c r="HI541" s="9"/>
      <c r="HJ541" s="9"/>
      <c r="HK541" s="9"/>
      <c r="HL541" s="9"/>
      <c r="HT541" s="50">
        <v>36495</v>
      </c>
      <c r="IO541" t="s">
        <v>1196</v>
      </c>
      <c r="IP541" s="69" t="s">
        <v>677</v>
      </c>
      <c r="IS541">
        <v>1999</v>
      </c>
      <c r="IU541" s="4" t="s">
        <v>1184</v>
      </c>
      <c r="JL541" t="s">
        <v>1185</v>
      </c>
      <c r="KE541" t="s">
        <v>1186</v>
      </c>
      <c r="KF541" s="69" t="s">
        <v>999</v>
      </c>
      <c r="MY541" t="s">
        <v>1215</v>
      </c>
      <c r="MZ541">
        <v>100</v>
      </c>
      <c r="NA541" t="s">
        <v>1216</v>
      </c>
      <c r="NB541" t="s">
        <v>548</v>
      </c>
      <c r="NJ541" t="s">
        <v>1217</v>
      </c>
      <c r="NL541" t="s">
        <v>658</v>
      </c>
      <c r="NV541" t="s">
        <v>518</v>
      </c>
      <c r="NW541" s="5" t="s">
        <v>1238</v>
      </c>
      <c r="NX541" s="213" t="s">
        <v>1190</v>
      </c>
      <c r="NY541">
        <v>1.0290297441226204</v>
      </c>
      <c r="OB541">
        <v>3</v>
      </c>
      <c r="OU541" t="s">
        <v>1235</v>
      </c>
      <c r="OX541">
        <v>2005</v>
      </c>
      <c r="OY541">
        <v>2006</v>
      </c>
      <c r="PB541" t="s">
        <v>522</v>
      </c>
      <c r="PC541" s="50">
        <v>46164</v>
      </c>
    </row>
    <row r="542" spans="1:419" ht="15" thickBot="1">
      <c r="A542" t="s">
        <v>663</v>
      </c>
      <c r="B542" t="s">
        <v>1174</v>
      </c>
      <c r="C542" t="s">
        <v>1175</v>
      </c>
      <c r="D542" s="4" t="s">
        <v>948</v>
      </c>
      <c r="E542" t="s">
        <v>1176</v>
      </c>
      <c r="F542" t="s">
        <v>1177</v>
      </c>
      <c r="G542" t="s">
        <v>475</v>
      </c>
      <c r="H542" t="s">
        <v>476</v>
      </c>
      <c r="I542">
        <v>-13.65</v>
      </c>
      <c r="J542">
        <v>32.566666669999996</v>
      </c>
      <c r="K542">
        <v>200</v>
      </c>
      <c r="AV542" t="s">
        <v>1178</v>
      </c>
      <c r="AW542">
        <v>100</v>
      </c>
      <c r="AX542" t="s">
        <v>864</v>
      </c>
      <c r="AY542" s="5">
        <v>8</v>
      </c>
      <c r="AZ542" t="s">
        <v>1179</v>
      </c>
      <c r="BA542">
        <v>1999</v>
      </c>
      <c r="BB542">
        <v>2007</v>
      </c>
      <c r="BD542" t="s">
        <v>1197</v>
      </c>
      <c r="BE542" t="s">
        <v>605</v>
      </c>
      <c r="BF542" t="s">
        <v>484</v>
      </c>
      <c r="BG542" t="s">
        <v>485</v>
      </c>
      <c r="BH542" t="s">
        <v>1181</v>
      </c>
      <c r="BI542" t="s">
        <v>486</v>
      </c>
      <c r="BJ542">
        <v>44440</v>
      </c>
      <c r="BK542" t="s">
        <v>555</v>
      </c>
      <c r="ED542" t="s">
        <v>674</v>
      </c>
      <c r="EE542" t="s">
        <v>486</v>
      </c>
      <c r="EF542">
        <v>10000</v>
      </c>
      <c r="FM542" s="9"/>
      <c r="FN542" s="9"/>
      <c r="FO542" s="9"/>
      <c r="FP542" s="9"/>
      <c r="FQ542" s="9"/>
      <c r="FR542" s="9"/>
      <c r="FS542" s="9"/>
      <c r="FT542" s="9"/>
      <c r="FU542" s="9"/>
      <c r="FV542" s="9"/>
      <c r="FW542" s="9"/>
      <c r="FX542" s="9"/>
      <c r="FY542" s="9"/>
      <c r="FZ542" s="9"/>
      <c r="GA542" s="9"/>
      <c r="GB542" s="9"/>
      <c r="GC542" s="9"/>
      <c r="GD542" s="9"/>
      <c r="GE542" s="9"/>
      <c r="GF542" s="9"/>
      <c r="GG542" s="9"/>
      <c r="GH542" s="9"/>
      <c r="GI542" s="9"/>
      <c r="GJ542" s="9"/>
      <c r="GK542" s="9"/>
      <c r="GL542" s="9"/>
      <c r="GM542" s="9"/>
      <c r="GN542" s="9"/>
      <c r="GO542" s="9"/>
      <c r="GP542" s="9"/>
      <c r="GQ542" s="9"/>
      <c r="GR542" s="9"/>
      <c r="GS542" s="9"/>
      <c r="GT542" s="9"/>
      <c r="GU542" s="9"/>
      <c r="GV542" s="9"/>
      <c r="GW542" s="9"/>
      <c r="GX542" s="9"/>
      <c r="GY542" s="9"/>
      <c r="GZ542" s="9"/>
      <c r="HA542" s="9"/>
      <c r="HB542" s="9"/>
      <c r="HC542" s="9"/>
      <c r="HD542" s="9"/>
      <c r="HE542" s="9"/>
      <c r="HF542" s="9"/>
      <c r="HG542" s="9"/>
      <c r="HH542" s="9"/>
      <c r="HI542" s="9"/>
      <c r="HJ542" s="9"/>
      <c r="HK542" s="9"/>
      <c r="HL542" s="9"/>
      <c r="HT542" s="50">
        <v>36495</v>
      </c>
      <c r="IO542" t="s">
        <v>1197</v>
      </c>
      <c r="IP542" s="69" t="s">
        <v>677</v>
      </c>
      <c r="IS542">
        <v>1999</v>
      </c>
      <c r="IU542" s="4" t="s">
        <v>1184</v>
      </c>
      <c r="JL542" t="s">
        <v>1185</v>
      </c>
      <c r="KE542" t="s">
        <v>1186</v>
      </c>
      <c r="KF542" s="69" t="s">
        <v>999</v>
      </c>
      <c r="MY542" t="s">
        <v>1215</v>
      </c>
      <c r="MZ542">
        <v>100</v>
      </c>
      <c r="NA542" t="s">
        <v>1216</v>
      </c>
      <c r="NB542" t="s">
        <v>548</v>
      </c>
      <c r="NJ542" t="s">
        <v>1217</v>
      </c>
      <c r="NL542" t="s">
        <v>658</v>
      </c>
      <c r="NV542" t="s">
        <v>518</v>
      </c>
      <c r="NW542" s="5" t="s">
        <v>1239</v>
      </c>
      <c r="NX542" s="213" t="s">
        <v>1190</v>
      </c>
      <c r="NY542">
        <v>0.75698142615924002</v>
      </c>
      <c r="OB542">
        <v>3</v>
      </c>
      <c r="OU542" t="s">
        <v>1235</v>
      </c>
      <c r="OX542">
        <v>2005</v>
      </c>
      <c r="OY542">
        <v>2006</v>
      </c>
      <c r="PB542" t="s">
        <v>522</v>
      </c>
      <c r="PC542" s="50">
        <v>46164</v>
      </c>
    </row>
    <row r="543" spans="1:419" ht="15" thickBot="1">
      <c r="A543" t="s">
        <v>663</v>
      </c>
      <c r="B543" t="s">
        <v>1174</v>
      </c>
      <c r="C543" t="s">
        <v>1175</v>
      </c>
      <c r="D543" s="4" t="s">
        <v>948</v>
      </c>
      <c r="E543" t="s">
        <v>1176</v>
      </c>
      <c r="F543" t="s">
        <v>1177</v>
      </c>
      <c r="G543" t="s">
        <v>475</v>
      </c>
      <c r="H543" t="s">
        <v>476</v>
      </c>
      <c r="I543">
        <v>-13.65</v>
      </c>
      <c r="J543">
        <v>32.566666669999996</v>
      </c>
      <c r="K543">
        <v>200</v>
      </c>
      <c r="AV543" t="s">
        <v>1178</v>
      </c>
      <c r="AW543">
        <v>100</v>
      </c>
      <c r="AX543" t="s">
        <v>864</v>
      </c>
      <c r="AY543" s="5">
        <v>8</v>
      </c>
      <c r="AZ543" t="s">
        <v>1179</v>
      </c>
      <c r="BA543">
        <v>1999</v>
      </c>
      <c r="BB543">
        <v>2007</v>
      </c>
      <c r="BD543" t="s">
        <v>1224</v>
      </c>
      <c r="BE543" t="s">
        <v>609</v>
      </c>
      <c r="BF543" t="s">
        <v>484</v>
      </c>
      <c r="BG543" t="s">
        <v>485</v>
      </c>
      <c r="BH543" t="s">
        <v>1181</v>
      </c>
      <c r="BI543" t="s">
        <v>486</v>
      </c>
      <c r="BJ543">
        <v>44440</v>
      </c>
      <c r="BK543" t="s">
        <v>555</v>
      </c>
      <c r="FM543" s="9"/>
      <c r="FN543" s="9"/>
      <c r="FO543" s="9"/>
      <c r="FP543" s="9"/>
      <c r="FQ543" s="9"/>
      <c r="FR543" s="9"/>
      <c r="FS543" s="9"/>
      <c r="FT543" s="9"/>
      <c r="FU543" s="9"/>
      <c r="FV543" s="9"/>
      <c r="FW543" s="9"/>
      <c r="FX543" s="9"/>
      <c r="FY543" s="9"/>
      <c r="FZ543" s="9"/>
      <c r="GA543" s="9"/>
      <c r="GB543" s="9"/>
      <c r="GC543" s="9"/>
      <c r="GD543" s="9"/>
      <c r="GE543" s="9"/>
      <c r="GF543" s="9"/>
      <c r="GG543" s="9"/>
      <c r="GH543" s="9"/>
      <c r="GI543" s="9"/>
      <c r="GJ543" s="9"/>
      <c r="GK543" s="9"/>
      <c r="GL543" s="9"/>
      <c r="GM543" s="9"/>
      <c r="GN543" s="9"/>
      <c r="GO543" s="9"/>
      <c r="GP543" s="9"/>
      <c r="GQ543" s="9"/>
      <c r="GR543" s="9"/>
      <c r="GS543" s="9"/>
      <c r="GT543" s="9"/>
      <c r="GU543" s="9"/>
      <c r="GV543" s="9"/>
      <c r="GW543" s="9"/>
      <c r="GX543" s="9"/>
      <c r="GY543" s="9"/>
      <c r="GZ543" s="9"/>
      <c r="HA543" s="9"/>
      <c r="HB543" s="9"/>
      <c r="HC543" s="9"/>
      <c r="HD543" s="9"/>
      <c r="HE543" s="9"/>
      <c r="HF543" s="9"/>
      <c r="HG543" s="9"/>
      <c r="HH543" s="9"/>
      <c r="HI543" s="9"/>
      <c r="HJ543" s="9"/>
      <c r="HK543" s="9"/>
      <c r="HL543" s="9"/>
      <c r="HT543" s="50">
        <v>36495</v>
      </c>
      <c r="IO543" t="s">
        <v>1199</v>
      </c>
      <c r="IP543" s="46" t="s">
        <v>1183</v>
      </c>
      <c r="IS543">
        <v>1999</v>
      </c>
      <c r="IU543" s="4" t="s">
        <v>1184</v>
      </c>
      <c r="JL543" t="s">
        <v>1185</v>
      </c>
      <c r="KE543" t="s">
        <v>1186</v>
      </c>
      <c r="KF543" s="69" t="s">
        <v>999</v>
      </c>
      <c r="MY543" t="s">
        <v>1215</v>
      </c>
      <c r="MZ543">
        <v>100</v>
      </c>
      <c r="NA543" t="s">
        <v>1216</v>
      </c>
      <c r="NB543" t="s">
        <v>548</v>
      </c>
      <c r="NJ543" t="s">
        <v>1217</v>
      </c>
      <c r="NL543" t="s">
        <v>658</v>
      </c>
      <c r="NV543" t="s">
        <v>518</v>
      </c>
      <c r="NW543" s="5" t="s">
        <v>1240</v>
      </c>
      <c r="NX543" s="213" t="s">
        <v>1190</v>
      </c>
      <c r="NY543">
        <v>0.2526302117158099</v>
      </c>
      <c r="OB543">
        <v>3</v>
      </c>
      <c r="OU543" t="s">
        <v>1235</v>
      </c>
      <c r="OX543">
        <v>2005</v>
      </c>
      <c r="OY543">
        <v>2006</v>
      </c>
      <c r="PB543" t="s">
        <v>522</v>
      </c>
      <c r="PC543" s="50">
        <v>46164</v>
      </c>
    </row>
    <row r="544" spans="1:419" ht="15" thickBot="1">
      <c r="A544" t="s">
        <v>663</v>
      </c>
      <c r="B544" t="s">
        <v>1174</v>
      </c>
      <c r="C544" t="s">
        <v>1175</v>
      </c>
      <c r="D544" s="4" t="s">
        <v>948</v>
      </c>
      <c r="E544" t="s">
        <v>1176</v>
      </c>
      <c r="F544" t="s">
        <v>1177</v>
      </c>
      <c r="G544" t="s">
        <v>475</v>
      </c>
      <c r="H544" t="s">
        <v>476</v>
      </c>
      <c r="I544">
        <v>-13.65</v>
      </c>
      <c r="J544">
        <v>32.566666669999996</v>
      </c>
      <c r="K544">
        <v>200</v>
      </c>
      <c r="AV544" t="s">
        <v>1178</v>
      </c>
      <c r="AW544">
        <v>100</v>
      </c>
      <c r="AX544" t="s">
        <v>864</v>
      </c>
      <c r="AY544" s="5">
        <v>8</v>
      </c>
      <c r="AZ544" t="s">
        <v>1179</v>
      </c>
      <c r="BA544">
        <v>1999</v>
      </c>
      <c r="BB544">
        <v>2007</v>
      </c>
      <c r="BD544" t="s">
        <v>1200</v>
      </c>
      <c r="BE544" t="s">
        <v>524</v>
      </c>
      <c r="BF544" t="s">
        <v>484</v>
      </c>
      <c r="BG544" t="s">
        <v>485</v>
      </c>
      <c r="BH544" t="s">
        <v>1181</v>
      </c>
      <c r="BI544" t="s">
        <v>486</v>
      </c>
      <c r="BJ544">
        <v>44440</v>
      </c>
      <c r="FM544" s="9"/>
      <c r="FN544" s="9"/>
      <c r="FO544" s="9"/>
      <c r="FP544" s="9"/>
      <c r="FQ544" s="9"/>
      <c r="FR544" s="9"/>
      <c r="FS544" s="9"/>
      <c r="FT544" s="9"/>
      <c r="FU544" s="9"/>
      <c r="FV544" s="9"/>
      <c r="FW544" s="9"/>
      <c r="FX544" s="9"/>
      <c r="FY544" s="9"/>
      <c r="FZ544" s="9"/>
      <c r="GA544" s="9"/>
      <c r="GB544" s="9"/>
      <c r="GC544" s="9"/>
      <c r="GD544" s="9"/>
      <c r="GE544" s="9"/>
      <c r="GF544" s="9"/>
      <c r="GG544" s="9"/>
      <c r="GH544" s="9"/>
      <c r="GI544" s="9"/>
      <c r="GJ544" s="9"/>
      <c r="GK544" s="9"/>
      <c r="GL544" s="9"/>
      <c r="GM544" s="9"/>
      <c r="GN544" s="9"/>
      <c r="GO544" s="9"/>
      <c r="GP544" s="9"/>
      <c r="GQ544" s="9"/>
      <c r="GR544" s="9"/>
      <c r="GS544" s="9"/>
      <c r="GT544" s="9"/>
      <c r="GU544" s="9"/>
      <c r="GV544" s="9"/>
      <c r="GW544" s="9"/>
      <c r="GX544" s="9"/>
      <c r="GY544" s="9"/>
      <c r="GZ544" s="9"/>
      <c r="HA544" s="9"/>
      <c r="HB544" s="9"/>
      <c r="HC544" s="9"/>
      <c r="HD544" s="9"/>
      <c r="HE544" s="9"/>
      <c r="HF544" s="9"/>
      <c r="HG544" s="9"/>
      <c r="HH544" s="9"/>
      <c r="HI544" s="9"/>
      <c r="HJ544" s="9"/>
      <c r="HK544" s="9"/>
      <c r="HL544" s="9"/>
      <c r="HT544" s="50">
        <v>36495</v>
      </c>
      <c r="IO544" t="s">
        <v>1201</v>
      </c>
      <c r="IP544" t="s">
        <v>492</v>
      </c>
      <c r="IS544">
        <v>1999</v>
      </c>
      <c r="JL544" t="s">
        <v>495</v>
      </c>
      <c r="JM544" t="s">
        <v>1202</v>
      </c>
      <c r="JN544" t="s">
        <v>497</v>
      </c>
      <c r="JO544" t="s">
        <v>1203</v>
      </c>
      <c r="JP544" t="s">
        <v>508</v>
      </c>
      <c r="JQ544" t="s">
        <v>1204</v>
      </c>
      <c r="JR544">
        <v>90</v>
      </c>
      <c r="JS544">
        <v>80</v>
      </c>
      <c r="KE544" t="s">
        <v>1186</v>
      </c>
      <c r="KF544" s="69" t="s">
        <v>999</v>
      </c>
      <c r="MY544" t="s">
        <v>1215</v>
      </c>
      <c r="MZ544">
        <v>100</v>
      </c>
      <c r="NA544" t="s">
        <v>1216</v>
      </c>
      <c r="NB544" t="s">
        <v>548</v>
      </c>
      <c r="NJ544" t="s">
        <v>1217</v>
      </c>
      <c r="NL544" t="s">
        <v>658</v>
      </c>
      <c r="NU544" t="s">
        <v>1023</v>
      </c>
      <c r="NV544" t="s">
        <v>518</v>
      </c>
      <c r="NW544" s="5" t="s">
        <v>1241</v>
      </c>
      <c r="NX544" s="213" t="s">
        <v>1190</v>
      </c>
      <c r="NY544">
        <v>0.34946096895701029</v>
      </c>
      <c r="OB544">
        <v>3</v>
      </c>
      <c r="OU544" t="s">
        <v>1235</v>
      </c>
      <c r="OX544">
        <v>2005</v>
      </c>
      <c r="OY544">
        <v>2006</v>
      </c>
      <c r="PB544" t="s">
        <v>522</v>
      </c>
      <c r="PC544" s="50">
        <v>46164</v>
      </c>
    </row>
    <row r="545" spans="1:419" ht="15" thickBot="1">
      <c r="A545" t="s">
        <v>663</v>
      </c>
      <c r="B545" t="s">
        <v>1174</v>
      </c>
      <c r="C545" t="s">
        <v>1175</v>
      </c>
      <c r="D545" s="4" t="s">
        <v>948</v>
      </c>
      <c r="E545" t="s">
        <v>1176</v>
      </c>
      <c r="F545" t="s">
        <v>1177</v>
      </c>
      <c r="G545" t="s">
        <v>475</v>
      </c>
      <c r="H545" t="s">
        <v>476</v>
      </c>
      <c r="I545">
        <v>-13.65</v>
      </c>
      <c r="J545">
        <v>32.566666669999996</v>
      </c>
      <c r="K545">
        <v>200</v>
      </c>
      <c r="AV545" t="s">
        <v>1178</v>
      </c>
      <c r="AW545">
        <v>100</v>
      </c>
      <c r="AX545" t="s">
        <v>864</v>
      </c>
      <c r="AY545" s="5">
        <v>8</v>
      </c>
      <c r="AZ545" t="s">
        <v>1179</v>
      </c>
      <c r="BA545">
        <v>1999</v>
      </c>
      <c r="BB545">
        <v>2007</v>
      </c>
      <c r="BD545" t="s">
        <v>1180</v>
      </c>
      <c r="BE545" t="s">
        <v>536</v>
      </c>
      <c r="BF545" t="s">
        <v>484</v>
      </c>
      <c r="BG545" t="s">
        <v>485</v>
      </c>
      <c r="BH545" t="s">
        <v>1181</v>
      </c>
      <c r="BI545" t="s">
        <v>486</v>
      </c>
      <c r="BJ545">
        <v>44440</v>
      </c>
      <c r="BK545" t="s">
        <v>555</v>
      </c>
      <c r="BL545" t="s">
        <v>1182</v>
      </c>
      <c r="BM545" t="s">
        <v>480</v>
      </c>
      <c r="BN545" t="s">
        <v>486</v>
      </c>
      <c r="BO545">
        <v>10000</v>
      </c>
      <c r="FM545" s="9"/>
      <c r="FN545" s="9"/>
      <c r="FO545" s="9"/>
      <c r="FP545" s="9"/>
      <c r="FQ545" s="9"/>
      <c r="FR545" s="9"/>
      <c r="FS545" s="9"/>
      <c r="FT545" s="9"/>
      <c r="FU545" s="9"/>
      <c r="FV545" s="9"/>
      <c r="FW545" s="9"/>
      <c r="FX545" s="9"/>
      <c r="FY545" s="9"/>
      <c r="FZ545" s="9"/>
      <c r="GA545" s="9"/>
      <c r="GB545" s="9"/>
      <c r="GC545" s="9"/>
      <c r="GD545" s="9"/>
      <c r="GE545" s="9"/>
      <c r="GF545" s="9"/>
      <c r="GG545" s="9"/>
      <c r="GH545" s="9"/>
      <c r="GI545" s="9"/>
      <c r="GJ545" s="9"/>
      <c r="GK545" s="9"/>
      <c r="GL545" s="9"/>
      <c r="GM545" s="9"/>
      <c r="GN545" s="9"/>
      <c r="GO545" s="9"/>
      <c r="GP545" s="9"/>
      <c r="GQ545" s="9"/>
      <c r="GR545" s="9"/>
      <c r="GS545" s="9"/>
      <c r="GT545" s="9"/>
      <c r="GU545" s="9"/>
      <c r="GV545" s="9"/>
      <c r="GW545" s="9"/>
      <c r="GX545" s="9"/>
      <c r="GY545" s="9"/>
      <c r="GZ545" s="9"/>
      <c r="HA545" s="9"/>
      <c r="HB545" s="9"/>
      <c r="HC545" s="9"/>
      <c r="HD545" s="9"/>
      <c r="HE545" s="9"/>
      <c r="HF545" s="9"/>
      <c r="HG545" s="9"/>
      <c r="HH545" s="9"/>
      <c r="HI545" s="9"/>
      <c r="HJ545" s="9"/>
      <c r="HK545" s="9"/>
      <c r="HL545" s="9"/>
      <c r="HT545" s="50">
        <v>36495</v>
      </c>
      <c r="IO545" t="s">
        <v>1180</v>
      </c>
      <c r="IP545" s="46" t="s">
        <v>1183</v>
      </c>
      <c r="IS545">
        <v>1999</v>
      </c>
      <c r="IU545" s="4" t="s">
        <v>1184</v>
      </c>
      <c r="JL545" t="s">
        <v>1185</v>
      </c>
      <c r="KE545" t="s">
        <v>1186</v>
      </c>
      <c r="KF545" s="69" t="s">
        <v>999</v>
      </c>
      <c r="MY545" t="s">
        <v>1215</v>
      </c>
      <c r="MZ545">
        <v>100</v>
      </c>
      <c r="NA545" t="s">
        <v>1216</v>
      </c>
      <c r="NB545" t="s">
        <v>548</v>
      </c>
      <c r="NJ545" t="s">
        <v>1217</v>
      </c>
      <c r="NL545" t="s">
        <v>658</v>
      </c>
      <c r="NV545" t="s">
        <v>518</v>
      </c>
      <c r="NW545" s="5" t="s">
        <v>1242</v>
      </c>
      <c r="NX545" s="213" t="s">
        <v>1190</v>
      </c>
      <c r="NY545">
        <v>0.30769230769229905</v>
      </c>
      <c r="OB545">
        <v>3</v>
      </c>
      <c r="OU545" t="s">
        <v>1243</v>
      </c>
      <c r="OX545">
        <v>2006</v>
      </c>
      <c r="OY545">
        <v>2007</v>
      </c>
      <c r="PB545" t="s">
        <v>522</v>
      </c>
      <c r="PC545" s="50">
        <v>46164</v>
      </c>
    </row>
    <row r="546" spans="1:419" ht="15" thickBot="1">
      <c r="A546" t="s">
        <v>663</v>
      </c>
      <c r="B546" t="s">
        <v>1174</v>
      </c>
      <c r="C546" t="s">
        <v>1175</v>
      </c>
      <c r="D546" s="4" t="s">
        <v>948</v>
      </c>
      <c r="E546" t="s">
        <v>1176</v>
      </c>
      <c r="F546" t="s">
        <v>1177</v>
      </c>
      <c r="G546" t="s">
        <v>475</v>
      </c>
      <c r="H546" t="s">
        <v>476</v>
      </c>
      <c r="I546">
        <v>-13.65</v>
      </c>
      <c r="J546">
        <v>32.566666669999996</v>
      </c>
      <c r="K546">
        <v>200</v>
      </c>
      <c r="AV546" t="s">
        <v>1178</v>
      </c>
      <c r="AW546">
        <v>100</v>
      </c>
      <c r="AX546" t="s">
        <v>864</v>
      </c>
      <c r="AY546" s="5">
        <v>8</v>
      </c>
      <c r="AZ546" t="s">
        <v>1179</v>
      </c>
      <c r="BA546">
        <v>1999</v>
      </c>
      <c r="BB546">
        <v>2007</v>
      </c>
      <c r="BD546" t="s">
        <v>1193</v>
      </c>
      <c r="BE546" t="s">
        <v>565</v>
      </c>
      <c r="BF546" t="s">
        <v>484</v>
      </c>
      <c r="BG546" t="s">
        <v>485</v>
      </c>
      <c r="BH546" t="s">
        <v>1181</v>
      </c>
      <c r="BI546" t="s">
        <v>486</v>
      </c>
      <c r="BJ546">
        <v>44440</v>
      </c>
      <c r="BK546" t="s">
        <v>555</v>
      </c>
      <c r="BL546" t="s">
        <v>1182</v>
      </c>
      <c r="BM546" t="s">
        <v>480</v>
      </c>
      <c r="BN546" t="s">
        <v>486</v>
      </c>
      <c r="BO546">
        <v>5000</v>
      </c>
      <c r="BP546" t="s">
        <v>537</v>
      </c>
      <c r="ED546" t="s">
        <v>674</v>
      </c>
      <c r="EE546" t="s">
        <v>486</v>
      </c>
      <c r="EF546">
        <v>5000</v>
      </c>
      <c r="FM546" s="9"/>
      <c r="FN546" s="9"/>
      <c r="FO546" s="9"/>
      <c r="FP546" s="9"/>
      <c r="FQ546" s="9"/>
      <c r="FR546" s="9"/>
      <c r="FS546" s="9"/>
      <c r="FT546" s="9"/>
      <c r="FU546" s="9"/>
      <c r="FV546" s="9"/>
      <c r="FW546" s="9"/>
      <c r="FX546" s="9"/>
      <c r="FY546" s="9"/>
      <c r="FZ546" s="9"/>
      <c r="GA546" s="9"/>
      <c r="GB546" s="9"/>
      <c r="GC546" s="9"/>
      <c r="GD546" s="9"/>
      <c r="GE546" s="9"/>
      <c r="GF546" s="9"/>
      <c r="GG546" s="9"/>
      <c r="GH546" s="9"/>
      <c r="GI546" s="9"/>
      <c r="GJ546" s="9"/>
      <c r="GK546" s="9"/>
      <c r="GL546" s="9"/>
      <c r="GM546" s="9"/>
      <c r="GN546" s="9"/>
      <c r="GO546" s="9"/>
      <c r="GP546" s="9"/>
      <c r="GQ546" s="9"/>
      <c r="GR546" s="9"/>
      <c r="GS546" s="9"/>
      <c r="GT546" s="9"/>
      <c r="GU546" s="9"/>
      <c r="GV546" s="9"/>
      <c r="GW546" s="9"/>
      <c r="GX546" s="9"/>
      <c r="GY546" s="9"/>
      <c r="GZ546" s="9"/>
      <c r="HA546" s="9"/>
      <c r="HB546" s="9"/>
      <c r="HC546" s="9"/>
      <c r="HD546" s="9"/>
      <c r="HE546" s="9"/>
      <c r="HF546" s="9"/>
      <c r="HG546" s="9"/>
      <c r="HH546" s="9"/>
      <c r="HI546" s="9"/>
      <c r="HJ546" s="9"/>
      <c r="HK546" s="9"/>
      <c r="HL546" s="9"/>
      <c r="HT546" s="50">
        <v>36495</v>
      </c>
      <c r="IO546" t="s">
        <v>1193</v>
      </c>
      <c r="IP546" s="69" t="s">
        <v>677</v>
      </c>
      <c r="IS546">
        <v>1999</v>
      </c>
      <c r="IU546" s="4" t="s">
        <v>1184</v>
      </c>
      <c r="JL546" t="s">
        <v>1185</v>
      </c>
      <c r="KE546" t="s">
        <v>1186</v>
      </c>
      <c r="KF546" s="69" t="s">
        <v>999</v>
      </c>
      <c r="MY546" t="s">
        <v>1215</v>
      </c>
      <c r="MZ546">
        <v>100</v>
      </c>
      <c r="NA546" t="s">
        <v>1216</v>
      </c>
      <c r="NB546" t="s">
        <v>548</v>
      </c>
      <c r="NJ546" t="s">
        <v>1217</v>
      </c>
      <c r="NL546" t="s">
        <v>658</v>
      </c>
      <c r="NV546" t="s">
        <v>518</v>
      </c>
      <c r="NW546">
        <v>0.86538461538461497</v>
      </c>
      <c r="NX546" s="213" t="s">
        <v>1190</v>
      </c>
      <c r="NY546">
        <v>0.28846153846153499</v>
      </c>
      <c r="OB546">
        <v>3</v>
      </c>
      <c r="OU546" t="s">
        <v>1243</v>
      </c>
      <c r="OX546">
        <v>2006</v>
      </c>
      <c r="OY546">
        <v>2007</v>
      </c>
      <c r="PB546" t="s">
        <v>522</v>
      </c>
      <c r="PC546" s="50">
        <v>46164</v>
      </c>
    </row>
    <row r="547" spans="1:419" ht="15" thickBot="1">
      <c r="A547" t="s">
        <v>663</v>
      </c>
      <c r="B547" t="s">
        <v>1174</v>
      </c>
      <c r="C547" t="s">
        <v>1175</v>
      </c>
      <c r="D547" s="4" t="s">
        <v>948</v>
      </c>
      <c r="E547" t="s">
        <v>1176</v>
      </c>
      <c r="F547" t="s">
        <v>1177</v>
      </c>
      <c r="G547" t="s">
        <v>475</v>
      </c>
      <c r="H547" t="s">
        <v>476</v>
      </c>
      <c r="I547">
        <v>-13.65</v>
      </c>
      <c r="J547">
        <v>32.566666669999996</v>
      </c>
      <c r="K547">
        <v>200</v>
      </c>
      <c r="AV547" t="s">
        <v>1178</v>
      </c>
      <c r="AW547">
        <v>100</v>
      </c>
      <c r="AX547" t="s">
        <v>864</v>
      </c>
      <c r="AY547" s="5">
        <v>8</v>
      </c>
      <c r="AZ547" t="s">
        <v>1179</v>
      </c>
      <c r="BA547">
        <v>1999</v>
      </c>
      <c r="BB547">
        <v>2007</v>
      </c>
      <c r="BD547" t="s">
        <v>1194</v>
      </c>
      <c r="BE547" t="s">
        <v>570</v>
      </c>
      <c r="BF547" t="s">
        <v>484</v>
      </c>
      <c r="BG547" t="s">
        <v>485</v>
      </c>
      <c r="BH547" t="s">
        <v>1181</v>
      </c>
      <c r="BI547" t="s">
        <v>486</v>
      </c>
      <c r="BJ547">
        <v>44440</v>
      </c>
      <c r="BK547" t="s">
        <v>555</v>
      </c>
      <c r="ED547" t="s">
        <v>1195</v>
      </c>
      <c r="EE547" t="s">
        <v>486</v>
      </c>
      <c r="EF547">
        <v>10000</v>
      </c>
      <c r="FM547" s="9"/>
      <c r="FN547" s="9"/>
      <c r="FO547" s="9"/>
      <c r="FP547" s="9"/>
      <c r="FQ547" s="9"/>
      <c r="FR547" s="9"/>
      <c r="FS547" s="9"/>
      <c r="FT547" s="9"/>
      <c r="FU547" s="9"/>
      <c r="FV547" s="9"/>
      <c r="FW547" s="9"/>
      <c r="FX547" s="9"/>
      <c r="FY547" s="9"/>
      <c r="FZ547" s="9"/>
      <c r="GA547" s="9"/>
      <c r="GB547" s="9"/>
      <c r="GC547" s="9"/>
      <c r="GD547" s="9"/>
      <c r="GE547" s="9"/>
      <c r="GF547" s="9"/>
      <c r="GG547" s="9"/>
      <c r="GH547" s="9"/>
      <c r="GI547" s="9"/>
      <c r="GJ547" s="9"/>
      <c r="GK547" s="9"/>
      <c r="GL547" s="9"/>
      <c r="GM547" s="9"/>
      <c r="GN547" s="9"/>
      <c r="GO547" s="9"/>
      <c r="GP547" s="9"/>
      <c r="GQ547" s="9"/>
      <c r="GR547" s="9"/>
      <c r="GS547" s="9"/>
      <c r="GT547" s="9"/>
      <c r="GU547" s="9"/>
      <c r="GV547" s="9"/>
      <c r="GW547" s="9"/>
      <c r="GX547" s="9"/>
      <c r="GY547" s="9"/>
      <c r="GZ547" s="9"/>
      <c r="HA547" s="9"/>
      <c r="HB547" s="9"/>
      <c r="HC547" s="9"/>
      <c r="HD547" s="9"/>
      <c r="HE547" s="9"/>
      <c r="HF547" s="9"/>
      <c r="HG547" s="9"/>
      <c r="HH547" s="9"/>
      <c r="HI547" s="9"/>
      <c r="HJ547" s="9"/>
      <c r="HK547" s="9"/>
      <c r="HL547" s="9"/>
      <c r="HT547" s="50">
        <v>36495</v>
      </c>
      <c r="IO547" t="s">
        <v>1194</v>
      </c>
      <c r="IP547" s="69" t="s">
        <v>677</v>
      </c>
      <c r="IS547">
        <v>1999</v>
      </c>
      <c r="IU547" s="4" t="s">
        <v>1184</v>
      </c>
      <c r="JL547" t="s">
        <v>1185</v>
      </c>
      <c r="KE547" t="s">
        <v>1186</v>
      </c>
      <c r="KF547" s="69" t="s">
        <v>999</v>
      </c>
      <c r="MY547" t="s">
        <v>1215</v>
      </c>
      <c r="MZ547">
        <v>100</v>
      </c>
      <c r="NA547" t="s">
        <v>1216</v>
      </c>
      <c r="NB547" t="s">
        <v>548</v>
      </c>
      <c r="NJ547" t="s">
        <v>1217</v>
      </c>
      <c r="NL547" t="s">
        <v>658</v>
      </c>
      <c r="NV547" t="s">
        <v>518</v>
      </c>
      <c r="NW547" s="5" t="s">
        <v>1244</v>
      </c>
      <c r="NX547" s="213" t="s">
        <v>1190</v>
      </c>
      <c r="NY547">
        <v>0.13461538461538303</v>
      </c>
      <c r="OB547">
        <v>3</v>
      </c>
      <c r="OU547" t="s">
        <v>1243</v>
      </c>
      <c r="OX547">
        <v>2006</v>
      </c>
      <c r="OY547">
        <v>2007</v>
      </c>
      <c r="PB547" t="s">
        <v>522</v>
      </c>
      <c r="PC547" s="50">
        <v>46164</v>
      </c>
    </row>
    <row r="548" spans="1:419" ht="15" thickBot="1">
      <c r="A548" t="s">
        <v>663</v>
      </c>
      <c r="B548" t="s">
        <v>1174</v>
      </c>
      <c r="C548" t="s">
        <v>1175</v>
      </c>
      <c r="D548" s="4" t="s">
        <v>948</v>
      </c>
      <c r="E548" t="s">
        <v>1176</v>
      </c>
      <c r="F548" t="s">
        <v>1177</v>
      </c>
      <c r="G548" t="s">
        <v>475</v>
      </c>
      <c r="H548" t="s">
        <v>476</v>
      </c>
      <c r="I548">
        <v>-13.65</v>
      </c>
      <c r="J548">
        <v>32.566666669999996</v>
      </c>
      <c r="K548">
        <v>200</v>
      </c>
      <c r="AV548" t="s">
        <v>1178</v>
      </c>
      <c r="AW548">
        <v>100</v>
      </c>
      <c r="AX548" t="s">
        <v>864</v>
      </c>
      <c r="AY548" s="5">
        <v>8</v>
      </c>
      <c r="AZ548" t="s">
        <v>1179</v>
      </c>
      <c r="BA548">
        <v>1999</v>
      </c>
      <c r="BB548">
        <v>2007</v>
      </c>
      <c r="BD548" t="s">
        <v>1196</v>
      </c>
      <c r="BE548" t="s">
        <v>553</v>
      </c>
      <c r="BF548" t="s">
        <v>484</v>
      </c>
      <c r="BG548" t="s">
        <v>485</v>
      </c>
      <c r="BH548" t="s">
        <v>1181</v>
      </c>
      <c r="BI548" t="s">
        <v>486</v>
      </c>
      <c r="BJ548">
        <v>44440</v>
      </c>
      <c r="BK548" t="s">
        <v>555</v>
      </c>
      <c r="ED548" t="s">
        <v>674</v>
      </c>
      <c r="EE548" t="s">
        <v>486</v>
      </c>
      <c r="EF548">
        <v>5000</v>
      </c>
      <c r="EG548" t="s">
        <v>537</v>
      </c>
      <c r="EH548" t="s">
        <v>1195</v>
      </c>
      <c r="EI548" t="s">
        <v>486</v>
      </c>
      <c r="EJ548">
        <v>5000</v>
      </c>
      <c r="FM548" s="9"/>
      <c r="FN548" s="9"/>
      <c r="FO548" s="9"/>
      <c r="FP548" s="9"/>
      <c r="FQ548" s="9"/>
      <c r="FR548" s="9"/>
      <c r="FS548" s="9"/>
      <c r="FT548" s="9"/>
      <c r="FU548" s="9"/>
      <c r="FV548" s="9"/>
      <c r="FW548" s="9"/>
      <c r="FX548" s="9"/>
      <c r="FY548" s="9"/>
      <c r="FZ548" s="9"/>
      <c r="GA548" s="9"/>
      <c r="GB548" s="9"/>
      <c r="GC548" s="9"/>
      <c r="GD548" s="9"/>
      <c r="GE548" s="9"/>
      <c r="GF548" s="9"/>
      <c r="GG548" s="9"/>
      <c r="GH548" s="9"/>
      <c r="GI548" s="9"/>
      <c r="GJ548" s="9"/>
      <c r="GK548" s="9"/>
      <c r="GL548" s="9"/>
      <c r="GM548" s="9"/>
      <c r="GN548" s="9"/>
      <c r="GO548" s="9"/>
      <c r="GP548" s="9"/>
      <c r="GQ548" s="9"/>
      <c r="GR548" s="9"/>
      <c r="GS548" s="9"/>
      <c r="GT548" s="9"/>
      <c r="GU548" s="9"/>
      <c r="GV548" s="9"/>
      <c r="GW548" s="9"/>
      <c r="GX548" s="9"/>
      <c r="GY548" s="9"/>
      <c r="GZ548" s="9"/>
      <c r="HA548" s="9"/>
      <c r="HB548" s="9"/>
      <c r="HC548" s="9"/>
      <c r="HD548" s="9"/>
      <c r="HE548" s="9"/>
      <c r="HF548" s="9"/>
      <c r="HG548" s="9"/>
      <c r="HH548" s="9"/>
      <c r="HI548" s="9"/>
      <c r="HJ548" s="9"/>
      <c r="HK548" s="9"/>
      <c r="HL548" s="9"/>
      <c r="HT548" s="50">
        <v>36495</v>
      </c>
      <c r="IO548" t="s">
        <v>1196</v>
      </c>
      <c r="IP548" s="69" t="s">
        <v>677</v>
      </c>
      <c r="IS548">
        <v>1999</v>
      </c>
      <c r="IU548" s="4" t="s">
        <v>1184</v>
      </c>
      <c r="JL548" t="s">
        <v>1185</v>
      </c>
      <c r="KE548" t="s">
        <v>1186</v>
      </c>
      <c r="KF548" s="69" t="s">
        <v>999</v>
      </c>
      <c r="MY548" t="s">
        <v>1215</v>
      </c>
      <c r="MZ548">
        <v>100</v>
      </c>
      <c r="NA548" t="s">
        <v>1216</v>
      </c>
      <c r="NB548" t="s">
        <v>548</v>
      </c>
      <c r="NJ548" t="s">
        <v>1217</v>
      </c>
      <c r="NL548" t="s">
        <v>658</v>
      </c>
      <c r="NV548" t="s">
        <v>518</v>
      </c>
      <c r="NW548" s="5" t="s">
        <v>1245</v>
      </c>
      <c r="NX548" s="213" t="s">
        <v>1190</v>
      </c>
      <c r="NY548">
        <v>0.19230769230769196</v>
      </c>
      <c r="OB548">
        <v>3</v>
      </c>
      <c r="OU548" t="s">
        <v>1243</v>
      </c>
      <c r="OX548">
        <v>2006</v>
      </c>
      <c r="OY548">
        <v>2007</v>
      </c>
      <c r="PB548" t="s">
        <v>522</v>
      </c>
      <c r="PC548" s="50">
        <v>46164</v>
      </c>
    </row>
    <row r="549" spans="1:419" ht="15" thickBot="1">
      <c r="A549" t="s">
        <v>663</v>
      </c>
      <c r="B549" t="s">
        <v>1174</v>
      </c>
      <c r="C549" t="s">
        <v>1175</v>
      </c>
      <c r="D549" s="4" t="s">
        <v>948</v>
      </c>
      <c r="E549" t="s">
        <v>1176</v>
      </c>
      <c r="F549" t="s">
        <v>1177</v>
      </c>
      <c r="G549" t="s">
        <v>475</v>
      </c>
      <c r="H549" t="s">
        <v>476</v>
      </c>
      <c r="I549">
        <v>-13.65</v>
      </c>
      <c r="J549">
        <v>32.566666669999996</v>
      </c>
      <c r="K549">
        <v>200</v>
      </c>
      <c r="AV549" t="s">
        <v>1178</v>
      </c>
      <c r="AW549">
        <v>100</v>
      </c>
      <c r="AX549" t="s">
        <v>864</v>
      </c>
      <c r="AY549" s="5">
        <v>8</v>
      </c>
      <c r="AZ549" t="s">
        <v>1179</v>
      </c>
      <c r="BA549">
        <v>1999</v>
      </c>
      <c r="BB549">
        <v>2007</v>
      </c>
      <c r="BD549" t="s">
        <v>1197</v>
      </c>
      <c r="BE549" t="s">
        <v>605</v>
      </c>
      <c r="BF549" t="s">
        <v>484</v>
      </c>
      <c r="BG549" t="s">
        <v>485</v>
      </c>
      <c r="BH549" t="s">
        <v>1181</v>
      </c>
      <c r="BI549" t="s">
        <v>486</v>
      </c>
      <c r="BJ549">
        <v>44440</v>
      </c>
      <c r="BK549" t="s">
        <v>555</v>
      </c>
      <c r="ED549" t="s">
        <v>674</v>
      </c>
      <c r="EE549" t="s">
        <v>486</v>
      </c>
      <c r="EF549">
        <v>10000</v>
      </c>
      <c r="FM549" s="9"/>
      <c r="FN549" s="9"/>
      <c r="FO549" s="9"/>
      <c r="FP549" s="9"/>
      <c r="FQ549" s="9"/>
      <c r="FR549" s="9"/>
      <c r="FS549" s="9"/>
      <c r="FT549" s="9"/>
      <c r="FU549" s="9"/>
      <c r="FV549" s="9"/>
      <c r="FW549" s="9"/>
      <c r="FX549" s="9"/>
      <c r="FY549" s="9"/>
      <c r="FZ549" s="9"/>
      <c r="GA549" s="9"/>
      <c r="GB549" s="9"/>
      <c r="GC549" s="9"/>
      <c r="GD549" s="9"/>
      <c r="GE549" s="9"/>
      <c r="GF549" s="9"/>
      <c r="GG549" s="9"/>
      <c r="GH549" s="9"/>
      <c r="GI549" s="9"/>
      <c r="GJ549" s="9"/>
      <c r="GK549" s="9"/>
      <c r="GL549" s="9"/>
      <c r="GM549" s="9"/>
      <c r="GN549" s="9"/>
      <c r="GO549" s="9"/>
      <c r="GP549" s="9"/>
      <c r="GQ549" s="9"/>
      <c r="GR549" s="9"/>
      <c r="GS549" s="9"/>
      <c r="GT549" s="9"/>
      <c r="GU549" s="9"/>
      <c r="GV549" s="9"/>
      <c r="GW549" s="9"/>
      <c r="GX549" s="9"/>
      <c r="GY549" s="9"/>
      <c r="GZ549" s="9"/>
      <c r="HA549" s="9"/>
      <c r="HB549" s="9"/>
      <c r="HC549" s="9"/>
      <c r="HD549" s="9"/>
      <c r="HE549" s="9"/>
      <c r="HF549" s="9"/>
      <c r="HG549" s="9"/>
      <c r="HH549" s="9"/>
      <c r="HI549" s="9"/>
      <c r="HJ549" s="9"/>
      <c r="HK549" s="9"/>
      <c r="HL549" s="9"/>
      <c r="HT549" s="50">
        <v>36495</v>
      </c>
      <c r="IO549" t="s">
        <v>1197</v>
      </c>
      <c r="IP549" s="69" t="s">
        <v>677</v>
      </c>
      <c r="IS549">
        <v>1999</v>
      </c>
      <c r="IU549" s="4" t="s">
        <v>1184</v>
      </c>
      <c r="JL549" t="s">
        <v>1185</v>
      </c>
      <c r="KE549" t="s">
        <v>1186</v>
      </c>
      <c r="KF549" s="69" t="s">
        <v>999</v>
      </c>
      <c r="MY549" t="s">
        <v>1215</v>
      </c>
      <c r="MZ549">
        <v>100</v>
      </c>
      <c r="NA549" t="s">
        <v>1216</v>
      </c>
      <c r="NB549" t="s">
        <v>548</v>
      </c>
      <c r="NJ549" t="s">
        <v>1217</v>
      </c>
      <c r="NL549" t="s">
        <v>658</v>
      </c>
      <c r="NV549" t="s">
        <v>518</v>
      </c>
      <c r="NW549" s="5" t="s">
        <v>1246</v>
      </c>
      <c r="NX549" s="213" t="s">
        <v>1190</v>
      </c>
      <c r="NY549">
        <v>0.15384615384615208</v>
      </c>
      <c r="OB549">
        <v>3</v>
      </c>
      <c r="OU549" t="s">
        <v>1243</v>
      </c>
      <c r="OX549">
        <v>2006</v>
      </c>
      <c r="OY549">
        <v>2007</v>
      </c>
      <c r="PB549" t="s">
        <v>522</v>
      </c>
      <c r="PC549" s="50">
        <v>46164</v>
      </c>
    </row>
    <row r="550" spans="1:419" ht="15" thickBot="1">
      <c r="A550" t="s">
        <v>663</v>
      </c>
      <c r="B550" t="s">
        <v>1174</v>
      </c>
      <c r="C550" t="s">
        <v>1175</v>
      </c>
      <c r="D550" s="4" t="s">
        <v>948</v>
      </c>
      <c r="E550" t="s">
        <v>1176</v>
      </c>
      <c r="F550" t="s">
        <v>1177</v>
      </c>
      <c r="G550" t="s">
        <v>475</v>
      </c>
      <c r="H550" t="s">
        <v>476</v>
      </c>
      <c r="I550">
        <v>-13.65</v>
      </c>
      <c r="J550">
        <v>32.566666669999996</v>
      </c>
      <c r="K550">
        <v>200</v>
      </c>
      <c r="AV550" t="s">
        <v>1178</v>
      </c>
      <c r="AW550">
        <v>100</v>
      </c>
      <c r="AX550" t="s">
        <v>864</v>
      </c>
      <c r="AY550" s="5">
        <v>8</v>
      </c>
      <c r="AZ550" t="s">
        <v>1179</v>
      </c>
      <c r="BA550">
        <v>1999</v>
      </c>
      <c r="BB550">
        <v>2007</v>
      </c>
      <c r="BD550" t="s">
        <v>1224</v>
      </c>
      <c r="BE550" t="s">
        <v>609</v>
      </c>
      <c r="BF550" t="s">
        <v>484</v>
      </c>
      <c r="BG550" t="s">
        <v>485</v>
      </c>
      <c r="BH550" t="s">
        <v>1181</v>
      </c>
      <c r="BI550" t="s">
        <v>486</v>
      </c>
      <c r="BJ550">
        <v>44440</v>
      </c>
      <c r="BK550" t="s">
        <v>555</v>
      </c>
      <c r="FM550" s="9"/>
      <c r="FN550" s="9"/>
      <c r="FO550" s="9"/>
      <c r="FP550" s="9"/>
      <c r="FQ550" s="9"/>
      <c r="FR550" s="9"/>
      <c r="FS550" s="9"/>
      <c r="FT550" s="9"/>
      <c r="FU550" s="9"/>
      <c r="FV550" s="9"/>
      <c r="FW550" s="9"/>
      <c r="FX550" s="9"/>
      <c r="FY550" s="9"/>
      <c r="FZ550" s="9"/>
      <c r="GA550" s="9"/>
      <c r="GB550" s="9"/>
      <c r="GC550" s="9"/>
      <c r="GD550" s="9"/>
      <c r="GE550" s="9"/>
      <c r="GF550" s="9"/>
      <c r="GG550" s="9"/>
      <c r="GH550" s="9"/>
      <c r="GI550" s="9"/>
      <c r="GJ550" s="9"/>
      <c r="GK550" s="9"/>
      <c r="GL550" s="9"/>
      <c r="GM550" s="9"/>
      <c r="GN550" s="9"/>
      <c r="GO550" s="9"/>
      <c r="GP550" s="9"/>
      <c r="GQ550" s="9"/>
      <c r="GR550" s="9"/>
      <c r="GS550" s="9"/>
      <c r="GT550" s="9"/>
      <c r="GU550" s="9"/>
      <c r="GV550" s="9"/>
      <c r="GW550" s="9"/>
      <c r="GX550" s="9"/>
      <c r="GY550" s="9"/>
      <c r="GZ550" s="9"/>
      <c r="HA550" s="9"/>
      <c r="HB550" s="9"/>
      <c r="HC550" s="9"/>
      <c r="HD550" s="9"/>
      <c r="HE550" s="9"/>
      <c r="HF550" s="9"/>
      <c r="HG550" s="9"/>
      <c r="HH550" s="9"/>
      <c r="HI550" s="9"/>
      <c r="HJ550" s="9"/>
      <c r="HK550" s="9"/>
      <c r="HL550" s="9"/>
      <c r="HT550" s="50">
        <v>36495</v>
      </c>
      <c r="IO550" t="s">
        <v>1199</v>
      </c>
      <c r="IP550" s="46" t="s">
        <v>1183</v>
      </c>
      <c r="IS550">
        <v>1999</v>
      </c>
      <c r="IU550" s="4" t="s">
        <v>1184</v>
      </c>
      <c r="JL550" t="s">
        <v>1185</v>
      </c>
      <c r="KE550" t="s">
        <v>1186</v>
      </c>
      <c r="KF550" s="69" t="s">
        <v>999</v>
      </c>
      <c r="MY550" t="s">
        <v>1215</v>
      </c>
      <c r="MZ550">
        <v>100</v>
      </c>
      <c r="NA550" t="s">
        <v>1216</v>
      </c>
      <c r="NB550" t="s">
        <v>548</v>
      </c>
      <c r="NJ550" t="s">
        <v>1217</v>
      </c>
      <c r="NL550" t="s">
        <v>658</v>
      </c>
      <c r="NV550" t="s">
        <v>518</v>
      </c>
      <c r="NW550" s="5" t="s">
        <v>1247</v>
      </c>
      <c r="NX550" s="213" t="s">
        <v>1190</v>
      </c>
      <c r="NY550">
        <v>1.9230769230767997E-2</v>
      </c>
      <c r="OB550">
        <v>3</v>
      </c>
      <c r="OU550" t="s">
        <v>1243</v>
      </c>
      <c r="OX550">
        <v>2006</v>
      </c>
      <c r="OY550">
        <v>2007</v>
      </c>
      <c r="PB550" t="s">
        <v>522</v>
      </c>
      <c r="PC550" s="50">
        <v>46164</v>
      </c>
    </row>
    <row r="551" spans="1:419" ht="15" thickBot="1">
      <c r="A551" t="s">
        <v>663</v>
      </c>
      <c r="B551" t="s">
        <v>1174</v>
      </c>
      <c r="C551" t="s">
        <v>1175</v>
      </c>
      <c r="D551" s="4" t="s">
        <v>948</v>
      </c>
      <c r="E551" t="s">
        <v>1176</v>
      </c>
      <c r="F551" t="s">
        <v>1177</v>
      </c>
      <c r="G551" t="s">
        <v>475</v>
      </c>
      <c r="H551" t="s">
        <v>476</v>
      </c>
      <c r="I551">
        <v>-13.65</v>
      </c>
      <c r="J551">
        <v>32.566666669999996</v>
      </c>
      <c r="K551">
        <v>200</v>
      </c>
      <c r="AV551" t="s">
        <v>1178</v>
      </c>
      <c r="AW551">
        <v>100</v>
      </c>
      <c r="AX551" t="s">
        <v>864</v>
      </c>
      <c r="AY551" s="5">
        <v>8</v>
      </c>
      <c r="AZ551" t="s">
        <v>1179</v>
      </c>
      <c r="BA551">
        <v>1999</v>
      </c>
      <c r="BB551">
        <v>2007</v>
      </c>
      <c r="BD551" t="s">
        <v>1200</v>
      </c>
      <c r="BE551" t="s">
        <v>524</v>
      </c>
      <c r="BF551" t="s">
        <v>484</v>
      </c>
      <c r="BG551" t="s">
        <v>485</v>
      </c>
      <c r="BH551" t="s">
        <v>1181</v>
      </c>
      <c r="BI551" t="s">
        <v>486</v>
      </c>
      <c r="BJ551">
        <v>44440</v>
      </c>
      <c r="FM551" s="9"/>
      <c r="FN551" s="9"/>
      <c r="FO551" s="9"/>
      <c r="FP551" s="9"/>
      <c r="FQ551" s="9"/>
      <c r="FR551" s="9"/>
      <c r="FS551" s="9"/>
      <c r="FT551" s="9"/>
      <c r="FU551" s="9"/>
      <c r="FV551" s="9"/>
      <c r="FW551" s="9"/>
      <c r="FX551" s="9"/>
      <c r="FY551" s="9"/>
      <c r="FZ551" s="9"/>
      <c r="GA551" s="9"/>
      <c r="GB551" s="9"/>
      <c r="GC551" s="9"/>
      <c r="GD551" s="9"/>
      <c r="GE551" s="9"/>
      <c r="GF551" s="9"/>
      <c r="GG551" s="9"/>
      <c r="GH551" s="9"/>
      <c r="GI551" s="9"/>
      <c r="GJ551" s="9"/>
      <c r="GK551" s="9"/>
      <c r="GL551" s="9"/>
      <c r="GM551" s="9"/>
      <c r="GN551" s="9"/>
      <c r="GO551" s="9"/>
      <c r="GP551" s="9"/>
      <c r="GQ551" s="9"/>
      <c r="GR551" s="9"/>
      <c r="GS551" s="9"/>
      <c r="GT551" s="9"/>
      <c r="GU551" s="9"/>
      <c r="GV551" s="9"/>
      <c r="GW551" s="9"/>
      <c r="GX551" s="9"/>
      <c r="GY551" s="9"/>
      <c r="GZ551" s="9"/>
      <c r="HA551" s="9"/>
      <c r="HB551" s="9"/>
      <c r="HC551" s="9"/>
      <c r="HD551" s="9"/>
      <c r="HE551" s="9"/>
      <c r="HF551" s="9"/>
      <c r="HG551" s="9"/>
      <c r="HH551" s="9"/>
      <c r="HI551" s="9"/>
      <c r="HJ551" s="9"/>
      <c r="HK551" s="9"/>
      <c r="HL551" s="9"/>
      <c r="HT551" s="50">
        <v>36495</v>
      </c>
      <c r="IO551" t="s">
        <v>1201</v>
      </c>
      <c r="IP551" t="s">
        <v>492</v>
      </c>
      <c r="IS551">
        <v>1999</v>
      </c>
      <c r="JL551" t="s">
        <v>495</v>
      </c>
      <c r="JM551" t="s">
        <v>1202</v>
      </c>
      <c r="JN551" t="s">
        <v>497</v>
      </c>
      <c r="JO551" t="s">
        <v>1203</v>
      </c>
      <c r="JP551" t="s">
        <v>508</v>
      </c>
      <c r="JQ551" t="s">
        <v>1204</v>
      </c>
      <c r="JR551">
        <v>90</v>
      </c>
      <c r="JS551">
        <v>80</v>
      </c>
      <c r="KE551" t="s">
        <v>1186</v>
      </c>
      <c r="KF551" s="69" t="s">
        <v>999</v>
      </c>
      <c r="MY551" t="s">
        <v>1215</v>
      </c>
      <c r="MZ551">
        <v>100</v>
      </c>
      <c r="NA551" t="s">
        <v>1216</v>
      </c>
      <c r="NB551" t="s">
        <v>548</v>
      </c>
      <c r="NJ551" t="s">
        <v>1217</v>
      </c>
      <c r="NL551" t="s">
        <v>658</v>
      </c>
      <c r="NU551" t="s">
        <v>1023</v>
      </c>
      <c r="NV551" t="s">
        <v>518</v>
      </c>
      <c r="NW551" s="5" t="s">
        <v>1248</v>
      </c>
      <c r="NX551" s="213" t="s">
        <v>1190</v>
      </c>
      <c r="NY551">
        <v>0.40384615384615996</v>
      </c>
      <c r="OB551">
        <v>3</v>
      </c>
      <c r="OU551" t="s">
        <v>1243</v>
      </c>
      <c r="OX551">
        <v>2006</v>
      </c>
      <c r="OY551">
        <v>2007</v>
      </c>
      <c r="PB551" t="s">
        <v>522</v>
      </c>
      <c r="PC551" s="50">
        <v>46164</v>
      </c>
    </row>
    <row r="552" spans="1:419" ht="15" thickBot="1">
      <c r="A552" t="s">
        <v>469</v>
      </c>
      <c r="B552" t="s">
        <v>1249</v>
      </c>
      <c r="C552" t="s">
        <v>1250</v>
      </c>
      <c r="D552" s="4" t="s">
        <v>948</v>
      </c>
      <c r="E552" s="75" t="s">
        <v>1251</v>
      </c>
      <c r="F552" t="s">
        <v>1177</v>
      </c>
      <c r="G552" t="s">
        <v>475</v>
      </c>
      <c r="H552" t="s">
        <v>476</v>
      </c>
      <c r="I552">
        <v>30.9</v>
      </c>
      <c r="J552">
        <v>75.75</v>
      </c>
      <c r="K552">
        <v>200</v>
      </c>
      <c r="AV552" t="s">
        <v>1252</v>
      </c>
      <c r="AW552" t="s">
        <v>864</v>
      </c>
      <c r="AX552" t="s">
        <v>864</v>
      </c>
      <c r="AY552">
        <v>2</v>
      </c>
      <c r="AZ552" t="s">
        <v>1253</v>
      </c>
      <c r="BA552">
        <v>2016</v>
      </c>
      <c r="BB552">
        <v>2018</v>
      </c>
      <c r="BD552" t="s">
        <v>1254</v>
      </c>
      <c r="BE552" t="s">
        <v>524</v>
      </c>
      <c r="BF552" t="s">
        <v>484</v>
      </c>
      <c r="BG552" t="s">
        <v>485</v>
      </c>
      <c r="BH552" t="s">
        <v>1255</v>
      </c>
      <c r="BI552" t="s">
        <v>508</v>
      </c>
      <c r="BJ552">
        <v>20</v>
      </c>
      <c r="BK552" t="s">
        <v>555</v>
      </c>
      <c r="BL552" t="s">
        <v>1256</v>
      </c>
      <c r="BM552" t="s">
        <v>480</v>
      </c>
      <c r="BN552" t="s">
        <v>480</v>
      </c>
      <c r="BO552" t="s">
        <v>480</v>
      </c>
      <c r="HT552" s="50">
        <v>42539</v>
      </c>
      <c r="IO552" t="s">
        <v>1254</v>
      </c>
      <c r="IP552" s="46" t="s">
        <v>1257</v>
      </c>
      <c r="IS552">
        <v>2016</v>
      </c>
      <c r="JJ552" t="s">
        <v>1258</v>
      </c>
      <c r="JL552" t="s">
        <v>495</v>
      </c>
      <c r="JP552" t="s">
        <v>508</v>
      </c>
      <c r="JQ552">
        <v>125</v>
      </c>
      <c r="JT552">
        <v>60</v>
      </c>
      <c r="JU552">
        <v>30</v>
      </c>
      <c r="KE552" t="s">
        <v>1259</v>
      </c>
      <c r="KF552" s="69" t="s">
        <v>999</v>
      </c>
      <c r="KG552" t="s">
        <v>1260</v>
      </c>
      <c r="KH552">
        <v>2</v>
      </c>
      <c r="KI552" t="s">
        <v>1261</v>
      </c>
      <c r="KK552" s="8" t="s">
        <v>1262</v>
      </c>
      <c r="KL552" t="s">
        <v>1263</v>
      </c>
      <c r="KM552">
        <v>3</v>
      </c>
      <c r="KO552" s="8" t="s">
        <v>1264</v>
      </c>
      <c r="KP552" s="62" t="s">
        <v>480</v>
      </c>
      <c r="KQ552" s="62" t="s">
        <v>480</v>
      </c>
      <c r="KS552" t="s">
        <v>1265</v>
      </c>
      <c r="KT552" s="3" t="s">
        <v>480</v>
      </c>
      <c r="KU552" t="s">
        <v>480</v>
      </c>
      <c r="LT552" t="s">
        <v>1266</v>
      </c>
      <c r="LY552" t="s">
        <v>1267</v>
      </c>
      <c r="LZ552">
        <v>206.25</v>
      </c>
      <c r="MA552" s="4" t="s">
        <v>480</v>
      </c>
      <c r="MI552" s="50">
        <v>42997</v>
      </c>
      <c r="MJ552" s="50">
        <v>42997</v>
      </c>
      <c r="MY552" t="s">
        <v>1268</v>
      </c>
      <c r="MZ552" t="s">
        <v>864</v>
      </c>
      <c r="NA552" t="s">
        <v>1269</v>
      </c>
      <c r="NB552" t="s">
        <v>548</v>
      </c>
      <c r="NI552" t="s">
        <v>1270</v>
      </c>
      <c r="NJ552" t="s">
        <v>1271</v>
      </c>
      <c r="NK552" t="s">
        <v>1272</v>
      </c>
      <c r="NL552" s="4" t="s">
        <v>515</v>
      </c>
      <c r="NM552" s="6" t="s">
        <v>1273</v>
      </c>
      <c r="NU552" t="s">
        <v>1023</v>
      </c>
      <c r="NV552" t="s">
        <v>518</v>
      </c>
      <c r="NW552">
        <v>36580</v>
      </c>
      <c r="NX552" t="s">
        <v>864</v>
      </c>
      <c r="NY552" t="s">
        <v>864</v>
      </c>
      <c r="OB552" s="15">
        <v>3</v>
      </c>
      <c r="OU552" t="s">
        <v>1274</v>
      </c>
      <c r="OV552" t="s">
        <v>518</v>
      </c>
      <c r="OX552">
        <v>2016</v>
      </c>
      <c r="OY552">
        <v>2017</v>
      </c>
      <c r="PB552" t="s">
        <v>522</v>
      </c>
      <c r="PC552" s="50">
        <v>46129</v>
      </c>
    </row>
    <row r="553" spans="1:419" ht="15" thickBot="1">
      <c r="A553" t="s">
        <v>469</v>
      </c>
      <c r="B553" t="s">
        <v>1249</v>
      </c>
      <c r="C553" t="s">
        <v>1250</v>
      </c>
      <c r="D553" s="4" t="s">
        <v>948</v>
      </c>
      <c r="E553" s="75" t="s">
        <v>1251</v>
      </c>
      <c r="F553" t="s">
        <v>1177</v>
      </c>
      <c r="G553" t="s">
        <v>475</v>
      </c>
      <c r="H553" t="s">
        <v>476</v>
      </c>
      <c r="I553">
        <v>30.9</v>
      </c>
      <c r="J553">
        <v>75.75</v>
      </c>
      <c r="K553">
        <v>200</v>
      </c>
      <c r="AV553" t="s">
        <v>1252</v>
      </c>
      <c r="AW553" t="s">
        <v>864</v>
      </c>
      <c r="AX553" t="s">
        <v>864</v>
      </c>
      <c r="AY553">
        <v>2</v>
      </c>
      <c r="AZ553" t="s">
        <v>1253</v>
      </c>
      <c r="BA553">
        <v>2016</v>
      </c>
      <c r="BB553">
        <v>2018</v>
      </c>
      <c r="BD553" t="s">
        <v>1275</v>
      </c>
      <c r="BE553" t="s">
        <v>536</v>
      </c>
      <c r="BF553" t="s">
        <v>484</v>
      </c>
      <c r="BG553" t="s">
        <v>485</v>
      </c>
      <c r="BH553" t="s">
        <v>1255</v>
      </c>
      <c r="BI553" t="s">
        <v>508</v>
      </c>
      <c r="BJ553">
        <v>20</v>
      </c>
      <c r="BK553" t="s">
        <v>555</v>
      </c>
      <c r="BL553" t="s">
        <v>1276</v>
      </c>
      <c r="BM553" t="s">
        <v>480</v>
      </c>
      <c r="BN553" t="s">
        <v>480</v>
      </c>
      <c r="BO553" t="s">
        <v>480</v>
      </c>
      <c r="BP553" t="s">
        <v>555</v>
      </c>
      <c r="BQ553" t="s">
        <v>1277</v>
      </c>
      <c r="BR553" t="s">
        <v>480</v>
      </c>
      <c r="BS553" t="s">
        <v>480</v>
      </c>
      <c r="BT553" t="s">
        <v>480</v>
      </c>
      <c r="BU553" t="s">
        <v>537</v>
      </c>
      <c r="BV553" t="s">
        <v>868</v>
      </c>
      <c r="BW553" t="s">
        <v>480</v>
      </c>
      <c r="BX553" t="s">
        <v>480</v>
      </c>
      <c r="BY553" t="s">
        <v>480</v>
      </c>
      <c r="HT553" s="50">
        <v>42539</v>
      </c>
      <c r="IO553" t="s">
        <v>1275</v>
      </c>
      <c r="IP553" s="46" t="s">
        <v>1278</v>
      </c>
      <c r="IS553">
        <v>2016</v>
      </c>
      <c r="JJ553" t="s">
        <v>1258</v>
      </c>
      <c r="JL553" t="s">
        <v>495</v>
      </c>
      <c r="JP553" t="s">
        <v>508</v>
      </c>
      <c r="JQ553">
        <v>125</v>
      </c>
      <c r="JT553">
        <v>60</v>
      </c>
      <c r="JU553">
        <v>30</v>
      </c>
      <c r="KE553" t="s">
        <v>1259</v>
      </c>
      <c r="KF553" s="69" t="s">
        <v>999</v>
      </c>
      <c r="KG553" t="s">
        <v>1260</v>
      </c>
      <c r="KH553">
        <v>2</v>
      </c>
      <c r="KI553" t="s">
        <v>1261</v>
      </c>
      <c r="KK553" s="8" t="s">
        <v>1262</v>
      </c>
      <c r="KL553" t="s">
        <v>1263</v>
      </c>
      <c r="KM553">
        <v>3</v>
      </c>
      <c r="KO553" s="8" t="s">
        <v>1264</v>
      </c>
      <c r="KP553" s="62" t="s">
        <v>480</v>
      </c>
      <c r="KQ553" s="62" t="s">
        <v>480</v>
      </c>
      <c r="KS553" t="s">
        <v>1265</v>
      </c>
      <c r="KT553" s="3" t="s">
        <v>480</v>
      </c>
      <c r="KU553" t="s">
        <v>480</v>
      </c>
      <c r="LT553" t="s">
        <v>1266</v>
      </c>
      <c r="LY553" t="s">
        <v>1267</v>
      </c>
      <c r="LZ553">
        <v>206.25</v>
      </c>
      <c r="MA553" s="4" t="s">
        <v>480</v>
      </c>
      <c r="MI553" s="50">
        <v>42997</v>
      </c>
      <c r="MJ553" s="50">
        <v>42997</v>
      </c>
      <c r="MY553" t="s">
        <v>1268</v>
      </c>
      <c r="MZ553" t="s">
        <v>864</v>
      </c>
      <c r="NA553" t="s">
        <v>1279</v>
      </c>
      <c r="NB553" t="s">
        <v>548</v>
      </c>
      <c r="NI553" t="s">
        <v>1270</v>
      </c>
      <c r="NJ553" t="s">
        <v>1271</v>
      </c>
      <c r="NK553" t="s">
        <v>1272</v>
      </c>
      <c r="NL553" s="4" t="s">
        <v>515</v>
      </c>
      <c r="NM553" s="6" t="s">
        <v>1273</v>
      </c>
      <c r="NV553" t="s">
        <v>518</v>
      </c>
      <c r="NW553">
        <v>36700</v>
      </c>
      <c r="NX553" t="s">
        <v>864</v>
      </c>
      <c r="NY553" t="s">
        <v>864</v>
      </c>
      <c r="OB553" s="15">
        <v>3</v>
      </c>
      <c r="OU553" t="s">
        <v>1274</v>
      </c>
      <c r="OV553" t="s">
        <v>518</v>
      </c>
      <c r="OX553">
        <v>2016</v>
      </c>
      <c r="OY553">
        <v>2017</v>
      </c>
      <c r="PB553" t="s">
        <v>522</v>
      </c>
      <c r="PC553" s="50">
        <v>46129</v>
      </c>
    </row>
    <row r="554" spans="1:419" ht="15" thickBot="1">
      <c r="A554" t="s">
        <v>469</v>
      </c>
      <c r="B554" t="s">
        <v>1249</v>
      </c>
      <c r="C554" t="s">
        <v>1250</v>
      </c>
      <c r="D554" s="4" t="s">
        <v>948</v>
      </c>
      <c r="E554" s="75" t="s">
        <v>1251</v>
      </c>
      <c r="F554" t="s">
        <v>1177</v>
      </c>
      <c r="G554" t="s">
        <v>475</v>
      </c>
      <c r="H554" t="s">
        <v>476</v>
      </c>
      <c r="I554">
        <v>30.9</v>
      </c>
      <c r="J554">
        <v>75.75</v>
      </c>
      <c r="K554">
        <v>200</v>
      </c>
      <c r="AV554" t="s">
        <v>1252</v>
      </c>
      <c r="AW554" t="s">
        <v>864</v>
      </c>
      <c r="AX554" t="s">
        <v>864</v>
      </c>
      <c r="AY554">
        <v>2</v>
      </c>
      <c r="AZ554" t="s">
        <v>1253</v>
      </c>
      <c r="BA554">
        <v>2016</v>
      </c>
      <c r="BB554">
        <v>2018</v>
      </c>
      <c r="BD554" t="s">
        <v>1280</v>
      </c>
      <c r="BE554" t="s">
        <v>565</v>
      </c>
      <c r="BF554" t="s">
        <v>484</v>
      </c>
      <c r="BG554" t="s">
        <v>485</v>
      </c>
      <c r="BH554" t="s">
        <v>1255</v>
      </c>
      <c r="BI554" t="s">
        <v>508</v>
      </c>
      <c r="BJ554">
        <v>20</v>
      </c>
      <c r="BK554" t="s">
        <v>537</v>
      </c>
      <c r="BL554" t="s">
        <v>538</v>
      </c>
      <c r="BM554" t="s">
        <v>480</v>
      </c>
      <c r="BN554" t="s">
        <v>480</v>
      </c>
      <c r="BO554" t="s">
        <v>480</v>
      </c>
      <c r="BP554" t="s">
        <v>555</v>
      </c>
      <c r="BQ554" t="s">
        <v>1276</v>
      </c>
      <c r="BR554" t="s">
        <v>480</v>
      </c>
      <c r="BS554" t="s">
        <v>480</v>
      </c>
      <c r="BT554" t="s">
        <v>480</v>
      </c>
      <c r="BU554" t="s">
        <v>555</v>
      </c>
      <c r="BV554" t="s">
        <v>1277</v>
      </c>
      <c r="BW554" t="s">
        <v>480</v>
      </c>
      <c r="BX554" t="s">
        <v>480</v>
      </c>
      <c r="BY554" t="s">
        <v>480</v>
      </c>
      <c r="BZ554" t="s">
        <v>537</v>
      </c>
      <c r="CA554" t="s">
        <v>868</v>
      </c>
      <c r="CB554" t="s">
        <v>480</v>
      </c>
      <c r="CC554" t="s">
        <v>480</v>
      </c>
      <c r="CD554" t="s">
        <v>480</v>
      </c>
      <c r="HT554" s="50">
        <v>42539</v>
      </c>
      <c r="IO554" t="s">
        <v>1281</v>
      </c>
      <c r="IP554" s="46" t="s">
        <v>1278</v>
      </c>
      <c r="IS554">
        <v>2016</v>
      </c>
      <c r="JJ554" t="s">
        <v>1258</v>
      </c>
      <c r="JL554" t="s">
        <v>495</v>
      </c>
      <c r="JP554" t="s">
        <v>508</v>
      </c>
      <c r="JQ554">
        <v>125</v>
      </c>
      <c r="JT554">
        <v>60</v>
      </c>
      <c r="JU554">
        <v>30</v>
      </c>
      <c r="KE554" t="s">
        <v>1259</v>
      </c>
      <c r="KF554" s="69" t="s">
        <v>999</v>
      </c>
      <c r="KG554" t="s">
        <v>1260</v>
      </c>
      <c r="KH554">
        <v>2</v>
      </c>
      <c r="KI554" t="s">
        <v>1261</v>
      </c>
      <c r="KK554" s="8" t="s">
        <v>1262</v>
      </c>
      <c r="KL554" t="s">
        <v>1263</v>
      </c>
      <c r="KM554">
        <v>3</v>
      </c>
      <c r="KO554" s="8" t="s">
        <v>1264</v>
      </c>
      <c r="KP554" s="62" t="s">
        <v>480</v>
      </c>
      <c r="KQ554" s="62" t="s">
        <v>480</v>
      </c>
      <c r="KS554" t="s">
        <v>1265</v>
      </c>
      <c r="KT554" s="3" t="s">
        <v>480</v>
      </c>
      <c r="KU554" t="s">
        <v>480</v>
      </c>
      <c r="LT554" t="s">
        <v>1266</v>
      </c>
      <c r="LY554" t="s">
        <v>1267</v>
      </c>
      <c r="LZ554">
        <v>206.25</v>
      </c>
      <c r="MA554" s="4" t="s">
        <v>480</v>
      </c>
      <c r="MI554" s="50">
        <v>42997</v>
      </c>
      <c r="MJ554" s="50">
        <v>42997</v>
      </c>
      <c r="MY554" t="s">
        <v>1268</v>
      </c>
      <c r="MZ554" t="s">
        <v>864</v>
      </c>
      <c r="NA554" t="s">
        <v>1282</v>
      </c>
      <c r="NB554" t="s">
        <v>548</v>
      </c>
      <c r="NC554" t="s">
        <v>538</v>
      </c>
      <c r="NI554" t="s">
        <v>1270</v>
      </c>
      <c r="NJ554" t="s">
        <v>1271</v>
      </c>
      <c r="NK554" t="s">
        <v>1272</v>
      </c>
      <c r="NL554" s="4" t="s">
        <v>515</v>
      </c>
      <c r="NM554" s="6" t="s">
        <v>1273</v>
      </c>
      <c r="NV554" t="s">
        <v>518</v>
      </c>
      <c r="NW554">
        <v>48700</v>
      </c>
      <c r="NX554" t="s">
        <v>864</v>
      </c>
      <c r="NY554" t="s">
        <v>864</v>
      </c>
      <c r="OB554" s="15">
        <v>3</v>
      </c>
      <c r="OU554" t="s">
        <v>1274</v>
      </c>
      <c r="OV554" t="s">
        <v>518</v>
      </c>
      <c r="OX554">
        <v>2016</v>
      </c>
      <c r="OY554">
        <v>2017</v>
      </c>
      <c r="PB554" t="s">
        <v>522</v>
      </c>
      <c r="PC554" s="50">
        <v>46129</v>
      </c>
    </row>
    <row r="555" spans="1:419" ht="15" thickBot="1">
      <c r="A555" t="s">
        <v>469</v>
      </c>
      <c r="B555" t="s">
        <v>1249</v>
      </c>
      <c r="C555" t="s">
        <v>1250</v>
      </c>
      <c r="D555" s="4" t="s">
        <v>948</v>
      </c>
      <c r="E555" s="75" t="s">
        <v>1251</v>
      </c>
      <c r="F555" t="s">
        <v>1177</v>
      </c>
      <c r="G555" t="s">
        <v>475</v>
      </c>
      <c r="H555" t="s">
        <v>476</v>
      </c>
      <c r="I555">
        <v>30.9</v>
      </c>
      <c r="J555">
        <v>75.75</v>
      </c>
      <c r="K555">
        <v>200</v>
      </c>
      <c r="AV555" t="s">
        <v>1252</v>
      </c>
      <c r="AW555" t="s">
        <v>864</v>
      </c>
      <c r="AX555" t="s">
        <v>864</v>
      </c>
      <c r="AY555">
        <v>2</v>
      </c>
      <c r="AZ555" t="s">
        <v>1253</v>
      </c>
      <c r="BA555">
        <v>2016</v>
      </c>
      <c r="BB555">
        <v>2018</v>
      </c>
      <c r="BD555" t="s">
        <v>1283</v>
      </c>
      <c r="BE555" t="s">
        <v>570</v>
      </c>
      <c r="BF555" t="s">
        <v>484</v>
      </c>
      <c r="BG555" t="s">
        <v>485</v>
      </c>
      <c r="BH555" t="s">
        <v>1255</v>
      </c>
      <c r="BI555" t="s">
        <v>508</v>
      </c>
      <c r="BJ555">
        <v>20</v>
      </c>
      <c r="BK555" t="s">
        <v>537</v>
      </c>
      <c r="BL555" t="s">
        <v>538</v>
      </c>
      <c r="BM555" t="s">
        <v>480</v>
      </c>
      <c r="BN555" t="s">
        <v>480</v>
      </c>
      <c r="BO555" t="s">
        <v>480</v>
      </c>
      <c r="BP555" t="s">
        <v>555</v>
      </c>
      <c r="BQ555" t="s">
        <v>1276</v>
      </c>
      <c r="BR555" t="s">
        <v>480</v>
      </c>
      <c r="BS555" t="s">
        <v>480</v>
      </c>
      <c r="BT555" t="s">
        <v>480</v>
      </c>
      <c r="HT555" s="50">
        <v>42539</v>
      </c>
      <c r="IO555" t="s">
        <v>1284</v>
      </c>
      <c r="IP555" s="46" t="s">
        <v>1278</v>
      </c>
      <c r="IS555">
        <v>2016</v>
      </c>
      <c r="JJ555" t="s">
        <v>1258</v>
      </c>
      <c r="JL555" t="s">
        <v>495</v>
      </c>
      <c r="JP555" t="s">
        <v>508</v>
      </c>
      <c r="JQ555">
        <v>125</v>
      </c>
      <c r="JT555">
        <v>60</v>
      </c>
      <c r="JU555">
        <v>30</v>
      </c>
      <c r="KE555" t="s">
        <v>1259</v>
      </c>
      <c r="KF555" s="69" t="s">
        <v>999</v>
      </c>
      <c r="KG555" t="s">
        <v>1260</v>
      </c>
      <c r="KH555">
        <v>2</v>
      </c>
      <c r="KI555" t="s">
        <v>1261</v>
      </c>
      <c r="KK555" s="8" t="s">
        <v>1262</v>
      </c>
      <c r="KL555" t="s">
        <v>1263</v>
      </c>
      <c r="KM555">
        <v>3</v>
      </c>
      <c r="KO555" s="8" t="s">
        <v>1264</v>
      </c>
      <c r="KP555" s="62" t="s">
        <v>480</v>
      </c>
      <c r="KQ555" s="62" t="s">
        <v>480</v>
      </c>
      <c r="KS555" t="s">
        <v>1265</v>
      </c>
      <c r="KT555" s="3" t="s">
        <v>480</v>
      </c>
      <c r="KU555" t="s">
        <v>480</v>
      </c>
      <c r="LT555" t="s">
        <v>1266</v>
      </c>
      <c r="LY555" t="s">
        <v>1267</v>
      </c>
      <c r="LZ555">
        <v>206.25</v>
      </c>
      <c r="MA555" s="4" t="s">
        <v>480</v>
      </c>
      <c r="MI555" s="50">
        <v>42997</v>
      </c>
      <c r="MJ555" s="50">
        <v>42997</v>
      </c>
      <c r="MY555" t="s">
        <v>1268</v>
      </c>
      <c r="MZ555" t="s">
        <v>864</v>
      </c>
      <c r="NA555" t="s">
        <v>1285</v>
      </c>
      <c r="NB555" t="s">
        <v>548</v>
      </c>
      <c r="NC555" t="s">
        <v>538</v>
      </c>
      <c r="NI555" t="s">
        <v>1270</v>
      </c>
      <c r="NJ555" t="s">
        <v>1271</v>
      </c>
      <c r="NK555" t="s">
        <v>1272</v>
      </c>
      <c r="NL555" s="4" t="s">
        <v>515</v>
      </c>
      <c r="NM555" s="6" t="s">
        <v>1273</v>
      </c>
      <c r="NV555" t="s">
        <v>518</v>
      </c>
      <c r="NW555">
        <v>49600</v>
      </c>
      <c r="NX555" t="s">
        <v>864</v>
      </c>
      <c r="NY555" t="s">
        <v>864</v>
      </c>
      <c r="OB555" s="15">
        <v>3</v>
      </c>
      <c r="OU555" t="s">
        <v>1274</v>
      </c>
      <c r="OV555" t="s">
        <v>518</v>
      </c>
      <c r="OX555">
        <v>2016</v>
      </c>
      <c r="OY555">
        <v>2017</v>
      </c>
      <c r="PB555" t="s">
        <v>522</v>
      </c>
      <c r="PC555" s="50">
        <v>46129</v>
      </c>
    </row>
    <row r="556" spans="1:419" ht="15" thickBot="1">
      <c r="A556" t="s">
        <v>469</v>
      </c>
      <c r="B556" t="s">
        <v>1249</v>
      </c>
      <c r="C556" t="s">
        <v>1250</v>
      </c>
      <c r="D556" s="4" t="s">
        <v>948</v>
      </c>
      <c r="E556" s="75" t="s">
        <v>1251</v>
      </c>
      <c r="F556" t="s">
        <v>1177</v>
      </c>
      <c r="G556" t="s">
        <v>475</v>
      </c>
      <c r="H556" t="s">
        <v>476</v>
      </c>
      <c r="I556">
        <v>30.9</v>
      </c>
      <c r="J556">
        <v>75.75</v>
      </c>
      <c r="K556">
        <v>200</v>
      </c>
      <c r="AV556" t="s">
        <v>1252</v>
      </c>
      <c r="AW556" t="s">
        <v>864</v>
      </c>
      <c r="AX556" t="s">
        <v>864</v>
      </c>
      <c r="AY556">
        <v>2</v>
      </c>
      <c r="AZ556" t="s">
        <v>1253</v>
      </c>
      <c r="BA556">
        <v>2016</v>
      </c>
      <c r="BB556">
        <v>2018</v>
      </c>
      <c r="BD556" t="s">
        <v>1286</v>
      </c>
      <c r="BE556" t="s">
        <v>553</v>
      </c>
      <c r="BF556" t="s">
        <v>484</v>
      </c>
      <c r="BG556" t="s">
        <v>485</v>
      </c>
      <c r="BH556" t="s">
        <v>1255</v>
      </c>
      <c r="BI556" t="s">
        <v>508</v>
      </c>
      <c r="BJ556">
        <v>20</v>
      </c>
      <c r="BK556" t="s">
        <v>537</v>
      </c>
      <c r="BL556" t="s">
        <v>538</v>
      </c>
      <c r="BM556" t="s">
        <v>480</v>
      </c>
      <c r="BN556" t="s">
        <v>480</v>
      </c>
      <c r="BO556" t="s">
        <v>480</v>
      </c>
      <c r="BP556" t="s">
        <v>555</v>
      </c>
      <c r="BQ556" t="s">
        <v>1287</v>
      </c>
      <c r="BR556" t="s">
        <v>480</v>
      </c>
      <c r="BS556" t="s">
        <v>480</v>
      </c>
      <c r="BT556" t="s">
        <v>480</v>
      </c>
      <c r="BU556" t="s">
        <v>555</v>
      </c>
      <c r="BV556" t="s">
        <v>1288</v>
      </c>
      <c r="BW556" t="s">
        <v>480</v>
      </c>
      <c r="BX556" t="s">
        <v>480</v>
      </c>
      <c r="BY556" t="s">
        <v>480</v>
      </c>
      <c r="HT556" s="50">
        <v>42539</v>
      </c>
      <c r="IO556" t="s">
        <v>1289</v>
      </c>
      <c r="IP556" s="46" t="s">
        <v>1278</v>
      </c>
      <c r="IS556">
        <v>2016</v>
      </c>
      <c r="JJ556" t="s">
        <v>1258</v>
      </c>
      <c r="JL556" t="s">
        <v>495</v>
      </c>
      <c r="JP556" t="s">
        <v>508</v>
      </c>
      <c r="JQ556">
        <v>125</v>
      </c>
      <c r="JT556">
        <v>60</v>
      </c>
      <c r="JU556">
        <v>30</v>
      </c>
      <c r="KE556" t="s">
        <v>1259</v>
      </c>
      <c r="KF556" s="69" t="s">
        <v>999</v>
      </c>
      <c r="KG556" t="s">
        <v>1260</v>
      </c>
      <c r="KH556">
        <v>2</v>
      </c>
      <c r="KI556" t="s">
        <v>1261</v>
      </c>
      <c r="KK556" s="8" t="s">
        <v>1262</v>
      </c>
      <c r="KL556" t="s">
        <v>1263</v>
      </c>
      <c r="KM556">
        <v>3</v>
      </c>
      <c r="KO556" s="8" t="s">
        <v>1264</v>
      </c>
      <c r="KP556" s="62" t="s">
        <v>480</v>
      </c>
      <c r="KQ556" s="62" t="s">
        <v>480</v>
      </c>
      <c r="KS556" t="s">
        <v>1265</v>
      </c>
      <c r="KT556" s="3" t="s">
        <v>480</v>
      </c>
      <c r="KU556" t="s">
        <v>480</v>
      </c>
      <c r="LT556" t="s">
        <v>1266</v>
      </c>
      <c r="LY556" t="s">
        <v>1267</v>
      </c>
      <c r="LZ556">
        <v>206.25</v>
      </c>
      <c r="MA556" s="4" t="s">
        <v>480</v>
      </c>
      <c r="MI556" s="50">
        <v>42997</v>
      </c>
      <c r="MJ556" s="50">
        <v>42997</v>
      </c>
      <c r="MY556" t="s">
        <v>1268</v>
      </c>
      <c r="MZ556" t="s">
        <v>864</v>
      </c>
      <c r="NA556" t="s">
        <v>1290</v>
      </c>
      <c r="NB556" t="s">
        <v>548</v>
      </c>
      <c r="NC556" t="s">
        <v>538</v>
      </c>
      <c r="NI556" t="s">
        <v>1270</v>
      </c>
      <c r="NJ556" t="s">
        <v>1271</v>
      </c>
      <c r="NK556" t="s">
        <v>1272</v>
      </c>
      <c r="NL556" s="4" t="s">
        <v>515</v>
      </c>
      <c r="NM556" s="6" t="s">
        <v>1273</v>
      </c>
      <c r="NV556" t="s">
        <v>518</v>
      </c>
      <c r="NW556">
        <v>49140</v>
      </c>
      <c r="NX556" t="s">
        <v>864</v>
      </c>
      <c r="NY556" t="s">
        <v>864</v>
      </c>
      <c r="OB556" s="15">
        <v>3</v>
      </c>
      <c r="OU556" t="s">
        <v>1274</v>
      </c>
      <c r="OV556" t="s">
        <v>518</v>
      </c>
      <c r="OX556">
        <v>2016</v>
      </c>
      <c r="OY556">
        <v>2017</v>
      </c>
      <c r="PB556" t="s">
        <v>522</v>
      </c>
      <c r="PC556" s="50">
        <v>46129</v>
      </c>
    </row>
    <row r="557" spans="1:419" ht="15" thickBot="1">
      <c r="A557" t="s">
        <v>469</v>
      </c>
      <c r="B557" t="s">
        <v>1249</v>
      </c>
      <c r="C557" t="s">
        <v>1250</v>
      </c>
      <c r="D557" s="4" t="s">
        <v>948</v>
      </c>
      <c r="E557" s="75" t="s">
        <v>1251</v>
      </c>
      <c r="F557" t="s">
        <v>1177</v>
      </c>
      <c r="G557" t="s">
        <v>475</v>
      </c>
      <c r="H557" t="s">
        <v>476</v>
      </c>
      <c r="I557">
        <v>30.9</v>
      </c>
      <c r="J557">
        <v>75.75</v>
      </c>
      <c r="K557">
        <v>200</v>
      </c>
      <c r="AV557" t="s">
        <v>1252</v>
      </c>
      <c r="AW557" t="s">
        <v>864</v>
      </c>
      <c r="AX557" t="s">
        <v>864</v>
      </c>
      <c r="AY557">
        <v>2</v>
      </c>
      <c r="AZ557" t="s">
        <v>1253</v>
      </c>
      <c r="BA557">
        <v>2016</v>
      </c>
      <c r="BB557">
        <v>2018</v>
      </c>
      <c r="BD557" s="3" t="s">
        <v>1291</v>
      </c>
      <c r="BE557" t="s">
        <v>605</v>
      </c>
      <c r="BF557" t="s">
        <v>484</v>
      </c>
      <c r="BG557" t="s">
        <v>485</v>
      </c>
      <c r="BH557" t="s">
        <v>1255</v>
      </c>
      <c r="BI557" t="s">
        <v>508</v>
      </c>
      <c r="BJ557">
        <v>20</v>
      </c>
      <c r="BK557" t="s">
        <v>555</v>
      </c>
      <c r="BL557" t="s">
        <v>1292</v>
      </c>
      <c r="BM557" t="s">
        <v>480</v>
      </c>
      <c r="BN557" t="s">
        <v>480</v>
      </c>
      <c r="BO557" t="s">
        <v>480</v>
      </c>
      <c r="BP557" t="s">
        <v>555</v>
      </c>
      <c r="BQ557" t="s">
        <v>1287</v>
      </c>
      <c r="BR557" t="s">
        <v>480</v>
      </c>
      <c r="BS557" t="s">
        <v>480</v>
      </c>
      <c r="BT557" t="s">
        <v>480</v>
      </c>
      <c r="BU557" t="s">
        <v>555</v>
      </c>
      <c r="BV557" t="s">
        <v>1288</v>
      </c>
      <c r="BW557" t="s">
        <v>480</v>
      </c>
      <c r="BX557" t="s">
        <v>480</v>
      </c>
      <c r="BY557" t="s">
        <v>480</v>
      </c>
      <c r="HT557" s="50">
        <v>42539</v>
      </c>
      <c r="IO557" s="3" t="s">
        <v>1291</v>
      </c>
      <c r="IP557" s="46" t="s">
        <v>1278</v>
      </c>
      <c r="IS557">
        <v>2016</v>
      </c>
      <c r="JJ557" t="s">
        <v>1258</v>
      </c>
      <c r="JL557" t="s">
        <v>495</v>
      </c>
      <c r="JP557" t="s">
        <v>508</v>
      </c>
      <c r="JQ557">
        <v>125</v>
      </c>
      <c r="JT557">
        <v>60</v>
      </c>
      <c r="JU557">
        <v>30</v>
      </c>
      <c r="KE557" t="s">
        <v>1259</v>
      </c>
      <c r="KF557" s="69" t="s">
        <v>999</v>
      </c>
      <c r="KG557" t="s">
        <v>1260</v>
      </c>
      <c r="KH557">
        <v>2</v>
      </c>
      <c r="KI557" t="s">
        <v>1261</v>
      </c>
      <c r="KK557" s="8" t="s">
        <v>1262</v>
      </c>
      <c r="KL557" t="s">
        <v>1263</v>
      </c>
      <c r="KM557">
        <v>3</v>
      </c>
      <c r="KO557" s="8" t="s">
        <v>1264</v>
      </c>
      <c r="KP557" s="62" t="s">
        <v>480</v>
      </c>
      <c r="KQ557" s="62" t="s">
        <v>480</v>
      </c>
      <c r="KS557" t="s">
        <v>1265</v>
      </c>
      <c r="KT557" s="3" t="s">
        <v>480</v>
      </c>
      <c r="KU557" t="s">
        <v>480</v>
      </c>
      <c r="LT557" t="s">
        <v>1266</v>
      </c>
      <c r="LY557" t="s">
        <v>1267</v>
      </c>
      <c r="LZ557">
        <v>206.25</v>
      </c>
      <c r="MA557" s="4" t="s">
        <v>480</v>
      </c>
      <c r="MI557" s="50">
        <v>42997</v>
      </c>
      <c r="MJ557" s="50">
        <v>42997</v>
      </c>
      <c r="MY557" t="s">
        <v>1268</v>
      </c>
      <c r="MZ557" t="s">
        <v>864</v>
      </c>
      <c r="NA557" t="s">
        <v>1293</v>
      </c>
      <c r="NB557" t="s">
        <v>548</v>
      </c>
      <c r="NI557" t="s">
        <v>1270</v>
      </c>
      <c r="NJ557" t="s">
        <v>1271</v>
      </c>
      <c r="NK557" t="s">
        <v>1272</v>
      </c>
      <c r="NL557" s="4" t="s">
        <v>515</v>
      </c>
      <c r="NM557" s="6" t="s">
        <v>1273</v>
      </c>
      <c r="NV557" t="s">
        <v>518</v>
      </c>
      <c r="NW557">
        <v>36310</v>
      </c>
      <c r="NX557" t="s">
        <v>864</v>
      </c>
      <c r="NY557" t="s">
        <v>864</v>
      </c>
      <c r="OB557" s="15">
        <v>3</v>
      </c>
      <c r="OU557" t="s">
        <v>1274</v>
      </c>
      <c r="OV557" t="s">
        <v>518</v>
      </c>
      <c r="OX557">
        <v>2016</v>
      </c>
      <c r="OY557">
        <v>2017</v>
      </c>
      <c r="PB557" t="s">
        <v>522</v>
      </c>
      <c r="PC557" s="50">
        <v>46129</v>
      </c>
    </row>
    <row r="558" spans="1:419" ht="15" thickBot="1">
      <c r="A558" t="s">
        <v>469</v>
      </c>
      <c r="B558" t="s">
        <v>1249</v>
      </c>
      <c r="C558" t="s">
        <v>1250</v>
      </c>
      <c r="D558" s="4" t="s">
        <v>948</v>
      </c>
      <c r="E558" s="75" t="s">
        <v>1251</v>
      </c>
      <c r="F558" t="s">
        <v>1177</v>
      </c>
      <c r="G558" t="s">
        <v>475</v>
      </c>
      <c r="H558" t="s">
        <v>476</v>
      </c>
      <c r="I558">
        <v>30.9</v>
      </c>
      <c r="J558">
        <v>75.75</v>
      </c>
      <c r="K558">
        <v>200</v>
      </c>
      <c r="AV558" t="s">
        <v>1252</v>
      </c>
      <c r="AW558" t="s">
        <v>864</v>
      </c>
      <c r="AX558" t="s">
        <v>864</v>
      </c>
      <c r="AY558">
        <v>2</v>
      </c>
      <c r="AZ558" t="s">
        <v>1253</v>
      </c>
      <c r="BA558">
        <v>2016</v>
      </c>
      <c r="BB558">
        <v>2018</v>
      </c>
      <c r="BD558" s="15" t="s">
        <v>1294</v>
      </c>
      <c r="BE558" t="s">
        <v>609</v>
      </c>
      <c r="BF558" t="s">
        <v>484</v>
      </c>
      <c r="BG558" t="s">
        <v>485</v>
      </c>
      <c r="BH558" t="s">
        <v>1255</v>
      </c>
      <c r="BI558" t="s">
        <v>508</v>
      </c>
      <c r="BJ558">
        <v>20</v>
      </c>
      <c r="BK558" t="s">
        <v>537</v>
      </c>
      <c r="BL558" t="s">
        <v>538</v>
      </c>
      <c r="BM558" t="s">
        <v>480</v>
      </c>
      <c r="BN558" t="s">
        <v>480</v>
      </c>
      <c r="BO558" t="s">
        <v>480</v>
      </c>
      <c r="BP558" t="s">
        <v>555</v>
      </c>
      <c r="BQ558" t="s">
        <v>1292</v>
      </c>
      <c r="BR558" t="s">
        <v>480</v>
      </c>
      <c r="BS558" t="s">
        <v>480</v>
      </c>
      <c r="BT558" t="s">
        <v>480</v>
      </c>
      <c r="BU558" t="s">
        <v>555</v>
      </c>
      <c r="BV558" t="s">
        <v>1287</v>
      </c>
      <c r="BW558" t="s">
        <v>480</v>
      </c>
      <c r="BX558" t="s">
        <v>480</v>
      </c>
      <c r="BY558" t="s">
        <v>480</v>
      </c>
      <c r="BZ558" t="s">
        <v>555</v>
      </c>
      <c r="CA558" t="s">
        <v>1288</v>
      </c>
      <c r="CB558" t="s">
        <v>480</v>
      </c>
      <c r="CC558" t="s">
        <v>480</v>
      </c>
      <c r="CD558" t="s">
        <v>480</v>
      </c>
      <c r="HT558" s="50">
        <v>42539</v>
      </c>
      <c r="IO558" s="3" t="s">
        <v>1295</v>
      </c>
      <c r="IP558" s="46" t="s">
        <v>1278</v>
      </c>
      <c r="IS558">
        <v>2016</v>
      </c>
      <c r="JJ558" t="s">
        <v>1258</v>
      </c>
      <c r="JL558" t="s">
        <v>495</v>
      </c>
      <c r="JP558" t="s">
        <v>508</v>
      </c>
      <c r="JQ558">
        <v>125</v>
      </c>
      <c r="JT558">
        <v>60</v>
      </c>
      <c r="JU558">
        <v>30</v>
      </c>
      <c r="KE558" t="s">
        <v>1259</v>
      </c>
      <c r="KF558" s="69" t="s">
        <v>999</v>
      </c>
      <c r="KG558" t="s">
        <v>1260</v>
      </c>
      <c r="KH558">
        <v>2</v>
      </c>
      <c r="KI558" t="s">
        <v>1261</v>
      </c>
      <c r="KK558" s="8" t="s">
        <v>1262</v>
      </c>
      <c r="KL558" t="s">
        <v>1263</v>
      </c>
      <c r="KM558">
        <v>3</v>
      </c>
      <c r="KO558" s="8" t="s">
        <v>1264</v>
      </c>
      <c r="KP558" s="62" t="s">
        <v>480</v>
      </c>
      <c r="KQ558" s="62" t="s">
        <v>480</v>
      </c>
      <c r="KS558" t="s">
        <v>1265</v>
      </c>
      <c r="KT558" s="3" t="s">
        <v>480</v>
      </c>
      <c r="KU558" t="s">
        <v>480</v>
      </c>
      <c r="LT558" t="s">
        <v>1266</v>
      </c>
      <c r="LY558" t="s">
        <v>1267</v>
      </c>
      <c r="LZ558">
        <v>206.25</v>
      </c>
      <c r="MA558" s="4" t="s">
        <v>480</v>
      </c>
      <c r="MI558" s="50">
        <v>42997</v>
      </c>
      <c r="MJ558" s="50">
        <v>42997</v>
      </c>
      <c r="MY558" t="s">
        <v>1268</v>
      </c>
      <c r="MZ558" t="s">
        <v>864</v>
      </c>
      <c r="NA558" t="s">
        <v>1296</v>
      </c>
      <c r="NB558" t="s">
        <v>548</v>
      </c>
      <c r="NC558" t="s">
        <v>538</v>
      </c>
      <c r="NI558" t="s">
        <v>1270</v>
      </c>
      <c r="NJ558" t="s">
        <v>1271</v>
      </c>
      <c r="NK558" t="s">
        <v>1272</v>
      </c>
      <c r="NL558" s="4" t="s">
        <v>515</v>
      </c>
      <c r="NM558" s="6" t="s">
        <v>1273</v>
      </c>
      <c r="NV558" t="s">
        <v>518</v>
      </c>
      <c r="NW558">
        <v>50130</v>
      </c>
      <c r="NX558" t="s">
        <v>864</v>
      </c>
      <c r="NY558" t="s">
        <v>864</v>
      </c>
      <c r="OB558" s="15">
        <v>3</v>
      </c>
      <c r="OU558" t="s">
        <v>1274</v>
      </c>
      <c r="OV558" t="s">
        <v>518</v>
      </c>
      <c r="OX558">
        <v>2016</v>
      </c>
      <c r="OY558">
        <v>2017</v>
      </c>
      <c r="PB558" t="s">
        <v>522</v>
      </c>
      <c r="PC558" s="50">
        <v>46129</v>
      </c>
    </row>
    <row r="559" spans="1:419" ht="15" thickBot="1">
      <c r="A559" t="s">
        <v>469</v>
      </c>
      <c r="B559" t="s">
        <v>1249</v>
      </c>
      <c r="C559" t="s">
        <v>1250</v>
      </c>
      <c r="D559" s="4" t="s">
        <v>948</v>
      </c>
      <c r="E559" s="75" t="s">
        <v>1251</v>
      </c>
      <c r="F559" t="s">
        <v>1177</v>
      </c>
      <c r="G559" t="s">
        <v>475</v>
      </c>
      <c r="H559" t="s">
        <v>476</v>
      </c>
      <c r="I559">
        <v>30.9</v>
      </c>
      <c r="J559">
        <v>75.75</v>
      </c>
      <c r="K559">
        <v>200</v>
      </c>
      <c r="AV559" t="s">
        <v>1252</v>
      </c>
      <c r="AW559" t="s">
        <v>864</v>
      </c>
      <c r="AX559" t="s">
        <v>864</v>
      </c>
      <c r="AY559">
        <v>2</v>
      </c>
      <c r="AZ559" t="s">
        <v>1253</v>
      </c>
      <c r="BA559">
        <v>2016</v>
      </c>
      <c r="BB559">
        <v>2018</v>
      </c>
      <c r="BD559" t="s">
        <v>1254</v>
      </c>
      <c r="BE559" t="s">
        <v>524</v>
      </c>
      <c r="BF559" t="s">
        <v>484</v>
      </c>
      <c r="BG559" t="s">
        <v>485</v>
      </c>
      <c r="BH559" t="s">
        <v>1255</v>
      </c>
      <c r="BI559" t="s">
        <v>508</v>
      </c>
      <c r="BJ559">
        <v>20</v>
      </c>
      <c r="BK559" t="s">
        <v>555</v>
      </c>
      <c r="BL559" t="s">
        <v>1256</v>
      </c>
      <c r="BM559" t="s">
        <v>480</v>
      </c>
      <c r="BN559" t="s">
        <v>480</v>
      </c>
      <c r="BO559" t="s">
        <v>480</v>
      </c>
      <c r="HT559" s="50">
        <v>42907</v>
      </c>
      <c r="IO559" t="s">
        <v>1254</v>
      </c>
      <c r="IP559" s="46" t="s">
        <v>1257</v>
      </c>
      <c r="IS559">
        <v>2016</v>
      </c>
      <c r="JJ559" t="s">
        <v>1258</v>
      </c>
      <c r="JL559" t="s">
        <v>495</v>
      </c>
      <c r="JP559" t="s">
        <v>508</v>
      </c>
      <c r="JQ559">
        <v>125</v>
      </c>
      <c r="JT559">
        <v>60</v>
      </c>
      <c r="JU559">
        <v>30</v>
      </c>
      <c r="KE559" t="s">
        <v>1259</v>
      </c>
      <c r="KF559" s="69" t="s">
        <v>999</v>
      </c>
      <c r="KG559" t="s">
        <v>1260</v>
      </c>
      <c r="KH559">
        <v>2</v>
      </c>
      <c r="KI559" t="s">
        <v>1261</v>
      </c>
      <c r="KK559" s="8" t="s">
        <v>1262</v>
      </c>
      <c r="KL559" t="s">
        <v>1263</v>
      </c>
      <c r="KM559">
        <v>3</v>
      </c>
      <c r="KO559" s="8" t="s">
        <v>1264</v>
      </c>
      <c r="KP559" s="62" t="s">
        <v>480</v>
      </c>
      <c r="KQ559" s="62" t="s">
        <v>480</v>
      </c>
      <c r="KS559" t="s">
        <v>1265</v>
      </c>
      <c r="KT559" s="3" t="s">
        <v>480</v>
      </c>
      <c r="KU559" t="s">
        <v>480</v>
      </c>
      <c r="LT559" t="s">
        <v>1266</v>
      </c>
      <c r="LY559" t="s">
        <v>1267</v>
      </c>
      <c r="LZ559">
        <v>225</v>
      </c>
      <c r="MA559" s="4" t="s">
        <v>480</v>
      </c>
      <c r="MI559" s="50">
        <v>43362</v>
      </c>
      <c r="MJ559" s="50">
        <v>43362</v>
      </c>
      <c r="MY559" t="s">
        <v>1268</v>
      </c>
      <c r="MZ559" t="s">
        <v>864</v>
      </c>
      <c r="NA559" t="s">
        <v>1269</v>
      </c>
      <c r="NB559" t="s">
        <v>548</v>
      </c>
      <c r="NI559" t="s">
        <v>1270</v>
      </c>
      <c r="NJ559" t="s">
        <v>1271</v>
      </c>
      <c r="NK559" t="s">
        <v>1272</v>
      </c>
      <c r="NL559" s="4" t="s">
        <v>515</v>
      </c>
      <c r="NM559" s="6" t="s">
        <v>1273</v>
      </c>
      <c r="NU559" t="s">
        <v>1023</v>
      </c>
      <c r="NV559" t="s">
        <v>518</v>
      </c>
      <c r="NW559">
        <f ca="1">+Table1[[#This Row],[out_value]]*1000</f>
        <v>40020</v>
      </c>
      <c r="NX559" t="s">
        <v>864</v>
      </c>
      <c r="NY559" t="s">
        <v>864</v>
      </c>
      <c r="OB559" s="3">
        <v>3</v>
      </c>
      <c r="OU559" t="s">
        <v>1274</v>
      </c>
      <c r="OV559" t="s">
        <v>518</v>
      </c>
      <c r="OX559">
        <v>2017</v>
      </c>
      <c r="OY559">
        <v>2018</v>
      </c>
      <c r="PB559" t="s">
        <v>522</v>
      </c>
      <c r="PC559" s="50">
        <v>46129</v>
      </c>
    </row>
    <row r="560" spans="1:419" ht="15" thickBot="1">
      <c r="A560" t="s">
        <v>469</v>
      </c>
      <c r="B560" t="s">
        <v>1249</v>
      </c>
      <c r="C560" t="s">
        <v>1250</v>
      </c>
      <c r="D560" s="4" t="s">
        <v>948</v>
      </c>
      <c r="E560" s="75" t="s">
        <v>1251</v>
      </c>
      <c r="F560" t="s">
        <v>1177</v>
      </c>
      <c r="G560" t="s">
        <v>475</v>
      </c>
      <c r="H560" t="s">
        <v>476</v>
      </c>
      <c r="I560">
        <v>30.9</v>
      </c>
      <c r="J560">
        <v>75.75</v>
      </c>
      <c r="K560">
        <v>200</v>
      </c>
      <c r="AV560" t="s">
        <v>1252</v>
      </c>
      <c r="AW560" t="s">
        <v>864</v>
      </c>
      <c r="AX560" t="s">
        <v>864</v>
      </c>
      <c r="AY560">
        <v>2</v>
      </c>
      <c r="AZ560" t="s">
        <v>1253</v>
      </c>
      <c r="BA560">
        <v>2016</v>
      </c>
      <c r="BB560">
        <v>2018</v>
      </c>
      <c r="BD560" t="s">
        <v>1275</v>
      </c>
      <c r="BE560" t="s">
        <v>536</v>
      </c>
      <c r="BF560" t="s">
        <v>484</v>
      </c>
      <c r="BG560" t="s">
        <v>485</v>
      </c>
      <c r="BH560" t="s">
        <v>1255</v>
      </c>
      <c r="BI560" t="s">
        <v>508</v>
      </c>
      <c r="BJ560">
        <v>20</v>
      </c>
      <c r="BK560" t="s">
        <v>555</v>
      </c>
      <c r="BL560" t="s">
        <v>1276</v>
      </c>
      <c r="BM560" t="s">
        <v>480</v>
      </c>
      <c r="BN560" t="s">
        <v>480</v>
      </c>
      <c r="BO560" t="s">
        <v>480</v>
      </c>
      <c r="BP560" t="s">
        <v>555</v>
      </c>
      <c r="BQ560" t="s">
        <v>1277</v>
      </c>
      <c r="BR560" t="s">
        <v>480</v>
      </c>
      <c r="BS560" t="s">
        <v>480</v>
      </c>
      <c r="BT560" t="s">
        <v>480</v>
      </c>
      <c r="BU560" t="s">
        <v>537</v>
      </c>
      <c r="BV560" t="s">
        <v>868</v>
      </c>
      <c r="BW560" t="s">
        <v>480</v>
      </c>
      <c r="BX560" t="s">
        <v>480</v>
      </c>
      <c r="BY560" t="s">
        <v>480</v>
      </c>
      <c r="HT560" s="50">
        <v>42907</v>
      </c>
      <c r="IO560" t="s">
        <v>1275</v>
      </c>
      <c r="IP560" s="46" t="s">
        <v>1278</v>
      </c>
      <c r="IS560">
        <v>2016</v>
      </c>
      <c r="JJ560" t="s">
        <v>1258</v>
      </c>
      <c r="JL560" t="s">
        <v>495</v>
      </c>
      <c r="JP560" t="s">
        <v>508</v>
      </c>
      <c r="JQ560">
        <v>125</v>
      </c>
      <c r="JT560">
        <v>60</v>
      </c>
      <c r="JU560">
        <v>30</v>
      </c>
      <c r="KE560" t="s">
        <v>1259</v>
      </c>
      <c r="KF560" s="69" t="s">
        <v>999</v>
      </c>
      <c r="KG560" t="s">
        <v>1260</v>
      </c>
      <c r="KH560">
        <v>2</v>
      </c>
      <c r="KI560" t="s">
        <v>1261</v>
      </c>
      <c r="KK560" s="8" t="s">
        <v>1262</v>
      </c>
      <c r="KL560" t="s">
        <v>1263</v>
      </c>
      <c r="KM560">
        <v>3</v>
      </c>
      <c r="KO560" s="8" t="s">
        <v>1264</v>
      </c>
      <c r="KP560" s="62" t="s">
        <v>480</v>
      </c>
      <c r="KQ560" s="62" t="s">
        <v>480</v>
      </c>
      <c r="KS560" t="s">
        <v>1265</v>
      </c>
      <c r="KT560" s="3" t="s">
        <v>480</v>
      </c>
      <c r="KU560" t="s">
        <v>480</v>
      </c>
      <c r="LT560" t="s">
        <v>1266</v>
      </c>
      <c r="LY560" t="s">
        <v>1267</v>
      </c>
      <c r="LZ560">
        <v>225</v>
      </c>
      <c r="MA560" s="4" t="s">
        <v>480</v>
      </c>
      <c r="MI560" s="50">
        <v>43362</v>
      </c>
      <c r="MJ560" s="50">
        <v>43362</v>
      </c>
      <c r="MY560" t="s">
        <v>1268</v>
      </c>
      <c r="MZ560" t="s">
        <v>864</v>
      </c>
      <c r="NA560" t="s">
        <v>1279</v>
      </c>
      <c r="NB560" t="s">
        <v>548</v>
      </c>
      <c r="NI560" t="s">
        <v>1270</v>
      </c>
      <c r="NJ560" t="s">
        <v>1271</v>
      </c>
      <c r="NK560" t="s">
        <v>1272</v>
      </c>
      <c r="NL560" s="4" t="s">
        <v>515</v>
      </c>
      <c r="NM560" s="6" t="s">
        <v>1273</v>
      </c>
      <c r="NV560" t="s">
        <v>518</v>
      </c>
      <c r="NW560">
        <f ca="1">+Table1[[#This Row],[out_value]]*1000</f>
        <v>41330</v>
      </c>
      <c r="NX560" t="s">
        <v>864</v>
      </c>
      <c r="NY560" t="s">
        <v>864</v>
      </c>
      <c r="OB560" s="3">
        <v>3</v>
      </c>
      <c r="OU560" t="s">
        <v>1274</v>
      </c>
      <c r="OV560" t="s">
        <v>518</v>
      </c>
      <c r="OX560">
        <v>2017</v>
      </c>
      <c r="OY560">
        <v>2018</v>
      </c>
      <c r="PB560" t="s">
        <v>522</v>
      </c>
      <c r="PC560" s="50">
        <v>46129</v>
      </c>
    </row>
    <row r="561" spans="1:419" ht="15" thickBot="1">
      <c r="A561" t="s">
        <v>469</v>
      </c>
      <c r="B561" t="s">
        <v>1249</v>
      </c>
      <c r="C561" t="s">
        <v>1250</v>
      </c>
      <c r="D561" s="4" t="s">
        <v>948</v>
      </c>
      <c r="E561" s="75" t="s">
        <v>1251</v>
      </c>
      <c r="F561" t="s">
        <v>1177</v>
      </c>
      <c r="G561" t="s">
        <v>475</v>
      </c>
      <c r="H561" t="s">
        <v>476</v>
      </c>
      <c r="I561">
        <v>30.9</v>
      </c>
      <c r="J561">
        <v>75.75</v>
      </c>
      <c r="K561">
        <v>200</v>
      </c>
      <c r="AV561" t="s">
        <v>1252</v>
      </c>
      <c r="AW561" t="s">
        <v>864</v>
      </c>
      <c r="AX561" t="s">
        <v>864</v>
      </c>
      <c r="AY561">
        <v>2</v>
      </c>
      <c r="AZ561" t="s">
        <v>1253</v>
      </c>
      <c r="BA561">
        <v>2016</v>
      </c>
      <c r="BB561">
        <v>2018</v>
      </c>
      <c r="BD561" t="s">
        <v>1280</v>
      </c>
      <c r="BE561" t="s">
        <v>565</v>
      </c>
      <c r="BF561" t="s">
        <v>484</v>
      </c>
      <c r="BG561" t="s">
        <v>485</v>
      </c>
      <c r="BH561" t="s">
        <v>1255</v>
      </c>
      <c r="BI561" t="s">
        <v>508</v>
      </c>
      <c r="BJ561">
        <v>20</v>
      </c>
      <c r="BK561" t="s">
        <v>537</v>
      </c>
      <c r="BL561" t="s">
        <v>538</v>
      </c>
      <c r="BM561" t="s">
        <v>480</v>
      </c>
      <c r="BN561" t="s">
        <v>480</v>
      </c>
      <c r="BO561" t="s">
        <v>480</v>
      </c>
      <c r="BP561" t="s">
        <v>555</v>
      </c>
      <c r="BQ561" t="s">
        <v>1276</v>
      </c>
      <c r="BR561" t="s">
        <v>480</v>
      </c>
      <c r="BS561" t="s">
        <v>480</v>
      </c>
      <c r="BT561" t="s">
        <v>480</v>
      </c>
      <c r="BU561" t="s">
        <v>555</v>
      </c>
      <c r="BV561" t="s">
        <v>1277</v>
      </c>
      <c r="BW561" t="s">
        <v>480</v>
      </c>
      <c r="BX561" t="s">
        <v>480</v>
      </c>
      <c r="BY561" t="s">
        <v>480</v>
      </c>
      <c r="BZ561" t="s">
        <v>537</v>
      </c>
      <c r="CA561" t="s">
        <v>868</v>
      </c>
      <c r="CB561" t="s">
        <v>480</v>
      </c>
      <c r="CC561" t="s">
        <v>480</v>
      </c>
      <c r="CD561" t="s">
        <v>480</v>
      </c>
      <c r="HT561" s="50">
        <v>42907</v>
      </c>
      <c r="IO561" t="s">
        <v>1281</v>
      </c>
      <c r="IP561" s="46" t="s">
        <v>1278</v>
      </c>
      <c r="IS561">
        <v>2016</v>
      </c>
      <c r="JJ561" t="s">
        <v>1258</v>
      </c>
      <c r="JL561" t="s">
        <v>495</v>
      </c>
      <c r="JP561" t="s">
        <v>508</v>
      </c>
      <c r="JQ561">
        <v>125</v>
      </c>
      <c r="JT561">
        <v>60</v>
      </c>
      <c r="JU561">
        <v>30</v>
      </c>
      <c r="KE561" t="s">
        <v>1259</v>
      </c>
      <c r="KF561" s="69" t="s">
        <v>999</v>
      </c>
      <c r="KG561" t="s">
        <v>1260</v>
      </c>
      <c r="KH561">
        <v>2</v>
      </c>
      <c r="KI561" t="s">
        <v>1261</v>
      </c>
      <c r="KK561" s="8" t="s">
        <v>1262</v>
      </c>
      <c r="KL561" t="s">
        <v>1263</v>
      </c>
      <c r="KM561">
        <v>3</v>
      </c>
      <c r="KO561" s="8" t="s">
        <v>1264</v>
      </c>
      <c r="KP561" s="62" t="s">
        <v>480</v>
      </c>
      <c r="KQ561" s="62" t="s">
        <v>480</v>
      </c>
      <c r="KS561" t="s">
        <v>1265</v>
      </c>
      <c r="KT561" s="3" t="s">
        <v>480</v>
      </c>
      <c r="KU561" t="s">
        <v>480</v>
      </c>
      <c r="LT561" t="s">
        <v>1266</v>
      </c>
      <c r="LY561" t="s">
        <v>1267</v>
      </c>
      <c r="LZ561">
        <v>225</v>
      </c>
      <c r="MA561" s="4" t="s">
        <v>480</v>
      </c>
      <c r="MI561" s="50">
        <v>43362</v>
      </c>
      <c r="MJ561" s="50">
        <v>43362</v>
      </c>
      <c r="MY561" t="s">
        <v>1268</v>
      </c>
      <c r="MZ561" t="s">
        <v>864</v>
      </c>
      <c r="NA561" t="s">
        <v>1282</v>
      </c>
      <c r="NB561" t="s">
        <v>548</v>
      </c>
      <c r="NC561" t="s">
        <v>538</v>
      </c>
      <c r="NI561" t="s">
        <v>1270</v>
      </c>
      <c r="NJ561" t="s">
        <v>1271</v>
      </c>
      <c r="NK561" t="s">
        <v>1272</v>
      </c>
      <c r="NL561" s="4" t="s">
        <v>515</v>
      </c>
      <c r="NM561" s="6" t="s">
        <v>1273</v>
      </c>
      <c r="NV561" t="s">
        <v>518</v>
      </c>
      <c r="NW561">
        <f ca="1">+Table1[[#This Row],[out_value]]*1000</f>
        <v>55730</v>
      </c>
      <c r="NX561" t="s">
        <v>864</v>
      </c>
      <c r="NY561" t="s">
        <v>864</v>
      </c>
      <c r="OB561" s="3">
        <v>3</v>
      </c>
      <c r="OU561" t="s">
        <v>1274</v>
      </c>
      <c r="OV561" t="s">
        <v>518</v>
      </c>
      <c r="OX561">
        <v>2017</v>
      </c>
      <c r="OY561">
        <v>2018</v>
      </c>
      <c r="PB561" t="s">
        <v>522</v>
      </c>
      <c r="PC561" s="50">
        <v>46129</v>
      </c>
    </row>
    <row r="562" spans="1:419" ht="15" thickBot="1">
      <c r="A562" t="s">
        <v>469</v>
      </c>
      <c r="B562" t="s">
        <v>1249</v>
      </c>
      <c r="C562" t="s">
        <v>1250</v>
      </c>
      <c r="D562" s="4" t="s">
        <v>948</v>
      </c>
      <c r="E562" s="75" t="s">
        <v>1251</v>
      </c>
      <c r="F562" t="s">
        <v>1177</v>
      </c>
      <c r="G562" t="s">
        <v>475</v>
      </c>
      <c r="H562" t="s">
        <v>476</v>
      </c>
      <c r="I562">
        <v>30.9</v>
      </c>
      <c r="J562">
        <v>75.75</v>
      </c>
      <c r="K562">
        <v>200</v>
      </c>
      <c r="AV562" t="s">
        <v>1252</v>
      </c>
      <c r="AW562" t="s">
        <v>864</v>
      </c>
      <c r="AX562" t="s">
        <v>864</v>
      </c>
      <c r="AY562">
        <v>2</v>
      </c>
      <c r="AZ562" t="s">
        <v>1253</v>
      </c>
      <c r="BA562">
        <v>2016</v>
      </c>
      <c r="BB562">
        <v>2018</v>
      </c>
      <c r="BD562" t="s">
        <v>1283</v>
      </c>
      <c r="BE562" t="s">
        <v>570</v>
      </c>
      <c r="BF562" t="s">
        <v>484</v>
      </c>
      <c r="BG562" t="s">
        <v>485</v>
      </c>
      <c r="BH562" t="s">
        <v>1255</v>
      </c>
      <c r="BI562" t="s">
        <v>508</v>
      </c>
      <c r="BJ562">
        <v>20</v>
      </c>
      <c r="BK562" t="s">
        <v>537</v>
      </c>
      <c r="BL562" t="s">
        <v>538</v>
      </c>
      <c r="BM562" t="s">
        <v>480</v>
      </c>
      <c r="BN562" t="s">
        <v>480</v>
      </c>
      <c r="BO562" t="s">
        <v>480</v>
      </c>
      <c r="BP562" t="s">
        <v>555</v>
      </c>
      <c r="BQ562" t="s">
        <v>1276</v>
      </c>
      <c r="BR562" t="s">
        <v>480</v>
      </c>
      <c r="BS562" t="s">
        <v>480</v>
      </c>
      <c r="BT562" t="s">
        <v>480</v>
      </c>
      <c r="HT562" s="50">
        <v>42907</v>
      </c>
      <c r="IO562" t="s">
        <v>1284</v>
      </c>
      <c r="IP562" s="46" t="s">
        <v>1278</v>
      </c>
      <c r="IS562">
        <v>2016</v>
      </c>
      <c r="JJ562" t="s">
        <v>1258</v>
      </c>
      <c r="JL562" t="s">
        <v>495</v>
      </c>
      <c r="JP562" t="s">
        <v>508</v>
      </c>
      <c r="JQ562">
        <v>125</v>
      </c>
      <c r="JT562">
        <v>60</v>
      </c>
      <c r="JU562">
        <v>30</v>
      </c>
      <c r="KE562" t="s">
        <v>1259</v>
      </c>
      <c r="KF562" s="69" t="s">
        <v>999</v>
      </c>
      <c r="KG562" t="s">
        <v>1260</v>
      </c>
      <c r="KH562">
        <v>2</v>
      </c>
      <c r="KI562" t="s">
        <v>1261</v>
      </c>
      <c r="KK562" s="8" t="s">
        <v>1262</v>
      </c>
      <c r="KL562" t="s">
        <v>1263</v>
      </c>
      <c r="KM562">
        <v>3</v>
      </c>
      <c r="KO562" s="8" t="s">
        <v>1264</v>
      </c>
      <c r="KP562" s="62" t="s">
        <v>480</v>
      </c>
      <c r="KQ562" s="62" t="s">
        <v>480</v>
      </c>
      <c r="KS562" t="s">
        <v>1265</v>
      </c>
      <c r="KT562" s="3" t="s">
        <v>480</v>
      </c>
      <c r="KU562" t="s">
        <v>480</v>
      </c>
      <c r="LT562" t="s">
        <v>1266</v>
      </c>
      <c r="LY562" t="s">
        <v>1267</v>
      </c>
      <c r="LZ562">
        <v>225</v>
      </c>
      <c r="MA562" s="4" t="s">
        <v>480</v>
      </c>
      <c r="MI562" s="50">
        <v>43362</v>
      </c>
      <c r="MJ562" s="50">
        <v>43362</v>
      </c>
      <c r="MY562" t="s">
        <v>1268</v>
      </c>
      <c r="MZ562" t="s">
        <v>864</v>
      </c>
      <c r="NA562" t="s">
        <v>1285</v>
      </c>
      <c r="NB562" t="s">
        <v>548</v>
      </c>
      <c r="NC562" t="s">
        <v>538</v>
      </c>
      <c r="NI562" t="s">
        <v>1270</v>
      </c>
      <c r="NJ562" t="s">
        <v>1271</v>
      </c>
      <c r="NK562" t="s">
        <v>1272</v>
      </c>
      <c r="NL562" s="4" t="s">
        <v>515</v>
      </c>
      <c r="NM562" s="6" t="s">
        <v>1273</v>
      </c>
      <c r="NV562" t="s">
        <v>518</v>
      </c>
      <c r="NW562">
        <f ca="1">+Table1[[#This Row],[out_value]]*1000</f>
        <v>55180</v>
      </c>
      <c r="NX562" t="s">
        <v>864</v>
      </c>
      <c r="NY562" t="s">
        <v>864</v>
      </c>
      <c r="OB562" s="3">
        <v>3</v>
      </c>
      <c r="OU562" t="s">
        <v>1274</v>
      </c>
      <c r="OV562" t="s">
        <v>518</v>
      </c>
      <c r="OX562">
        <v>2017</v>
      </c>
      <c r="OY562">
        <v>2018</v>
      </c>
      <c r="PB562" t="s">
        <v>522</v>
      </c>
      <c r="PC562" s="50">
        <v>46129</v>
      </c>
    </row>
    <row r="563" spans="1:419" ht="15" thickBot="1">
      <c r="A563" t="s">
        <v>469</v>
      </c>
      <c r="B563" t="s">
        <v>1249</v>
      </c>
      <c r="C563" t="s">
        <v>1250</v>
      </c>
      <c r="D563" s="4" t="s">
        <v>948</v>
      </c>
      <c r="E563" s="75" t="s">
        <v>1251</v>
      </c>
      <c r="F563" t="s">
        <v>1177</v>
      </c>
      <c r="G563" t="s">
        <v>475</v>
      </c>
      <c r="H563" t="s">
        <v>476</v>
      </c>
      <c r="I563">
        <v>30.9</v>
      </c>
      <c r="J563">
        <v>75.75</v>
      </c>
      <c r="K563">
        <v>200</v>
      </c>
      <c r="AV563" t="s">
        <v>1252</v>
      </c>
      <c r="AW563" t="s">
        <v>864</v>
      </c>
      <c r="AX563" t="s">
        <v>864</v>
      </c>
      <c r="AY563">
        <v>2</v>
      </c>
      <c r="AZ563" t="s">
        <v>1253</v>
      </c>
      <c r="BA563">
        <v>2016</v>
      </c>
      <c r="BB563">
        <v>2018</v>
      </c>
      <c r="BD563" t="s">
        <v>1286</v>
      </c>
      <c r="BE563" t="s">
        <v>553</v>
      </c>
      <c r="BF563" t="s">
        <v>484</v>
      </c>
      <c r="BG563" t="s">
        <v>485</v>
      </c>
      <c r="BH563" t="s">
        <v>1255</v>
      </c>
      <c r="BI563" t="s">
        <v>508</v>
      </c>
      <c r="BJ563">
        <v>20</v>
      </c>
      <c r="BK563" t="s">
        <v>537</v>
      </c>
      <c r="BL563" t="s">
        <v>538</v>
      </c>
      <c r="BM563" t="s">
        <v>480</v>
      </c>
      <c r="BN563" t="s">
        <v>480</v>
      </c>
      <c r="BO563" t="s">
        <v>480</v>
      </c>
      <c r="BP563" t="s">
        <v>555</v>
      </c>
      <c r="BQ563" t="s">
        <v>1287</v>
      </c>
      <c r="BR563" t="s">
        <v>480</v>
      </c>
      <c r="BS563" t="s">
        <v>480</v>
      </c>
      <c r="BT563" t="s">
        <v>480</v>
      </c>
      <c r="BU563" t="s">
        <v>555</v>
      </c>
      <c r="BV563" t="s">
        <v>1288</v>
      </c>
      <c r="BW563" t="s">
        <v>480</v>
      </c>
      <c r="BX563" t="s">
        <v>480</v>
      </c>
      <c r="BY563" t="s">
        <v>480</v>
      </c>
      <c r="HT563" s="50">
        <v>42907</v>
      </c>
      <c r="IO563" t="s">
        <v>1297</v>
      </c>
      <c r="IP563" s="46" t="s">
        <v>1278</v>
      </c>
      <c r="IS563">
        <v>2016</v>
      </c>
      <c r="JJ563" t="s">
        <v>1258</v>
      </c>
      <c r="JL563" t="s">
        <v>495</v>
      </c>
      <c r="JP563" t="s">
        <v>508</v>
      </c>
      <c r="JQ563">
        <v>125</v>
      </c>
      <c r="JT563">
        <v>60</v>
      </c>
      <c r="JU563">
        <v>30</v>
      </c>
      <c r="KE563" t="s">
        <v>1259</v>
      </c>
      <c r="KF563" s="69" t="s">
        <v>999</v>
      </c>
      <c r="KG563" t="s">
        <v>1260</v>
      </c>
      <c r="KH563">
        <v>2</v>
      </c>
      <c r="KI563" t="s">
        <v>1261</v>
      </c>
      <c r="KK563" s="8" t="s">
        <v>1262</v>
      </c>
      <c r="KL563" t="s">
        <v>1263</v>
      </c>
      <c r="KM563">
        <v>3</v>
      </c>
      <c r="KO563" s="8" t="s">
        <v>1264</v>
      </c>
      <c r="KP563" s="62" t="s">
        <v>480</v>
      </c>
      <c r="KQ563" s="62" t="s">
        <v>480</v>
      </c>
      <c r="KS563" t="s">
        <v>1265</v>
      </c>
      <c r="KT563" s="3" t="s">
        <v>480</v>
      </c>
      <c r="KU563" t="s">
        <v>480</v>
      </c>
      <c r="LT563" t="s">
        <v>1266</v>
      </c>
      <c r="LY563" t="s">
        <v>1267</v>
      </c>
      <c r="LZ563">
        <v>225</v>
      </c>
      <c r="MA563" s="4" t="s">
        <v>480</v>
      </c>
      <c r="MI563" s="50">
        <v>43362</v>
      </c>
      <c r="MJ563" s="50">
        <v>43362</v>
      </c>
      <c r="MY563" t="s">
        <v>1268</v>
      </c>
      <c r="MZ563" t="s">
        <v>864</v>
      </c>
      <c r="NA563" t="s">
        <v>1290</v>
      </c>
      <c r="NB563" t="s">
        <v>548</v>
      </c>
      <c r="NC563" t="s">
        <v>538</v>
      </c>
      <c r="NI563" t="s">
        <v>1270</v>
      </c>
      <c r="NJ563" t="s">
        <v>1271</v>
      </c>
      <c r="NK563" t="s">
        <v>1272</v>
      </c>
      <c r="NL563" s="4" t="s">
        <v>515</v>
      </c>
      <c r="NM563" s="6" t="s">
        <v>1273</v>
      </c>
      <c r="NV563" t="s">
        <v>518</v>
      </c>
      <c r="NW563">
        <f ca="1">+Table1[[#This Row],[out_value]]*1000</f>
        <v>57470</v>
      </c>
      <c r="NX563" t="s">
        <v>864</v>
      </c>
      <c r="NY563" t="s">
        <v>864</v>
      </c>
      <c r="OB563" s="3">
        <v>3</v>
      </c>
      <c r="OU563" t="s">
        <v>1274</v>
      </c>
      <c r="OV563" t="s">
        <v>518</v>
      </c>
      <c r="OX563">
        <v>2017</v>
      </c>
      <c r="OY563">
        <v>2018</v>
      </c>
      <c r="PB563" t="s">
        <v>522</v>
      </c>
      <c r="PC563" s="50">
        <v>46129</v>
      </c>
    </row>
    <row r="564" spans="1:419" ht="15" thickBot="1">
      <c r="A564" t="s">
        <v>469</v>
      </c>
      <c r="B564" t="s">
        <v>1249</v>
      </c>
      <c r="C564" t="s">
        <v>1250</v>
      </c>
      <c r="D564" s="4" t="s">
        <v>948</v>
      </c>
      <c r="E564" s="75" t="s">
        <v>1251</v>
      </c>
      <c r="F564" t="s">
        <v>1177</v>
      </c>
      <c r="G564" t="s">
        <v>475</v>
      </c>
      <c r="H564" t="s">
        <v>476</v>
      </c>
      <c r="I564">
        <v>30.9</v>
      </c>
      <c r="J564">
        <v>75.75</v>
      </c>
      <c r="K564">
        <v>200</v>
      </c>
      <c r="AV564" t="s">
        <v>1252</v>
      </c>
      <c r="AW564" t="s">
        <v>864</v>
      </c>
      <c r="AX564" t="s">
        <v>864</v>
      </c>
      <c r="AY564">
        <v>2</v>
      </c>
      <c r="AZ564" t="s">
        <v>1253</v>
      </c>
      <c r="BA564">
        <v>2016</v>
      </c>
      <c r="BB564">
        <v>2018</v>
      </c>
      <c r="BD564" s="3" t="s">
        <v>1291</v>
      </c>
      <c r="BE564" t="s">
        <v>605</v>
      </c>
      <c r="BF564" t="s">
        <v>484</v>
      </c>
      <c r="BG564" t="s">
        <v>485</v>
      </c>
      <c r="BH564" t="s">
        <v>1255</v>
      </c>
      <c r="BI564" t="s">
        <v>508</v>
      </c>
      <c r="BJ564">
        <v>20</v>
      </c>
      <c r="BK564" t="s">
        <v>555</v>
      </c>
      <c r="BL564" t="s">
        <v>1292</v>
      </c>
      <c r="BM564" t="s">
        <v>480</v>
      </c>
      <c r="BN564" t="s">
        <v>480</v>
      </c>
      <c r="BO564" t="s">
        <v>480</v>
      </c>
      <c r="BP564" t="s">
        <v>555</v>
      </c>
      <c r="BQ564" t="s">
        <v>1287</v>
      </c>
      <c r="BR564" t="s">
        <v>480</v>
      </c>
      <c r="BS564" t="s">
        <v>480</v>
      </c>
      <c r="BT564" t="s">
        <v>480</v>
      </c>
      <c r="BU564" t="s">
        <v>555</v>
      </c>
      <c r="BV564" t="s">
        <v>1288</v>
      </c>
      <c r="BW564" t="s">
        <v>480</v>
      </c>
      <c r="BX564" t="s">
        <v>480</v>
      </c>
      <c r="BY564" t="s">
        <v>480</v>
      </c>
      <c r="HT564" s="50">
        <v>42907</v>
      </c>
      <c r="IO564" t="s">
        <v>1291</v>
      </c>
      <c r="IP564" s="46" t="s">
        <v>1278</v>
      </c>
      <c r="IS564">
        <v>2016</v>
      </c>
      <c r="JJ564" t="s">
        <v>1258</v>
      </c>
      <c r="JL564" t="s">
        <v>495</v>
      </c>
      <c r="JP564" t="s">
        <v>508</v>
      </c>
      <c r="JQ564">
        <v>125</v>
      </c>
      <c r="JT564">
        <v>60</v>
      </c>
      <c r="JU564">
        <v>30</v>
      </c>
      <c r="KE564" t="s">
        <v>1259</v>
      </c>
      <c r="KF564" s="69" t="s">
        <v>999</v>
      </c>
      <c r="KG564" t="s">
        <v>1260</v>
      </c>
      <c r="KH564">
        <v>2</v>
      </c>
      <c r="KI564" t="s">
        <v>1261</v>
      </c>
      <c r="KK564" s="8" t="s">
        <v>1262</v>
      </c>
      <c r="KL564" t="s">
        <v>1263</v>
      </c>
      <c r="KM564">
        <v>3</v>
      </c>
      <c r="KO564" s="8" t="s">
        <v>1264</v>
      </c>
      <c r="KP564" s="62" t="s">
        <v>480</v>
      </c>
      <c r="KQ564" s="62" t="s">
        <v>480</v>
      </c>
      <c r="KS564" t="s">
        <v>1265</v>
      </c>
      <c r="KT564" s="3" t="s">
        <v>480</v>
      </c>
      <c r="KU564" t="s">
        <v>480</v>
      </c>
      <c r="LT564" t="s">
        <v>1266</v>
      </c>
      <c r="LY564" t="s">
        <v>1267</v>
      </c>
      <c r="LZ564">
        <v>225</v>
      </c>
      <c r="MA564" s="4" t="s">
        <v>480</v>
      </c>
      <c r="MI564" s="50">
        <v>43362</v>
      </c>
      <c r="MJ564" s="50">
        <v>43362</v>
      </c>
      <c r="MY564" t="s">
        <v>1268</v>
      </c>
      <c r="MZ564" t="s">
        <v>864</v>
      </c>
      <c r="NA564" t="s">
        <v>1293</v>
      </c>
      <c r="NB564" t="s">
        <v>548</v>
      </c>
      <c r="NI564" t="s">
        <v>1270</v>
      </c>
      <c r="NJ564" t="s">
        <v>1271</v>
      </c>
      <c r="NK564" t="s">
        <v>1272</v>
      </c>
      <c r="NL564" s="4" t="s">
        <v>515</v>
      </c>
      <c r="NM564" s="6" t="s">
        <v>1273</v>
      </c>
      <c r="NV564" t="s">
        <v>518</v>
      </c>
      <c r="NW564">
        <f ca="1">+Table1[[#This Row],[out_value]]*1000</f>
        <v>41390</v>
      </c>
      <c r="NX564" t="s">
        <v>864</v>
      </c>
      <c r="NY564" t="s">
        <v>864</v>
      </c>
      <c r="OB564" s="3">
        <v>3</v>
      </c>
      <c r="OU564" t="s">
        <v>1274</v>
      </c>
      <c r="OV564" t="s">
        <v>518</v>
      </c>
      <c r="OX564">
        <v>2017</v>
      </c>
      <c r="OY564">
        <v>2018</v>
      </c>
      <c r="PB564" t="s">
        <v>522</v>
      </c>
      <c r="PC564" s="50">
        <v>46129</v>
      </c>
    </row>
    <row r="565" spans="1:419" ht="15" thickBot="1">
      <c r="A565" t="s">
        <v>469</v>
      </c>
      <c r="B565" t="s">
        <v>1249</v>
      </c>
      <c r="C565" t="s">
        <v>1250</v>
      </c>
      <c r="D565" s="4" t="s">
        <v>948</v>
      </c>
      <c r="E565" s="75" t="s">
        <v>1251</v>
      </c>
      <c r="F565" t="s">
        <v>1177</v>
      </c>
      <c r="G565" t="s">
        <v>475</v>
      </c>
      <c r="H565" t="s">
        <v>476</v>
      </c>
      <c r="I565">
        <v>30.9</v>
      </c>
      <c r="J565">
        <v>75.75</v>
      </c>
      <c r="K565">
        <v>200</v>
      </c>
      <c r="AV565" t="s">
        <v>1252</v>
      </c>
      <c r="AW565" t="s">
        <v>864</v>
      </c>
      <c r="AX565" t="s">
        <v>864</v>
      </c>
      <c r="AY565">
        <v>2</v>
      </c>
      <c r="AZ565" t="s">
        <v>1253</v>
      </c>
      <c r="BA565">
        <v>2016</v>
      </c>
      <c r="BB565">
        <v>2018</v>
      </c>
      <c r="BD565" s="15" t="s">
        <v>1294</v>
      </c>
      <c r="BE565" t="s">
        <v>609</v>
      </c>
      <c r="BF565" t="s">
        <v>484</v>
      </c>
      <c r="BG565" t="s">
        <v>485</v>
      </c>
      <c r="BH565" t="s">
        <v>1255</v>
      </c>
      <c r="BI565" t="s">
        <v>508</v>
      </c>
      <c r="BJ565">
        <v>20</v>
      </c>
      <c r="BK565" t="s">
        <v>537</v>
      </c>
      <c r="BL565" t="s">
        <v>538</v>
      </c>
      <c r="BM565" t="s">
        <v>480</v>
      </c>
      <c r="BN565" t="s">
        <v>480</v>
      </c>
      <c r="BO565" t="s">
        <v>480</v>
      </c>
      <c r="BP565" t="s">
        <v>555</v>
      </c>
      <c r="BQ565" t="s">
        <v>1292</v>
      </c>
      <c r="BR565" t="s">
        <v>480</v>
      </c>
      <c r="BS565" t="s">
        <v>480</v>
      </c>
      <c r="BT565" t="s">
        <v>480</v>
      </c>
      <c r="BU565" t="s">
        <v>555</v>
      </c>
      <c r="BV565" t="s">
        <v>1287</v>
      </c>
      <c r="BW565" t="s">
        <v>480</v>
      </c>
      <c r="BX565" t="s">
        <v>480</v>
      </c>
      <c r="BY565" t="s">
        <v>480</v>
      </c>
      <c r="BZ565" t="s">
        <v>555</v>
      </c>
      <c r="CA565" t="s">
        <v>1288</v>
      </c>
      <c r="CB565" t="s">
        <v>480</v>
      </c>
      <c r="CC565" t="s">
        <v>480</v>
      </c>
      <c r="CD565" t="s">
        <v>480</v>
      </c>
      <c r="HT565" s="50">
        <v>42907</v>
      </c>
      <c r="IO565" t="s">
        <v>1295</v>
      </c>
      <c r="IP565" s="46" t="s">
        <v>1278</v>
      </c>
      <c r="IS565">
        <v>2016</v>
      </c>
      <c r="JJ565" t="s">
        <v>1258</v>
      </c>
      <c r="JL565" t="s">
        <v>495</v>
      </c>
      <c r="JP565" t="s">
        <v>508</v>
      </c>
      <c r="JQ565">
        <v>125</v>
      </c>
      <c r="JT565">
        <v>60</v>
      </c>
      <c r="JU565">
        <v>30</v>
      </c>
      <c r="KE565" t="s">
        <v>1259</v>
      </c>
      <c r="KF565" s="69" t="s">
        <v>999</v>
      </c>
      <c r="KG565" t="s">
        <v>1260</v>
      </c>
      <c r="KH565">
        <v>2</v>
      </c>
      <c r="KI565" t="s">
        <v>1261</v>
      </c>
      <c r="KK565" s="8" t="s">
        <v>1262</v>
      </c>
      <c r="KL565" t="s">
        <v>1263</v>
      </c>
      <c r="KM565">
        <v>3</v>
      </c>
      <c r="KO565" s="8" t="s">
        <v>1264</v>
      </c>
      <c r="KP565" s="62" t="s">
        <v>480</v>
      </c>
      <c r="KQ565" s="62" t="s">
        <v>480</v>
      </c>
      <c r="KS565" t="s">
        <v>1265</v>
      </c>
      <c r="KT565" s="3" t="s">
        <v>480</v>
      </c>
      <c r="KU565" t="s">
        <v>480</v>
      </c>
      <c r="LT565" t="s">
        <v>1266</v>
      </c>
      <c r="LY565" t="s">
        <v>1267</v>
      </c>
      <c r="LZ565">
        <v>225</v>
      </c>
      <c r="MA565" s="4" t="s">
        <v>480</v>
      </c>
      <c r="MI565" s="50">
        <v>43362</v>
      </c>
      <c r="MJ565" s="50">
        <v>43362</v>
      </c>
      <c r="MY565" t="s">
        <v>1268</v>
      </c>
      <c r="MZ565" t="s">
        <v>864</v>
      </c>
      <c r="NA565" t="s">
        <v>1296</v>
      </c>
      <c r="NB565" t="s">
        <v>548</v>
      </c>
      <c r="NC565" t="s">
        <v>538</v>
      </c>
      <c r="NI565" t="s">
        <v>1270</v>
      </c>
      <c r="NJ565" t="s">
        <v>1271</v>
      </c>
      <c r="NK565" t="s">
        <v>1272</v>
      </c>
      <c r="NL565" s="4" t="s">
        <v>515</v>
      </c>
      <c r="NM565" s="6" t="s">
        <v>1273</v>
      </c>
      <c r="NV565" t="s">
        <v>518</v>
      </c>
      <c r="NW565">
        <f ca="1">+Table1[[#This Row],[out_value]]*1000</f>
        <v>58090</v>
      </c>
      <c r="NX565" t="s">
        <v>864</v>
      </c>
      <c r="NY565" t="s">
        <v>864</v>
      </c>
      <c r="OB565" s="3">
        <v>3</v>
      </c>
      <c r="OU565" t="s">
        <v>1274</v>
      </c>
      <c r="OV565" t="s">
        <v>518</v>
      </c>
      <c r="OX565">
        <v>2017</v>
      </c>
      <c r="OY565">
        <v>2018</v>
      </c>
      <c r="PB565" t="s">
        <v>522</v>
      </c>
      <c r="PC565" s="50">
        <v>46129</v>
      </c>
    </row>
    <row r="566" spans="1:419" ht="15" thickBot="1">
      <c r="A566" t="s">
        <v>469</v>
      </c>
      <c r="B566" t="s">
        <v>1249</v>
      </c>
      <c r="C566" t="s">
        <v>1250</v>
      </c>
      <c r="D566" s="4" t="s">
        <v>948</v>
      </c>
      <c r="E566" s="75" t="s">
        <v>1251</v>
      </c>
      <c r="F566" t="s">
        <v>1177</v>
      </c>
      <c r="G566" t="s">
        <v>475</v>
      </c>
      <c r="H566" t="s">
        <v>476</v>
      </c>
      <c r="I566">
        <v>30.9</v>
      </c>
      <c r="J566">
        <v>75.75</v>
      </c>
      <c r="K566">
        <v>200</v>
      </c>
      <c r="AV566" t="s">
        <v>1252</v>
      </c>
      <c r="AW566" t="s">
        <v>864</v>
      </c>
      <c r="AX566" t="s">
        <v>864</v>
      </c>
      <c r="AY566">
        <v>2</v>
      </c>
      <c r="AZ566" t="s">
        <v>1253</v>
      </c>
      <c r="BA566">
        <v>2016</v>
      </c>
      <c r="BB566">
        <v>2018</v>
      </c>
      <c r="BD566" t="s">
        <v>1254</v>
      </c>
      <c r="BE566" t="s">
        <v>524</v>
      </c>
      <c r="BF566" t="s">
        <v>484</v>
      </c>
      <c r="BG566" t="s">
        <v>485</v>
      </c>
      <c r="BH566" t="s">
        <v>1255</v>
      </c>
      <c r="BI566" t="s">
        <v>508</v>
      </c>
      <c r="BJ566">
        <v>20</v>
      </c>
      <c r="BK566" t="s">
        <v>555</v>
      </c>
      <c r="BL566" t="s">
        <v>1256</v>
      </c>
      <c r="BM566" t="s">
        <v>480</v>
      </c>
      <c r="BN566" t="s">
        <v>480</v>
      </c>
      <c r="BO566" t="s">
        <v>480</v>
      </c>
      <c r="HT566" s="50">
        <v>42539</v>
      </c>
      <c r="IO566" t="s">
        <v>1254</v>
      </c>
      <c r="IP566" s="46" t="s">
        <v>1257</v>
      </c>
      <c r="IS566">
        <v>2016</v>
      </c>
      <c r="JJ566" t="s">
        <v>1258</v>
      </c>
      <c r="JL566" t="s">
        <v>495</v>
      </c>
      <c r="JP566" t="s">
        <v>508</v>
      </c>
      <c r="JQ566">
        <v>125</v>
      </c>
      <c r="JT566">
        <v>60</v>
      </c>
      <c r="JU566">
        <v>30</v>
      </c>
      <c r="KE566" t="s">
        <v>1259</v>
      </c>
      <c r="KF566" s="69" t="s">
        <v>999</v>
      </c>
      <c r="KG566" t="s">
        <v>1260</v>
      </c>
      <c r="KH566">
        <v>2</v>
      </c>
      <c r="KI566" t="s">
        <v>1261</v>
      </c>
      <c r="KK566" s="8" t="s">
        <v>1262</v>
      </c>
      <c r="KL566" t="s">
        <v>1263</v>
      </c>
      <c r="KM566">
        <v>3</v>
      </c>
      <c r="KO566" s="8" t="s">
        <v>1264</v>
      </c>
      <c r="KP566" s="62" t="s">
        <v>480</v>
      </c>
      <c r="KQ566" s="62" t="s">
        <v>480</v>
      </c>
      <c r="KS566" t="s">
        <v>1265</v>
      </c>
      <c r="KT566" s="3" t="s">
        <v>480</v>
      </c>
      <c r="KU566" t="s">
        <v>480</v>
      </c>
      <c r="LT566" t="s">
        <v>1266</v>
      </c>
      <c r="LY566" t="s">
        <v>1267</v>
      </c>
      <c r="LZ566">
        <v>206.25</v>
      </c>
      <c r="MA566" s="4" t="s">
        <v>480</v>
      </c>
      <c r="MI566" s="50">
        <v>42997</v>
      </c>
      <c r="MJ566" s="50">
        <v>42997</v>
      </c>
      <c r="MY566" t="s">
        <v>1268</v>
      </c>
      <c r="MZ566" t="s">
        <v>864</v>
      </c>
      <c r="NA566" t="s">
        <v>1269</v>
      </c>
      <c r="NB566" t="s">
        <v>548</v>
      </c>
      <c r="NI566" t="s">
        <v>1270</v>
      </c>
      <c r="NJ566" t="s">
        <v>1298</v>
      </c>
      <c r="NK566" t="s">
        <v>1299</v>
      </c>
      <c r="NL566" s="4" t="s">
        <v>1300</v>
      </c>
      <c r="NM566" s="6"/>
      <c r="NU566" t="s">
        <v>1023</v>
      </c>
      <c r="NV566" t="s">
        <v>518</v>
      </c>
      <c r="NW566">
        <v>1.06</v>
      </c>
      <c r="NX566" t="s">
        <v>864</v>
      </c>
      <c r="NY566" t="s">
        <v>864</v>
      </c>
      <c r="OB566" s="15">
        <v>3</v>
      </c>
      <c r="OU566" t="s">
        <v>1274</v>
      </c>
      <c r="OV566" t="s">
        <v>518</v>
      </c>
      <c r="OX566">
        <v>2016</v>
      </c>
      <c r="OY566">
        <v>2017</v>
      </c>
      <c r="PB566" t="s">
        <v>522</v>
      </c>
      <c r="PC566" s="50">
        <v>46129</v>
      </c>
    </row>
    <row r="567" spans="1:419" ht="15" thickBot="1">
      <c r="A567" t="s">
        <v>469</v>
      </c>
      <c r="B567" t="s">
        <v>1249</v>
      </c>
      <c r="C567" t="s">
        <v>1250</v>
      </c>
      <c r="D567" s="4" t="s">
        <v>948</v>
      </c>
      <c r="E567" s="75" t="s">
        <v>1251</v>
      </c>
      <c r="F567" t="s">
        <v>1177</v>
      </c>
      <c r="G567" t="s">
        <v>475</v>
      </c>
      <c r="H567" t="s">
        <v>476</v>
      </c>
      <c r="I567">
        <v>30.9</v>
      </c>
      <c r="J567">
        <v>75.75</v>
      </c>
      <c r="K567">
        <v>200</v>
      </c>
      <c r="AV567" t="s">
        <v>1252</v>
      </c>
      <c r="AW567" t="s">
        <v>864</v>
      </c>
      <c r="AX567" t="s">
        <v>864</v>
      </c>
      <c r="AY567">
        <v>2</v>
      </c>
      <c r="AZ567" t="s">
        <v>1253</v>
      </c>
      <c r="BA567">
        <v>2016</v>
      </c>
      <c r="BB567">
        <v>2018</v>
      </c>
      <c r="BD567" t="s">
        <v>1275</v>
      </c>
      <c r="BE567" t="s">
        <v>536</v>
      </c>
      <c r="BF567" t="s">
        <v>484</v>
      </c>
      <c r="BG567" t="s">
        <v>485</v>
      </c>
      <c r="BH567" t="s">
        <v>1255</v>
      </c>
      <c r="BI567" t="s">
        <v>508</v>
      </c>
      <c r="BJ567">
        <v>20</v>
      </c>
      <c r="BK567" t="s">
        <v>555</v>
      </c>
      <c r="BL567" t="s">
        <v>1276</v>
      </c>
      <c r="BM567" t="s">
        <v>480</v>
      </c>
      <c r="BN567" t="s">
        <v>480</v>
      </c>
      <c r="BO567" t="s">
        <v>480</v>
      </c>
      <c r="BP567" t="s">
        <v>555</v>
      </c>
      <c r="BQ567" t="s">
        <v>1277</v>
      </c>
      <c r="BR567" t="s">
        <v>480</v>
      </c>
      <c r="BS567" t="s">
        <v>480</v>
      </c>
      <c r="BT567" t="s">
        <v>480</v>
      </c>
      <c r="BU567" t="s">
        <v>537</v>
      </c>
      <c r="BV567" t="s">
        <v>868</v>
      </c>
      <c r="BW567" t="s">
        <v>480</v>
      </c>
      <c r="BX567" t="s">
        <v>480</v>
      </c>
      <c r="BY567" t="s">
        <v>480</v>
      </c>
      <c r="EI567" s="9"/>
      <c r="EJ567" s="9"/>
      <c r="EK567" s="9"/>
      <c r="EL567" s="9"/>
      <c r="EM567" s="9"/>
      <c r="EN567" s="9"/>
      <c r="EO567" s="9"/>
      <c r="EP567" s="9"/>
      <c r="EQ567" s="9"/>
      <c r="ER567" s="9"/>
      <c r="ES567" s="9"/>
      <c r="ET567" s="9"/>
      <c r="EU567" s="9"/>
      <c r="EV567" s="9"/>
      <c r="EW567" s="9"/>
      <c r="EX567" s="9"/>
      <c r="EY567" s="9"/>
      <c r="EZ567" s="9"/>
      <c r="FA567" s="9"/>
      <c r="FB567" s="9"/>
      <c r="FC567" s="9"/>
      <c r="FD567" s="9"/>
      <c r="FE567" s="9"/>
      <c r="FF567" s="9"/>
      <c r="FG567" s="9"/>
      <c r="FH567" s="9"/>
      <c r="FI567" s="9"/>
      <c r="FJ567" s="9"/>
      <c r="FK567" s="9"/>
      <c r="FL567" s="9"/>
      <c r="FM567" s="9"/>
      <c r="FN567" s="9"/>
      <c r="FO567" s="9"/>
      <c r="FP567" s="9"/>
      <c r="FQ567" s="9"/>
      <c r="FR567" s="9"/>
      <c r="FS567" s="9"/>
      <c r="FT567" s="9"/>
      <c r="FU567" s="9"/>
      <c r="FV567" s="9"/>
      <c r="FW567" s="9"/>
      <c r="FX567" s="9"/>
      <c r="FY567" s="9"/>
      <c r="FZ567" s="9"/>
      <c r="GA567" s="9"/>
      <c r="GB567" s="9"/>
      <c r="GC567" s="9"/>
      <c r="GD567" s="9"/>
      <c r="GE567" s="9"/>
      <c r="GF567" s="9"/>
      <c r="GG567" s="9"/>
      <c r="GH567" s="9"/>
      <c r="GI567" s="9"/>
      <c r="GJ567" s="9"/>
      <c r="GK567" s="9"/>
      <c r="GL567" s="9"/>
      <c r="GM567" s="9"/>
      <c r="GN567" s="9"/>
      <c r="GO567" s="9"/>
      <c r="GP567" s="9"/>
      <c r="GQ567" s="9"/>
      <c r="GR567" s="9"/>
      <c r="GS567" s="9"/>
      <c r="GT567" s="9"/>
      <c r="GU567" s="9"/>
      <c r="GV567" s="9"/>
      <c r="GW567" s="9"/>
      <c r="GX567" s="9"/>
      <c r="GY567" s="9"/>
      <c r="GZ567" s="9"/>
      <c r="HA567" s="9"/>
      <c r="HB567" s="9"/>
      <c r="HC567" s="9"/>
      <c r="HD567" s="9"/>
      <c r="HE567" s="9"/>
      <c r="HF567" s="9"/>
      <c r="HG567" s="9"/>
      <c r="HH567" s="9"/>
      <c r="HI567" s="9"/>
      <c r="HJ567" s="9"/>
      <c r="HK567" s="9"/>
      <c r="HL567" s="9"/>
      <c r="HT567" s="50">
        <v>42539</v>
      </c>
      <c r="IO567" t="s">
        <v>1301</v>
      </c>
      <c r="IP567" s="46" t="s">
        <v>1278</v>
      </c>
      <c r="IS567">
        <v>2016</v>
      </c>
      <c r="JJ567" t="s">
        <v>1258</v>
      </c>
      <c r="JL567" t="s">
        <v>495</v>
      </c>
      <c r="JP567" t="s">
        <v>508</v>
      </c>
      <c r="JQ567">
        <v>125</v>
      </c>
      <c r="JT567">
        <v>60</v>
      </c>
      <c r="JU567">
        <v>30</v>
      </c>
      <c r="KE567" t="s">
        <v>1259</v>
      </c>
      <c r="KF567" s="69" t="s">
        <v>999</v>
      </c>
      <c r="KG567" t="s">
        <v>1260</v>
      </c>
      <c r="KH567">
        <v>2</v>
      </c>
      <c r="KI567" t="s">
        <v>1261</v>
      </c>
      <c r="KK567" s="8" t="s">
        <v>1262</v>
      </c>
      <c r="KL567" t="s">
        <v>1263</v>
      </c>
      <c r="KM567">
        <v>3</v>
      </c>
      <c r="KO567" s="8" t="s">
        <v>1264</v>
      </c>
      <c r="KP567" s="62" t="s">
        <v>480</v>
      </c>
      <c r="KQ567" s="62" t="s">
        <v>480</v>
      </c>
      <c r="KS567" t="s">
        <v>1265</v>
      </c>
      <c r="KT567" s="3" t="s">
        <v>480</v>
      </c>
      <c r="KU567" t="s">
        <v>480</v>
      </c>
      <c r="LT567" t="s">
        <v>1266</v>
      </c>
      <c r="LY567" t="s">
        <v>1267</v>
      </c>
      <c r="LZ567">
        <v>206.25</v>
      </c>
      <c r="MA567" s="4" t="s">
        <v>480</v>
      </c>
      <c r="MI567" s="50">
        <v>42997</v>
      </c>
      <c r="MJ567" s="50">
        <v>42997</v>
      </c>
      <c r="MY567" t="s">
        <v>1268</v>
      </c>
      <c r="MZ567" t="s">
        <v>864</v>
      </c>
      <c r="NA567" t="s">
        <v>1279</v>
      </c>
      <c r="NB567" t="s">
        <v>548</v>
      </c>
      <c r="NI567" t="s">
        <v>1270</v>
      </c>
      <c r="NJ567" t="s">
        <v>1298</v>
      </c>
      <c r="NK567" t="s">
        <v>1299</v>
      </c>
      <c r="NL567" s="4" t="s">
        <v>1300</v>
      </c>
      <c r="NM567" s="6"/>
      <c r="NV567" t="s">
        <v>518</v>
      </c>
      <c r="NW567">
        <v>1.06</v>
      </c>
      <c r="NX567" t="s">
        <v>864</v>
      </c>
      <c r="NY567" t="s">
        <v>864</v>
      </c>
      <c r="OB567" s="15">
        <v>3</v>
      </c>
      <c r="OU567" t="s">
        <v>1274</v>
      </c>
      <c r="OV567" t="s">
        <v>518</v>
      </c>
      <c r="OX567">
        <v>2016</v>
      </c>
      <c r="OY567">
        <v>2017</v>
      </c>
      <c r="PB567" t="s">
        <v>522</v>
      </c>
      <c r="PC567" s="50">
        <v>46129</v>
      </c>
    </row>
    <row r="568" spans="1:419" ht="15" thickBot="1">
      <c r="A568" t="s">
        <v>469</v>
      </c>
      <c r="B568" t="s">
        <v>1249</v>
      </c>
      <c r="C568" t="s">
        <v>1250</v>
      </c>
      <c r="D568" s="4" t="s">
        <v>948</v>
      </c>
      <c r="E568" s="75" t="s">
        <v>1251</v>
      </c>
      <c r="F568" t="s">
        <v>1177</v>
      </c>
      <c r="G568" t="s">
        <v>475</v>
      </c>
      <c r="H568" t="s">
        <v>476</v>
      </c>
      <c r="I568">
        <v>30.9</v>
      </c>
      <c r="J568">
        <v>75.75</v>
      </c>
      <c r="K568">
        <v>200</v>
      </c>
      <c r="AV568" t="s">
        <v>1252</v>
      </c>
      <c r="AW568" t="s">
        <v>864</v>
      </c>
      <c r="AX568" t="s">
        <v>864</v>
      </c>
      <c r="AY568">
        <v>2</v>
      </c>
      <c r="AZ568" t="s">
        <v>1253</v>
      </c>
      <c r="BA568">
        <v>2016</v>
      </c>
      <c r="BB568">
        <v>2018</v>
      </c>
      <c r="BD568" t="s">
        <v>1280</v>
      </c>
      <c r="BE568" t="s">
        <v>565</v>
      </c>
      <c r="BF568" t="s">
        <v>484</v>
      </c>
      <c r="BG568" t="s">
        <v>485</v>
      </c>
      <c r="BH568" t="s">
        <v>1255</v>
      </c>
      <c r="BI568" t="s">
        <v>508</v>
      </c>
      <c r="BJ568">
        <v>20</v>
      </c>
      <c r="BK568" t="s">
        <v>537</v>
      </c>
      <c r="BL568" t="s">
        <v>538</v>
      </c>
      <c r="BM568" t="s">
        <v>480</v>
      </c>
      <c r="BN568" t="s">
        <v>480</v>
      </c>
      <c r="BO568" t="s">
        <v>480</v>
      </c>
      <c r="BP568" t="s">
        <v>555</v>
      </c>
      <c r="BQ568" t="s">
        <v>1276</v>
      </c>
      <c r="BR568" t="s">
        <v>480</v>
      </c>
      <c r="BS568" t="s">
        <v>480</v>
      </c>
      <c r="BT568" t="s">
        <v>480</v>
      </c>
      <c r="BU568" t="s">
        <v>555</v>
      </c>
      <c r="BV568" t="s">
        <v>1277</v>
      </c>
      <c r="BW568" t="s">
        <v>480</v>
      </c>
      <c r="BX568" t="s">
        <v>480</v>
      </c>
      <c r="BY568" t="s">
        <v>480</v>
      </c>
      <c r="BZ568" t="s">
        <v>537</v>
      </c>
      <c r="CA568" t="s">
        <v>868</v>
      </c>
      <c r="CB568" t="s">
        <v>480</v>
      </c>
      <c r="CC568" t="s">
        <v>480</v>
      </c>
      <c r="CD568" t="s">
        <v>480</v>
      </c>
      <c r="EI568" s="9"/>
      <c r="EJ568" s="9"/>
      <c r="EK568" s="9"/>
      <c r="EL568" s="9"/>
      <c r="EM568" s="9"/>
      <c r="EN568" s="9"/>
      <c r="EO568" s="9"/>
      <c r="EP568" s="9"/>
      <c r="EQ568" s="9"/>
      <c r="ER568" s="9"/>
      <c r="ES568" s="9"/>
      <c r="ET568" s="9"/>
      <c r="EU568" s="9"/>
      <c r="EV568" s="9"/>
      <c r="EW568" s="9"/>
      <c r="EX568" s="9"/>
      <c r="EY568" s="9"/>
      <c r="EZ568" s="9"/>
      <c r="FA568" s="9"/>
      <c r="FB568" s="9"/>
      <c r="FC568" s="9"/>
      <c r="FD568" s="9"/>
      <c r="FE568" s="9"/>
      <c r="FF568" s="9"/>
      <c r="FG568" s="9"/>
      <c r="FH568" s="9"/>
      <c r="FI568" s="9"/>
      <c r="FJ568" s="9"/>
      <c r="FK568" s="9"/>
      <c r="FL568" s="9"/>
      <c r="FM568" s="9"/>
      <c r="FN568" s="9"/>
      <c r="FO568" s="9"/>
      <c r="FP568" s="9"/>
      <c r="FQ568" s="9"/>
      <c r="FR568" s="9"/>
      <c r="FS568" s="9"/>
      <c r="FT568" s="9"/>
      <c r="FU568" s="9"/>
      <c r="FV568" s="9"/>
      <c r="FW568" s="9"/>
      <c r="FX568" s="9"/>
      <c r="FY568" s="9"/>
      <c r="FZ568" s="9"/>
      <c r="GA568" s="9"/>
      <c r="GB568" s="9"/>
      <c r="GC568" s="9"/>
      <c r="GD568" s="9"/>
      <c r="GE568" s="9"/>
      <c r="GF568" s="9"/>
      <c r="GG568" s="9"/>
      <c r="GH568" s="9"/>
      <c r="GI568" s="9"/>
      <c r="GJ568" s="9"/>
      <c r="GK568" s="9"/>
      <c r="GL568" s="9"/>
      <c r="GM568" s="9"/>
      <c r="GN568" s="9"/>
      <c r="GO568" s="9"/>
      <c r="GP568" s="9"/>
      <c r="GQ568" s="9"/>
      <c r="GR568" s="9"/>
      <c r="GS568" s="9"/>
      <c r="GT568" s="9"/>
      <c r="GU568" s="9"/>
      <c r="GV568" s="9"/>
      <c r="GW568" s="9"/>
      <c r="GX568" s="9"/>
      <c r="GY568" s="9"/>
      <c r="GZ568" s="9"/>
      <c r="HA568" s="9"/>
      <c r="HB568" s="9"/>
      <c r="HC568" s="9"/>
      <c r="HD568" s="9"/>
      <c r="HE568" s="9"/>
      <c r="HF568" s="9"/>
      <c r="HG568" s="9"/>
      <c r="HH568" s="9"/>
      <c r="HI568" s="9"/>
      <c r="HJ568" s="9"/>
      <c r="HK568" s="9"/>
      <c r="HL568" s="9"/>
      <c r="HT568" s="50">
        <v>42539</v>
      </c>
      <c r="IO568" t="s">
        <v>1302</v>
      </c>
      <c r="IP568" s="46" t="s">
        <v>1278</v>
      </c>
      <c r="IS568">
        <v>2016</v>
      </c>
      <c r="JJ568" t="s">
        <v>1258</v>
      </c>
      <c r="JL568" t="s">
        <v>495</v>
      </c>
      <c r="JP568" t="s">
        <v>508</v>
      </c>
      <c r="JQ568">
        <v>125</v>
      </c>
      <c r="JT568">
        <v>60</v>
      </c>
      <c r="JU568">
        <v>30</v>
      </c>
      <c r="KE568" t="s">
        <v>1259</v>
      </c>
      <c r="KF568" s="69" t="s">
        <v>999</v>
      </c>
      <c r="KG568" t="s">
        <v>1260</v>
      </c>
      <c r="KH568">
        <v>2</v>
      </c>
      <c r="KI568" t="s">
        <v>1261</v>
      </c>
      <c r="KK568" s="8" t="s">
        <v>1262</v>
      </c>
      <c r="KL568" t="s">
        <v>1263</v>
      </c>
      <c r="KM568">
        <v>3</v>
      </c>
      <c r="KO568" s="8" t="s">
        <v>1264</v>
      </c>
      <c r="KP568" s="62" t="s">
        <v>480</v>
      </c>
      <c r="KQ568" s="62" t="s">
        <v>480</v>
      </c>
      <c r="KS568" t="s">
        <v>1265</v>
      </c>
      <c r="KT568" s="3" t="s">
        <v>480</v>
      </c>
      <c r="KU568" t="s">
        <v>480</v>
      </c>
      <c r="LT568" t="s">
        <v>1266</v>
      </c>
      <c r="LY568" t="s">
        <v>1267</v>
      </c>
      <c r="LZ568">
        <v>206.25</v>
      </c>
      <c r="MA568" s="4" t="s">
        <v>480</v>
      </c>
      <c r="MI568" s="50">
        <v>42997</v>
      </c>
      <c r="MJ568" s="50">
        <v>42997</v>
      </c>
      <c r="MY568" t="s">
        <v>1268</v>
      </c>
      <c r="MZ568" t="s">
        <v>864</v>
      </c>
      <c r="NA568" t="s">
        <v>1282</v>
      </c>
      <c r="NB568" t="s">
        <v>548</v>
      </c>
      <c r="NC568" t="s">
        <v>538</v>
      </c>
      <c r="NI568" t="s">
        <v>1270</v>
      </c>
      <c r="NJ568" t="s">
        <v>1298</v>
      </c>
      <c r="NK568" t="s">
        <v>1299</v>
      </c>
      <c r="NL568" s="4" t="s">
        <v>1300</v>
      </c>
      <c r="NM568" s="6"/>
      <c r="NV568" t="s">
        <v>518</v>
      </c>
      <c r="NW568">
        <v>1.29</v>
      </c>
      <c r="NX568" t="s">
        <v>864</v>
      </c>
      <c r="NY568" t="s">
        <v>864</v>
      </c>
      <c r="OB568" s="15">
        <v>3</v>
      </c>
      <c r="OU568" t="s">
        <v>1274</v>
      </c>
      <c r="OV568" t="s">
        <v>518</v>
      </c>
      <c r="OX568">
        <v>2016</v>
      </c>
      <c r="OY568">
        <v>2017</v>
      </c>
      <c r="PB568" t="s">
        <v>522</v>
      </c>
      <c r="PC568" s="50">
        <v>46129</v>
      </c>
    </row>
    <row r="569" spans="1:419" ht="15" thickBot="1">
      <c r="A569" t="s">
        <v>469</v>
      </c>
      <c r="B569" t="s">
        <v>1249</v>
      </c>
      <c r="C569" t="s">
        <v>1250</v>
      </c>
      <c r="D569" s="4" t="s">
        <v>948</v>
      </c>
      <c r="E569" s="75" t="s">
        <v>1251</v>
      </c>
      <c r="F569" t="s">
        <v>1177</v>
      </c>
      <c r="G569" t="s">
        <v>475</v>
      </c>
      <c r="H569" t="s">
        <v>476</v>
      </c>
      <c r="I569">
        <v>30.9</v>
      </c>
      <c r="J569">
        <v>75.75</v>
      </c>
      <c r="K569">
        <v>200</v>
      </c>
      <c r="AV569" t="s">
        <v>1252</v>
      </c>
      <c r="AW569" t="s">
        <v>864</v>
      </c>
      <c r="AX569" t="s">
        <v>864</v>
      </c>
      <c r="AY569">
        <v>2</v>
      </c>
      <c r="AZ569" t="s">
        <v>1253</v>
      </c>
      <c r="BA569">
        <v>2016</v>
      </c>
      <c r="BB569">
        <v>2018</v>
      </c>
      <c r="BD569" t="s">
        <v>1283</v>
      </c>
      <c r="BE569" t="s">
        <v>570</v>
      </c>
      <c r="BF569" t="s">
        <v>484</v>
      </c>
      <c r="BG569" t="s">
        <v>485</v>
      </c>
      <c r="BH569" t="s">
        <v>1255</v>
      </c>
      <c r="BI569" t="s">
        <v>508</v>
      </c>
      <c r="BJ569">
        <v>20</v>
      </c>
      <c r="BK569" t="s">
        <v>537</v>
      </c>
      <c r="BL569" t="s">
        <v>538</v>
      </c>
      <c r="BM569" t="s">
        <v>480</v>
      </c>
      <c r="BN569" t="s">
        <v>480</v>
      </c>
      <c r="BO569" t="s">
        <v>480</v>
      </c>
      <c r="BP569" t="s">
        <v>555</v>
      </c>
      <c r="BQ569" t="s">
        <v>1276</v>
      </c>
      <c r="BR569" t="s">
        <v>480</v>
      </c>
      <c r="BS569" t="s">
        <v>480</v>
      </c>
      <c r="BT569" t="s">
        <v>480</v>
      </c>
      <c r="EI569" s="9"/>
      <c r="EJ569" s="9"/>
      <c r="EK569" s="9"/>
      <c r="EL569" s="9"/>
      <c r="EM569" s="9"/>
      <c r="EN569" s="9"/>
      <c r="EO569" s="9"/>
      <c r="EP569" s="9"/>
      <c r="EQ569" s="9"/>
      <c r="ER569" s="9"/>
      <c r="ES569" s="9"/>
      <c r="ET569" s="9"/>
      <c r="EU569" s="9"/>
      <c r="EV569" s="9"/>
      <c r="EW569" s="9"/>
      <c r="EX569" s="9"/>
      <c r="EY569" s="9"/>
      <c r="EZ569" s="9"/>
      <c r="FA569" s="9"/>
      <c r="FB569" s="9"/>
      <c r="FC569" s="9"/>
      <c r="FD569" s="9"/>
      <c r="FE569" s="9"/>
      <c r="FF569" s="9"/>
      <c r="FG569" s="9"/>
      <c r="FH569" s="9"/>
      <c r="FI569" s="9"/>
      <c r="FJ569" s="9"/>
      <c r="FK569" s="9"/>
      <c r="FL569" s="9"/>
      <c r="FM569" s="9"/>
      <c r="FN569" s="9"/>
      <c r="FO569" s="9"/>
      <c r="FP569" s="9"/>
      <c r="FQ569" s="9"/>
      <c r="FR569" s="9"/>
      <c r="FS569" s="9"/>
      <c r="FT569" s="9"/>
      <c r="FU569" s="9"/>
      <c r="FV569" s="9"/>
      <c r="FW569" s="9"/>
      <c r="FX569" s="9"/>
      <c r="FY569" s="9"/>
      <c r="FZ569" s="9"/>
      <c r="GA569" s="9"/>
      <c r="GB569" s="9"/>
      <c r="GC569" s="9"/>
      <c r="GD569" s="9"/>
      <c r="GE569" s="9"/>
      <c r="GF569" s="9"/>
      <c r="GG569" s="9"/>
      <c r="GH569" s="9"/>
      <c r="GI569" s="9"/>
      <c r="GJ569" s="9"/>
      <c r="GK569" s="9"/>
      <c r="GL569" s="9"/>
      <c r="GM569" s="9"/>
      <c r="GN569" s="9"/>
      <c r="GO569" s="9"/>
      <c r="GP569" s="9"/>
      <c r="GQ569" s="9"/>
      <c r="GR569" s="9"/>
      <c r="GS569" s="9"/>
      <c r="GT569" s="9"/>
      <c r="GU569" s="9"/>
      <c r="GV569" s="9"/>
      <c r="GW569" s="9"/>
      <c r="GX569" s="9"/>
      <c r="GY569" s="9"/>
      <c r="GZ569" s="9"/>
      <c r="HA569" s="9"/>
      <c r="HB569" s="9"/>
      <c r="HC569" s="9"/>
      <c r="HD569" s="9"/>
      <c r="HE569" s="9"/>
      <c r="HF569" s="9"/>
      <c r="HG569" s="9"/>
      <c r="HH569" s="9"/>
      <c r="HI569" s="9"/>
      <c r="HJ569" s="9"/>
      <c r="HK569" s="9"/>
      <c r="HL569" s="9"/>
      <c r="HT569" s="50">
        <v>42539</v>
      </c>
      <c r="IO569" t="s">
        <v>1284</v>
      </c>
      <c r="IP569" s="46" t="s">
        <v>1278</v>
      </c>
      <c r="IS569">
        <v>2016</v>
      </c>
      <c r="JJ569" t="s">
        <v>1258</v>
      </c>
      <c r="JL569" t="s">
        <v>495</v>
      </c>
      <c r="JP569" t="s">
        <v>508</v>
      </c>
      <c r="JQ569">
        <v>125</v>
      </c>
      <c r="JT569">
        <v>60</v>
      </c>
      <c r="JU569">
        <v>30</v>
      </c>
      <c r="KE569" t="s">
        <v>1259</v>
      </c>
      <c r="KF569" s="69" t="s">
        <v>999</v>
      </c>
      <c r="KG569" t="s">
        <v>1260</v>
      </c>
      <c r="KH569">
        <v>2</v>
      </c>
      <c r="KI569" t="s">
        <v>1261</v>
      </c>
      <c r="KK569" s="8" t="s">
        <v>1262</v>
      </c>
      <c r="KL569" t="s">
        <v>1263</v>
      </c>
      <c r="KM569">
        <v>3</v>
      </c>
      <c r="KO569" s="8" t="s">
        <v>1264</v>
      </c>
      <c r="KP569" s="62" t="s">
        <v>480</v>
      </c>
      <c r="KQ569" s="62" t="s">
        <v>480</v>
      </c>
      <c r="KS569" t="s">
        <v>1265</v>
      </c>
      <c r="KT569" s="3" t="s">
        <v>480</v>
      </c>
      <c r="KU569" t="s">
        <v>480</v>
      </c>
      <c r="LT569" t="s">
        <v>1266</v>
      </c>
      <c r="LY569" t="s">
        <v>1267</v>
      </c>
      <c r="LZ569">
        <v>206.25</v>
      </c>
      <c r="MA569" s="4" t="s">
        <v>480</v>
      </c>
      <c r="MI569" s="50">
        <v>42997</v>
      </c>
      <c r="MJ569" s="50">
        <v>42997</v>
      </c>
      <c r="MY569" t="s">
        <v>1268</v>
      </c>
      <c r="MZ569" t="s">
        <v>864</v>
      </c>
      <c r="NA569" t="s">
        <v>1285</v>
      </c>
      <c r="NB569" t="s">
        <v>548</v>
      </c>
      <c r="NC569" t="s">
        <v>538</v>
      </c>
      <c r="NI569" t="s">
        <v>1270</v>
      </c>
      <c r="NJ569" t="s">
        <v>1298</v>
      </c>
      <c r="NK569" t="s">
        <v>1299</v>
      </c>
      <c r="NL569" s="4" t="s">
        <v>1300</v>
      </c>
      <c r="NM569" s="6"/>
      <c r="NV569" t="s">
        <v>518</v>
      </c>
      <c r="NW569">
        <v>1.31</v>
      </c>
      <c r="NX569" t="s">
        <v>864</v>
      </c>
      <c r="NY569" t="s">
        <v>864</v>
      </c>
      <c r="OB569" s="15">
        <v>3</v>
      </c>
      <c r="OU569" t="s">
        <v>1274</v>
      </c>
      <c r="OV569" t="s">
        <v>518</v>
      </c>
      <c r="OX569">
        <v>2016</v>
      </c>
      <c r="OY569">
        <v>2017</v>
      </c>
      <c r="PB569" t="s">
        <v>522</v>
      </c>
      <c r="PC569" s="50">
        <v>46129</v>
      </c>
    </row>
    <row r="570" spans="1:419" ht="15" thickBot="1">
      <c r="A570" t="s">
        <v>469</v>
      </c>
      <c r="B570" t="s">
        <v>1249</v>
      </c>
      <c r="C570" t="s">
        <v>1250</v>
      </c>
      <c r="D570" s="4" t="s">
        <v>948</v>
      </c>
      <c r="E570" s="75" t="s">
        <v>1251</v>
      </c>
      <c r="F570" t="s">
        <v>1177</v>
      </c>
      <c r="G570" t="s">
        <v>475</v>
      </c>
      <c r="H570" t="s">
        <v>476</v>
      </c>
      <c r="I570">
        <v>30.9</v>
      </c>
      <c r="J570">
        <v>75.75</v>
      </c>
      <c r="K570">
        <v>200</v>
      </c>
      <c r="AV570" t="s">
        <v>1252</v>
      </c>
      <c r="AW570" t="s">
        <v>864</v>
      </c>
      <c r="AX570" t="s">
        <v>864</v>
      </c>
      <c r="AY570">
        <v>2</v>
      </c>
      <c r="AZ570" t="s">
        <v>1253</v>
      </c>
      <c r="BA570">
        <v>2016</v>
      </c>
      <c r="BB570">
        <v>2018</v>
      </c>
      <c r="BD570" t="s">
        <v>1286</v>
      </c>
      <c r="BE570" t="s">
        <v>553</v>
      </c>
      <c r="BF570" t="s">
        <v>484</v>
      </c>
      <c r="BG570" t="s">
        <v>485</v>
      </c>
      <c r="BH570" t="s">
        <v>1255</v>
      </c>
      <c r="BI570" t="s">
        <v>508</v>
      </c>
      <c r="BJ570">
        <v>20</v>
      </c>
      <c r="BK570" t="s">
        <v>537</v>
      </c>
      <c r="BL570" t="s">
        <v>538</v>
      </c>
      <c r="BM570" t="s">
        <v>480</v>
      </c>
      <c r="BN570" t="s">
        <v>480</v>
      </c>
      <c r="BO570" t="s">
        <v>480</v>
      </c>
      <c r="BP570" t="s">
        <v>555</v>
      </c>
      <c r="BQ570" t="s">
        <v>1287</v>
      </c>
      <c r="BR570" t="s">
        <v>480</v>
      </c>
      <c r="BS570" t="s">
        <v>480</v>
      </c>
      <c r="BT570" t="s">
        <v>480</v>
      </c>
      <c r="BU570" t="s">
        <v>555</v>
      </c>
      <c r="BV570" t="s">
        <v>1288</v>
      </c>
      <c r="BW570" t="s">
        <v>480</v>
      </c>
      <c r="BX570" t="s">
        <v>480</v>
      </c>
      <c r="BY570" t="s">
        <v>480</v>
      </c>
      <c r="EI570" s="9"/>
      <c r="EJ570" s="9"/>
      <c r="EK570" s="9"/>
      <c r="EL570" s="9"/>
      <c r="EM570" s="9"/>
      <c r="EN570" s="9"/>
      <c r="EO570" s="9"/>
      <c r="EP570" s="9"/>
      <c r="EQ570" s="9"/>
      <c r="ER570" s="9"/>
      <c r="ES570" s="9"/>
      <c r="ET570" s="9"/>
      <c r="EU570" s="9"/>
      <c r="EV570" s="9"/>
      <c r="EW570" s="9"/>
      <c r="EX570" s="9"/>
      <c r="EY570" s="9"/>
      <c r="EZ570" s="9"/>
      <c r="FA570" s="9"/>
      <c r="FB570" s="9"/>
      <c r="FC570" s="9"/>
      <c r="FD570" s="9"/>
      <c r="FE570" s="9"/>
      <c r="FF570" s="9"/>
      <c r="FG570" s="9"/>
      <c r="FH570" s="9"/>
      <c r="FI570" s="9"/>
      <c r="FJ570" s="9"/>
      <c r="FK570" s="9"/>
      <c r="FL570" s="9"/>
      <c r="FM570" s="9"/>
      <c r="FN570" s="9"/>
      <c r="FO570" s="9"/>
      <c r="FP570" s="9"/>
      <c r="FQ570" s="9"/>
      <c r="FR570" s="9"/>
      <c r="FS570" s="9"/>
      <c r="FT570" s="9"/>
      <c r="FU570" s="9"/>
      <c r="FV570" s="9"/>
      <c r="FW570" s="9"/>
      <c r="FX570" s="9"/>
      <c r="FY570" s="9"/>
      <c r="FZ570" s="9"/>
      <c r="GA570" s="9"/>
      <c r="GB570" s="9"/>
      <c r="GC570" s="9"/>
      <c r="GD570" s="9"/>
      <c r="GE570" s="9"/>
      <c r="GF570" s="9"/>
      <c r="GG570" s="9"/>
      <c r="GH570" s="9"/>
      <c r="GI570" s="9"/>
      <c r="GJ570" s="9"/>
      <c r="GK570" s="9"/>
      <c r="GL570" s="9"/>
      <c r="GM570" s="9"/>
      <c r="GN570" s="9"/>
      <c r="GO570" s="9"/>
      <c r="GP570" s="9"/>
      <c r="GQ570" s="9"/>
      <c r="GR570" s="9"/>
      <c r="GS570" s="9"/>
      <c r="GT570" s="9"/>
      <c r="GU570" s="9"/>
      <c r="GV570" s="9"/>
      <c r="GW570" s="9"/>
      <c r="GX570" s="9"/>
      <c r="GY570" s="9"/>
      <c r="GZ570" s="9"/>
      <c r="HA570" s="9"/>
      <c r="HB570" s="9"/>
      <c r="HC570" s="9"/>
      <c r="HD570" s="9"/>
      <c r="HE570" s="9"/>
      <c r="HF570" s="9"/>
      <c r="HG570" s="9"/>
      <c r="HH570" s="9"/>
      <c r="HI570" s="9"/>
      <c r="HJ570" s="9"/>
      <c r="HK570" s="9"/>
      <c r="HL570" s="9"/>
      <c r="HT570" s="50">
        <v>42539</v>
      </c>
      <c r="IO570" t="s">
        <v>1297</v>
      </c>
      <c r="IP570" s="46" t="s">
        <v>1278</v>
      </c>
      <c r="IS570">
        <v>2016</v>
      </c>
      <c r="JJ570" t="s">
        <v>1258</v>
      </c>
      <c r="JL570" t="s">
        <v>495</v>
      </c>
      <c r="JP570" t="s">
        <v>508</v>
      </c>
      <c r="JQ570">
        <v>125</v>
      </c>
      <c r="JT570">
        <v>60</v>
      </c>
      <c r="JU570">
        <v>30</v>
      </c>
      <c r="KE570" t="s">
        <v>1259</v>
      </c>
      <c r="KF570" s="69" t="s">
        <v>999</v>
      </c>
      <c r="KG570" t="s">
        <v>1260</v>
      </c>
      <c r="KH570">
        <v>2</v>
      </c>
      <c r="KI570" t="s">
        <v>1261</v>
      </c>
      <c r="KK570" s="8" t="s">
        <v>1262</v>
      </c>
      <c r="KL570" t="s">
        <v>1263</v>
      </c>
      <c r="KM570">
        <v>3</v>
      </c>
      <c r="KO570" s="8" t="s">
        <v>1264</v>
      </c>
      <c r="KP570" s="62" t="s">
        <v>480</v>
      </c>
      <c r="KQ570" s="62" t="s">
        <v>480</v>
      </c>
      <c r="KS570" t="s">
        <v>1265</v>
      </c>
      <c r="KT570" s="3" t="s">
        <v>480</v>
      </c>
      <c r="KU570" t="s">
        <v>480</v>
      </c>
      <c r="LT570" t="s">
        <v>1266</v>
      </c>
      <c r="LY570" t="s">
        <v>1267</v>
      </c>
      <c r="LZ570">
        <v>206.25</v>
      </c>
      <c r="MA570" s="4" t="s">
        <v>480</v>
      </c>
      <c r="MI570" s="50">
        <v>42997</v>
      </c>
      <c r="MJ570" s="50">
        <v>42997</v>
      </c>
      <c r="MY570" t="s">
        <v>1268</v>
      </c>
      <c r="MZ570" t="s">
        <v>864</v>
      </c>
      <c r="NA570" t="s">
        <v>1290</v>
      </c>
      <c r="NB570" t="s">
        <v>548</v>
      </c>
      <c r="NC570" t="s">
        <v>538</v>
      </c>
      <c r="NI570" t="s">
        <v>1270</v>
      </c>
      <c r="NJ570" t="s">
        <v>1298</v>
      </c>
      <c r="NK570" t="s">
        <v>1299</v>
      </c>
      <c r="NL570" s="4" t="s">
        <v>1300</v>
      </c>
      <c r="NM570" s="6"/>
      <c r="NV570" t="s">
        <v>518</v>
      </c>
      <c r="NW570">
        <v>1.3</v>
      </c>
      <c r="NX570" t="s">
        <v>864</v>
      </c>
      <c r="NY570" t="s">
        <v>864</v>
      </c>
      <c r="OB570" s="15">
        <v>3</v>
      </c>
      <c r="OU570" t="s">
        <v>1274</v>
      </c>
      <c r="OV570" t="s">
        <v>518</v>
      </c>
      <c r="OX570">
        <v>2016</v>
      </c>
      <c r="OY570">
        <v>2017</v>
      </c>
      <c r="PB570" t="s">
        <v>522</v>
      </c>
      <c r="PC570" s="50">
        <v>46129</v>
      </c>
    </row>
    <row r="571" spans="1:419" ht="15" thickBot="1">
      <c r="A571" t="s">
        <v>469</v>
      </c>
      <c r="B571" t="s">
        <v>1249</v>
      </c>
      <c r="C571" t="s">
        <v>1250</v>
      </c>
      <c r="D571" s="4" t="s">
        <v>948</v>
      </c>
      <c r="E571" s="75" t="s">
        <v>1251</v>
      </c>
      <c r="F571" t="s">
        <v>1177</v>
      </c>
      <c r="G571" t="s">
        <v>475</v>
      </c>
      <c r="H571" t="s">
        <v>476</v>
      </c>
      <c r="I571">
        <v>30.9</v>
      </c>
      <c r="J571">
        <v>75.75</v>
      </c>
      <c r="K571">
        <v>200</v>
      </c>
      <c r="AV571" t="s">
        <v>1252</v>
      </c>
      <c r="AW571" t="s">
        <v>864</v>
      </c>
      <c r="AX571" t="s">
        <v>864</v>
      </c>
      <c r="AY571">
        <v>2</v>
      </c>
      <c r="AZ571" t="s">
        <v>1253</v>
      </c>
      <c r="BA571">
        <v>2016</v>
      </c>
      <c r="BB571">
        <v>2018</v>
      </c>
      <c r="BD571" s="3" t="s">
        <v>1291</v>
      </c>
      <c r="BE571" t="s">
        <v>605</v>
      </c>
      <c r="BF571" t="s">
        <v>484</v>
      </c>
      <c r="BG571" t="s">
        <v>485</v>
      </c>
      <c r="BH571" t="s">
        <v>1255</v>
      </c>
      <c r="BI571" t="s">
        <v>508</v>
      </c>
      <c r="BJ571">
        <v>20</v>
      </c>
      <c r="BK571" t="s">
        <v>555</v>
      </c>
      <c r="BL571" t="s">
        <v>1292</v>
      </c>
      <c r="BM571" t="s">
        <v>480</v>
      </c>
      <c r="BN571" t="s">
        <v>480</v>
      </c>
      <c r="BO571" t="s">
        <v>480</v>
      </c>
      <c r="BP571" t="s">
        <v>555</v>
      </c>
      <c r="BQ571" t="s">
        <v>1287</v>
      </c>
      <c r="BR571" t="s">
        <v>480</v>
      </c>
      <c r="BS571" t="s">
        <v>480</v>
      </c>
      <c r="BT571" t="s">
        <v>480</v>
      </c>
      <c r="BU571" t="s">
        <v>555</v>
      </c>
      <c r="BV571" t="s">
        <v>1288</v>
      </c>
      <c r="BW571" t="s">
        <v>480</v>
      </c>
      <c r="BX571" t="s">
        <v>480</v>
      </c>
      <c r="BY571" t="s">
        <v>480</v>
      </c>
      <c r="EI571" s="9"/>
      <c r="EJ571" s="9"/>
      <c r="EK571" s="9"/>
      <c r="EL571" s="9"/>
      <c r="EM571" s="9"/>
      <c r="EN571" s="9"/>
      <c r="EO571" s="9"/>
      <c r="EP571" s="9"/>
      <c r="EQ571" s="9"/>
      <c r="ER571" s="9"/>
      <c r="ES571" s="9"/>
      <c r="ET571" s="9"/>
      <c r="EU571" s="9"/>
      <c r="EV571" s="9"/>
      <c r="EW571" s="9"/>
      <c r="EX571" s="9"/>
      <c r="EY571" s="9"/>
      <c r="EZ571" s="9"/>
      <c r="FA571" s="9"/>
      <c r="FB571" s="9"/>
      <c r="FC571" s="9"/>
      <c r="FD571" s="9"/>
      <c r="FE571" s="9"/>
      <c r="FF571" s="9"/>
      <c r="FG571" s="9"/>
      <c r="FH571" s="9"/>
      <c r="FI571" s="9"/>
      <c r="FJ571" s="9"/>
      <c r="FK571" s="9"/>
      <c r="FL571" s="9"/>
      <c r="FM571" s="9"/>
      <c r="FN571" s="9"/>
      <c r="FO571" s="9"/>
      <c r="FP571" s="9"/>
      <c r="FQ571" s="9"/>
      <c r="FR571" s="9"/>
      <c r="FS571" s="9"/>
      <c r="FT571" s="9"/>
      <c r="FU571" s="9"/>
      <c r="FV571" s="9"/>
      <c r="FW571" s="9"/>
      <c r="FX571" s="9"/>
      <c r="FY571" s="9"/>
      <c r="FZ571" s="9"/>
      <c r="GA571" s="9"/>
      <c r="GB571" s="9"/>
      <c r="GC571" s="9"/>
      <c r="GD571" s="9"/>
      <c r="GE571" s="9"/>
      <c r="GF571" s="9"/>
      <c r="GG571" s="9"/>
      <c r="GH571" s="9"/>
      <c r="GI571" s="9"/>
      <c r="GJ571" s="9"/>
      <c r="GK571" s="9"/>
      <c r="GL571" s="9"/>
      <c r="GM571" s="9"/>
      <c r="GN571" s="9"/>
      <c r="GO571" s="9"/>
      <c r="GP571" s="9"/>
      <c r="GQ571" s="9"/>
      <c r="GR571" s="9"/>
      <c r="GS571" s="9"/>
      <c r="GT571" s="9"/>
      <c r="GU571" s="9"/>
      <c r="GV571" s="9"/>
      <c r="GW571" s="9"/>
      <c r="GX571" s="9"/>
      <c r="GY571" s="9"/>
      <c r="GZ571" s="9"/>
      <c r="HA571" s="9"/>
      <c r="HB571" s="9"/>
      <c r="HC571" s="9"/>
      <c r="HD571" s="9"/>
      <c r="HE571" s="9"/>
      <c r="HF571" s="9"/>
      <c r="HG571" s="9"/>
      <c r="HH571" s="9"/>
      <c r="HI571" s="9"/>
      <c r="HJ571" s="9"/>
      <c r="HK571" s="9"/>
      <c r="HL571" s="9"/>
      <c r="HT571" s="50">
        <v>42539</v>
      </c>
      <c r="IO571" t="s">
        <v>1291</v>
      </c>
      <c r="IP571" s="46" t="s">
        <v>1278</v>
      </c>
      <c r="IS571">
        <v>2016</v>
      </c>
      <c r="JJ571" t="s">
        <v>1258</v>
      </c>
      <c r="JL571" t="s">
        <v>495</v>
      </c>
      <c r="JP571" t="s">
        <v>508</v>
      </c>
      <c r="JQ571">
        <v>125</v>
      </c>
      <c r="JT571">
        <v>60</v>
      </c>
      <c r="JU571">
        <v>30</v>
      </c>
      <c r="KE571" t="s">
        <v>1259</v>
      </c>
      <c r="KF571" s="69" t="s">
        <v>999</v>
      </c>
      <c r="KG571" t="s">
        <v>1260</v>
      </c>
      <c r="KH571">
        <v>2</v>
      </c>
      <c r="KI571" t="s">
        <v>1261</v>
      </c>
      <c r="KK571" s="8" t="s">
        <v>1262</v>
      </c>
      <c r="KL571" t="s">
        <v>1263</v>
      </c>
      <c r="KM571">
        <v>3</v>
      </c>
      <c r="KO571" s="8" t="s">
        <v>1264</v>
      </c>
      <c r="KP571" s="62" t="s">
        <v>480</v>
      </c>
      <c r="KQ571" s="62" t="s">
        <v>480</v>
      </c>
      <c r="KS571" t="s">
        <v>1265</v>
      </c>
      <c r="KT571" s="3" t="s">
        <v>480</v>
      </c>
      <c r="KU571" t="s">
        <v>480</v>
      </c>
      <c r="LT571" t="s">
        <v>1266</v>
      </c>
      <c r="LY571" t="s">
        <v>1267</v>
      </c>
      <c r="LZ571">
        <v>206.25</v>
      </c>
      <c r="MA571" s="4" t="s">
        <v>480</v>
      </c>
      <c r="MI571" s="50">
        <v>42997</v>
      </c>
      <c r="MJ571" s="50">
        <v>42997</v>
      </c>
      <c r="MY571" t="s">
        <v>1268</v>
      </c>
      <c r="MZ571" t="s">
        <v>864</v>
      </c>
      <c r="NA571" t="s">
        <v>1293</v>
      </c>
      <c r="NB571" t="s">
        <v>548</v>
      </c>
      <c r="NI571" t="s">
        <v>1270</v>
      </c>
      <c r="NJ571" t="s">
        <v>1298</v>
      </c>
      <c r="NK571" t="s">
        <v>1299</v>
      </c>
      <c r="NL571" s="4" t="s">
        <v>1300</v>
      </c>
      <c r="NM571" s="6"/>
      <c r="NV571" t="s">
        <v>518</v>
      </c>
      <c r="NW571">
        <v>1.05</v>
      </c>
      <c r="NX571" t="s">
        <v>864</v>
      </c>
      <c r="NY571" t="s">
        <v>864</v>
      </c>
      <c r="OB571" s="15">
        <v>3</v>
      </c>
      <c r="OU571" t="s">
        <v>1274</v>
      </c>
      <c r="OV571" t="s">
        <v>518</v>
      </c>
      <c r="OX571">
        <v>2016</v>
      </c>
      <c r="OY571">
        <v>2017</v>
      </c>
      <c r="PB571" t="s">
        <v>522</v>
      </c>
      <c r="PC571" s="50">
        <v>46129</v>
      </c>
    </row>
    <row r="572" spans="1:419" ht="15" thickBot="1">
      <c r="A572" t="s">
        <v>469</v>
      </c>
      <c r="B572" t="s">
        <v>1249</v>
      </c>
      <c r="C572" t="s">
        <v>1250</v>
      </c>
      <c r="D572" s="4" t="s">
        <v>948</v>
      </c>
      <c r="E572" s="75" t="s">
        <v>1251</v>
      </c>
      <c r="F572" t="s">
        <v>1177</v>
      </c>
      <c r="G572" t="s">
        <v>475</v>
      </c>
      <c r="H572" t="s">
        <v>476</v>
      </c>
      <c r="I572">
        <v>30.9</v>
      </c>
      <c r="J572">
        <v>75.75</v>
      </c>
      <c r="K572">
        <v>200</v>
      </c>
      <c r="AV572" t="s">
        <v>1252</v>
      </c>
      <c r="AW572" t="s">
        <v>864</v>
      </c>
      <c r="AX572" t="s">
        <v>864</v>
      </c>
      <c r="AY572">
        <v>2</v>
      </c>
      <c r="AZ572" t="s">
        <v>1253</v>
      </c>
      <c r="BA572">
        <v>2016</v>
      </c>
      <c r="BB572">
        <v>2018</v>
      </c>
      <c r="BD572" s="15" t="s">
        <v>1294</v>
      </c>
      <c r="BE572" t="s">
        <v>609</v>
      </c>
      <c r="BF572" t="s">
        <v>484</v>
      </c>
      <c r="BG572" t="s">
        <v>485</v>
      </c>
      <c r="BH572" t="s">
        <v>1255</v>
      </c>
      <c r="BI572" t="s">
        <v>508</v>
      </c>
      <c r="BJ572">
        <v>20</v>
      </c>
      <c r="BK572" t="s">
        <v>537</v>
      </c>
      <c r="BL572" t="s">
        <v>538</v>
      </c>
      <c r="BM572" t="s">
        <v>480</v>
      </c>
      <c r="BN572" t="s">
        <v>480</v>
      </c>
      <c r="BO572" t="s">
        <v>480</v>
      </c>
      <c r="BP572" t="s">
        <v>555</v>
      </c>
      <c r="BQ572" t="s">
        <v>1292</v>
      </c>
      <c r="BR572" t="s">
        <v>480</v>
      </c>
      <c r="BS572" t="s">
        <v>480</v>
      </c>
      <c r="BT572" t="s">
        <v>480</v>
      </c>
      <c r="BU572" t="s">
        <v>555</v>
      </c>
      <c r="BV572" t="s">
        <v>1287</v>
      </c>
      <c r="BW572" t="s">
        <v>480</v>
      </c>
      <c r="BX572" t="s">
        <v>480</v>
      </c>
      <c r="BY572" t="s">
        <v>480</v>
      </c>
      <c r="BZ572" t="s">
        <v>555</v>
      </c>
      <c r="CA572" t="s">
        <v>1288</v>
      </c>
      <c r="CB572" t="s">
        <v>480</v>
      </c>
      <c r="CC572" t="s">
        <v>480</v>
      </c>
      <c r="CD572" t="s">
        <v>480</v>
      </c>
      <c r="EI572" s="9"/>
      <c r="EJ572" s="9"/>
      <c r="EK572" s="9"/>
      <c r="EL572" s="9"/>
      <c r="EM572" s="9"/>
      <c r="EN572" s="9"/>
      <c r="EO572" s="9"/>
      <c r="EP572" s="9"/>
      <c r="EQ572" s="9"/>
      <c r="ER572" s="9"/>
      <c r="ES572" s="9"/>
      <c r="ET572" s="9"/>
      <c r="EU572" s="9"/>
      <c r="EV572" s="9"/>
      <c r="EW572" s="9"/>
      <c r="EX572" s="9"/>
      <c r="EY572" s="9"/>
      <c r="EZ572" s="9"/>
      <c r="FA572" s="9"/>
      <c r="FB572" s="9"/>
      <c r="FC572" s="9"/>
      <c r="FD572" s="9"/>
      <c r="FE572" s="9"/>
      <c r="FF572" s="9"/>
      <c r="FG572" s="9"/>
      <c r="FH572" s="9"/>
      <c r="FI572" s="9"/>
      <c r="FJ572" s="9"/>
      <c r="FK572" s="9"/>
      <c r="FL572" s="9"/>
      <c r="FM572" s="9"/>
      <c r="FN572" s="9"/>
      <c r="FO572" s="9"/>
      <c r="FP572" s="9"/>
      <c r="FQ572" s="9"/>
      <c r="FR572" s="9"/>
      <c r="FS572" s="9"/>
      <c r="FT572" s="9"/>
      <c r="FU572" s="9"/>
      <c r="FV572" s="9"/>
      <c r="FW572" s="9"/>
      <c r="FX572" s="9"/>
      <c r="FY572" s="9"/>
      <c r="FZ572" s="9"/>
      <c r="GA572" s="9"/>
      <c r="GB572" s="9"/>
      <c r="GC572" s="9"/>
      <c r="GD572" s="9"/>
      <c r="GE572" s="9"/>
      <c r="GF572" s="9"/>
      <c r="GG572" s="9"/>
      <c r="GH572" s="9"/>
      <c r="GI572" s="9"/>
      <c r="GJ572" s="9"/>
      <c r="GK572" s="9"/>
      <c r="GL572" s="9"/>
      <c r="GM572" s="9"/>
      <c r="GN572" s="9"/>
      <c r="GO572" s="9"/>
      <c r="GP572" s="9"/>
      <c r="GQ572" s="9"/>
      <c r="GR572" s="9"/>
      <c r="GS572" s="9"/>
      <c r="GT572" s="9"/>
      <c r="GU572" s="9"/>
      <c r="GV572" s="9"/>
      <c r="GW572" s="9"/>
      <c r="GX572" s="9"/>
      <c r="GY572" s="9"/>
      <c r="GZ572" s="9"/>
      <c r="HA572" s="9"/>
      <c r="HB572" s="9"/>
      <c r="HC572" s="9"/>
      <c r="HD572" s="9"/>
      <c r="HE572" s="9"/>
      <c r="HF572" s="9"/>
      <c r="HG572" s="9"/>
      <c r="HH572" s="9"/>
      <c r="HI572" s="9"/>
      <c r="HJ572" s="9"/>
      <c r="HK572" s="9"/>
      <c r="HL572" s="9"/>
      <c r="HT572" s="50">
        <v>42539</v>
      </c>
      <c r="IO572" t="s">
        <v>1295</v>
      </c>
      <c r="IP572" s="46" t="s">
        <v>1278</v>
      </c>
      <c r="IS572">
        <v>2016</v>
      </c>
      <c r="JJ572" t="s">
        <v>1258</v>
      </c>
      <c r="JL572" t="s">
        <v>495</v>
      </c>
      <c r="JP572" t="s">
        <v>508</v>
      </c>
      <c r="JQ572">
        <v>125</v>
      </c>
      <c r="JT572">
        <v>60</v>
      </c>
      <c r="JU572">
        <v>30</v>
      </c>
      <c r="KE572" t="s">
        <v>1259</v>
      </c>
      <c r="KF572" s="69" t="s">
        <v>999</v>
      </c>
      <c r="KG572" t="s">
        <v>1260</v>
      </c>
      <c r="KH572">
        <v>2</v>
      </c>
      <c r="KI572" t="s">
        <v>1261</v>
      </c>
      <c r="KK572" s="8" t="s">
        <v>1262</v>
      </c>
      <c r="KL572" t="s">
        <v>1263</v>
      </c>
      <c r="KM572">
        <v>3</v>
      </c>
      <c r="KO572" s="8" t="s">
        <v>1264</v>
      </c>
      <c r="KP572" s="62" t="s">
        <v>480</v>
      </c>
      <c r="KQ572" s="62" t="s">
        <v>480</v>
      </c>
      <c r="KS572" t="s">
        <v>1265</v>
      </c>
      <c r="KT572" s="3" t="s">
        <v>480</v>
      </c>
      <c r="KU572" t="s">
        <v>480</v>
      </c>
      <c r="LT572" t="s">
        <v>1266</v>
      </c>
      <c r="LY572" t="s">
        <v>1267</v>
      </c>
      <c r="LZ572">
        <v>206.25</v>
      </c>
      <c r="MA572" s="4" t="s">
        <v>480</v>
      </c>
      <c r="MI572" s="50">
        <v>42997</v>
      </c>
      <c r="MJ572" s="50">
        <v>42997</v>
      </c>
      <c r="MY572" t="s">
        <v>1268</v>
      </c>
      <c r="MZ572" t="s">
        <v>864</v>
      </c>
      <c r="NA572" t="s">
        <v>1296</v>
      </c>
      <c r="NB572" t="s">
        <v>548</v>
      </c>
      <c r="NC572" t="s">
        <v>538</v>
      </c>
      <c r="NI572" t="s">
        <v>1270</v>
      </c>
      <c r="NJ572" t="s">
        <v>1298</v>
      </c>
      <c r="NK572" t="s">
        <v>1299</v>
      </c>
      <c r="NL572" s="4" t="s">
        <v>1300</v>
      </c>
      <c r="NM572" s="6"/>
      <c r="NV572" t="s">
        <v>518</v>
      </c>
      <c r="NW572">
        <v>1.33</v>
      </c>
      <c r="NX572" t="s">
        <v>864</v>
      </c>
      <c r="NY572" t="s">
        <v>864</v>
      </c>
      <c r="OB572" s="15">
        <v>3</v>
      </c>
      <c r="OU572" t="s">
        <v>1274</v>
      </c>
      <c r="OV572" t="s">
        <v>518</v>
      </c>
      <c r="OX572">
        <v>2016</v>
      </c>
      <c r="OY572">
        <v>2017</v>
      </c>
      <c r="PB572" t="s">
        <v>522</v>
      </c>
      <c r="PC572" s="50">
        <v>46129</v>
      </c>
    </row>
    <row r="573" spans="1:419" ht="15" thickBot="1">
      <c r="A573" t="s">
        <v>469</v>
      </c>
      <c r="B573" t="s">
        <v>1249</v>
      </c>
      <c r="C573" t="s">
        <v>1250</v>
      </c>
      <c r="D573" s="4" t="s">
        <v>948</v>
      </c>
      <c r="E573" s="75" t="s">
        <v>1251</v>
      </c>
      <c r="F573" t="s">
        <v>1177</v>
      </c>
      <c r="G573" t="s">
        <v>475</v>
      </c>
      <c r="H573" t="s">
        <v>476</v>
      </c>
      <c r="I573">
        <v>30.9</v>
      </c>
      <c r="J573">
        <v>75.75</v>
      </c>
      <c r="K573">
        <v>200</v>
      </c>
      <c r="AV573" t="s">
        <v>1252</v>
      </c>
      <c r="AW573" t="s">
        <v>864</v>
      </c>
      <c r="AX573" t="s">
        <v>864</v>
      </c>
      <c r="AY573">
        <v>2</v>
      </c>
      <c r="AZ573" t="s">
        <v>1253</v>
      </c>
      <c r="BA573">
        <v>2016</v>
      </c>
      <c r="BB573">
        <v>2018</v>
      </c>
      <c r="BD573" t="s">
        <v>1254</v>
      </c>
      <c r="BE573" t="s">
        <v>524</v>
      </c>
      <c r="BF573" t="s">
        <v>484</v>
      </c>
      <c r="BG573" t="s">
        <v>485</v>
      </c>
      <c r="BH573" t="s">
        <v>1255</v>
      </c>
      <c r="BI573" t="s">
        <v>508</v>
      </c>
      <c r="BJ573">
        <v>20</v>
      </c>
      <c r="BK573" t="s">
        <v>555</v>
      </c>
      <c r="BL573" t="s">
        <v>1256</v>
      </c>
      <c r="BM573" t="s">
        <v>480</v>
      </c>
      <c r="BN573" t="s">
        <v>480</v>
      </c>
      <c r="BO573" t="s">
        <v>480</v>
      </c>
      <c r="HT573" s="50">
        <v>42907</v>
      </c>
      <c r="IO573" t="s">
        <v>1254</v>
      </c>
      <c r="IP573" s="46" t="s">
        <v>1257</v>
      </c>
      <c r="IS573">
        <v>2016</v>
      </c>
      <c r="JJ573" t="s">
        <v>1258</v>
      </c>
      <c r="JL573" t="s">
        <v>495</v>
      </c>
      <c r="JP573" t="s">
        <v>508</v>
      </c>
      <c r="JQ573">
        <v>125</v>
      </c>
      <c r="JT573">
        <v>60</v>
      </c>
      <c r="JU573">
        <v>30</v>
      </c>
      <c r="KE573" t="s">
        <v>1259</v>
      </c>
      <c r="KF573" s="69" t="s">
        <v>999</v>
      </c>
      <c r="KG573" t="s">
        <v>1260</v>
      </c>
      <c r="KH573">
        <v>2</v>
      </c>
      <c r="KI573" t="s">
        <v>1261</v>
      </c>
      <c r="KK573" s="8" t="s">
        <v>1262</v>
      </c>
      <c r="KL573" t="s">
        <v>1263</v>
      </c>
      <c r="KM573">
        <v>3</v>
      </c>
      <c r="KO573" s="8" t="s">
        <v>1264</v>
      </c>
      <c r="KP573" s="62" t="s">
        <v>480</v>
      </c>
      <c r="KQ573" s="62" t="s">
        <v>480</v>
      </c>
      <c r="KS573" t="s">
        <v>1265</v>
      </c>
      <c r="KT573" s="3" t="s">
        <v>480</v>
      </c>
      <c r="KU573" t="s">
        <v>480</v>
      </c>
      <c r="LT573" t="s">
        <v>1266</v>
      </c>
      <c r="LY573" t="s">
        <v>1267</v>
      </c>
      <c r="LZ573">
        <v>225</v>
      </c>
      <c r="MA573" s="4" t="s">
        <v>480</v>
      </c>
      <c r="MI573" s="50">
        <v>43362</v>
      </c>
      <c r="MJ573" s="50">
        <v>43362</v>
      </c>
      <c r="MY573" t="s">
        <v>1268</v>
      </c>
      <c r="MZ573" t="s">
        <v>864</v>
      </c>
      <c r="NA573" t="s">
        <v>1269</v>
      </c>
      <c r="NB573" t="s">
        <v>548</v>
      </c>
      <c r="NI573" t="s">
        <v>1270</v>
      </c>
      <c r="NJ573" t="s">
        <v>1298</v>
      </c>
      <c r="NK573" t="s">
        <v>1299</v>
      </c>
      <c r="NL573" s="4" t="s">
        <v>1300</v>
      </c>
      <c r="NM573" s="6"/>
      <c r="NU573" t="s">
        <v>1023</v>
      </c>
      <c r="NV573" t="s">
        <v>518</v>
      </c>
      <c r="NW573">
        <v>1.1599999999999999</v>
      </c>
      <c r="NX573" t="s">
        <v>864</v>
      </c>
      <c r="NY573" t="s">
        <v>864</v>
      </c>
      <c r="OB573" s="15">
        <v>3</v>
      </c>
      <c r="OU573" t="s">
        <v>1274</v>
      </c>
      <c r="OV573" t="s">
        <v>518</v>
      </c>
      <c r="OX573">
        <v>2017</v>
      </c>
      <c r="OY573">
        <v>2018</v>
      </c>
      <c r="PB573" t="s">
        <v>522</v>
      </c>
      <c r="PC573" s="50">
        <v>46129</v>
      </c>
    </row>
    <row r="574" spans="1:419" ht="15" thickBot="1">
      <c r="A574" t="s">
        <v>469</v>
      </c>
      <c r="B574" t="s">
        <v>1249</v>
      </c>
      <c r="C574" t="s">
        <v>1250</v>
      </c>
      <c r="D574" s="4" t="s">
        <v>948</v>
      </c>
      <c r="E574" s="75" t="s">
        <v>1251</v>
      </c>
      <c r="F574" t="s">
        <v>1177</v>
      </c>
      <c r="G574" t="s">
        <v>475</v>
      </c>
      <c r="H574" t="s">
        <v>476</v>
      </c>
      <c r="I574">
        <v>30.9</v>
      </c>
      <c r="J574">
        <v>75.75</v>
      </c>
      <c r="K574">
        <v>200</v>
      </c>
      <c r="AV574" t="s">
        <v>1252</v>
      </c>
      <c r="AW574" t="s">
        <v>864</v>
      </c>
      <c r="AX574" t="s">
        <v>864</v>
      </c>
      <c r="AY574">
        <v>2</v>
      </c>
      <c r="AZ574" t="s">
        <v>1253</v>
      </c>
      <c r="BA574">
        <v>2016</v>
      </c>
      <c r="BB574">
        <v>2018</v>
      </c>
      <c r="BD574" t="s">
        <v>1275</v>
      </c>
      <c r="BE574" t="s">
        <v>536</v>
      </c>
      <c r="BF574" t="s">
        <v>484</v>
      </c>
      <c r="BG574" t="s">
        <v>485</v>
      </c>
      <c r="BH574" t="s">
        <v>1255</v>
      </c>
      <c r="BI574" t="s">
        <v>508</v>
      </c>
      <c r="BJ574">
        <v>20</v>
      </c>
      <c r="BK574" t="s">
        <v>555</v>
      </c>
      <c r="BL574" t="s">
        <v>1276</v>
      </c>
      <c r="BM574" t="s">
        <v>480</v>
      </c>
      <c r="BN574" t="s">
        <v>480</v>
      </c>
      <c r="BO574" t="s">
        <v>480</v>
      </c>
      <c r="BP574" t="s">
        <v>555</v>
      </c>
      <c r="BQ574" t="s">
        <v>1277</v>
      </c>
      <c r="BR574" t="s">
        <v>480</v>
      </c>
      <c r="BS574" t="s">
        <v>480</v>
      </c>
      <c r="BT574" t="s">
        <v>480</v>
      </c>
      <c r="BU574" t="s">
        <v>537</v>
      </c>
      <c r="BV574" t="s">
        <v>868</v>
      </c>
      <c r="BW574" t="s">
        <v>480</v>
      </c>
      <c r="BX574" t="s">
        <v>480</v>
      </c>
      <c r="BY574" t="s">
        <v>480</v>
      </c>
      <c r="HT574" s="50">
        <v>42907</v>
      </c>
      <c r="IO574" t="s">
        <v>1301</v>
      </c>
      <c r="IP574" s="46" t="s">
        <v>1278</v>
      </c>
      <c r="IS574">
        <v>2016</v>
      </c>
      <c r="JJ574" t="s">
        <v>1258</v>
      </c>
      <c r="JL574" t="s">
        <v>495</v>
      </c>
      <c r="JP574" t="s">
        <v>508</v>
      </c>
      <c r="JQ574">
        <v>125</v>
      </c>
      <c r="JT574">
        <v>60</v>
      </c>
      <c r="JU574">
        <v>30</v>
      </c>
      <c r="KE574" t="s">
        <v>1259</v>
      </c>
      <c r="KF574" s="69" t="s">
        <v>999</v>
      </c>
      <c r="KG574" t="s">
        <v>1260</v>
      </c>
      <c r="KH574">
        <v>2</v>
      </c>
      <c r="KI574" t="s">
        <v>1261</v>
      </c>
      <c r="KK574" s="8" t="s">
        <v>1262</v>
      </c>
      <c r="KL574" t="s">
        <v>1263</v>
      </c>
      <c r="KM574">
        <v>3</v>
      </c>
      <c r="KO574" s="8" t="s">
        <v>1264</v>
      </c>
      <c r="KP574" s="62" t="s">
        <v>480</v>
      </c>
      <c r="KQ574" s="62" t="s">
        <v>480</v>
      </c>
      <c r="KS574" t="s">
        <v>1265</v>
      </c>
      <c r="KT574" s="3" t="s">
        <v>480</v>
      </c>
      <c r="KU574" t="s">
        <v>480</v>
      </c>
      <c r="LT574" t="s">
        <v>1266</v>
      </c>
      <c r="LY574" t="s">
        <v>1267</v>
      </c>
      <c r="LZ574">
        <v>225</v>
      </c>
      <c r="MA574" s="4" t="s">
        <v>480</v>
      </c>
      <c r="MI574" s="50">
        <v>43362</v>
      </c>
      <c r="MJ574" s="50">
        <v>43362</v>
      </c>
      <c r="MY574" t="s">
        <v>1268</v>
      </c>
      <c r="MZ574" t="s">
        <v>864</v>
      </c>
      <c r="NA574" t="s">
        <v>1279</v>
      </c>
      <c r="NB574" t="s">
        <v>548</v>
      </c>
      <c r="NI574" t="s">
        <v>1270</v>
      </c>
      <c r="NJ574" t="s">
        <v>1298</v>
      </c>
      <c r="NK574" t="s">
        <v>1299</v>
      </c>
      <c r="NL574" s="4" t="s">
        <v>1300</v>
      </c>
      <c r="NM574" s="6"/>
      <c r="NV574" t="s">
        <v>518</v>
      </c>
      <c r="NW574">
        <v>1.19</v>
      </c>
      <c r="NX574" t="s">
        <v>864</v>
      </c>
      <c r="NY574" t="s">
        <v>864</v>
      </c>
      <c r="OB574" s="15">
        <v>3</v>
      </c>
      <c r="OU574" t="s">
        <v>1274</v>
      </c>
      <c r="OV574" t="s">
        <v>518</v>
      </c>
      <c r="OX574">
        <v>2017</v>
      </c>
      <c r="OY574">
        <v>2018</v>
      </c>
      <c r="PB574" t="s">
        <v>522</v>
      </c>
      <c r="PC574" s="50">
        <v>46129</v>
      </c>
    </row>
    <row r="575" spans="1:419" ht="15" thickBot="1">
      <c r="A575" t="s">
        <v>469</v>
      </c>
      <c r="B575" t="s">
        <v>1249</v>
      </c>
      <c r="C575" t="s">
        <v>1250</v>
      </c>
      <c r="D575" s="4" t="s">
        <v>948</v>
      </c>
      <c r="E575" s="75" t="s">
        <v>1251</v>
      </c>
      <c r="F575" t="s">
        <v>1177</v>
      </c>
      <c r="G575" t="s">
        <v>475</v>
      </c>
      <c r="H575" t="s">
        <v>476</v>
      </c>
      <c r="I575">
        <v>30.9</v>
      </c>
      <c r="J575">
        <v>75.75</v>
      </c>
      <c r="K575">
        <v>200</v>
      </c>
      <c r="AV575" t="s">
        <v>1252</v>
      </c>
      <c r="AW575" t="s">
        <v>864</v>
      </c>
      <c r="AX575" t="s">
        <v>864</v>
      </c>
      <c r="AY575">
        <v>2</v>
      </c>
      <c r="AZ575" t="s">
        <v>1253</v>
      </c>
      <c r="BA575">
        <v>2016</v>
      </c>
      <c r="BB575">
        <v>2018</v>
      </c>
      <c r="BD575" t="s">
        <v>1280</v>
      </c>
      <c r="BE575" t="s">
        <v>565</v>
      </c>
      <c r="BF575" t="s">
        <v>484</v>
      </c>
      <c r="BG575" t="s">
        <v>485</v>
      </c>
      <c r="BH575" t="s">
        <v>1255</v>
      </c>
      <c r="BI575" t="s">
        <v>508</v>
      </c>
      <c r="BJ575">
        <v>20</v>
      </c>
      <c r="BK575" t="s">
        <v>537</v>
      </c>
      <c r="BL575" t="s">
        <v>538</v>
      </c>
      <c r="BM575" t="s">
        <v>480</v>
      </c>
      <c r="BN575" t="s">
        <v>480</v>
      </c>
      <c r="BO575" t="s">
        <v>480</v>
      </c>
      <c r="BP575" t="s">
        <v>555</v>
      </c>
      <c r="BQ575" t="s">
        <v>1276</v>
      </c>
      <c r="BR575" t="s">
        <v>480</v>
      </c>
      <c r="BS575" t="s">
        <v>480</v>
      </c>
      <c r="BT575" t="s">
        <v>480</v>
      </c>
      <c r="BU575" t="s">
        <v>555</v>
      </c>
      <c r="BV575" t="s">
        <v>1277</v>
      </c>
      <c r="BW575" t="s">
        <v>480</v>
      </c>
      <c r="BX575" t="s">
        <v>480</v>
      </c>
      <c r="BY575" t="s">
        <v>480</v>
      </c>
      <c r="BZ575" t="s">
        <v>537</v>
      </c>
      <c r="CA575" t="s">
        <v>868</v>
      </c>
      <c r="CB575" t="s">
        <v>480</v>
      </c>
      <c r="CC575" t="s">
        <v>480</v>
      </c>
      <c r="CD575" t="s">
        <v>480</v>
      </c>
      <c r="HT575" s="50">
        <v>42907</v>
      </c>
      <c r="IO575" t="s">
        <v>1302</v>
      </c>
      <c r="IP575" s="46" t="s">
        <v>1278</v>
      </c>
      <c r="IS575">
        <v>2016</v>
      </c>
      <c r="JJ575" t="s">
        <v>1258</v>
      </c>
      <c r="JL575" t="s">
        <v>495</v>
      </c>
      <c r="JP575" t="s">
        <v>508</v>
      </c>
      <c r="JQ575">
        <v>125</v>
      </c>
      <c r="JT575">
        <v>60</v>
      </c>
      <c r="JU575">
        <v>30</v>
      </c>
      <c r="KE575" t="s">
        <v>1259</v>
      </c>
      <c r="KF575" s="69" t="s">
        <v>999</v>
      </c>
      <c r="KG575" t="s">
        <v>1260</v>
      </c>
      <c r="KH575">
        <v>2</v>
      </c>
      <c r="KI575" t="s">
        <v>1261</v>
      </c>
      <c r="KK575" s="8" t="s">
        <v>1262</v>
      </c>
      <c r="KL575" t="s">
        <v>1263</v>
      </c>
      <c r="KM575">
        <v>3</v>
      </c>
      <c r="KO575" s="8" t="s">
        <v>1264</v>
      </c>
      <c r="KP575" s="62" t="s">
        <v>480</v>
      </c>
      <c r="KQ575" s="62" t="s">
        <v>480</v>
      </c>
      <c r="KS575" t="s">
        <v>1265</v>
      </c>
      <c r="KT575" s="3" t="s">
        <v>480</v>
      </c>
      <c r="KU575" t="s">
        <v>480</v>
      </c>
      <c r="LT575" t="s">
        <v>1266</v>
      </c>
      <c r="LY575" t="s">
        <v>1267</v>
      </c>
      <c r="LZ575">
        <v>225</v>
      </c>
      <c r="MA575" s="4" t="s">
        <v>480</v>
      </c>
      <c r="MI575" s="50">
        <v>43362</v>
      </c>
      <c r="MJ575" s="50">
        <v>43362</v>
      </c>
      <c r="MY575" t="s">
        <v>1268</v>
      </c>
      <c r="MZ575" t="s">
        <v>864</v>
      </c>
      <c r="NA575" t="s">
        <v>1282</v>
      </c>
      <c r="NB575" t="s">
        <v>548</v>
      </c>
      <c r="NC575" t="s">
        <v>538</v>
      </c>
      <c r="NI575" t="s">
        <v>1270</v>
      </c>
      <c r="NJ575" t="s">
        <v>1298</v>
      </c>
      <c r="NK575" t="s">
        <v>1299</v>
      </c>
      <c r="NL575" s="4" t="s">
        <v>1300</v>
      </c>
      <c r="NM575" s="6"/>
      <c r="NV575" t="s">
        <v>518</v>
      </c>
      <c r="NW575">
        <v>1.47</v>
      </c>
      <c r="NX575" t="s">
        <v>864</v>
      </c>
      <c r="NY575" t="s">
        <v>864</v>
      </c>
      <c r="OB575" s="15">
        <v>3</v>
      </c>
      <c r="OU575" t="s">
        <v>1274</v>
      </c>
      <c r="OV575" t="s">
        <v>518</v>
      </c>
      <c r="OX575">
        <v>2017</v>
      </c>
      <c r="OY575">
        <v>2018</v>
      </c>
      <c r="PB575" t="s">
        <v>522</v>
      </c>
      <c r="PC575" s="50">
        <v>46129</v>
      </c>
    </row>
    <row r="576" spans="1:419" ht="15" thickBot="1">
      <c r="A576" t="s">
        <v>469</v>
      </c>
      <c r="B576" t="s">
        <v>1249</v>
      </c>
      <c r="C576" t="s">
        <v>1250</v>
      </c>
      <c r="D576" s="4" t="s">
        <v>948</v>
      </c>
      <c r="E576" s="75" t="s">
        <v>1251</v>
      </c>
      <c r="F576" t="s">
        <v>1177</v>
      </c>
      <c r="G576" t="s">
        <v>475</v>
      </c>
      <c r="H576" t="s">
        <v>476</v>
      </c>
      <c r="I576">
        <v>30.9</v>
      </c>
      <c r="J576">
        <v>75.75</v>
      </c>
      <c r="K576">
        <v>200</v>
      </c>
      <c r="AV576" t="s">
        <v>1252</v>
      </c>
      <c r="AW576" t="s">
        <v>864</v>
      </c>
      <c r="AX576" t="s">
        <v>864</v>
      </c>
      <c r="AY576">
        <v>2</v>
      </c>
      <c r="AZ576" t="s">
        <v>1253</v>
      </c>
      <c r="BA576">
        <v>2016</v>
      </c>
      <c r="BB576">
        <v>2018</v>
      </c>
      <c r="BD576" t="s">
        <v>1283</v>
      </c>
      <c r="BE576" t="s">
        <v>570</v>
      </c>
      <c r="BF576" t="s">
        <v>484</v>
      </c>
      <c r="BG576" t="s">
        <v>485</v>
      </c>
      <c r="BH576" t="s">
        <v>1255</v>
      </c>
      <c r="BI576" t="s">
        <v>508</v>
      </c>
      <c r="BJ576">
        <v>20</v>
      </c>
      <c r="BK576" t="s">
        <v>537</v>
      </c>
      <c r="BL576" t="s">
        <v>538</v>
      </c>
      <c r="BM576" t="s">
        <v>480</v>
      </c>
      <c r="BN576" t="s">
        <v>480</v>
      </c>
      <c r="BO576" t="s">
        <v>480</v>
      </c>
      <c r="BP576" t="s">
        <v>555</v>
      </c>
      <c r="BQ576" t="s">
        <v>1276</v>
      </c>
      <c r="BR576" t="s">
        <v>480</v>
      </c>
      <c r="BS576" t="s">
        <v>480</v>
      </c>
      <c r="BT576" t="s">
        <v>480</v>
      </c>
      <c r="HT576" s="50">
        <v>42907</v>
      </c>
      <c r="IO576" t="s">
        <v>1284</v>
      </c>
      <c r="IP576" s="46" t="s">
        <v>1278</v>
      </c>
      <c r="IS576">
        <v>2016</v>
      </c>
      <c r="JJ576" t="s">
        <v>1258</v>
      </c>
      <c r="JL576" t="s">
        <v>495</v>
      </c>
      <c r="JP576" t="s">
        <v>508</v>
      </c>
      <c r="JQ576">
        <v>125</v>
      </c>
      <c r="JT576">
        <v>60</v>
      </c>
      <c r="JU576">
        <v>30</v>
      </c>
      <c r="KE576" t="s">
        <v>1259</v>
      </c>
      <c r="KF576" s="69" t="s">
        <v>999</v>
      </c>
      <c r="KG576" t="s">
        <v>1260</v>
      </c>
      <c r="KH576">
        <v>2</v>
      </c>
      <c r="KI576" t="s">
        <v>1261</v>
      </c>
      <c r="KK576" s="8" t="s">
        <v>1262</v>
      </c>
      <c r="KL576" t="s">
        <v>1263</v>
      </c>
      <c r="KM576">
        <v>3</v>
      </c>
      <c r="KO576" s="8" t="s">
        <v>1264</v>
      </c>
      <c r="KP576" s="62" t="s">
        <v>480</v>
      </c>
      <c r="KQ576" s="62" t="s">
        <v>480</v>
      </c>
      <c r="KS576" t="s">
        <v>1265</v>
      </c>
      <c r="KT576" s="3" t="s">
        <v>480</v>
      </c>
      <c r="KU576" t="s">
        <v>480</v>
      </c>
      <c r="LT576" t="s">
        <v>1266</v>
      </c>
      <c r="LY576" t="s">
        <v>1267</v>
      </c>
      <c r="LZ576">
        <v>225</v>
      </c>
      <c r="MA576" s="4" t="s">
        <v>480</v>
      </c>
      <c r="MI576" s="50">
        <v>43362</v>
      </c>
      <c r="MJ576" s="50">
        <v>43362</v>
      </c>
      <c r="MY576" t="s">
        <v>1268</v>
      </c>
      <c r="MZ576" t="s">
        <v>864</v>
      </c>
      <c r="NA576" t="s">
        <v>1285</v>
      </c>
      <c r="NB576" t="s">
        <v>548</v>
      </c>
      <c r="NC576" t="s">
        <v>538</v>
      </c>
      <c r="NI576" t="s">
        <v>1270</v>
      </c>
      <c r="NJ576" t="s">
        <v>1298</v>
      </c>
      <c r="NK576" t="s">
        <v>1299</v>
      </c>
      <c r="NL576" s="4" t="s">
        <v>1300</v>
      </c>
      <c r="NM576" s="6"/>
      <c r="NV576" t="s">
        <v>518</v>
      </c>
      <c r="NW576">
        <v>1.46</v>
      </c>
      <c r="NX576" t="s">
        <v>864</v>
      </c>
      <c r="NY576" t="s">
        <v>864</v>
      </c>
      <c r="OB576" s="15">
        <v>3</v>
      </c>
      <c r="OU576" t="s">
        <v>1274</v>
      </c>
      <c r="OV576" t="s">
        <v>518</v>
      </c>
      <c r="OX576">
        <v>2017</v>
      </c>
      <c r="OY576">
        <v>2018</v>
      </c>
      <c r="PB576" t="s">
        <v>522</v>
      </c>
      <c r="PC576" s="50">
        <v>46129</v>
      </c>
    </row>
    <row r="577" spans="1:419" ht="15" thickBot="1">
      <c r="A577" t="s">
        <v>469</v>
      </c>
      <c r="B577" t="s">
        <v>1249</v>
      </c>
      <c r="C577" t="s">
        <v>1250</v>
      </c>
      <c r="D577" s="4" t="s">
        <v>948</v>
      </c>
      <c r="E577" s="75" t="s">
        <v>1251</v>
      </c>
      <c r="F577" t="s">
        <v>1177</v>
      </c>
      <c r="G577" t="s">
        <v>475</v>
      </c>
      <c r="H577" t="s">
        <v>476</v>
      </c>
      <c r="I577">
        <v>30.9</v>
      </c>
      <c r="J577">
        <v>75.75</v>
      </c>
      <c r="K577">
        <v>200</v>
      </c>
      <c r="AV577" t="s">
        <v>1252</v>
      </c>
      <c r="AW577" t="s">
        <v>864</v>
      </c>
      <c r="AX577" t="s">
        <v>864</v>
      </c>
      <c r="AY577">
        <v>2</v>
      </c>
      <c r="AZ577" t="s">
        <v>1253</v>
      </c>
      <c r="BA577">
        <v>2016</v>
      </c>
      <c r="BB577">
        <v>2018</v>
      </c>
      <c r="BD577" t="s">
        <v>1286</v>
      </c>
      <c r="BE577" t="s">
        <v>553</v>
      </c>
      <c r="BF577" t="s">
        <v>484</v>
      </c>
      <c r="BG577" t="s">
        <v>485</v>
      </c>
      <c r="BH577" t="s">
        <v>1255</v>
      </c>
      <c r="BI577" t="s">
        <v>508</v>
      </c>
      <c r="BJ577">
        <v>20</v>
      </c>
      <c r="BK577" t="s">
        <v>537</v>
      </c>
      <c r="BL577" t="s">
        <v>538</v>
      </c>
      <c r="BM577" t="s">
        <v>480</v>
      </c>
      <c r="BN577" t="s">
        <v>480</v>
      </c>
      <c r="BO577" t="s">
        <v>480</v>
      </c>
      <c r="BP577" t="s">
        <v>555</v>
      </c>
      <c r="BQ577" t="s">
        <v>1287</v>
      </c>
      <c r="BR577" t="s">
        <v>480</v>
      </c>
      <c r="BS577" t="s">
        <v>480</v>
      </c>
      <c r="BT577" t="s">
        <v>480</v>
      </c>
      <c r="BU577" t="s">
        <v>555</v>
      </c>
      <c r="BV577" t="s">
        <v>1288</v>
      </c>
      <c r="BW577" t="s">
        <v>480</v>
      </c>
      <c r="BX577" t="s">
        <v>480</v>
      </c>
      <c r="BY577" t="s">
        <v>480</v>
      </c>
      <c r="HT577" s="50">
        <v>42907</v>
      </c>
      <c r="IO577" t="s">
        <v>1297</v>
      </c>
      <c r="IP577" s="46" t="s">
        <v>1278</v>
      </c>
      <c r="IS577">
        <v>2016</v>
      </c>
      <c r="JJ577" t="s">
        <v>1258</v>
      </c>
      <c r="JL577" t="s">
        <v>495</v>
      </c>
      <c r="JP577" t="s">
        <v>508</v>
      </c>
      <c r="JQ577">
        <v>125</v>
      </c>
      <c r="JT577">
        <v>60</v>
      </c>
      <c r="JU577">
        <v>30</v>
      </c>
      <c r="KE577" t="s">
        <v>1259</v>
      </c>
      <c r="KF577" s="69" t="s">
        <v>999</v>
      </c>
      <c r="KG577" t="s">
        <v>1260</v>
      </c>
      <c r="KH577">
        <v>2</v>
      </c>
      <c r="KI577" t="s">
        <v>1261</v>
      </c>
      <c r="KK577" s="8" t="s">
        <v>1262</v>
      </c>
      <c r="KL577" t="s">
        <v>1263</v>
      </c>
      <c r="KM577">
        <v>3</v>
      </c>
      <c r="KO577" s="8" t="s">
        <v>1264</v>
      </c>
      <c r="KP577" s="62" t="s">
        <v>480</v>
      </c>
      <c r="KQ577" s="62" t="s">
        <v>480</v>
      </c>
      <c r="KS577" t="s">
        <v>1265</v>
      </c>
      <c r="KT577" s="3" t="s">
        <v>480</v>
      </c>
      <c r="KU577" t="s">
        <v>480</v>
      </c>
      <c r="LT577" t="s">
        <v>1266</v>
      </c>
      <c r="LY577" t="s">
        <v>1267</v>
      </c>
      <c r="LZ577">
        <v>225</v>
      </c>
      <c r="MA577" s="4" t="s">
        <v>480</v>
      </c>
      <c r="MI577" s="50">
        <v>43362</v>
      </c>
      <c r="MJ577" s="50">
        <v>43362</v>
      </c>
      <c r="MY577" t="s">
        <v>1268</v>
      </c>
      <c r="MZ577" t="s">
        <v>864</v>
      </c>
      <c r="NA577" t="s">
        <v>1290</v>
      </c>
      <c r="NB577" t="s">
        <v>548</v>
      </c>
      <c r="NC577" t="s">
        <v>538</v>
      </c>
      <c r="NI577" t="s">
        <v>1270</v>
      </c>
      <c r="NJ577" t="s">
        <v>1298</v>
      </c>
      <c r="NK577" t="s">
        <v>1299</v>
      </c>
      <c r="NL577" s="4" t="s">
        <v>1300</v>
      </c>
      <c r="NM577" s="6"/>
      <c r="NV577" t="s">
        <v>518</v>
      </c>
      <c r="NW577">
        <v>1.52</v>
      </c>
      <c r="NX577" t="s">
        <v>864</v>
      </c>
      <c r="NY577" t="s">
        <v>864</v>
      </c>
      <c r="OB577" s="15">
        <v>3</v>
      </c>
      <c r="OU577" t="s">
        <v>1274</v>
      </c>
      <c r="OV577" t="s">
        <v>518</v>
      </c>
      <c r="OX577">
        <v>2017</v>
      </c>
      <c r="OY577">
        <v>2018</v>
      </c>
      <c r="PB577" t="s">
        <v>522</v>
      </c>
      <c r="PC577" s="50">
        <v>46129</v>
      </c>
    </row>
    <row r="578" spans="1:419" ht="15" thickBot="1">
      <c r="A578" t="s">
        <v>469</v>
      </c>
      <c r="B578" t="s">
        <v>1249</v>
      </c>
      <c r="C578" t="s">
        <v>1250</v>
      </c>
      <c r="D578" s="4" t="s">
        <v>948</v>
      </c>
      <c r="E578" s="75" t="s">
        <v>1251</v>
      </c>
      <c r="F578" t="s">
        <v>1177</v>
      </c>
      <c r="G578" t="s">
        <v>475</v>
      </c>
      <c r="H578" t="s">
        <v>476</v>
      </c>
      <c r="I578">
        <v>30.9</v>
      </c>
      <c r="J578">
        <v>75.75</v>
      </c>
      <c r="K578">
        <v>200</v>
      </c>
      <c r="AV578" t="s">
        <v>1252</v>
      </c>
      <c r="AW578" t="s">
        <v>864</v>
      </c>
      <c r="AX578" t="s">
        <v>864</v>
      </c>
      <c r="AY578">
        <v>2</v>
      </c>
      <c r="AZ578" t="s">
        <v>1253</v>
      </c>
      <c r="BA578">
        <v>2016</v>
      </c>
      <c r="BB578">
        <v>2018</v>
      </c>
      <c r="BD578" s="3" t="s">
        <v>1291</v>
      </c>
      <c r="BE578" t="s">
        <v>605</v>
      </c>
      <c r="BF578" t="s">
        <v>484</v>
      </c>
      <c r="BG578" t="s">
        <v>485</v>
      </c>
      <c r="BH578" t="s">
        <v>1255</v>
      </c>
      <c r="BI578" t="s">
        <v>508</v>
      </c>
      <c r="BJ578">
        <v>20</v>
      </c>
      <c r="BK578" t="s">
        <v>555</v>
      </c>
      <c r="BL578" t="s">
        <v>1292</v>
      </c>
      <c r="BM578" t="s">
        <v>480</v>
      </c>
      <c r="BN578" t="s">
        <v>480</v>
      </c>
      <c r="BO578" t="s">
        <v>480</v>
      </c>
      <c r="BP578" t="s">
        <v>555</v>
      </c>
      <c r="BQ578" t="s">
        <v>1287</v>
      </c>
      <c r="BR578" t="s">
        <v>480</v>
      </c>
      <c r="BS578" t="s">
        <v>480</v>
      </c>
      <c r="BT578" t="s">
        <v>480</v>
      </c>
      <c r="BU578" t="s">
        <v>555</v>
      </c>
      <c r="BV578" t="s">
        <v>1288</v>
      </c>
      <c r="BW578" t="s">
        <v>480</v>
      </c>
      <c r="BX578" t="s">
        <v>480</v>
      </c>
      <c r="BY578" t="s">
        <v>480</v>
      </c>
      <c r="HT578" s="50">
        <v>42907</v>
      </c>
      <c r="IO578" t="s">
        <v>1291</v>
      </c>
      <c r="IP578" s="46" t="s">
        <v>1278</v>
      </c>
      <c r="IS578">
        <v>2016</v>
      </c>
      <c r="JJ578" t="s">
        <v>1258</v>
      </c>
      <c r="JL578" t="s">
        <v>495</v>
      </c>
      <c r="JP578" t="s">
        <v>508</v>
      </c>
      <c r="JQ578">
        <v>125</v>
      </c>
      <c r="JT578">
        <v>60</v>
      </c>
      <c r="JU578">
        <v>30</v>
      </c>
      <c r="KE578" t="s">
        <v>1259</v>
      </c>
      <c r="KF578" s="69" t="s">
        <v>999</v>
      </c>
      <c r="KG578" t="s">
        <v>1260</v>
      </c>
      <c r="KH578">
        <v>2</v>
      </c>
      <c r="KI578" t="s">
        <v>1261</v>
      </c>
      <c r="KK578" s="8" t="s">
        <v>1262</v>
      </c>
      <c r="KL578" t="s">
        <v>1263</v>
      </c>
      <c r="KM578">
        <v>3</v>
      </c>
      <c r="KO578" s="8" t="s">
        <v>1264</v>
      </c>
      <c r="KP578" s="62" t="s">
        <v>480</v>
      </c>
      <c r="KQ578" s="62" t="s">
        <v>480</v>
      </c>
      <c r="KS578" t="s">
        <v>1265</v>
      </c>
      <c r="KT578" s="3" t="s">
        <v>480</v>
      </c>
      <c r="KU578" t="s">
        <v>480</v>
      </c>
      <c r="LT578" t="s">
        <v>1266</v>
      </c>
      <c r="LY578" t="s">
        <v>1267</v>
      </c>
      <c r="LZ578">
        <v>225</v>
      </c>
      <c r="MA578" s="4" t="s">
        <v>480</v>
      </c>
      <c r="MI578" s="50">
        <v>43362</v>
      </c>
      <c r="MJ578" s="50">
        <v>43362</v>
      </c>
      <c r="MY578" t="s">
        <v>1268</v>
      </c>
      <c r="MZ578" t="s">
        <v>864</v>
      </c>
      <c r="NA578" t="s">
        <v>1293</v>
      </c>
      <c r="NB578" t="s">
        <v>548</v>
      </c>
      <c r="NI578" t="s">
        <v>1270</v>
      </c>
      <c r="NJ578" t="s">
        <v>1298</v>
      </c>
      <c r="NK578" t="s">
        <v>1299</v>
      </c>
      <c r="NL578" s="4" t="s">
        <v>1300</v>
      </c>
      <c r="NM578" s="6"/>
      <c r="NV578" t="s">
        <v>518</v>
      </c>
      <c r="NW578">
        <v>1.2</v>
      </c>
      <c r="NX578" t="s">
        <v>864</v>
      </c>
      <c r="NY578" t="s">
        <v>864</v>
      </c>
      <c r="OB578" s="15">
        <v>3</v>
      </c>
      <c r="OU578" t="s">
        <v>1274</v>
      </c>
      <c r="OV578" t="s">
        <v>518</v>
      </c>
      <c r="OX578">
        <v>2017</v>
      </c>
      <c r="OY578">
        <v>2018</v>
      </c>
      <c r="PB578" t="s">
        <v>522</v>
      </c>
      <c r="PC578" s="50">
        <v>46129</v>
      </c>
    </row>
    <row r="579" spans="1:419" ht="15" thickBot="1">
      <c r="A579" t="s">
        <v>469</v>
      </c>
      <c r="B579" t="s">
        <v>1249</v>
      </c>
      <c r="C579" t="s">
        <v>1250</v>
      </c>
      <c r="D579" s="4" t="s">
        <v>948</v>
      </c>
      <c r="E579" s="75" t="s">
        <v>1251</v>
      </c>
      <c r="F579" t="s">
        <v>1177</v>
      </c>
      <c r="G579" t="s">
        <v>475</v>
      </c>
      <c r="H579" t="s">
        <v>476</v>
      </c>
      <c r="I579">
        <v>30.9</v>
      </c>
      <c r="J579">
        <v>75.75</v>
      </c>
      <c r="K579">
        <v>200</v>
      </c>
      <c r="AV579" t="s">
        <v>1252</v>
      </c>
      <c r="AW579" t="s">
        <v>864</v>
      </c>
      <c r="AX579" t="s">
        <v>864</v>
      </c>
      <c r="AY579">
        <v>2</v>
      </c>
      <c r="AZ579" t="s">
        <v>1253</v>
      </c>
      <c r="BA579">
        <v>2016</v>
      </c>
      <c r="BB579">
        <v>2018</v>
      </c>
      <c r="BD579" s="15" t="s">
        <v>1294</v>
      </c>
      <c r="BE579" t="s">
        <v>609</v>
      </c>
      <c r="BF579" t="s">
        <v>484</v>
      </c>
      <c r="BG579" t="s">
        <v>485</v>
      </c>
      <c r="BH579" t="s">
        <v>1255</v>
      </c>
      <c r="BI579" t="s">
        <v>508</v>
      </c>
      <c r="BJ579">
        <v>20</v>
      </c>
      <c r="BK579" t="s">
        <v>537</v>
      </c>
      <c r="BL579" t="s">
        <v>538</v>
      </c>
      <c r="BM579" t="s">
        <v>480</v>
      </c>
      <c r="BN579" t="s">
        <v>480</v>
      </c>
      <c r="BO579" t="s">
        <v>480</v>
      </c>
      <c r="BP579" t="s">
        <v>555</v>
      </c>
      <c r="BQ579" t="s">
        <v>1292</v>
      </c>
      <c r="BR579" t="s">
        <v>480</v>
      </c>
      <c r="BS579" t="s">
        <v>480</v>
      </c>
      <c r="BT579" t="s">
        <v>480</v>
      </c>
      <c r="BU579" t="s">
        <v>555</v>
      </c>
      <c r="BV579" t="s">
        <v>1287</v>
      </c>
      <c r="BW579" t="s">
        <v>480</v>
      </c>
      <c r="BX579" t="s">
        <v>480</v>
      </c>
      <c r="BY579" t="s">
        <v>480</v>
      </c>
      <c r="BZ579" t="s">
        <v>555</v>
      </c>
      <c r="CA579" t="s">
        <v>1288</v>
      </c>
      <c r="CB579" t="s">
        <v>480</v>
      </c>
      <c r="CC579" t="s">
        <v>480</v>
      </c>
      <c r="CD579" t="s">
        <v>480</v>
      </c>
      <c r="HT579" s="50">
        <v>42907</v>
      </c>
      <c r="IO579" t="s">
        <v>1295</v>
      </c>
      <c r="IP579" s="46" t="s">
        <v>1278</v>
      </c>
      <c r="IS579">
        <v>2016</v>
      </c>
      <c r="JJ579" t="s">
        <v>1258</v>
      </c>
      <c r="JL579" t="s">
        <v>495</v>
      </c>
      <c r="JP579" t="s">
        <v>508</v>
      </c>
      <c r="JQ579">
        <v>125</v>
      </c>
      <c r="JT579">
        <v>60</v>
      </c>
      <c r="JU579">
        <v>30</v>
      </c>
      <c r="KE579" t="s">
        <v>1259</v>
      </c>
      <c r="KF579" s="69" t="s">
        <v>999</v>
      </c>
      <c r="KG579" t="s">
        <v>1260</v>
      </c>
      <c r="KH579">
        <v>2</v>
      </c>
      <c r="KI579" t="s">
        <v>1261</v>
      </c>
      <c r="KK579" s="8" t="s">
        <v>1262</v>
      </c>
      <c r="KL579" t="s">
        <v>1263</v>
      </c>
      <c r="KM579">
        <v>3</v>
      </c>
      <c r="KO579" s="8" t="s">
        <v>1264</v>
      </c>
      <c r="KP579" s="62" t="s">
        <v>480</v>
      </c>
      <c r="KQ579" s="62" t="s">
        <v>480</v>
      </c>
      <c r="KS579" t="s">
        <v>1265</v>
      </c>
      <c r="KT579" s="3" t="s">
        <v>480</v>
      </c>
      <c r="KU579" t="s">
        <v>480</v>
      </c>
      <c r="LT579" t="s">
        <v>1266</v>
      </c>
      <c r="LY579" t="s">
        <v>1267</v>
      </c>
      <c r="LZ579">
        <v>225</v>
      </c>
      <c r="MA579" s="4" t="s">
        <v>480</v>
      </c>
      <c r="MI579" s="50">
        <v>43362</v>
      </c>
      <c r="MJ579" s="50">
        <v>43362</v>
      </c>
      <c r="MY579" t="s">
        <v>1268</v>
      </c>
      <c r="MZ579" t="s">
        <v>864</v>
      </c>
      <c r="NA579" t="s">
        <v>1296</v>
      </c>
      <c r="NB579" t="s">
        <v>548</v>
      </c>
      <c r="NC579" t="s">
        <v>538</v>
      </c>
      <c r="NI579" t="s">
        <v>1270</v>
      </c>
      <c r="NJ579" t="s">
        <v>1298</v>
      </c>
      <c r="NK579" t="s">
        <v>1299</v>
      </c>
      <c r="NL579" s="4" t="s">
        <v>1300</v>
      </c>
      <c r="NM579" s="6"/>
      <c r="NV579" t="s">
        <v>518</v>
      </c>
      <c r="NW579">
        <v>1.54</v>
      </c>
      <c r="NX579" t="s">
        <v>864</v>
      </c>
      <c r="NY579" t="s">
        <v>864</v>
      </c>
      <c r="OB579" s="15">
        <v>3</v>
      </c>
      <c r="OU579" t="s">
        <v>1274</v>
      </c>
      <c r="OV579" t="s">
        <v>518</v>
      </c>
      <c r="OX579">
        <v>2017</v>
      </c>
      <c r="OY579">
        <v>2018</v>
      </c>
      <c r="PB579" t="s">
        <v>522</v>
      </c>
      <c r="PC579" s="50">
        <v>46129</v>
      </c>
    </row>
    <row r="580" spans="1:419" ht="15" thickBot="1">
      <c r="A580" t="s">
        <v>469</v>
      </c>
      <c r="B580" t="s">
        <v>1249</v>
      </c>
      <c r="C580" t="s">
        <v>1250</v>
      </c>
      <c r="D580" s="4" t="s">
        <v>948</v>
      </c>
      <c r="E580" s="75" t="s">
        <v>1251</v>
      </c>
      <c r="F580" t="s">
        <v>1177</v>
      </c>
      <c r="G580" t="s">
        <v>475</v>
      </c>
      <c r="H580" t="s">
        <v>476</v>
      </c>
      <c r="I580">
        <v>30.9</v>
      </c>
      <c r="J580">
        <v>75.75</v>
      </c>
      <c r="K580">
        <v>200</v>
      </c>
      <c r="AV580" t="s">
        <v>1252</v>
      </c>
      <c r="AW580" t="s">
        <v>864</v>
      </c>
      <c r="AX580" t="s">
        <v>864</v>
      </c>
      <c r="AY580">
        <v>2</v>
      </c>
      <c r="AZ580" t="s">
        <v>1253</v>
      </c>
      <c r="BA580">
        <v>2016</v>
      </c>
      <c r="BB580">
        <v>2018</v>
      </c>
      <c r="BD580" t="s">
        <v>1254</v>
      </c>
      <c r="BE580" t="s">
        <v>524</v>
      </c>
      <c r="BF580" t="s">
        <v>484</v>
      </c>
      <c r="BG580" t="s">
        <v>485</v>
      </c>
      <c r="BH580" t="s">
        <v>1255</v>
      </c>
      <c r="BI580" t="s">
        <v>508</v>
      </c>
      <c r="BJ580">
        <v>20</v>
      </c>
      <c r="BK580" t="s">
        <v>555</v>
      </c>
      <c r="BL580" t="s">
        <v>1256</v>
      </c>
      <c r="BM580" t="s">
        <v>480</v>
      </c>
      <c r="BN580" t="s">
        <v>480</v>
      </c>
      <c r="BO580" t="s">
        <v>480</v>
      </c>
      <c r="HT580" s="50"/>
      <c r="IO580" t="s">
        <v>1254</v>
      </c>
      <c r="IP580" s="46" t="s">
        <v>1257</v>
      </c>
      <c r="IS580">
        <v>2016</v>
      </c>
      <c r="JJ580" t="s">
        <v>1258</v>
      </c>
      <c r="JL580" t="s">
        <v>495</v>
      </c>
      <c r="JP580" t="s">
        <v>508</v>
      </c>
      <c r="JQ580">
        <v>125</v>
      </c>
      <c r="JT580">
        <v>60</v>
      </c>
      <c r="JU580">
        <v>30</v>
      </c>
      <c r="KE580" t="s">
        <v>1259</v>
      </c>
      <c r="KF580" s="69" t="s">
        <v>999</v>
      </c>
      <c r="KG580" t="s">
        <v>1260</v>
      </c>
      <c r="KH580">
        <v>2</v>
      </c>
      <c r="KI580" t="s">
        <v>1261</v>
      </c>
      <c r="KK580" s="8" t="s">
        <v>1262</v>
      </c>
      <c r="KL580" t="s">
        <v>1263</v>
      </c>
      <c r="KM580">
        <v>3</v>
      </c>
      <c r="KO580" s="8" t="s">
        <v>1264</v>
      </c>
      <c r="KP580" s="62" t="s">
        <v>480</v>
      </c>
      <c r="KQ580" s="62" t="s">
        <v>480</v>
      </c>
      <c r="KS580" t="s">
        <v>1265</v>
      </c>
      <c r="KT580" s="3" t="s">
        <v>480</v>
      </c>
      <c r="KU580" t="s">
        <v>480</v>
      </c>
      <c r="LT580" t="s">
        <v>1266</v>
      </c>
      <c r="LY580" t="s">
        <v>1267</v>
      </c>
      <c r="LZ580">
        <v>431.25</v>
      </c>
      <c r="MA580" s="4" t="s">
        <v>480</v>
      </c>
      <c r="MY580" t="s">
        <v>1268</v>
      </c>
      <c r="MZ580" t="s">
        <v>864</v>
      </c>
      <c r="NA580" t="s">
        <v>1303</v>
      </c>
      <c r="NB580" t="s">
        <v>548</v>
      </c>
      <c r="NJ580" t="s">
        <v>1304</v>
      </c>
      <c r="NL580" s="4" t="s">
        <v>658</v>
      </c>
      <c r="NM580" s="6" t="s">
        <v>1305</v>
      </c>
      <c r="NU580" t="s">
        <v>1023</v>
      </c>
      <c r="NV580" t="s">
        <v>518</v>
      </c>
      <c r="NW580">
        <v>46.86</v>
      </c>
      <c r="NX580" t="s">
        <v>864</v>
      </c>
      <c r="NY580" t="s">
        <v>864</v>
      </c>
      <c r="OB580" s="3">
        <v>3</v>
      </c>
      <c r="OU580" t="s">
        <v>1306</v>
      </c>
      <c r="OV580" t="s">
        <v>518</v>
      </c>
      <c r="OX580">
        <v>2016</v>
      </c>
      <c r="OY580">
        <v>2018</v>
      </c>
      <c r="PB580" t="s">
        <v>522</v>
      </c>
      <c r="PC580" s="50">
        <v>46129</v>
      </c>
    </row>
    <row r="581" spans="1:419" ht="15" thickBot="1">
      <c r="A581" t="s">
        <v>469</v>
      </c>
      <c r="B581" t="s">
        <v>1249</v>
      </c>
      <c r="C581" t="s">
        <v>1250</v>
      </c>
      <c r="D581" s="4" t="s">
        <v>948</v>
      </c>
      <c r="E581" s="75" t="s">
        <v>1251</v>
      </c>
      <c r="F581" t="s">
        <v>1177</v>
      </c>
      <c r="G581" t="s">
        <v>475</v>
      </c>
      <c r="H581" t="s">
        <v>476</v>
      </c>
      <c r="I581">
        <v>30.9</v>
      </c>
      <c r="J581">
        <v>75.75</v>
      </c>
      <c r="K581">
        <v>200</v>
      </c>
      <c r="AV581" t="s">
        <v>1252</v>
      </c>
      <c r="AW581" t="s">
        <v>864</v>
      </c>
      <c r="AX581" t="s">
        <v>864</v>
      </c>
      <c r="AY581">
        <v>2</v>
      </c>
      <c r="AZ581" t="s">
        <v>1253</v>
      </c>
      <c r="BA581">
        <v>2016</v>
      </c>
      <c r="BB581">
        <v>2018</v>
      </c>
      <c r="BD581" t="s">
        <v>1275</v>
      </c>
      <c r="BE581" t="s">
        <v>536</v>
      </c>
      <c r="BF581" t="s">
        <v>484</v>
      </c>
      <c r="BG581" t="s">
        <v>485</v>
      </c>
      <c r="BH581" t="s">
        <v>1255</v>
      </c>
      <c r="BI581" t="s">
        <v>508</v>
      </c>
      <c r="BJ581">
        <v>20</v>
      </c>
      <c r="BK581" t="s">
        <v>555</v>
      </c>
      <c r="BL581" t="s">
        <v>1276</v>
      </c>
      <c r="BM581" t="s">
        <v>480</v>
      </c>
      <c r="BN581" t="s">
        <v>480</v>
      </c>
      <c r="BO581" t="s">
        <v>480</v>
      </c>
      <c r="BP581" t="s">
        <v>555</v>
      </c>
      <c r="BQ581" t="s">
        <v>1277</v>
      </c>
      <c r="BR581" t="s">
        <v>480</v>
      </c>
      <c r="BS581" t="s">
        <v>480</v>
      </c>
      <c r="BT581" t="s">
        <v>480</v>
      </c>
      <c r="BU581" t="s">
        <v>537</v>
      </c>
      <c r="BV581" t="s">
        <v>868</v>
      </c>
      <c r="BW581" t="s">
        <v>480</v>
      </c>
      <c r="BX581" t="s">
        <v>480</v>
      </c>
      <c r="BY581" t="s">
        <v>480</v>
      </c>
      <c r="HT581" s="50"/>
      <c r="IO581" t="s">
        <v>1301</v>
      </c>
      <c r="IP581" s="46" t="s">
        <v>1278</v>
      </c>
      <c r="IS581">
        <v>2016</v>
      </c>
      <c r="JJ581" t="s">
        <v>1258</v>
      </c>
      <c r="JL581" t="s">
        <v>495</v>
      </c>
      <c r="JP581" t="s">
        <v>508</v>
      </c>
      <c r="JQ581">
        <v>125</v>
      </c>
      <c r="JT581">
        <v>60</v>
      </c>
      <c r="JU581">
        <v>30</v>
      </c>
      <c r="KE581" t="s">
        <v>1259</v>
      </c>
      <c r="KF581" s="69" t="s">
        <v>999</v>
      </c>
      <c r="KG581" t="s">
        <v>1260</v>
      </c>
      <c r="KH581">
        <v>2</v>
      </c>
      <c r="KI581" t="s">
        <v>1261</v>
      </c>
      <c r="KK581" s="8" t="s">
        <v>1262</v>
      </c>
      <c r="KL581" t="s">
        <v>1263</v>
      </c>
      <c r="KM581">
        <v>3</v>
      </c>
      <c r="KO581" s="8" t="s">
        <v>1264</v>
      </c>
      <c r="KP581" s="62" t="s">
        <v>480</v>
      </c>
      <c r="KQ581" s="62" t="s">
        <v>480</v>
      </c>
      <c r="KS581" t="s">
        <v>1265</v>
      </c>
      <c r="KT581" s="3" t="s">
        <v>480</v>
      </c>
      <c r="KU581" t="s">
        <v>480</v>
      </c>
      <c r="LT581" t="s">
        <v>1266</v>
      </c>
      <c r="LY581" t="s">
        <v>1267</v>
      </c>
      <c r="LZ581">
        <v>431.25</v>
      </c>
      <c r="MA581" s="4" t="s">
        <v>480</v>
      </c>
      <c r="MY581" t="s">
        <v>1268</v>
      </c>
      <c r="MZ581" t="s">
        <v>864</v>
      </c>
      <c r="NA581" t="s">
        <v>1303</v>
      </c>
      <c r="NB581" t="s">
        <v>548</v>
      </c>
      <c r="NJ581" t="s">
        <v>1304</v>
      </c>
      <c r="NL581" s="4" t="s">
        <v>658</v>
      </c>
      <c r="NM581" s="6" t="s">
        <v>1305</v>
      </c>
      <c r="NV581" t="s">
        <v>518</v>
      </c>
      <c r="NW581">
        <v>47.31</v>
      </c>
      <c r="NX581" t="s">
        <v>864</v>
      </c>
      <c r="NY581" t="s">
        <v>864</v>
      </c>
      <c r="OB581" s="3">
        <v>3</v>
      </c>
      <c r="OU581" t="s">
        <v>1306</v>
      </c>
      <c r="OV581" t="s">
        <v>518</v>
      </c>
      <c r="OX581">
        <v>2016</v>
      </c>
      <c r="OY581">
        <v>2018</v>
      </c>
      <c r="PB581" t="s">
        <v>522</v>
      </c>
      <c r="PC581" s="50">
        <v>46129</v>
      </c>
    </row>
    <row r="582" spans="1:419" ht="15" thickBot="1">
      <c r="A582" t="s">
        <v>469</v>
      </c>
      <c r="B582" t="s">
        <v>1249</v>
      </c>
      <c r="C582" t="s">
        <v>1250</v>
      </c>
      <c r="D582" s="4" t="s">
        <v>948</v>
      </c>
      <c r="E582" s="75" t="s">
        <v>1251</v>
      </c>
      <c r="F582" t="s">
        <v>1177</v>
      </c>
      <c r="G582" t="s">
        <v>475</v>
      </c>
      <c r="H582" t="s">
        <v>476</v>
      </c>
      <c r="I582">
        <v>30.9</v>
      </c>
      <c r="J582">
        <v>75.75</v>
      </c>
      <c r="K582">
        <v>200</v>
      </c>
      <c r="AV582" t="s">
        <v>1252</v>
      </c>
      <c r="AW582" t="s">
        <v>864</v>
      </c>
      <c r="AX582" t="s">
        <v>864</v>
      </c>
      <c r="AY582">
        <v>2</v>
      </c>
      <c r="AZ582" t="s">
        <v>1253</v>
      </c>
      <c r="BA582">
        <v>2016</v>
      </c>
      <c r="BB582">
        <v>2018</v>
      </c>
      <c r="BD582" t="s">
        <v>1280</v>
      </c>
      <c r="BE582" t="s">
        <v>565</v>
      </c>
      <c r="BF582" t="s">
        <v>484</v>
      </c>
      <c r="BG582" t="s">
        <v>485</v>
      </c>
      <c r="BH582" t="s">
        <v>1255</v>
      </c>
      <c r="BI582" t="s">
        <v>508</v>
      </c>
      <c r="BJ582">
        <v>20</v>
      </c>
      <c r="BK582" t="s">
        <v>537</v>
      </c>
      <c r="BL582" t="s">
        <v>538</v>
      </c>
      <c r="BM582" t="s">
        <v>480</v>
      </c>
      <c r="BN582" t="s">
        <v>480</v>
      </c>
      <c r="BO582" t="s">
        <v>480</v>
      </c>
      <c r="BP582" t="s">
        <v>555</v>
      </c>
      <c r="BQ582" t="s">
        <v>1276</v>
      </c>
      <c r="BR582" t="s">
        <v>480</v>
      </c>
      <c r="BS582" t="s">
        <v>480</v>
      </c>
      <c r="BT582" t="s">
        <v>480</v>
      </c>
      <c r="BU582" t="s">
        <v>555</v>
      </c>
      <c r="BV582" t="s">
        <v>1277</v>
      </c>
      <c r="BW582" t="s">
        <v>480</v>
      </c>
      <c r="BX582" t="s">
        <v>480</v>
      </c>
      <c r="BY582" t="s">
        <v>480</v>
      </c>
      <c r="BZ582" t="s">
        <v>537</v>
      </c>
      <c r="CA582" t="s">
        <v>868</v>
      </c>
      <c r="CB582" t="s">
        <v>480</v>
      </c>
      <c r="CC582" t="s">
        <v>480</v>
      </c>
      <c r="CD582" t="s">
        <v>480</v>
      </c>
      <c r="HT582" s="50"/>
      <c r="IO582" t="s">
        <v>1302</v>
      </c>
      <c r="IP582" s="46" t="s">
        <v>1278</v>
      </c>
      <c r="IS582">
        <v>2016</v>
      </c>
      <c r="JJ582" t="s">
        <v>1258</v>
      </c>
      <c r="JL582" t="s">
        <v>495</v>
      </c>
      <c r="JP582" t="s">
        <v>508</v>
      </c>
      <c r="JQ582">
        <v>125</v>
      </c>
      <c r="JT582">
        <v>60</v>
      </c>
      <c r="JU582">
        <v>30</v>
      </c>
      <c r="KE582" t="s">
        <v>1259</v>
      </c>
      <c r="KF582" s="69" t="s">
        <v>999</v>
      </c>
      <c r="KG582" t="s">
        <v>1260</v>
      </c>
      <c r="KH582">
        <v>2</v>
      </c>
      <c r="KI582" t="s">
        <v>1261</v>
      </c>
      <c r="KK582" s="8" t="s">
        <v>1262</v>
      </c>
      <c r="KL582" t="s">
        <v>1263</v>
      </c>
      <c r="KM582">
        <v>3</v>
      </c>
      <c r="KO582" s="8" t="s">
        <v>1264</v>
      </c>
      <c r="KP582" s="62" t="s">
        <v>480</v>
      </c>
      <c r="KQ582" s="62" t="s">
        <v>480</v>
      </c>
      <c r="KS582" t="s">
        <v>1265</v>
      </c>
      <c r="KT582" s="3" t="s">
        <v>480</v>
      </c>
      <c r="KU582" t="s">
        <v>480</v>
      </c>
      <c r="LT582" t="s">
        <v>1266</v>
      </c>
      <c r="LY582" t="s">
        <v>1267</v>
      </c>
      <c r="LZ582">
        <v>431.25</v>
      </c>
      <c r="MA582" s="4" t="s">
        <v>480</v>
      </c>
      <c r="MY582" t="s">
        <v>1268</v>
      </c>
      <c r="MZ582" t="s">
        <v>864</v>
      </c>
      <c r="NA582" t="s">
        <v>1303</v>
      </c>
      <c r="NB582" t="s">
        <v>548</v>
      </c>
      <c r="NJ582" t="s">
        <v>1304</v>
      </c>
      <c r="NL582" s="4" t="s">
        <v>658</v>
      </c>
      <c r="NM582" s="6" t="s">
        <v>1305</v>
      </c>
      <c r="NV582" t="s">
        <v>518</v>
      </c>
      <c r="NW582">
        <v>48.5</v>
      </c>
      <c r="NX582" t="s">
        <v>864</v>
      </c>
      <c r="NY582" t="s">
        <v>864</v>
      </c>
      <c r="OB582" s="3">
        <v>3</v>
      </c>
      <c r="OU582" t="s">
        <v>1306</v>
      </c>
      <c r="OV582" t="s">
        <v>518</v>
      </c>
      <c r="OX582">
        <v>2016</v>
      </c>
      <c r="OY582">
        <v>2018</v>
      </c>
      <c r="PB582" t="s">
        <v>522</v>
      </c>
      <c r="PC582" s="50">
        <v>46129</v>
      </c>
    </row>
    <row r="583" spans="1:419" ht="15" thickBot="1">
      <c r="A583" t="s">
        <v>469</v>
      </c>
      <c r="B583" t="s">
        <v>1249</v>
      </c>
      <c r="C583" t="s">
        <v>1250</v>
      </c>
      <c r="D583" s="4" t="s">
        <v>948</v>
      </c>
      <c r="E583" s="75" t="s">
        <v>1251</v>
      </c>
      <c r="F583" t="s">
        <v>1177</v>
      </c>
      <c r="G583" t="s">
        <v>475</v>
      </c>
      <c r="H583" t="s">
        <v>476</v>
      </c>
      <c r="I583">
        <v>30.9</v>
      </c>
      <c r="J583">
        <v>75.75</v>
      </c>
      <c r="K583">
        <v>200</v>
      </c>
      <c r="AV583" t="s">
        <v>1252</v>
      </c>
      <c r="AW583" t="s">
        <v>864</v>
      </c>
      <c r="AX583" t="s">
        <v>864</v>
      </c>
      <c r="AY583">
        <v>2</v>
      </c>
      <c r="AZ583" t="s">
        <v>1253</v>
      </c>
      <c r="BA583">
        <v>2016</v>
      </c>
      <c r="BB583">
        <v>2018</v>
      </c>
      <c r="BD583" t="s">
        <v>1283</v>
      </c>
      <c r="BE583" t="s">
        <v>570</v>
      </c>
      <c r="BF583" t="s">
        <v>484</v>
      </c>
      <c r="BG583" t="s">
        <v>485</v>
      </c>
      <c r="BH583" t="s">
        <v>1255</v>
      </c>
      <c r="BI583" t="s">
        <v>508</v>
      </c>
      <c r="BJ583">
        <v>20</v>
      </c>
      <c r="BK583" t="s">
        <v>537</v>
      </c>
      <c r="BL583" t="s">
        <v>538</v>
      </c>
      <c r="BM583" t="s">
        <v>480</v>
      </c>
      <c r="BN583" t="s">
        <v>480</v>
      </c>
      <c r="BO583" t="s">
        <v>480</v>
      </c>
      <c r="BP583" t="s">
        <v>555</v>
      </c>
      <c r="BQ583" t="s">
        <v>1276</v>
      </c>
      <c r="BR583" t="s">
        <v>480</v>
      </c>
      <c r="BS583" t="s">
        <v>480</v>
      </c>
      <c r="BT583" t="s">
        <v>480</v>
      </c>
      <c r="HT583" s="50"/>
      <c r="IO583" t="s">
        <v>1284</v>
      </c>
      <c r="IP583" s="46" t="s">
        <v>1278</v>
      </c>
      <c r="IS583">
        <v>2016</v>
      </c>
      <c r="JJ583" t="s">
        <v>1258</v>
      </c>
      <c r="JL583" t="s">
        <v>495</v>
      </c>
      <c r="JP583" t="s">
        <v>508</v>
      </c>
      <c r="JQ583">
        <v>125</v>
      </c>
      <c r="JT583">
        <v>60</v>
      </c>
      <c r="JU583">
        <v>30</v>
      </c>
      <c r="KE583" t="s">
        <v>1259</v>
      </c>
      <c r="KF583" s="69" t="s">
        <v>999</v>
      </c>
      <c r="KG583" t="s">
        <v>1260</v>
      </c>
      <c r="KH583">
        <v>2</v>
      </c>
      <c r="KI583" t="s">
        <v>1261</v>
      </c>
      <c r="KK583" s="8" t="s">
        <v>1262</v>
      </c>
      <c r="KL583" t="s">
        <v>1263</v>
      </c>
      <c r="KM583">
        <v>3</v>
      </c>
      <c r="KO583" s="8" t="s">
        <v>1264</v>
      </c>
      <c r="KP583" s="62" t="s">
        <v>480</v>
      </c>
      <c r="KQ583" s="62" t="s">
        <v>480</v>
      </c>
      <c r="KS583" t="s">
        <v>1265</v>
      </c>
      <c r="KT583" s="3" t="s">
        <v>480</v>
      </c>
      <c r="KU583" t="s">
        <v>480</v>
      </c>
      <c r="LT583" t="s">
        <v>1266</v>
      </c>
      <c r="LY583" t="s">
        <v>1267</v>
      </c>
      <c r="LZ583">
        <v>431.25</v>
      </c>
      <c r="MA583" s="4" t="s">
        <v>480</v>
      </c>
      <c r="MY583" t="s">
        <v>1268</v>
      </c>
      <c r="MZ583" t="s">
        <v>864</v>
      </c>
      <c r="NA583" t="s">
        <v>1303</v>
      </c>
      <c r="NB583" t="s">
        <v>548</v>
      </c>
      <c r="NJ583" t="s">
        <v>1304</v>
      </c>
      <c r="NL583" s="4" t="s">
        <v>658</v>
      </c>
      <c r="NM583" s="6" t="s">
        <v>1305</v>
      </c>
      <c r="NV583" t="s">
        <v>518</v>
      </c>
      <c r="NW583">
        <v>48.83</v>
      </c>
      <c r="NX583" t="s">
        <v>864</v>
      </c>
      <c r="NY583" t="s">
        <v>864</v>
      </c>
      <c r="OB583" s="3">
        <v>3</v>
      </c>
      <c r="OU583" t="s">
        <v>1306</v>
      </c>
      <c r="OV583" t="s">
        <v>518</v>
      </c>
      <c r="OX583">
        <v>2016</v>
      </c>
      <c r="OY583">
        <v>2018</v>
      </c>
      <c r="PB583" t="s">
        <v>522</v>
      </c>
      <c r="PC583" s="50">
        <v>46129</v>
      </c>
    </row>
    <row r="584" spans="1:419" ht="15" thickBot="1">
      <c r="A584" t="s">
        <v>469</v>
      </c>
      <c r="B584" t="s">
        <v>1249</v>
      </c>
      <c r="C584" t="s">
        <v>1250</v>
      </c>
      <c r="D584" s="4" t="s">
        <v>948</v>
      </c>
      <c r="E584" s="75" t="s">
        <v>1251</v>
      </c>
      <c r="F584" t="s">
        <v>1177</v>
      </c>
      <c r="G584" t="s">
        <v>475</v>
      </c>
      <c r="H584" t="s">
        <v>476</v>
      </c>
      <c r="I584">
        <v>30.9</v>
      </c>
      <c r="J584">
        <v>75.75</v>
      </c>
      <c r="K584">
        <v>200</v>
      </c>
      <c r="AV584" t="s">
        <v>1252</v>
      </c>
      <c r="AW584" t="s">
        <v>864</v>
      </c>
      <c r="AX584" t="s">
        <v>864</v>
      </c>
      <c r="AY584">
        <v>2</v>
      </c>
      <c r="AZ584" t="s">
        <v>1253</v>
      </c>
      <c r="BA584">
        <v>2016</v>
      </c>
      <c r="BB584">
        <v>2018</v>
      </c>
      <c r="BD584" t="s">
        <v>1286</v>
      </c>
      <c r="BE584" t="s">
        <v>553</v>
      </c>
      <c r="BF584" t="s">
        <v>484</v>
      </c>
      <c r="BG584" t="s">
        <v>485</v>
      </c>
      <c r="BH584" t="s">
        <v>1255</v>
      </c>
      <c r="BI584" t="s">
        <v>508</v>
      </c>
      <c r="BJ584">
        <v>20</v>
      </c>
      <c r="BK584" t="s">
        <v>537</v>
      </c>
      <c r="BL584" t="s">
        <v>538</v>
      </c>
      <c r="BM584" t="s">
        <v>480</v>
      </c>
      <c r="BN584" t="s">
        <v>480</v>
      </c>
      <c r="BO584" t="s">
        <v>480</v>
      </c>
      <c r="BP584" t="s">
        <v>555</v>
      </c>
      <c r="BQ584" t="s">
        <v>1287</v>
      </c>
      <c r="BR584" t="s">
        <v>480</v>
      </c>
      <c r="BS584" t="s">
        <v>480</v>
      </c>
      <c r="BT584" t="s">
        <v>480</v>
      </c>
      <c r="BU584" t="s">
        <v>555</v>
      </c>
      <c r="BV584" t="s">
        <v>1288</v>
      </c>
      <c r="BW584" t="s">
        <v>480</v>
      </c>
      <c r="BX584" t="s">
        <v>480</v>
      </c>
      <c r="BY584" t="s">
        <v>480</v>
      </c>
      <c r="HT584" s="50"/>
      <c r="IO584" t="s">
        <v>1297</v>
      </c>
      <c r="IP584" s="46" t="s">
        <v>1278</v>
      </c>
      <c r="IS584">
        <v>2016</v>
      </c>
      <c r="JJ584" t="s">
        <v>1258</v>
      </c>
      <c r="JL584" t="s">
        <v>495</v>
      </c>
      <c r="JP584" t="s">
        <v>508</v>
      </c>
      <c r="JQ584">
        <v>125</v>
      </c>
      <c r="JT584">
        <v>60</v>
      </c>
      <c r="JU584">
        <v>30</v>
      </c>
      <c r="KE584" t="s">
        <v>1259</v>
      </c>
      <c r="KF584" s="69" t="s">
        <v>999</v>
      </c>
      <c r="KG584" t="s">
        <v>1260</v>
      </c>
      <c r="KH584">
        <v>2</v>
      </c>
      <c r="KI584" t="s">
        <v>1261</v>
      </c>
      <c r="KK584" s="8" t="s">
        <v>1262</v>
      </c>
      <c r="KL584" t="s">
        <v>1263</v>
      </c>
      <c r="KM584">
        <v>3</v>
      </c>
      <c r="KO584" s="8" t="s">
        <v>1264</v>
      </c>
      <c r="KP584" s="62" t="s">
        <v>480</v>
      </c>
      <c r="KQ584" s="62" t="s">
        <v>480</v>
      </c>
      <c r="KS584" t="s">
        <v>1265</v>
      </c>
      <c r="KT584" s="3" t="s">
        <v>480</v>
      </c>
      <c r="KU584" t="s">
        <v>480</v>
      </c>
      <c r="LT584" t="s">
        <v>1266</v>
      </c>
      <c r="LY584" t="s">
        <v>1267</v>
      </c>
      <c r="LZ584">
        <v>431.25</v>
      </c>
      <c r="MA584" s="4" t="s">
        <v>480</v>
      </c>
      <c r="MY584" t="s">
        <v>1268</v>
      </c>
      <c r="MZ584" t="s">
        <v>864</v>
      </c>
      <c r="NA584" t="s">
        <v>1303</v>
      </c>
      <c r="NB584" t="s">
        <v>548</v>
      </c>
      <c r="NJ584" t="s">
        <v>1304</v>
      </c>
      <c r="NL584" s="4" t="s">
        <v>658</v>
      </c>
      <c r="NM584" s="6" t="s">
        <v>1305</v>
      </c>
      <c r="NV584" t="s">
        <v>518</v>
      </c>
      <c r="NW584">
        <v>49.19</v>
      </c>
      <c r="NX584" t="s">
        <v>864</v>
      </c>
      <c r="NY584" t="s">
        <v>864</v>
      </c>
      <c r="OB584" s="3">
        <v>3</v>
      </c>
      <c r="OU584" t="s">
        <v>1306</v>
      </c>
      <c r="OV584" t="s">
        <v>518</v>
      </c>
      <c r="OX584">
        <v>2016</v>
      </c>
      <c r="OY584">
        <v>2018</v>
      </c>
      <c r="PB584" t="s">
        <v>522</v>
      </c>
      <c r="PC584" s="50">
        <v>46129</v>
      </c>
    </row>
    <row r="585" spans="1:419" ht="15" thickBot="1">
      <c r="A585" t="s">
        <v>469</v>
      </c>
      <c r="B585" t="s">
        <v>1249</v>
      </c>
      <c r="C585" t="s">
        <v>1250</v>
      </c>
      <c r="D585" s="4" t="s">
        <v>948</v>
      </c>
      <c r="E585" s="75" t="s">
        <v>1251</v>
      </c>
      <c r="F585" t="s">
        <v>1177</v>
      </c>
      <c r="G585" t="s">
        <v>475</v>
      </c>
      <c r="H585" t="s">
        <v>476</v>
      </c>
      <c r="I585">
        <v>30.9</v>
      </c>
      <c r="J585">
        <v>75.75</v>
      </c>
      <c r="K585">
        <v>200</v>
      </c>
      <c r="AV585" t="s">
        <v>1252</v>
      </c>
      <c r="AW585" t="s">
        <v>864</v>
      </c>
      <c r="AX585" t="s">
        <v>864</v>
      </c>
      <c r="AY585">
        <v>2</v>
      </c>
      <c r="AZ585" t="s">
        <v>1253</v>
      </c>
      <c r="BA585">
        <v>2016</v>
      </c>
      <c r="BB585">
        <v>2018</v>
      </c>
      <c r="BD585" s="3" t="s">
        <v>1291</v>
      </c>
      <c r="BE585" t="s">
        <v>605</v>
      </c>
      <c r="BF585" t="s">
        <v>484</v>
      </c>
      <c r="BG585" t="s">
        <v>485</v>
      </c>
      <c r="BH585" t="s">
        <v>1255</v>
      </c>
      <c r="BI585" t="s">
        <v>508</v>
      </c>
      <c r="BJ585">
        <v>20</v>
      </c>
      <c r="BK585" t="s">
        <v>555</v>
      </c>
      <c r="BL585" t="s">
        <v>1292</v>
      </c>
      <c r="BM585" t="s">
        <v>480</v>
      </c>
      <c r="BN585" t="s">
        <v>480</v>
      </c>
      <c r="BO585" t="s">
        <v>480</v>
      </c>
      <c r="BP585" t="s">
        <v>555</v>
      </c>
      <c r="BQ585" t="s">
        <v>1287</v>
      </c>
      <c r="BR585" t="s">
        <v>480</v>
      </c>
      <c r="BS585" t="s">
        <v>480</v>
      </c>
      <c r="BT585" t="s">
        <v>480</v>
      </c>
      <c r="BU585" t="s">
        <v>555</v>
      </c>
      <c r="BV585" t="s">
        <v>1288</v>
      </c>
      <c r="BW585" t="s">
        <v>480</v>
      </c>
      <c r="BX585" t="s">
        <v>480</v>
      </c>
      <c r="BY585" t="s">
        <v>480</v>
      </c>
      <c r="HT585" s="50"/>
      <c r="IO585" t="s">
        <v>1291</v>
      </c>
      <c r="IP585" s="46" t="s">
        <v>1278</v>
      </c>
      <c r="IS585">
        <v>2016</v>
      </c>
      <c r="JJ585" t="s">
        <v>1258</v>
      </c>
      <c r="JL585" t="s">
        <v>495</v>
      </c>
      <c r="JP585" t="s">
        <v>508</v>
      </c>
      <c r="JQ585">
        <v>125</v>
      </c>
      <c r="JT585">
        <v>60</v>
      </c>
      <c r="JU585">
        <v>30</v>
      </c>
      <c r="KE585" t="s">
        <v>1259</v>
      </c>
      <c r="KF585" s="69" t="s">
        <v>999</v>
      </c>
      <c r="KG585" t="s">
        <v>1260</v>
      </c>
      <c r="KH585">
        <v>2</v>
      </c>
      <c r="KI585" t="s">
        <v>1261</v>
      </c>
      <c r="KK585" s="8" t="s">
        <v>1262</v>
      </c>
      <c r="KL585" t="s">
        <v>1263</v>
      </c>
      <c r="KM585">
        <v>3</v>
      </c>
      <c r="KO585" s="8" t="s">
        <v>1264</v>
      </c>
      <c r="KP585" s="62" t="s">
        <v>480</v>
      </c>
      <c r="KQ585" s="62" t="s">
        <v>480</v>
      </c>
      <c r="KS585" t="s">
        <v>1265</v>
      </c>
      <c r="KT585" s="3" t="s">
        <v>480</v>
      </c>
      <c r="KU585" t="s">
        <v>480</v>
      </c>
      <c r="LT585" t="s">
        <v>1266</v>
      </c>
      <c r="LY585" t="s">
        <v>1267</v>
      </c>
      <c r="LZ585">
        <v>431.25</v>
      </c>
      <c r="MA585" s="4" t="s">
        <v>480</v>
      </c>
      <c r="MY585" t="s">
        <v>1268</v>
      </c>
      <c r="MZ585" t="s">
        <v>864</v>
      </c>
      <c r="NA585" t="s">
        <v>1303</v>
      </c>
      <c r="NB585" t="s">
        <v>548</v>
      </c>
      <c r="NJ585" t="s">
        <v>1304</v>
      </c>
      <c r="NL585" s="4" t="s">
        <v>658</v>
      </c>
      <c r="NM585" s="6" t="s">
        <v>1305</v>
      </c>
      <c r="NV585" t="s">
        <v>518</v>
      </c>
      <c r="NW585">
        <v>47.04</v>
      </c>
      <c r="NX585" t="s">
        <v>864</v>
      </c>
      <c r="NY585" t="s">
        <v>864</v>
      </c>
      <c r="OB585" s="3">
        <v>3</v>
      </c>
      <c r="OU585" t="s">
        <v>1306</v>
      </c>
      <c r="OV585" t="s">
        <v>518</v>
      </c>
      <c r="OX585">
        <v>2016</v>
      </c>
      <c r="OY585">
        <v>2018</v>
      </c>
      <c r="PB585" t="s">
        <v>522</v>
      </c>
      <c r="PC585" s="50">
        <v>46129</v>
      </c>
    </row>
    <row r="586" spans="1:419" ht="15" thickBot="1">
      <c r="A586" t="s">
        <v>469</v>
      </c>
      <c r="B586" t="s">
        <v>1249</v>
      </c>
      <c r="C586" t="s">
        <v>1250</v>
      </c>
      <c r="D586" s="4" t="s">
        <v>948</v>
      </c>
      <c r="E586" s="75" t="s">
        <v>1251</v>
      </c>
      <c r="F586" t="s">
        <v>1177</v>
      </c>
      <c r="G586" t="s">
        <v>475</v>
      </c>
      <c r="H586" t="s">
        <v>476</v>
      </c>
      <c r="I586">
        <v>30.9</v>
      </c>
      <c r="J586">
        <v>75.75</v>
      </c>
      <c r="K586">
        <v>200</v>
      </c>
      <c r="AV586" t="s">
        <v>1252</v>
      </c>
      <c r="AW586" t="s">
        <v>864</v>
      </c>
      <c r="AX586" t="s">
        <v>864</v>
      </c>
      <c r="AY586">
        <v>2</v>
      </c>
      <c r="AZ586" t="s">
        <v>1253</v>
      </c>
      <c r="BA586">
        <v>2016</v>
      </c>
      <c r="BB586">
        <v>2018</v>
      </c>
      <c r="BD586" s="15" t="s">
        <v>1294</v>
      </c>
      <c r="BE586" t="s">
        <v>609</v>
      </c>
      <c r="BF586" t="s">
        <v>484</v>
      </c>
      <c r="BG586" t="s">
        <v>485</v>
      </c>
      <c r="BH586" t="s">
        <v>1255</v>
      </c>
      <c r="BI586" t="s">
        <v>508</v>
      </c>
      <c r="BJ586">
        <v>20</v>
      </c>
      <c r="BK586" t="s">
        <v>537</v>
      </c>
      <c r="BL586" t="s">
        <v>538</v>
      </c>
      <c r="BM586" t="s">
        <v>480</v>
      </c>
      <c r="BN586" t="s">
        <v>480</v>
      </c>
      <c r="BO586" t="s">
        <v>480</v>
      </c>
      <c r="BP586" t="s">
        <v>555</v>
      </c>
      <c r="BQ586" t="s">
        <v>1292</v>
      </c>
      <c r="BR586" t="s">
        <v>480</v>
      </c>
      <c r="BS586" t="s">
        <v>480</v>
      </c>
      <c r="BT586" t="s">
        <v>480</v>
      </c>
      <c r="BU586" t="s">
        <v>555</v>
      </c>
      <c r="BV586" t="s">
        <v>1287</v>
      </c>
      <c r="BW586" t="s">
        <v>480</v>
      </c>
      <c r="BX586" t="s">
        <v>480</v>
      </c>
      <c r="BY586" t="s">
        <v>480</v>
      </c>
      <c r="BZ586" t="s">
        <v>555</v>
      </c>
      <c r="CA586" t="s">
        <v>1288</v>
      </c>
      <c r="CB586" t="s">
        <v>480</v>
      </c>
      <c r="CC586" t="s">
        <v>480</v>
      </c>
      <c r="CD586" t="s">
        <v>480</v>
      </c>
      <c r="HT586" s="50"/>
      <c r="IO586" t="s">
        <v>1295</v>
      </c>
      <c r="IP586" s="46" t="s">
        <v>1278</v>
      </c>
      <c r="IS586">
        <v>2016</v>
      </c>
      <c r="JJ586" t="s">
        <v>1258</v>
      </c>
      <c r="JL586" t="s">
        <v>495</v>
      </c>
      <c r="JP586" t="s">
        <v>508</v>
      </c>
      <c r="JQ586">
        <v>125</v>
      </c>
      <c r="JT586">
        <v>60</v>
      </c>
      <c r="JU586">
        <v>30</v>
      </c>
      <c r="KE586" t="s">
        <v>1259</v>
      </c>
      <c r="KF586" s="69" t="s">
        <v>999</v>
      </c>
      <c r="KG586" t="s">
        <v>1260</v>
      </c>
      <c r="KH586">
        <v>2</v>
      </c>
      <c r="KI586" t="s">
        <v>1261</v>
      </c>
      <c r="KK586" s="8" t="s">
        <v>1262</v>
      </c>
      <c r="KL586" t="s">
        <v>1263</v>
      </c>
      <c r="KM586">
        <v>3</v>
      </c>
      <c r="KO586" s="8" t="s">
        <v>1264</v>
      </c>
      <c r="KP586" s="62" t="s">
        <v>480</v>
      </c>
      <c r="KQ586" s="62" t="s">
        <v>480</v>
      </c>
      <c r="KS586" t="s">
        <v>1265</v>
      </c>
      <c r="KT586" s="3" t="s">
        <v>480</v>
      </c>
      <c r="KU586" t="s">
        <v>480</v>
      </c>
      <c r="LT586" t="s">
        <v>1266</v>
      </c>
      <c r="LY586" t="s">
        <v>1267</v>
      </c>
      <c r="LZ586">
        <v>431.25</v>
      </c>
      <c r="MA586" s="4" t="s">
        <v>480</v>
      </c>
      <c r="MY586" t="s">
        <v>1268</v>
      </c>
      <c r="MZ586" t="s">
        <v>864</v>
      </c>
      <c r="NA586" t="s">
        <v>1303</v>
      </c>
      <c r="NB586" t="s">
        <v>548</v>
      </c>
      <c r="NJ586" t="s">
        <v>1304</v>
      </c>
      <c r="NL586" s="4" t="s">
        <v>658</v>
      </c>
      <c r="NM586" s="6" t="s">
        <v>1305</v>
      </c>
      <c r="NV586" t="s">
        <v>518</v>
      </c>
      <c r="NW586">
        <v>49.59</v>
      </c>
      <c r="NX586" t="s">
        <v>864</v>
      </c>
      <c r="NY586" t="s">
        <v>864</v>
      </c>
      <c r="OB586" s="3">
        <v>3</v>
      </c>
      <c r="OU586" t="s">
        <v>1306</v>
      </c>
      <c r="OV586" t="s">
        <v>518</v>
      </c>
      <c r="OX586">
        <v>2016</v>
      </c>
      <c r="OY586">
        <v>2018</v>
      </c>
      <c r="PB586" t="s">
        <v>522</v>
      </c>
      <c r="PC586" s="50">
        <v>46129</v>
      </c>
    </row>
    <row r="587" spans="1:419" ht="15" thickBot="1">
      <c r="A587" t="s">
        <v>469</v>
      </c>
      <c r="B587" t="s">
        <v>1249</v>
      </c>
      <c r="C587" t="s">
        <v>1250</v>
      </c>
      <c r="D587" s="4" t="s">
        <v>948</v>
      </c>
      <c r="E587" s="75" t="s">
        <v>1251</v>
      </c>
      <c r="F587" t="s">
        <v>1177</v>
      </c>
      <c r="G587" t="s">
        <v>475</v>
      </c>
      <c r="H587" t="s">
        <v>476</v>
      </c>
      <c r="I587">
        <v>30.9</v>
      </c>
      <c r="J587">
        <v>75.75</v>
      </c>
      <c r="K587">
        <v>200</v>
      </c>
      <c r="AV587" t="s">
        <v>1252</v>
      </c>
      <c r="AW587" t="s">
        <v>864</v>
      </c>
      <c r="AX587" t="s">
        <v>864</v>
      </c>
      <c r="AY587">
        <v>2</v>
      </c>
      <c r="AZ587" t="s">
        <v>1253</v>
      </c>
      <c r="BA587">
        <v>2016</v>
      </c>
      <c r="BB587">
        <v>2018</v>
      </c>
      <c r="BD587" t="s">
        <v>1254</v>
      </c>
      <c r="BE587" t="s">
        <v>524</v>
      </c>
      <c r="BF587" t="s">
        <v>484</v>
      </c>
      <c r="BG587" t="s">
        <v>485</v>
      </c>
      <c r="BH587" t="s">
        <v>1255</v>
      </c>
      <c r="BI587" t="s">
        <v>508</v>
      </c>
      <c r="BJ587">
        <v>20</v>
      </c>
      <c r="BK587" t="s">
        <v>555</v>
      </c>
      <c r="BL587" t="s">
        <v>1256</v>
      </c>
      <c r="BM587" t="s">
        <v>480</v>
      </c>
      <c r="BN587" t="s">
        <v>480</v>
      </c>
      <c r="BO587" t="s">
        <v>480</v>
      </c>
      <c r="HT587" s="50">
        <v>42539</v>
      </c>
      <c r="IO587" t="s">
        <v>1254</v>
      </c>
      <c r="IP587" s="46" t="s">
        <v>1257</v>
      </c>
      <c r="IS587">
        <v>2016</v>
      </c>
      <c r="JJ587" t="s">
        <v>1258</v>
      </c>
      <c r="JL587" t="s">
        <v>495</v>
      </c>
      <c r="JP587" t="s">
        <v>508</v>
      </c>
      <c r="JQ587">
        <v>125</v>
      </c>
      <c r="JT587">
        <v>60</v>
      </c>
      <c r="JU587">
        <v>30</v>
      </c>
      <c r="KE587" t="s">
        <v>1259</v>
      </c>
      <c r="KF587" s="69" t="s">
        <v>999</v>
      </c>
      <c r="KG587" t="s">
        <v>1260</v>
      </c>
      <c r="KH587">
        <v>2</v>
      </c>
      <c r="KI587" t="s">
        <v>1261</v>
      </c>
      <c r="KK587" s="8" t="s">
        <v>1262</v>
      </c>
      <c r="KL587" t="s">
        <v>1263</v>
      </c>
      <c r="KM587">
        <v>3</v>
      </c>
      <c r="KO587" s="8" t="s">
        <v>1264</v>
      </c>
      <c r="KP587" s="62" t="s">
        <v>480</v>
      </c>
      <c r="KQ587" s="62" t="s">
        <v>480</v>
      </c>
      <c r="KS587" t="s">
        <v>1265</v>
      </c>
      <c r="KT587" s="3" t="s">
        <v>480</v>
      </c>
      <c r="KU587" t="s">
        <v>480</v>
      </c>
      <c r="LT587" t="s">
        <v>1266</v>
      </c>
      <c r="LY587" t="s">
        <v>1267</v>
      </c>
      <c r="LZ587">
        <v>206.25</v>
      </c>
      <c r="MA587" s="4" t="s">
        <v>480</v>
      </c>
      <c r="MI587" s="50">
        <v>42997</v>
      </c>
      <c r="MJ587" s="50">
        <v>42997</v>
      </c>
      <c r="MY587" t="s">
        <v>1268</v>
      </c>
      <c r="MZ587" t="s">
        <v>864</v>
      </c>
      <c r="NB587" t="s">
        <v>548</v>
      </c>
      <c r="NI587" t="s">
        <v>1307</v>
      </c>
      <c r="NJ587" t="s">
        <v>1308</v>
      </c>
      <c r="NK587" t="s">
        <v>1309</v>
      </c>
      <c r="NL587" s="4" t="s">
        <v>1310</v>
      </c>
      <c r="NM587" s="6" t="s">
        <v>1311</v>
      </c>
      <c r="NU587" t="s">
        <v>1023</v>
      </c>
      <c r="NV587" t="s">
        <v>518</v>
      </c>
      <c r="NW587">
        <v>2.41</v>
      </c>
      <c r="NX587" t="s">
        <v>864</v>
      </c>
      <c r="NY587" t="s">
        <v>864</v>
      </c>
      <c r="OB587" s="3">
        <v>3</v>
      </c>
      <c r="OU587" t="s">
        <v>1306</v>
      </c>
      <c r="OV587" t="s">
        <v>518</v>
      </c>
      <c r="OX587">
        <v>2016</v>
      </c>
      <c r="OY587">
        <v>2017</v>
      </c>
      <c r="PB587" t="s">
        <v>522</v>
      </c>
      <c r="PC587" s="50">
        <v>46129</v>
      </c>
    </row>
    <row r="588" spans="1:419" ht="15" thickBot="1">
      <c r="A588" t="s">
        <v>469</v>
      </c>
      <c r="B588" t="s">
        <v>1249</v>
      </c>
      <c r="C588" t="s">
        <v>1250</v>
      </c>
      <c r="D588" s="4" t="s">
        <v>948</v>
      </c>
      <c r="E588" s="75" t="s">
        <v>1251</v>
      </c>
      <c r="F588" t="s">
        <v>1177</v>
      </c>
      <c r="G588" t="s">
        <v>475</v>
      </c>
      <c r="H588" t="s">
        <v>476</v>
      </c>
      <c r="I588">
        <v>30.9</v>
      </c>
      <c r="J588">
        <v>75.75</v>
      </c>
      <c r="K588">
        <v>200</v>
      </c>
      <c r="AV588" t="s">
        <v>1252</v>
      </c>
      <c r="AW588" t="s">
        <v>864</v>
      </c>
      <c r="AX588" t="s">
        <v>864</v>
      </c>
      <c r="AY588">
        <v>2</v>
      </c>
      <c r="AZ588" t="s">
        <v>1253</v>
      </c>
      <c r="BA588">
        <v>2016</v>
      </c>
      <c r="BB588">
        <v>2018</v>
      </c>
      <c r="BD588" t="s">
        <v>1275</v>
      </c>
      <c r="BE588" t="s">
        <v>536</v>
      </c>
      <c r="BF588" t="s">
        <v>484</v>
      </c>
      <c r="BG588" t="s">
        <v>485</v>
      </c>
      <c r="BH588" t="s">
        <v>1255</v>
      </c>
      <c r="BI588" t="s">
        <v>508</v>
      </c>
      <c r="BJ588">
        <v>20</v>
      </c>
      <c r="BK588" t="s">
        <v>555</v>
      </c>
      <c r="BL588" t="s">
        <v>1276</v>
      </c>
      <c r="BM588" t="s">
        <v>480</v>
      </c>
      <c r="BN588" t="s">
        <v>480</v>
      </c>
      <c r="BO588" t="s">
        <v>480</v>
      </c>
      <c r="BP588" t="s">
        <v>555</v>
      </c>
      <c r="BQ588" t="s">
        <v>1277</v>
      </c>
      <c r="BR588" t="s">
        <v>480</v>
      </c>
      <c r="BS588" t="s">
        <v>480</v>
      </c>
      <c r="BT588" t="s">
        <v>480</v>
      </c>
      <c r="BU588" t="s">
        <v>537</v>
      </c>
      <c r="BV588" t="s">
        <v>868</v>
      </c>
      <c r="BW588" t="s">
        <v>480</v>
      </c>
      <c r="BX588" t="s">
        <v>480</v>
      </c>
      <c r="BY588" t="s">
        <v>480</v>
      </c>
      <c r="HT588" s="50">
        <v>42539</v>
      </c>
      <c r="IO588" t="s">
        <v>1301</v>
      </c>
      <c r="IP588" s="46" t="s">
        <v>1278</v>
      </c>
      <c r="IS588">
        <v>2016</v>
      </c>
      <c r="JJ588" t="s">
        <v>1258</v>
      </c>
      <c r="JL588" t="s">
        <v>495</v>
      </c>
      <c r="JP588" t="s">
        <v>508</v>
      </c>
      <c r="JQ588">
        <v>125</v>
      </c>
      <c r="JT588">
        <v>60</v>
      </c>
      <c r="JU588">
        <v>30</v>
      </c>
      <c r="KE588" t="s">
        <v>1259</v>
      </c>
      <c r="KF588" s="69" t="s">
        <v>999</v>
      </c>
      <c r="KG588" t="s">
        <v>1260</v>
      </c>
      <c r="KH588">
        <v>2</v>
      </c>
      <c r="KI588" t="s">
        <v>1261</v>
      </c>
      <c r="KK588" s="8" t="s">
        <v>1262</v>
      </c>
      <c r="KL588" t="s">
        <v>1263</v>
      </c>
      <c r="KM588">
        <v>3</v>
      </c>
      <c r="KO588" s="8" t="s">
        <v>1264</v>
      </c>
      <c r="KP588" s="62" t="s">
        <v>480</v>
      </c>
      <c r="KQ588" s="62" t="s">
        <v>480</v>
      </c>
      <c r="KS588" t="s">
        <v>1265</v>
      </c>
      <c r="KT588" s="3" t="s">
        <v>480</v>
      </c>
      <c r="KU588" t="s">
        <v>480</v>
      </c>
      <c r="LT588" t="s">
        <v>1266</v>
      </c>
      <c r="LY588" t="s">
        <v>1267</v>
      </c>
      <c r="LZ588">
        <v>206.25</v>
      </c>
      <c r="MA588" s="4" t="s">
        <v>480</v>
      </c>
      <c r="MI588" s="50">
        <v>42997</v>
      </c>
      <c r="MJ588" s="50">
        <v>42997</v>
      </c>
      <c r="MY588" t="s">
        <v>1268</v>
      </c>
      <c r="MZ588" t="s">
        <v>864</v>
      </c>
      <c r="NB588" t="s">
        <v>548</v>
      </c>
      <c r="NI588" t="s">
        <v>1307</v>
      </c>
      <c r="NJ588" t="s">
        <v>1308</v>
      </c>
      <c r="NK588" t="s">
        <v>1309</v>
      </c>
      <c r="NL588" s="4" t="s">
        <v>1310</v>
      </c>
      <c r="NM588" s="6" t="s">
        <v>1311</v>
      </c>
      <c r="NV588" t="s">
        <v>518</v>
      </c>
      <c r="NW588">
        <v>2.42</v>
      </c>
      <c r="NX588" t="s">
        <v>864</v>
      </c>
      <c r="NY588" t="s">
        <v>864</v>
      </c>
      <c r="OB588" s="3">
        <v>3</v>
      </c>
      <c r="OU588" t="s">
        <v>1306</v>
      </c>
      <c r="OV588" t="s">
        <v>518</v>
      </c>
      <c r="OX588">
        <v>2016</v>
      </c>
      <c r="OY588">
        <v>2017</v>
      </c>
      <c r="PB588" t="s">
        <v>522</v>
      </c>
      <c r="PC588" s="50">
        <v>46129</v>
      </c>
    </row>
    <row r="589" spans="1:419" ht="15" thickBot="1">
      <c r="A589" t="s">
        <v>469</v>
      </c>
      <c r="B589" t="s">
        <v>1249</v>
      </c>
      <c r="C589" t="s">
        <v>1250</v>
      </c>
      <c r="D589" s="4" t="s">
        <v>948</v>
      </c>
      <c r="E589" s="75" t="s">
        <v>1251</v>
      </c>
      <c r="F589" t="s">
        <v>1177</v>
      </c>
      <c r="G589" t="s">
        <v>475</v>
      </c>
      <c r="H589" t="s">
        <v>476</v>
      </c>
      <c r="I589">
        <v>30.9</v>
      </c>
      <c r="J589">
        <v>75.75</v>
      </c>
      <c r="K589">
        <v>200</v>
      </c>
      <c r="AV589" t="s">
        <v>1252</v>
      </c>
      <c r="AW589" t="s">
        <v>864</v>
      </c>
      <c r="AX589" t="s">
        <v>864</v>
      </c>
      <c r="AY589">
        <v>2</v>
      </c>
      <c r="AZ589" t="s">
        <v>1253</v>
      </c>
      <c r="BA589">
        <v>2016</v>
      </c>
      <c r="BB589">
        <v>2018</v>
      </c>
      <c r="BD589" t="s">
        <v>1280</v>
      </c>
      <c r="BE589" t="s">
        <v>565</v>
      </c>
      <c r="BF589" t="s">
        <v>484</v>
      </c>
      <c r="BG589" t="s">
        <v>485</v>
      </c>
      <c r="BH589" t="s">
        <v>1255</v>
      </c>
      <c r="BI589" t="s">
        <v>508</v>
      </c>
      <c r="BJ589">
        <v>20</v>
      </c>
      <c r="BK589" t="s">
        <v>537</v>
      </c>
      <c r="BL589" t="s">
        <v>538</v>
      </c>
      <c r="BM589" t="s">
        <v>480</v>
      </c>
      <c r="BN589" t="s">
        <v>480</v>
      </c>
      <c r="BO589" t="s">
        <v>480</v>
      </c>
      <c r="BP589" t="s">
        <v>555</v>
      </c>
      <c r="BQ589" t="s">
        <v>1276</v>
      </c>
      <c r="BR589" t="s">
        <v>480</v>
      </c>
      <c r="BS589" t="s">
        <v>480</v>
      </c>
      <c r="BT589" t="s">
        <v>480</v>
      </c>
      <c r="BU589" t="s">
        <v>555</v>
      </c>
      <c r="BV589" t="s">
        <v>1277</v>
      </c>
      <c r="BW589" t="s">
        <v>480</v>
      </c>
      <c r="BX589" t="s">
        <v>480</v>
      </c>
      <c r="BY589" t="s">
        <v>480</v>
      </c>
      <c r="BZ589" t="s">
        <v>537</v>
      </c>
      <c r="CA589" t="s">
        <v>868</v>
      </c>
      <c r="CB589" t="s">
        <v>480</v>
      </c>
      <c r="CC589" t="s">
        <v>480</v>
      </c>
      <c r="CD589" t="s">
        <v>480</v>
      </c>
      <c r="HT589" s="50">
        <v>42539</v>
      </c>
      <c r="IO589" t="s">
        <v>1302</v>
      </c>
      <c r="IP589" s="46" t="s">
        <v>1278</v>
      </c>
      <c r="IS589">
        <v>2016</v>
      </c>
      <c r="JJ589" t="s">
        <v>1258</v>
      </c>
      <c r="JL589" t="s">
        <v>495</v>
      </c>
      <c r="JP589" t="s">
        <v>508</v>
      </c>
      <c r="JQ589">
        <v>125</v>
      </c>
      <c r="JT589">
        <v>60</v>
      </c>
      <c r="JU589">
        <v>30</v>
      </c>
      <c r="KE589" t="s">
        <v>1259</v>
      </c>
      <c r="KF589" s="69" t="s">
        <v>999</v>
      </c>
      <c r="KG589" t="s">
        <v>1260</v>
      </c>
      <c r="KH589">
        <v>2</v>
      </c>
      <c r="KI589" t="s">
        <v>1261</v>
      </c>
      <c r="KK589" s="8" t="s">
        <v>1262</v>
      </c>
      <c r="KL589" t="s">
        <v>1263</v>
      </c>
      <c r="KM589">
        <v>3</v>
      </c>
      <c r="KO589" s="8" t="s">
        <v>1264</v>
      </c>
      <c r="KP589" s="62" t="s">
        <v>480</v>
      </c>
      <c r="KQ589" s="62" t="s">
        <v>480</v>
      </c>
      <c r="KS589" t="s">
        <v>1265</v>
      </c>
      <c r="KT589" s="3" t="s">
        <v>480</v>
      </c>
      <c r="KU589" t="s">
        <v>480</v>
      </c>
      <c r="LT589" t="s">
        <v>1266</v>
      </c>
      <c r="LY589" t="s">
        <v>1267</v>
      </c>
      <c r="LZ589">
        <v>206.25</v>
      </c>
      <c r="MA589" s="4" t="s">
        <v>480</v>
      </c>
      <c r="MI589" s="50">
        <v>42997</v>
      </c>
      <c r="MJ589" s="50">
        <v>42997</v>
      </c>
      <c r="MY589" t="s">
        <v>1268</v>
      </c>
      <c r="MZ589" t="s">
        <v>864</v>
      </c>
      <c r="NB589" t="s">
        <v>548</v>
      </c>
      <c r="NI589" t="s">
        <v>1307</v>
      </c>
      <c r="NJ589" t="s">
        <v>1308</v>
      </c>
      <c r="NK589" t="s">
        <v>1309</v>
      </c>
      <c r="NL589" s="4" t="s">
        <v>1310</v>
      </c>
      <c r="NM589" s="6" t="s">
        <v>1311</v>
      </c>
      <c r="NV589" t="s">
        <v>518</v>
      </c>
      <c r="NW589">
        <v>2.44</v>
      </c>
      <c r="NX589" t="s">
        <v>864</v>
      </c>
      <c r="NY589" t="s">
        <v>864</v>
      </c>
      <c r="OB589" s="3">
        <v>3</v>
      </c>
      <c r="OU589" t="s">
        <v>1306</v>
      </c>
      <c r="OV589" t="s">
        <v>518</v>
      </c>
      <c r="OX589">
        <v>2016</v>
      </c>
      <c r="OY589">
        <v>2017</v>
      </c>
      <c r="PB589" t="s">
        <v>522</v>
      </c>
      <c r="PC589" s="50">
        <v>46129</v>
      </c>
    </row>
    <row r="590" spans="1:419" ht="15" thickBot="1">
      <c r="A590" t="s">
        <v>469</v>
      </c>
      <c r="B590" t="s">
        <v>1249</v>
      </c>
      <c r="C590" t="s">
        <v>1250</v>
      </c>
      <c r="D590" s="4" t="s">
        <v>948</v>
      </c>
      <c r="E590" s="75" t="s">
        <v>1251</v>
      </c>
      <c r="F590" t="s">
        <v>1177</v>
      </c>
      <c r="G590" t="s">
        <v>475</v>
      </c>
      <c r="H590" t="s">
        <v>476</v>
      </c>
      <c r="I590">
        <v>30.9</v>
      </c>
      <c r="J590">
        <v>75.75</v>
      </c>
      <c r="K590">
        <v>200</v>
      </c>
      <c r="AV590" t="s">
        <v>1252</v>
      </c>
      <c r="AW590" t="s">
        <v>864</v>
      </c>
      <c r="AX590" t="s">
        <v>864</v>
      </c>
      <c r="AY590">
        <v>2</v>
      </c>
      <c r="AZ590" t="s">
        <v>1253</v>
      </c>
      <c r="BA590">
        <v>2016</v>
      </c>
      <c r="BB590">
        <v>2018</v>
      </c>
      <c r="BD590" t="s">
        <v>1283</v>
      </c>
      <c r="BE590" t="s">
        <v>570</v>
      </c>
      <c r="BF590" t="s">
        <v>484</v>
      </c>
      <c r="BG590" t="s">
        <v>485</v>
      </c>
      <c r="BH590" t="s">
        <v>1255</v>
      </c>
      <c r="BI590" t="s">
        <v>508</v>
      </c>
      <c r="BJ590">
        <v>20</v>
      </c>
      <c r="BK590" t="s">
        <v>537</v>
      </c>
      <c r="BL590" t="s">
        <v>538</v>
      </c>
      <c r="BM590" t="s">
        <v>480</v>
      </c>
      <c r="BN590" t="s">
        <v>480</v>
      </c>
      <c r="BO590" t="s">
        <v>480</v>
      </c>
      <c r="BP590" t="s">
        <v>555</v>
      </c>
      <c r="BQ590" t="s">
        <v>1276</v>
      </c>
      <c r="BR590" t="s">
        <v>480</v>
      </c>
      <c r="BS590" t="s">
        <v>480</v>
      </c>
      <c r="BT590" t="s">
        <v>480</v>
      </c>
      <c r="HT590" s="50">
        <v>42539</v>
      </c>
      <c r="IO590" t="s">
        <v>1284</v>
      </c>
      <c r="IP590" s="46" t="s">
        <v>1278</v>
      </c>
      <c r="IS590">
        <v>2016</v>
      </c>
      <c r="JJ590" t="s">
        <v>1258</v>
      </c>
      <c r="JL590" t="s">
        <v>495</v>
      </c>
      <c r="JP590" t="s">
        <v>508</v>
      </c>
      <c r="JQ590">
        <v>125</v>
      </c>
      <c r="JT590">
        <v>60</v>
      </c>
      <c r="JU590">
        <v>30</v>
      </c>
      <c r="KE590" t="s">
        <v>1259</v>
      </c>
      <c r="KF590" s="69" t="s">
        <v>999</v>
      </c>
      <c r="KG590" t="s">
        <v>1260</v>
      </c>
      <c r="KH590">
        <v>2</v>
      </c>
      <c r="KI590" t="s">
        <v>1261</v>
      </c>
      <c r="KK590" s="8" t="s">
        <v>1262</v>
      </c>
      <c r="KL590" t="s">
        <v>1263</v>
      </c>
      <c r="KM590">
        <v>3</v>
      </c>
      <c r="KO590" s="8" t="s">
        <v>1264</v>
      </c>
      <c r="KP590" s="62" t="s">
        <v>480</v>
      </c>
      <c r="KQ590" s="62" t="s">
        <v>480</v>
      </c>
      <c r="KS590" t="s">
        <v>1265</v>
      </c>
      <c r="KT590" s="3" t="s">
        <v>480</v>
      </c>
      <c r="KU590" t="s">
        <v>480</v>
      </c>
      <c r="LT590" t="s">
        <v>1266</v>
      </c>
      <c r="LY590" t="s">
        <v>1267</v>
      </c>
      <c r="LZ590">
        <v>206.25</v>
      </c>
      <c r="MA590" s="4" t="s">
        <v>480</v>
      </c>
      <c r="MI590" s="50">
        <v>42997</v>
      </c>
      <c r="MJ590" s="50">
        <v>42997</v>
      </c>
      <c r="MY590" t="s">
        <v>1268</v>
      </c>
      <c r="MZ590" t="s">
        <v>864</v>
      </c>
      <c r="NB590" t="s">
        <v>548</v>
      </c>
      <c r="NI590" t="s">
        <v>1307</v>
      </c>
      <c r="NJ590" t="s">
        <v>1308</v>
      </c>
      <c r="NK590" t="s">
        <v>1309</v>
      </c>
      <c r="NL590" s="4" t="s">
        <v>1310</v>
      </c>
      <c r="NM590" s="6" t="s">
        <v>1311</v>
      </c>
      <c r="NV590" t="s">
        <v>518</v>
      </c>
      <c r="NW590">
        <v>2.4700000000000002</v>
      </c>
      <c r="NX590" t="s">
        <v>864</v>
      </c>
      <c r="NY590" t="s">
        <v>864</v>
      </c>
      <c r="OB590" s="3">
        <v>3</v>
      </c>
      <c r="OU590" t="s">
        <v>1306</v>
      </c>
      <c r="OV590" t="s">
        <v>518</v>
      </c>
      <c r="OX590">
        <v>2016</v>
      </c>
      <c r="OY590">
        <v>2017</v>
      </c>
      <c r="PB590" t="s">
        <v>522</v>
      </c>
      <c r="PC590" s="50">
        <v>46129</v>
      </c>
    </row>
    <row r="591" spans="1:419" ht="15" thickBot="1">
      <c r="A591" t="s">
        <v>469</v>
      </c>
      <c r="B591" t="s">
        <v>1249</v>
      </c>
      <c r="C591" t="s">
        <v>1250</v>
      </c>
      <c r="D591" s="4" t="s">
        <v>948</v>
      </c>
      <c r="E591" s="75" t="s">
        <v>1251</v>
      </c>
      <c r="F591" t="s">
        <v>1177</v>
      </c>
      <c r="G591" t="s">
        <v>475</v>
      </c>
      <c r="H591" t="s">
        <v>476</v>
      </c>
      <c r="I591">
        <v>30.9</v>
      </c>
      <c r="J591">
        <v>75.75</v>
      </c>
      <c r="K591">
        <v>200</v>
      </c>
      <c r="AV591" t="s">
        <v>1252</v>
      </c>
      <c r="AW591" t="s">
        <v>864</v>
      </c>
      <c r="AX591" t="s">
        <v>864</v>
      </c>
      <c r="AY591">
        <v>2</v>
      </c>
      <c r="AZ591" t="s">
        <v>1253</v>
      </c>
      <c r="BA591">
        <v>2016</v>
      </c>
      <c r="BB591">
        <v>2018</v>
      </c>
      <c r="BD591" t="s">
        <v>1286</v>
      </c>
      <c r="BE591" t="s">
        <v>553</v>
      </c>
      <c r="BF591" t="s">
        <v>484</v>
      </c>
      <c r="BG591" t="s">
        <v>485</v>
      </c>
      <c r="BH591" t="s">
        <v>1255</v>
      </c>
      <c r="BI591" t="s">
        <v>508</v>
      </c>
      <c r="BJ591">
        <v>20</v>
      </c>
      <c r="BK591" t="s">
        <v>537</v>
      </c>
      <c r="BL591" t="s">
        <v>538</v>
      </c>
      <c r="BM591" t="s">
        <v>480</v>
      </c>
      <c r="BN591" t="s">
        <v>480</v>
      </c>
      <c r="BO591" t="s">
        <v>480</v>
      </c>
      <c r="BP591" t="s">
        <v>555</v>
      </c>
      <c r="BQ591" t="s">
        <v>1287</v>
      </c>
      <c r="BR591" t="s">
        <v>480</v>
      </c>
      <c r="BS591" t="s">
        <v>480</v>
      </c>
      <c r="BT591" t="s">
        <v>480</v>
      </c>
      <c r="BU591" t="s">
        <v>555</v>
      </c>
      <c r="BV591" t="s">
        <v>1288</v>
      </c>
      <c r="BW591" t="s">
        <v>480</v>
      </c>
      <c r="BX591" t="s">
        <v>480</v>
      </c>
      <c r="BY591" t="s">
        <v>480</v>
      </c>
      <c r="HT591" s="50">
        <v>42539</v>
      </c>
      <c r="IO591" t="s">
        <v>1297</v>
      </c>
      <c r="IP591" s="46" t="s">
        <v>1278</v>
      </c>
      <c r="IS591">
        <v>2016</v>
      </c>
      <c r="JJ591" t="s">
        <v>1258</v>
      </c>
      <c r="JL591" t="s">
        <v>495</v>
      </c>
      <c r="JP591" t="s">
        <v>508</v>
      </c>
      <c r="JQ591">
        <v>125</v>
      </c>
      <c r="JT591">
        <v>60</v>
      </c>
      <c r="JU591">
        <v>30</v>
      </c>
      <c r="KE591" t="s">
        <v>1259</v>
      </c>
      <c r="KF591" s="69" t="s">
        <v>999</v>
      </c>
      <c r="KG591" t="s">
        <v>1260</v>
      </c>
      <c r="KH591">
        <v>2</v>
      </c>
      <c r="KI591" t="s">
        <v>1261</v>
      </c>
      <c r="KK591" s="8" t="s">
        <v>1262</v>
      </c>
      <c r="KL591" t="s">
        <v>1263</v>
      </c>
      <c r="KM591">
        <v>3</v>
      </c>
      <c r="KO591" s="8" t="s">
        <v>1264</v>
      </c>
      <c r="KP591" s="62" t="s">
        <v>480</v>
      </c>
      <c r="KQ591" s="62" t="s">
        <v>480</v>
      </c>
      <c r="KS591" t="s">
        <v>1265</v>
      </c>
      <c r="KT591" s="3" t="s">
        <v>480</v>
      </c>
      <c r="KU591" t="s">
        <v>480</v>
      </c>
      <c r="LT591" t="s">
        <v>1266</v>
      </c>
      <c r="LY591" t="s">
        <v>1267</v>
      </c>
      <c r="LZ591">
        <v>206.25</v>
      </c>
      <c r="MA591" s="4" t="s">
        <v>480</v>
      </c>
      <c r="MI591" s="50">
        <v>42997</v>
      </c>
      <c r="MJ591" s="50">
        <v>42997</v>
      </c>
      <c r="MY591" t="s">
        <v>1268</v>
      </c>
      <c r="MZ591" t="s">
        <v>864</v>
      </c>
      <c r="NB591" t="s">
        <v>548</v>
      </c>
      <c r="NI591" t="s">
        <v>1307</v>
      </c>
      <c r="NJ591" t="s">
        <v>1308</v>
      </c>
      <c r="NK591" t="s">
        <v>1309</v>
      </c>
      <c r="NL591" s="4" t="s">
        <v>1310</v>
      </c>
      <c r="NM591" s="6" t="s">
        <v>1311</v>
      </c>
      <c r="NV591" t="s">
        <v>518</v>
      </c>
      <c r="NW591">
        <v>2.46</v>
      </c>
      <c r="NX591" t="s">
        <v>864</v>
      </c>
      <c r="NY591" t="s">
        <v>864</v>
      </c>
      <c r="OB591" s="3">
        <v>3</v>
      </c>
      <c r="OU591" t="s">
        <v>1306</v>
      </c>
      <c r="OV591" t="s">
        <v>518</v>
      </c>
      <c r="OX591">
        <v>2016</v>
      </c>
      <c r="OY591">
        <v>2017</v>
      </c>
      <c r="PB591" t="s">
        <v>522</v>
      </c>
      <c r="PC591" s="50">
        <v>46129</v>
      </c>
    </row>
    <row r="592" spans="1:419" ht="15" thickBot="1">
      <c r="A592" t="s">
        <v>469</v>
      </c>
      <c r="B592" t="s">
        <v>1249</v>
      </c>
      <c r="C592" t="s">
        <v>1250</v>
      </c>
      <c r="D592" s="4" t="s">
        <v>948</v>
      </c>
      <c r="E592" s="75" t="s">
        <v>1251</v>
      </c>
      <c r="F592" t="s">
        <v>1177</v>
      </c>
      <c r="G592" t="s">
        <v>475</v>
      </c>
      <c r="H592" t="s">
        <v>476</v>
      </c>
      <c r="I592">
        <v>30.9</v>
      </c>
      <c r="J592">
        <v>75.75</v>
      </c>
      <c r="K592">
        <v>200</v>
      </c>
      <c r="AV592" t="s">
        <v>1252</v>
      </c>
      <c r="AW592" t="s">
        <v>864</v>
      </c>
      <c r="AX592" t="s">
        <v>864</v>
      </c>
      <c r="AY592">
        <v>2</v>
      </c>
      <c r="AZ592" t="s">
        <v>1253</v>
      </c>
      <c r="BA592">
        <v>2016</v>
      </c>
      <c r="BB592">
        <v>2018</v>
      </c>
      <c r="BD592" s="3" t="s">
        <v>1291</v>
      </c>
      <c r="BE592" t="s">
        <v>605</v>
      </c>
      <c r="BF592" t="s">
        <v>484</v>
      </c>
      <c r="BG592" t="s">
        <v>485</v>
      </c>
      <c r="BH592" t="s">
        <v>1255</v>
      </c>
      <c r="BI592" t="s">
        <v>508</v>
      </c>
      <c r="BJ592">
        <v>20</v>
      </c>
      <c r="BK592" t="s">
        <v>555</v>
      </c>
      <c r="BL592" t="s">
        <v>1292</v>
      </c>
      <c r="BM592" t="s">
        <v>480</v>
      </c>
      <c r="BN592" t="s">
        <v>480</v>
      </c>
      <c r="BO592" t="s">
        <v>480</v>
      </c>
      <c r="BP592" t="s">
        <v>555</v>
      </c>
      <c r="BQ592" t="s">
        <v>1287</v>
      </c>
      <c r="BR592" t="s">
        <v>480</v>
      </c>
      <c r="BS592" t="s">
        <v>480</v>
      </c>
      <c r="BT592" t="s">
        <v>480</v>
      </c>
      <c r="BU592" t="s">
        <v>555</v>
      </c>
      <c r="BV592" t="s">
        <v>1288</v>
      </c>
      <c r="BW592" t="s">
        <v>480</v>
      </c>
      <c r="BX592" t="s">
        <v>480</v>
      </c>
      <c r="BY592" t="s">
        <v>480</v>
      </c>
      <c r="HT592" s="50">
        <v>42539</v>
      </c>
      <c r="IO592" t="s">
        <v>1291</v>
      </c>
      <c r="IP592" s="46" t="s">
        <v>1278</v>
      </c>
      <c r="IS592">
        <v>2016</v>
      </c>
      <c r="JJ592" t="s">
        <v>1258</v>
      </c>
      <c r="JL592" t="s">
        <v>495</v>
      </c>
      <c r="JP592" t="s">
        <v>508</v>
      </c>
      <c r="JQ592">
        <v>125</v>
      </c>
      <c r="JT592">
        <v>60</v>
      </c>
      <c r="JU592">
        <v>30</v>
      </c>
      <c r="KE592" t="s">
        <v>1259</v>
      </c>
      <c r="KF592" s="69" t="s">
        <v>999</v>
      </c>
      <c r="KG592" t="s">
        <v>1260</v>
      </c>
      <c r="KH592">
        <v>2</v>
      </c>
      <c r="KI592" t="s">
        <v>1261</v>
      </c>
      <c r="KK592" s="8" t="s">
        <v>1262</v>
      </c>
      <c r="KL592" t="s">
        <v>1263</v>
      </c>
      <c r="KM592">
        <v>3</v>
      </c>
      <c r="KO592" s="8" t="s">
        <v>1264</v>
      </c>
      <c r="KP592" s="62" t="s">
        <v>480</v>
      </c>
      <c r="KQ592" s="62" t="s">
        <v>480</v>
      </c>
      <c r="KS592" t="s">
        <v>1265</v>
      </c>
      <c r="KT592" s="3" t="s">
        <v>480</v>
      </c>
      <c r="KU592" t="s">
        <v>480</v>
      </c>
      <c r="LT592" t="s">
        <v>1266</v>
      </c>
      <c r="LY592" t="s">
        <v>1267</v>
      </c>
      <c r="LZ592">
        <v>206.25</v>
      </c>
      <c r="MA592" s="4" t="s">
        <v>480</v>
      </c>
      <c r="MI592" s="50">
        <v>42997</v>
      </c>
      <c r="MJ592" s="50">
        <v>42997</v>
      </c>
      <c r="MY592" t="s">
        <v>1268</v>
      </c>
      <c r="MZ592" t="s">
        <v>864</v>
      </c>
      <c r="NB592" t="s">
        <v>548</v>
      </c>
      <c r="NI592" t="s">
        <v>1307</v>
      </c>
      <c r="NJ592" t="s">
        <v>1308</v>
      </c>
      <c r="NK592" t="s">
        <v>1309</v>
      </c>
      <c r="NL592" s="4" t="s">
        <v>1310</v>
      </c>
      <c r="NM592" s="6" t="s">
        <v>1311</v>
      </c>
      <c r="NV592" t="s">
        <v>518</v>
      </c>
      <c r="NW592">
        <v>2.39</v>
      </c>
      <c r="NX592" t="s">
        <v>864</v>
      </c>
      <c r="NY592" t="s">
        <v>864</v>
      </c>
      <c r="OB592" s="3">
        <v>3</v>
      </c>
      <c r="OU592" t="s">
        <v>1306</v>
      </c>
      <c r="OV592" t="s">
        <v>518</v>
      </c>
      <c r="OX592">
        <v>2016</v>
      </c>
      <c r="OY592">
        <v>2017</v>
      </c>
      <c r="PB592" t="s">
        <v>522</v>
      </c>
      <c r="PC592" s="50">
        <v>46129</v>
      </c>
    </row>
    <row r="593" spans="1:419" ht="15" thickBot="1">
      <c r="A593" t="s">
        <v>469</v>
      </c>
      <c r="B593" t="s">
        <v>1249</v>
      </c>
      <c r="C593" t="s">
        <v>1250</v>
      </c>
      <c r="D593" s="4" t="s">
        <v>948</v>
      </c>
      <c r="E593" s="75" t="s">
        <v>1251</v>
      </c>
      <c r="F593" t="s">
        <v>1177</v>
      </c>
      <c r="G593" t="s">
        <v>475</v>
      </c>
      <c r="H593" t="s">
        <v>476</v>
      </c>
      <c r="I593">
        <v>30.9</v>
      </c>
      <c r="J593">
        <v>75.75</v>
      </c>
      <c r="K593">
        <v>200</v>
      </c>
      <c r="AV593" t="s">
        <v>1252</v>
      </c>
      <c r="AW593" t="s">
        <v>864</v>
      </c>
      <c r="AX593" t="s">
        <v>864</v>
      </c>
      <c r="AY593">
        <v>2</v>
      </c>
      <c r="AZ593" t="s">
        <v>1253</v>
      </c>
      <c r="BA593">
        <v>2016</v>
      </c>
      <c r="BB593">
        <v>2018</v>
      </c>
      <c r="BD593" s="15" t="s">
        <v>1294</v>
      </c>
      <c r="BE593" t="s">
        <v>609</v>
      </c>
      <c r="BF593" t="s">
        <v>484</v>
      </c>
      <c r="BG593" t="s">
        <v>485</v>
      </c>
      <c r="BH593" t="s">
        <v>1255</v>
      </c>
      <c r="BI593" t="s">
        <v>508</v>
      </c>
      <c r="BJ593">
        <v>20</v>
      </c>
      <c r="BK593" t="s">
        <v>537</v>
      </c>
      <c r="BL593" t="s">
        <v>538</v>
      </c>
      <c r="BM593" t="s">
        <v>480</v>
      </c>
      <c r="BN593" t="s">
        <v>480</v>
      </c>
      <c r="BO593" t="s">
        <v>480</v>
      </c>
      <c r="BP593" t="s">
        <v>555</v>
      </c>
      <c r="BQ593" t="s">
        <v>1292</v>
      </c>
      <c r="BR593" t="s">
        <v>480</v>
      </c>
      <c r="BS593" t="s">
        <v>480</v>
      </c>
      <c r="BT593" t="s">
        <v>480</v>
      </c>
      <c r="BU593" t="s">
        <v>555</v>
      </c>
      <c r="BV593" t="s">
        <v>1287</v>
      </c>
      <c r="BW593" t="s">
        <v>480</v>
      </c>
      <c r="BX593" t="s">
        <v>480</v>
      </c>
      <c r="BY593" t="s">
        <v>480</v>
      </c>
      <c r="BZ593" t="s">
        <v>555</v>
      </c>
      <c r="CA593" t="s">
        <v>1288</v>
      </c>
      <c r="CB593" t="s">
        <v>480</v>
      </c>
      <c r="CC593" t="s">
        <v>480</v>
      </c>
      <c r="CD593" t="s">
        <v>480</v>
      </c>
      <c r="HT593" s="50">
        <v>42539</v>
      </c>
      <c r="IO593" t="s">
        <v>1295</v>
      </c>
      <c r="IP593" s="46" t="s">
        <v>1278</v>
      </c>
      <c r="IS593">
        <v>2016</v>
      </c>
      <c r="JJ593" t="s">
        <v>1258</v>
      </c>
      <c r="JL593" t="s">
        <v>495</v>
      </c>
      <c r="JP593" t="s">
        <v>508</v>
      </c>
      <c r="JQ593">
        <v>125</v>
      </c>
      <c r="JT593">
        <v>60</v>
      </c>
      <c r="JU593">
        <v>30</v>
      </c>
      <c r="KE593" t="s">
        <v>1259</v>
      </c>
      <c r="KF593" s="69" t="s">
        <v>999</v>
      </c>
      <c r="KG593" t="s">
        <v>1260</v>
      </c>
      <c r="KH593">
        <v>2</v>
      </c>
      <c r="KI593" t="s">
        <v>1261</v>
      </c>
      <c r="KK593" s="8" t="s">
        <v>1262</v>
      </c>
      <c r="KL593" t="s">
        <v>1263</v>
      </c>
      <c r="KM593">
        <v>3</v>
      </c>
      <c r="KO593" s="8" t="s">
        <v>1264</v>
      </c>
      <c r="KP593" s="62" t="s">
        <v>480</v>
      </c>
      <c r="KQ593" s="62" t="s">
        <v>480</v>
      </c>
      <c r="KS593" t="s">
        <v>1265</v>
      </c>
      <c r="KT593" s="3" t="s">
        <v>480</v>
      </c>
      <c r="KU593" t="s">
        <v>480</v>
      </c>
      <c r="LT593" t="s">
        <v>1266</v>
      </c>
      <c r="LY593" t="s">
        <v>1267</v>
      </c>
      <c r="LZ593">
        <v>206.25</v>
      </c>
      <c r="MA593" s="4" t="s">
        <v>480</v>
      </c>
      <c r="MI593" s="50">
        <v>42997</v>
      </c>
      <c r="MJ593" s="50">
        <v>42997</v>
      </c>
      <c r="MY593" t="s">
        <v>1268</v>
      </c>
      <c r="MZ593" t="s">
        <v>864</v>
      </c>
      <c r="NB593" t="s">
        <v>548</v>
      </c>
      <c r="NI593" t="s">
        <v>1307</v>
      </c>
      <c r="NJ593" t="s">
        <v>1308</v>
      </c>
      <c r="NK593" t="s">
        <v>1309</v>
      </c>
      <c r="NL593" s="4" t="s">
        <v>1310</v>
      </c>
      <c r="NM593" s="6" t="s">
        <v>1311</v>
      </c>
      <c r="NV593" t="s">
        <v>518</v>
      </c>
      <c r="NW593">
        <v>2.48</v>
      </c>
      <c r="NX593" t="s">
        <v>864</v>
      </c>
      <c r="NY593" t="s">
        <v>864</v>
      </c>
      <c r="OB593" s="3">
        <v>3</v>
      </c>
      <c r="OU593" t="s">
        <v>1306</v>
      </c>
      <c r="OV593" t="s">
        <v>518</v>
      </c>
      <c r="OX593">
        <v>2016</v>
      </c>
      <c r="OY593">
        <v>2017</v>
      </c>
      <c r="PB593" t="s">
        <v>522</v>
      </c>
      <c r="PC593" s="50">
        <v>46129</v>
      </c>
    </row>
    <row r="594" spans="1:419" ht="15" thickBot="1">
      <c r="A594" t="s">
        <v>469</v>
      </c>
      <c r="B594" t="s">
        <v>1249</v>
      </c>
      <c r="C594" t="s">
        <v>1250</v>
      </c>
      <c r="D594" s="4" t="s">
        <v>948</v>
      </c>
      <c r="E594" s="75" t="s">
        <v>1251</v>
      </c>
      <c r="F594" t="s">
        <v>1177</v>
      </c>
      <c r="G594" t="s">
        <v>475</v>
      </c>
      <c r="H594" t="s">
        <v>476</v>
      </c>
      <c r="I594">
        <v>30.9</v>
      </c>
      <c r="J594">
        <v>75.75</v>
      </c>
      <c r="K594">
        <v>200</v>
      </c>
      <c r="AV594" t="s">
        <v>1252</v>
      </c>
      <c r="AW594" t="s">
        <v>864</v>
      </c>
      <c r="AX594" t="s">
        <v>864</v>
      </c>
      <c r="AY594">
        <v>2</v>
      </c>
      <c r="AZ594" t="s">
        <v>1253</v>
      </c>
      <c r="BA594">
        <v>2016</v>
      </c>
      <c r="BB594">
        <v>2018</v>
      </c>
      <c r="BD594" t="s">
        <v>1254</v>
      </c>
      <c r="BE594" t="s">
        <v>524</v>
      </c>
      <c r="BF594" t="s">
        <v>484</v>
      </c>
      <c r="BG594" t="s">
        <v>485</v>
      </c>
      <c r="BH594" t="s">
        <v>1255</v>
      </c>
      <c r="BI594" t="s">
        <v>508</v>
      </c>
      <c r="BJ594">
        <v>20</v>
      </c>
      <c r="BK594" t="s">
        <v>555</v>
      </c>
      <c r="BL594" t="s">
        <v>1256</v>
      </c>
      <c r="BM594" t="s">
        <v>480</v>
      </c>
      <c r="BN594" t="s">
        <v>480</v>
      </c>
      <c r="BO594" t="s">
        <v>480</v>
      </c>
      <c r="HT594" s="50">
        <v>42907</v>
      </c>
      <c r="IO594" t="s">
        <v>1254</v>
      </c>
      <c r="IP594" s="46" t="s">
        <v>1257</v>
      </c>
      <c r="IS594">
        <v>2016</v>
      </c>
      <c r="JJ594" t="s">
        <v>1258</v>
      </c>
      <c r="JL594" t="s">
        <v>495</v>
      </c>
      <c r="JP594" t="s">
        <v>508</v>
      </c>
      <c r="JQ594">
        <v>125</v>
      </c>
      <c r="JT594">
        <v>60</v>
      </c>
      <c r="JU594">
        <v>30</v>
      </c>
      <c r="KE594" t="s">
        <v>1259</v>
      </c>
      <c r="KF594" s="69" t="s">
        <v>999</v>
      </c>
      <c r="KG594" t="s">
        <v>1260</v>
      </c>
      <c r="KH594">
        <v>2</v>
      </c>
      <c r="KI594" t="s">
        <v>1261</v>
      </c>
      <c r="KK594" s="8" t="s">
        <v>1262</v>
      </c>
      <c r="KL594" t="s">
        <v>1263</v>
      </c>
      <c r="KM594">
        <v>3</v>
      </c>
      <c r="KO594" s="8" t="s">
        <v>1264</v>
      </c>
      <c r="KP594" s="62" t="s">
        <v>480</v>
      </c>
      <c r="KQ594" s="62" t="s">
        <v>480</v>
      </c>
      <c r="KS594" t="s">
        <v>1265</v>
      </c>
      <c r="KT594" s="3" t="s">
        <v>480</v>
      </c>
      <c r="KU594" t="s">
        <v>480</v>
      </c>
      <c r="LT594" t="s">
        <v>1266</v>
      </c>
      <c r="LY594" t="s">
        <v>1267</v>
      </c>
      <c r="LZ594">
        <v>225</v>
      </c>
      <c r="MA594" s="4" t="s">
        <v>480</v>
      </c>
      <c r="MI594" s="50">
        <v>43362</v>
      </c>
      <c r="MJ594" s="50">
        <v>43362</v>
      </c>
      <c r="MY594" t="s">
        <v>1268</v>
      </c>
      <c r="MZ594" t="s">
        <v>864</v>
      </c>
      <c r="NB594" t="s">
        <v>548</v>
      </c>
      <c r="NI594" t="s">
        <v>1307</v>
      </c>
      <c r="NJ594" t="s">
        <v>1308</v>
      </c>
      <c r="NK594" t="s">
        <v>1309</v>
      </c>
      <c r="NL594" s="4" t="s">
        <v>1310</v>
      </c>
      <c r="NM594" s="6" t="s">
        <v>1311</v>
      </c>
      <c r="NU594" t="s">
        <v>1023</v>
      </c>
      <c r="NV594" t="s">
        <v>518</v>
      </c>
      <c r="NW594">
        <v>2.3199999999999998</v>
      </c>
      <c r="NX594" t="s">
        <v>864</v>
      </c>
      <c r="NY594" t="s">
        <v>864</v>
      </c>
      <c r="OB594" s="3">
        <v>3</v>
      </c>
      <c r="OU594" t="s">
        <v>1306</v>
      </c>
      <c r="OV594" t="s">
        <v>518</v>
      </c>
      <c r="OX594">
        <v>2017</v>
      </c>
      <c r="OY594">
        <v>2018</v>
      </c>
      <c r="PB594" t="s">
        <v>522</v>
      </c>
      <c r="PC594" s="50">
        <v>46129</v>
      </c>
    </row>
    <row r="595" spans="1:419" ht="15" thickBot="1">
      <c r="A595" t="s">
        <v>469</v>
      </c>
      <c r="B595" t="s">
        <v>1249</v>
      </c>
      <c r="C595" t="s">
        <v>1250</v>
      </c>
      <c r="D595" s="4" t="s">
        <v>948</v>
      </c>
      <c r="E595" s="75" t="s">
        <v>1251</v>
      </c>
      <c r="F595" t="s">
        <v>1177</v>
      </c>
      <c r="G595" t="s">
        <v>475</v>
      </c>
      <c r="H595" t="s">
        <v>476</v>
      </c>
      <c r="I595">
        <v>30.9</v>
      </c>
      <c r="J595">
        <v>75.75</v>
      </c>
      <c r="K595">
        <v>200</v>
      </c>
      <c r="AV595" t="s">
        <v>1252</v>
      </c>
      <c r="AW595" t="s">
        <v>864</v>
      </c>
      <c r="AX595" t="s">
        <v>864</v>
      </c>
      <c r="AY595">
        <v>2</v>
      </c>
      <c r="AZ595" t="s">
        <v>1253</v>
      </c>
      <c r="BA595">
        <v>2016</v>
      </c>
      <c r="BB595">
        <v>2018</v>
      </c>
      <c r="BD595" t="s">
        <v>1275</v>
      </c>
      <c r="BE595" t="s">
        <v>536</v>
      </c>
      <c r="BF595" t="s">
        <v>484</v>
      </c>
      <c r="BG595" t="s">
        <v>485</v>
      </c>
      <c r="BH595" t="s">
        <v>1255</v>
      </c>
      <c r="BI595" t="s">
        <v>508</v>
      </c>
      <c r="BJ595">
        <v>20</v>
      </c>
      <c r="BK595" t="s">
        <v>555</v>
      </c>
      <c r="BL595" t="s">
        <v>1276</v>
      </c>
      <c r="BM595" t="s">
        <v>480</v>
      </c>
      <c r="BN595" t="s">
        <v>480</v>
      </c>
      <c r="BO595" t="s">
        <v>480</v>
      </c>
      <c r="BP595" t="s">
        <v>555</v>
      </c>
      <c r="BQ595" t="s">
        <v>1277</v>
      </c>
      <c r="BR595" t="s">
        <v>480</v>
      </c>
      <c r="BS595" t="s">
        <v>480</v>
      </c>
      <c r="BT595" t="s">
        <v>480</v>
      </c>
      <c r="BU595" t="s">
        <v>537</v>
      </c>
      <c r="BV595" t="s">
        <v>868</v>
      </c>
      <c r="BW595" t="s">
        <v>480</v>
      </c>
      <c r="BX595" t="s">
        <v>480</v>
      </c>
      <c r="BY595" t="s">
        <v>480</v>
      </c>
      <c r="HT595" s="50">
        <v>42907</v>
      </c>
      <c r="IO595" t="s">
        <v>1301</v>
      </c>
      <c r="IP595" s="46" t="s">
        <v>1278</v>
      </c>
      <c r="IS595">
        <v>2016</v>
      </c>
      <c r="JJ595" t="s">
        <v>1258</v>
      </c>
      <c r="JL595" t="s">
        <v>495</v>
      </c>
      <c r="JP595" t="s">
        <v>508</v>
      </c>
      <c r="JQ595">
        <v>125</v>
      </c>
      <c r="JT595">
        <v>60</v>
      </c>
      <c r="JU595">
        <v>30</v>
      </c>
      <c r="KE595" t="s">
        <v>1259</v>
      </c>
      <c r="KF595" s="69" t="s">
        <v>999</v>
      </c>
      <c r="KG595" t="s">
        <v>1260</v>
      </c>
      <c r="KH595">
        <v>2</v>
      </c>
      <c r="KI595" t="s">
        <v>1261</v>
      </c>
      <c r="KK595" s="8" t="s">
        <v>1262</v>
      </c>
      <c r="KL595" t="s">
        <v>1263</v>
      </c>
      <c r="KM595">
        <v>3</v>
      </c>
      <c r="KO595" s="8" t="s">
        <v>1264</v>
      </c>
      <c r="KP595" s="62" t="s">
        <v>480</v>
      </c>
      <c r="KQ595" s="62" t="s">
        <v>480</v>
      </c>
      <c r="KS595" t="s">
        <v>1265</v>
      </c>
      <c r="KT595" s="3" t="s">
        <v>480</v>
      </c>
      <c r="KU595" t="s">
        <v>480</v>
      </c>
      <c r="LT595" t="s">
        <v>1266</v>
      </c>
      <c r="LY595" t="s">
        <v>1267</v>
      </c>
      <c r="LZ595">
        <v>225</v>
      </c>
      <c r="MA595" s="4" t="s">
        <v>480</v>
      </c>
      <c r="MI595" s="50">
        <v>43362</v>
      </c>
      <c r="MJ595" s="50">
        <v>43362</v>
      </c>
      <c r="MY595" t="s">
        <v>1268</v>
      </c>
      <c r="MZ595" t="s">
        <v>864</v>
      </c>
      <c r="NB595" t="s">
        <v>548</v>
      </c>
      <c r="NI595" t="s">
        <v>1307</v>
      </c>
      <c r="NJ595" t="s">
        <v>1308</v>
      </c>
      <c r="NK595" t="s">
        <v>1309</v>
      </c>
      <c r="NL595" s="4" t="s">
        <v>1310</v>
      </c>
      <c r="NM595" s="6" t="s">
        <v>1311</v>
      </c>
      <c r="NV595" t="s">
        <v>518</v>
      </c>
      <c r="NW595">
        <v>2.35</v>
      </c>
      <c r="NX595" t="s">
        <v>864</v>
      </c>
      <c r="NY595" t="s">
        <v>864</v>
      </c>
      <c r="OB595" s="3">
        <v>3</v>
      </c>
      <c r="OU595" t="s">
        <v>1306</v>
      </c>
      <c r="OV595" t="s">
        <v>518</v>
      </c>
      <c r="OX595">
        <v>2017</v>
      </c>
      <c r="OY595">
        <v>2018</v>
      </c>
      <c r="PB595" t="s">
        <v>522</v>
      </c>
      <c r="PC595" s="50">
        <v>46129</v>
      </c>
    </row>
    <row r="596" spans="1:419" ht="15" thickBot="1">
      <c r="A596" t="s">
        <v>469</v>
      </c>
      <c r="B596" t="s">
        <v>1249</v>
      </c>
      <c r="C596" t="s">
        <v>1250</v>
      </c>
      <c r="D596" s="4" t="s">
        <v>948</v>
      </c>
      <c r="E596" s="75" t="s">
        <v>1251</v>
      </c>
      <c r="F596" t="s">
        <v>1177</v>
      </c>
      <c r="G596" t="s">
        <v>475</v>
      </c>
      <c r="H596" t="s">
        <v>476</v>
      </c>
      <c r="I596">
        <v>30.9</v>
      </c>
      <c r="J596">
        <v>75.75</v>
      </c>
      <c r="K596">
        <v>200</v>
      </c>
      <c r="AV596" t="s">
        <v>1252</v>
      </c>
      <c r="AW596" t="s">
        <v>864</v>
      </c>
      <c r="AX596" t="s">
        <v>864</v>
      </c>
      <c r="AY596">
        <v>2</v>
      </c>
      <c r="AZ596" t="s">
        <v>1253</v>
      </c>
      <c r="BA596">
        <v>2016</v>
      </c>
      <c r="BB596">
        <v>2018</v>
      </c>
      <c r="BD596" t="s">
        <v>1280</v>
      </c>
      <c r="BE596" t="s">
        <v>565</v>
      </c>
      <c r="BF596" t="s">
        <v>484</v>
      </c>
      <c r="BG596" t="s">
        <v>485</v>
      </c>
      <c r="BH596" t="s">
        <v>1255</v>
      </c>
      <c r="BI596" t="s">
        <v>508</v>
      </c>
      <c r="BJ596">
        <v>20</v>
      </c>
      <c r="BK596" t="s">
        <v>537</v>
      </c>
      <c r="BL596" t="s">
        <v>538</v>
      </c>
      <c r="BM596" t="s">
        <v>480</v>
      </c>
      <c r="BN596" t="s">
        <v>480</v>
      </c>
      <c r="BO596" t="s">
        <v>480</v>
      </c>
      <c r="BP596" t="s">
        <v>555</v>
      </c>
      <c r="BQ596" t="s">
        <v>1276</v>
      </c>
      <c r="BR596" t="s">
        <v>480</v>
      </c>
      <c r="BS596" t="s">
        <v>480</v>
      </c>
      <c r="BT596" t="s">
        <v>480</v>
      </c>
      <c r="BU596" t="s">
        <v>555</v>
      </c>
      <c r="BV596" t="s">
        <v>1277</v>
      </c>
      <c r="BW596" t="s">
        <v>480</v>
      </c>
      <c r="BX596" t="s">
        <v>480</v>
      </c>
      <c r="BY596" t="s">
        <v>480</v>
      </c>
      <c r="BZ596" t="s">
        <v>537</v>
      </c>
      <c r="CA596" t="s">
        <v>868</v>
      </c>
      <c r="CB596" t="s">
        <v>480</v>
      </c>
      <c r="CC596" t="s">
        <v>480</v>
      </c>
      <c r="CD596" t="s">
        <v>480</v>
      </c>
      <c r="HT596" s="50">
        <v>42907</v>
      </c>
      <c r="IO596" t="s">
        <v>1302</v>
      </c>
      <c r="IP596" s="46" t="s">
        <v>1278</v>
      </c>
      <c r="IS596">
        <v>2016</v>
      </c>
      <c r="JJ596" t="s">
        <v>1258</v>
      </c>
      <c r="JL596" t="s">
        <v>495</v>
      </c>
      <c r="JP596" t="s">
        <v>508</v>
      </c>
      <c r="JQ596">
        <v>125</v>
      </c>
      <c r="JT596">
        <v>60</v>
      </c>
      <c r="JU596">
        <v>30</v>
      </c>
      <c r="KE596" t="s">
        <v>1259</v>
      </c>
      <c r="KF596" s="69" t="s">
        <v>999</v>
      </c>
      <c r="KG596" t="s">
        <v>1260</v>
      </c>
      <c r="KH596">
        <v>2</v>
      </c>
      <c r="KI596" t="s">
        <v>1261</v>
      </c>
      <c r="KK596" s="8" t="s">
        <v>1262</v>
      </c>
      <c r="KL596" t="s">
        <v>1263</v>
      </c>
      <c r="KM596">
        <v>3</v>
      </c>
      <c r="KO596" s="8" t="s">
        <v>1264</v>
      </c>
      <c r="KP596" s="62" t="s">
        <v>480</v>
      </c>
      <c r="KQ596" s="62" t="s">
        <v>480</v>
      </c>
      <c r="KS596" t="s">
        <v>1265</v>
      </c>
      <c r="KT596" s="3" t="s">
        <v>480</v>
      </c>
      <c r="KU596" t="s">
        <v>480</v>
      </c>
      <c r="LT596" t="s">
        <v>1266</v>
      </c>
      <c r="LY596" t="s">
        <v>1267</v>
      </c>
      <c r="LZ596">
        <v>225</v>
      </c>
      <c r="MA596" s="4" t="s">
        <v>480</v>
      </c>
      <c r="MI596" s="50">
        <v>43362</v>
      </c>
      <c r="MJ596" s="50">
        <v>43362</v>
      </c>
      <c r="MY596" t="s">
        <v>1268</v>
      </c>
      <c r="MZ596" t="s">
        <v>864</v>
      </c>
      <c r="NB596" t="s">
        <v>548</v>
      </c>
      <c r="NI596" t="s">
        <v>1307</v>
      </c>
      <c r="NJ596" t="s">
        <v>1308</v>
      </c>
      <c r="NK596" t="s">
        <v>1309</v>
      </c>
      <c r="NL596" s="4" t="s">
        <v>1310</v>
      </c>
      <c r="NM596" s="6" t="s">
        <v>1311</v>
      </c>
      <c r="NV596" t="s">
        <v>518</v>
      </c>
      <c r="NW596">
        <v>2.42</v>
      </c>
      <c r="NX596" t="s">
        <v>864</v>
      </c>
      <c r="NY596" t="s">
        <v>864</v>
      </c>
      <c r="OB596" s="3">
        <v>3</v>
      </c>
      <c r="OU596" t="s">
        <v>1306</v>
      </c>
      <c r="OV596" t="s">
        <v>518</v>
      </c>
      <c r="OX596">
        <v>2017</v>
      </c>
      <c r="OY596">
        <v>2018</v>
      </c>
      <c r="PB596" t="s">
        <v>522</v>
      </c>
      <c r="PC596" s="50">
        <v>46129</v>
      </c>
    </row>
    <row r="597" spans="1:419" ht="15" thickBot="1">
      <c r="A597" t="s">
        <v>469</v>
      </c>
      <c r="B597" t="s">
        <v>1249</v>
      </c>
      <c r="C597" t="s">
        <v>1250</v>
      </c>
      <c r="D597" s="4" t="s">
        <v>948</v>
      </c>
      <c r="E597" s="75" t="s">
        <v>1251</v>
      </c>
      <c r="F597" t="s">
        <v>1177</v>
      </c>
      <c r="G597" t="s">
        <v>475</v>
      </c>
      <c r="H597" t="s">
        <v>476</v>
      </c>
      <c r="I597">
        <v>30.9</v>
      </c>
      <c r="J597">
        <v>75.75</v>
      </c>
      <c r="K597">
        <v>200</v>
      </c>
      <c r="AV597" t="s">
        <v>1252</v>
      </c>
      <c r="AW597" t="s">
        <v>864</v>
      </c>
      <c r="AX597" t="s">
        <v>864</v>
      </c>
      <c r="AY597">
        <v>2</v>
      </c>
      <c r="AZ597" t="s">
        <v>1253</v>
      </c>
      <c r="BA597">
        <v>2016</v>
      </c>
      <c r="BB597">
        <v>2018</v>
      </c>
      <c r="BD597" t="s">
        <v>1283</v>
      </c>
      <c r="BE597" t="s">
        <v>570</v>
      </c>
      <c r="BF597" t="s">
        <v>484</v>
      </c>
      <c r="BG597" t="s">
        <v>485</v>
      </c>
      <c r="BH597" t="s">
        <v>1255</v>
      </c>
      <c r="BI597" t="s">
        <v>508</v>
      </c>
      <c r="BJ597">
        <v>20</v>
      </c>
      <c r="BK597" t="s">
        <v>537</v>
      </c>
      <c r="BL597" t="s">
        <v>538</v>
      </c>
      <c r="BM597" t="s">
        <v>480</v>
      </c>
      <c r="BN597" t="s">
        <v>480</v>
      </c>
      <c r="BO597" t="s">
        <v>480</v>
      </c>
      <c r="BP597" t="s">
        <v>555</v>
      </c>
      <c r="BQ597" t="s">
        <v>1276</v>
      </c>
      <c r="BR597" t="s">
        <v>480</v>
      </c>
      <c r="BS597" t="s">
        <v>480</v>
      </c>
      <c r="BT597" t="s">
        <v>480</v>
      </c>
      <c r="HT597" s="50">
        <v>42907</v>
      </c>
      <c r="IO597" t="s">
        <v>1284</v>
      </c>
      <c r="IP597" s="46" t="s">
        <v>1278</v>
      </c>
      <c r="IS597">
        <v>2016</v>
      </c>
      <c r="JJ597" t="s">
        <v>1258</v>
      </c>
      <c r="JL597" t="s">
        <v>495</v>
      </c>
      <c r="JP597" t="s">
        <v>508</v>
      </c>
      <c r="JQ597">
        <v>125</v>
      </c>
      <c r="JT597">
        <v>60</v>
      </c>
      <c r="JU597">
        <v>30</v>
      </c>
      <c r="KE597" t="s">
        <v>1259</v>
      </c>
      <c r="KF597" s="69" t="s">
        <v>999</v>
      </c>
      <c r="KG597" t="s">
        <v>1260</v>
      </c>
      <c r="KH597">
        <v>2</v>
      </c>
      <c r="KI597" t="s">
        <v>1261</v>
      </c>
      <c r="KK597" s="8" t="s">
        <v>1262</v>
      </c>
      <c r="KL597" t="s">
        <v>1263</v>
      </c>
      <c r="KM597">
        <v>3</v>
      </c>
      <c r="KO597" s="8" t="s">
        <v>1264</v>
      </c>
      <c r="KP597" s="62" t="s">
        <v>480</v>
      </c>
      <c r="KQ597" s="62" t="s">
        <v>480</v>
      </c>
      <c r="KS597" t="s">
        <v>1265</v>
      </c>
      <c r="KT597" s="3" t="s">
        <v>480</v>
      </c>
      <c r="KU597" t="s">
        <v>480</v>
      </c>
      <c r="LT597" t="s">
        <v>1266</v>
      </c>
      <c r="LY597" t="s">
        <v>1267</v>
      </c>
      <c r="LZ597">
        <v>225</v>
      </c>
      <c r="MA597" s="4" t="s">
        <v>480</v>
      </c>
      <c r="MI597" s="50">
        <v>43362</v>
      </c>
      <c r="MJ597" s="50">
        <v>43362</v>
      </c>
      <c r="MY597" t="s">
        <v>1268</v>
      </c>
      <c r="MZ597" t="s">
        <v>864</v>
      </c>
      <c r="NB597" t="s">
        <v>548</v>
      </c>
      <c r="NI597" t="s">
        <v>1307</v>
      </c>
      <c r="NJ597" t="s">
        <v>1308</v>
      </c>
      <c r="NK597" t="s">
        <v>1309</v>
      </c>
      <c r="NL597" s="4" t="s">
        <v>1310</v>
      </c>
      <c r="NM597" s="6" t="s">
        <v>1311</v>
      </c>
      <c r="NV597" t="s">
        <v>518</v>
      </c>
      <c r="NW597">
        <v>2.4500000000000002</v>
      </c>
      <c r="NX597" t="s">
        <v>864</v>
      </c>
      <c r="NY597" t="s">
        <v>864</v>
      </c>
      <c r="OB597" s="3">
        <v>3</v>
      </c>
      <c r="OU597" t="s">
        <v>1306</v>
      </c>
      <c r="OV597" t="s">
        <v>518</v>
      </c>
      <c r="OX597">
        <v>2017</v>
      </c>
      <c r="OY597">
        <v>2018</v>
      </c>
      <c r="PB597" t="s">
        <v>522</v>
      </c>
      <c r="PC597" s="50">
        <v>46129</v>
      </c>
    </row>
    <row r="598" spans="1:419" ht="15" thickBot="1">
      <c r="A598" t="s">
        <v>469</v>
      </c>
      <c r="B598" t="s">
        <v>1249</v>
      </c>
      <c r="C598" t="s">
        <v>1250</v>
      </c>
      <c r="D598" s="4" t="s">
        <v>948</v>
      </c>
      <c r="E598" s="75" t="s">
        <v>1251</v>
      </c>
      <c r="F598" t="s">
        <v>1177</v>
      </c>
      <c r="G598" t="s">
        <v>475</v>
      </c>
      <c r="H598" t="s">
        <v>476</v>
      </c>
      <c r="I598">
        <v>30.9</v>
      </c>
      <c r="J598">
        <v>75.75</v>
      </c>
      <c r="K598">
        <v>200</v>
      </c>
      <c r="AV598" t="s">
        <v>1252</v>
      </c>
      <c r="AW598" t="s">
        <v>864</v>
      </c>
      <c r="AX598" t="s">
        <v>864</v>
      </c>
      <c r="AY598">
        <v>2</v>
      </c>
      <c r="AZ598" t="s">
        <v>1253</v>
      </c>
      <c r="BA598">
        <v>2016</v>
      </c>
      <c r="BB598">
        <v>2018</v>
      </c>
      <c r="BD598" t="s">
        <v>1286</v>
      </c>
      <c r="BE598" t="s">
        <v>553</v>
      </c>
      <c r="BF598" t="s">
        <v>484</v>
      </c>
      <c r="BG598" t="s">
        <v>485</v>
      </c>
      <c r="BH598" t="s">
        <v>1255</v>
      </c>
      <c r="BI598" t="s">
        <v>508</v>
      </c>
      <c r="BJ598">
        <v>20</v>
      </c>
      <c r="BK598" t="s">
        <v>537</v>
      </c>
      <c r="BL598" t="s">
        <v>538</v>
      </c>
      <c r="BM598" t="s">
        <v>480</v>
      </c>
      <c r="BN598" t="s">
        <v>480</v>
      </c>
      <c r="BO598" t="s">
        <v>480</v>
      </c>
      <c r="BP598" t="s">
        <v>555</v>
      </c>
      <c r="BQ598" t="s">
        <v>1287</v>
      </c>
      <c r="BR598" t="s">
        <v>480</v>
      </c>
      <c r="BS598" t="s">
        <v>480</v>
      </c>
      <c r="BT598" t="s">
        <v>480</v>
      </c>
      <c r="BU598" t="s">
        <v>555</v>
      </c>
      <c r="BV598" t="s">
        <v>1288</v>
      </c>
      <c r="BW598" t="s">
        <v>480</v>
      </c>
      <c r="BX598" t="s">
        <v>480</v>
      </c>
      <c r="BY598" t="s">
        <v>480</v>
      </c>
      <c r="HT598" s="50">
        <v>42907</v>
      </c>
      <c r="IO598" t="s">
        <v>1297</v>
      </c>
      <c r="IP598" s="46" t="s">
        <v>1278</v>
      </c>
      <c r="IS598">
        <v>2016</v>
      </c>
      <c r="JJ598" t="s">
        <v>1258</v>
      </c>
      <c r="JL598" t="s">
        <v>495</v>
      </c>
      <c r="JP598" t="s">
        <v>508</v>
      </c>
      <c r="JQ598">
        <v>125</v>
      </c>
      <c r="JT598">
        <v>60</v>
      </c>
      <c r="JU598">
        <v>30</v>
      </c>
      <c r="KE598" t="s">
        <v>1259</v>
      </c>
      <c r="KF598" s="69" t="s">
        <v>999</v>
      </c>
      <c r="KG598" t="s">
        <v>1260</v>
      </c>
      <c r="KH598">
        <v>2</v>
      </c>
      <c r="KI598" t="s">
        <v>1261</v>
      </c>
      <c r="KK598" s="8" t="s">
        <v>1262</v>
      </c>
      <c r="KL598" t="s">
        <v>1263</v>
      </c>
      <c r="KM598">
        <v>3</v>
      </c>
      <c r="KO598" s="8" t="s">
        <v>1264</v>
      </c>
      <c r="KP598" s="62" t="s">
        <v>480</v>
      </c>
      <c r="KQ598" s="62" t="s">
        <v>480</v>
      </c>
      <c r="KS598" t="s">
        <v>1265</v>
      </c>
      <c r="KT598" s="3" t="s">
        <v>480</v>
      </c>
      <c r="KU598" t="s">
        <v>480</v>
      </c>
      <c r="LT598" t="s">
        <v>1266</v>
      </c>
      <c r="LY598" t="s">
        <v>1267</v>
      </c>
      <c r="LZ598">
        <v>225</v>
      </c>
      <c r="MA598" s="4" t="s">
        <v>480</v>
      </c>
      <c r="MI598" s="50">
        <v>43362</v>
      </c>
      <c r="MJ598" s="50">
        <v>43362</v>
      </c>
      <c r="MY598" t="s">
        <v>1268</v>
      </c>
      <c r="MZ598" t="s">
        <v>864</v>
      </c>
      <c r="NB598" t="s">
        <v>548</v>
      </c>
      <c r="NI598" t="s">
        <v>1307</v>
      </c>
      <c r="NJ598" t="s">
        <v>1308</v>
      </c>
      <c r="NK598" t="s">
        <v>1309</v>
      </c>
      <c r="NL598" s="4" t="s">
        <v>1310</v>
      </c>
      <c r="NM598" s="6" t="s">
        <v>1311</v>
      </c>
      <c r="NV598" t="s">
        <v>518</v>
      </c>
      <c r="NW598">
        <v>2.4700000000000002</v>
      </c>
      <c r="NX598" t="s">
        <v>864</v>
      </c>
      <c r="NY598" t="s">
        <v>864</v>
      </c>
      <c r="OB598" s="3">
        <v>3</v>
      </c>
      <c r="OU598" t="s">
        <v>1306</v>
      </c>
      <c r="OV598" t="s">
        <v>518</v>
      </c>
      <c r="OX598">
        <v>2017</v>
      </c>
      <c r="OY598">
        <v>2018</v>
      </c>
      <c r="PB598" t="s">
        <v>522</v>
      </c>
      <c r="PC598" s="50">
        <v>46129</v>
      </c>
    </row>
    <row r="599" spans="1:419" ht="15" thickBot="1">
      <c r="A599" t="s">
        <v>469</v>
      </c>
      <c r="B599" t="s">
        <v>1249</v>
      </c>
      <c r="C599" t="s">
        <v>1250</v>
      </c>
      <c r="D599" s="4" t="s">
        <v>948</v>
      </c>
      <c r="E599" s="75" t="s">
        <v>1251</v>
      </c>
      <c r="F599" t="s">
        <v>1177</v>
      </c>
      <c r="G599" t="s">
        <v>475</v>
      </c>
      <c r="H599" t="s">
        <v>476</v>
      </c>
      <c r="I599">
        <v>30.9</v>
      </c>
      <c r="J599">
        <v>75.75</v>
      </c>
      <c r="K599">
        <v>200</v>
      </c>
      <c r="AV599" t="s">
        <v>1252</v>
      </c>
      <c r="AW599" t="s">
        <v>864</v>
      </c>
      <c r="AX599" t="s">
        <v>864</v>
      </c>
      <c r="AY599">
        <v>2</v>
      </c>
      <c r="AZ599" t="s">
        <v>1253</v>
      </c>
      <c r="BA599">
        <v>2016</v>
      </c>
      <c r="BB599">
        <v>2018</v>
      </c>
      <c r="BD599" s="3" t="s">
        <v>1291</v>
      </c>
      <c r="BE599" t="s">
        <v>605</v>
      </c>
      <c r="BF599" t="s">
        <v>484</v>
      </c>
      <c r="BG599" t="s">
        <v>485</v>
      </c>
      <c r="BH599" t="s">
        <v>1255</v>
      </c>
      <c r="BI599" t="s">
        <v>508</v>
      </c>
      <c r="BJ599">
        <v>20</v>
      </c>
      <c r="BK599" t="s">
        <v>555</v>
      </c>
      <c r="BL599" t="s">
        <v>1292</v>
      </c>
      <c r="BM599" t="s">
        <v>480</v>
      </c>
      <c r="BN599" t="s">
        <v>480</v>
      </c>
      <c r="BO599" t="s">
        <v>480</v>
      </c>
      <c r="BP599" t="s">
        <v>555</v>
      </c>
      <c r="BQ599" t="s">
        <v>1287</v>
      </c>
      <c r="BR599" t="s">
        <v>480</v>
      </c>
      <c r="BS599" t="s">
        <v>480</v>
      </c>
      <c r="BT599" t="s">
        <v>480</v>
      </c>
      <c r="BU599" t="s">
        <v>555</v>
      </c>
      <c r="BV599" t="s">
        <v>1288</v>
      </c>
      <c r="BW599" t="s">
        <v>480</v>
      </c>
      <c r="BX599" t="s">
        <v>480</v>
      </c>
      <c r="BY599" t="s">
        <v>480</v>
      </c>
      <c r="HT599" s="50">
        <v>42907</v>
      </c>
      <c r="IO599" t="s">
        <v>1291</v>
      </c>
      <c r="IP599" s="46" t="s">
        <v>1278</v>
      </c>
      <c r="IS599">
        <v>2016</v>
      </c>
      <c r="JJ599" t="s">
        <v>1258</v>
      </c>
      <c r="JL599" t="s">
        <v>495</v>
      </c>
      <c r="JP599" t="s">
        <v>508</v>
      </c>
      <c r="JQ599">
        <v>125</v>
      </c>
      <c r="JT599">
        <v>60</v>
      </c>
      <c r="JU599">
        <v>30</v>
      </c>
      <c r="KE599" t="s">
        <v>1259</v>
      </c>
      <c r="KF599" s="69" t="s">
        <v>999</v>
      </c>
      <c r="KG599" t="s">
        <v>1260</v>
      </c>
      <c r="KH599">
        <v>2</v>
      </c>
      <c r="KI599" t="s">
        <v>1261</v>
      </c>
      <c r="KK599" s="8" t="s">
        <v>1262</v>
      </c>
      <c r="KL599" t="s">
        <v>1263</v>
      </c>
      <c r="KM599">
        <v>3</v>
      </c>
      <c r="KO599" s="8" t="s">
        <v>1264</v>
      </c>
      <c r="KP599" s="62" t="s">
        <v>480</v>
      </c>
      <c r="KQ599" s="62" t="s">
        <v>480</v>
      </c>
      <c r="KS599" t="s">
        <v>1265</v>
      </c>
      <c r="KT599" s="3" t="s">
        <v>480</v>
      </c>
      <c r="KU599" t="s">
        <v>480</v>
      </c>
      <c r="LT599" t="s">
        <v>1266</v>
      </c>
      <c r="LY599" t="s">
        <v>1267</v>
      </c>
      <c r="LZ599">
        <v>225</v>
      </c>
      <c r="MA599" s="4" t="s">
        <v>480</v>
      </c>
      <c r="MI599" s="50">
        <v>43362</v>
      </c>
      <c r="MJ599" s="50">
        <v>43362</v>
      </c>
      <c r="MY599" t="s">
        <v>1268</v>
      </c>
      <c r="MZ599" t="s">
        <v>864</v>
      </c>
      <c r="NB599" t="s">
        <v>548</v>
      </c>
      <c r="NI599" t="s">
        <v>1307</v>
      </c>
      <c r="NJ599" t="s">
        <v>1308</v>
      </c>
      <c r="NK599" t="s">
        <v>1309</v>
      </c>
      <c r="NL599" s="4" t="s">
        <v>1310</v>
      </c>
      <c r="NM599" s="6" t="s">
        <v>1311</v>
      </c>
      <c r="NV599" t="s">
        <v>518</v>
      </c>
      <c r="NW599">
        <v>2.33</v>
      </c>
      <c r="NX599" t="s">
        <v>864</v>
      </c>
      <c r="NY599" t="s">
        <v>864</v>
      </c>
      <c r="OB599" s="3">
        <v>3</v>
      </c>
      <c r="OU599" t="s">
        <v>1306</v>
      </c>
      <c r="OV599" t="s">
        <v>518</v>
      </c>
      <c r="OX599">
        <v>2017</v>
      </c>
      <c r="OY599">
        <v>2018</v>
      </c>
      <c r="PB599" t="s">
        <v>522</v>
      </c>
      <c r="PC599" s="50">
        <v>46129</v>
      </c>
    </row>
    <row r="600" spans="1:419" ht="15" thickBot="1">
      <c r="A600" t="s">
        <v>469</v>
      </c>
      <c r="B600" t="s">
        <v>1249</v>
      </c>
      <c r="C600" t="s">
        <v>1250</v>
      </c>
      <c r="D600" s="4" t="s">
        <v>948</v>
      </c>
      <c r="E600" s="75" t="s">
        <v>1251</v>
      </c>
      <c r="F600" t="s">
        <v>1177</v>
      </c>
      <c r="G600" t="s">
        <v>475</v>
      </c>
      <c r="H600" t="s">
        <v>476</v>
      </c>
      <c r="I600">
        <v>30.9</v>
      </c>
      <c r="J600">
        <v>75.75</v>
      </c>
      <c r="K600">
        <v>200</v>
      </c>
      <c r="AV600" t="s">
        <v>1252</v>
      </c>
      <c r="AW600" t="s">
        <v>864</v>
      </c>
      <c r="AX600" t="s">
        <v>864</v>
      </c>
      <c r="AY600">
        <v>2</v>
      </c>
      <c r="AZ600" t="s">
        <v>1253</v>
      </c>
      <c r="BA600">
        <v>2016</v>
      </c>
      <c r="BB600">
        <v>2018</v>
      </c>
      <c r="BD600" s="15" t="s">
        <v>1294</v>
      </c>
      <c r="BE600" t="s">
        <v>609</v>
      </c>
      <c r="BF600" t="s">
        <v>484</v>
      </c>
      <c r="BG600" t="s">
        <v>485</v>
      </c>
      <c r="BH600" t="s">
        <v>1255</v>
      </c>
      <c r="BI600" t="s">
        <v>508</v>
      </c>
      <c r="BJ600">
        <v>20</v>
      </c>
      <c r="BK600" t="s">
        <v>537</v>
      </c>
      <c r="BL600" t="s">
        <v>538</v>
      </c>
      <c r="BM600" t="s">
        <v>480</v>
      </c>
      <c r="BN600" t="s">
        <v>480</v>
      </c>
      <c r="BO600" t="s">
        <v>480</v>
      </c>
      <c r="BP600" t="s">
        <v>555</v>
      </c>
      <c r="BQ600" t="s">
        <v>1292</v>
      </c>
      <c r="BR600" t="s">
        <v>480</v>
      </c>
      <c r="BS600" t="s">
        <v>480</v>
      </c>
      <c r="BT600" t="s">
        <v>480</v>
      </c>
      <c r="BU600" t="s">
        <v>555</v>
      </c>
      <c r="BV600" t="s">
        <v>1287</v>
      </c>
      <c r="BW600" t="s">
        <v>480</v>
      </c>
      <c r="BX600" t="s">
        <v>480</v>
      </c>
      <c r="BY600" t="s">
        <v>480</v>
      </c>
      <c r="BZ600" t="s">
        <v>555</v>
      </c>
      <c r="CA600" t="s">
        <v>1288</v>
      </c>
      <c r="CB600" t="s">
        <v>480</v>
      </c>
      <c r="CC600" t="s">
        <v>480</v>
      </c>
      <c r="CD600" t="s">
        <v>480</v>
      </c>
      <c r="HT600" s="50">
        <v>42907</v>
      </c>
      <c r="IO600" t="s">
        <v>1295</v>
      </c>
      <c r="IP600" s="46" t="s">
        <v>1278</v>
      </c>
      <c r="IS600">
        <v>2016</v>
      </c>
      <c r="JJ600" t="s">
        <v>1258</v>
      </c>
      <c r="JL600" t="s">
        <v>495</v>
      </c>
      <c r="JP600" t="s">
        <v>508</v>
      </c>
      <c r="JQ600">
        <v>125</v>
      </c>
      <c r="JT600">
        <v>60</v>
      </c>
      <c r="JU600">
        <v>30</v>
      </c>
      <c r="KE600" t="s">
        <v>1259</v>
      </c>
      <c r="KF600" s="69" t="s">
        <v>999</v>
      </c>
      <c r="KG600" t="s">
        <v>1260</v>
      </c>
      <c r="KH600">
        <v>2</v>
      </c>
      <c r="KI600" t="s">
        <v>1261</v>
      </c>
      <c r="KK600" s="8" t="s">
        <v>1262</v>
      </c>
      <c r="KL600" t="s">
        <v>1263</v>
      </c>
      <c r="KM600">
        <v>3</v>
      </c>
      <c r="KO600" s="8" t="s">
        <v>1264</v>
      </c>
      <c r="KP600" s="62" t="s">
        <v>480</v>
      </c>
      <c r="KQ600" s="62" t="s">
        <v>480</v>
      </c>
      <c r="KS600" t="s">
        <v>1265</v>
      </c>
      <c r="KT600" s="3" t="s">
        <v>480</v>
      </c>
      <c r="KU600" t="s">
        <v>480</v>
      </c>
      <c r="LT600" t="s">
        <v>1266</v>
      </c>
      <c r="LY600" t="s">
        <v>1267</v>
      </c>
      <c r="LZ600">
        <v>225</v>
      </c>
      <c r="MA600" s="4" t="s">
        <v>480</v>
      </c>
      <c r="MI600" s="50">
        <v>43362</v>
      </c>
      <c r="MJ600" s="50">
        <v>43362</v>
      </c>
      <c r="MY600" t="s">
        <v>1268</v>
      </c>
      <c r="MZ600" t="s">
        <v>864</v>
      </c>
      <c r="NB600" t="s">
        <v>548</v>
      </c>
      <c r="NI600" t="s">
        <v>1307</v>
      </c>
      <c r="NJ600" t="s">
        <v>1308</v>
      </c>
      <c r="NK600" t="s">
        <v>1309</v>
      </c>
      <c r="NL600" s="4" t="s">
        <v>1310</v>
      </c>
      <c r="NM600" s="6" t="s">
        <v>1311</v>
      </c>
      <c r="NV600" t="s">
        <v>518</v>
      </c>
      <c r="NW600">
        <v>2.4900000000000002</v>
      </c>
      <c r="NX600" t="s">
        <v>864</v>
      </c>
      <c r="NY600" t="s">
        <v>864</v>
      </c>
      <c r="OB600" s="3">
        <v>3</v>
      </c>
      <c r="OU600" t="s">
        <v>1306</v>
      </c>
      <c r="OV600" t="s">
        <v>518</v>
      </c>
      <c r="OX600">
        <v>2017</v>
      </c>
      <c r="OY600">
        <v>2018</v>
      </c>
      <c r="PB600" t="s">
        <v>522</v>
      </c>
      <c r="PC600" s="50">
        <v>46129</v>
      </c>
    </row>
    <row r="601" spans="1:419" ht="15" thickBot="1">
      <c r="A601" t="s">
        <v>469</v>
      </c>
      <c r="B601" t="s">
        <v>1249</v>
      </c>
      <c r="C601" t="s">
        <v>1250</v>
      </c>
      <c r="D601" s="4" t="s">
        <v>948</v>
      </c>
      <c r="E601" s="75" t="s">
        <v>1251</v>
      </c>
      <c r="F601" t="s">
        <v>1177</v>
      </c>
      <c r="G601" t="s">
        <v>475</v>
      </c>
      <c r="H601" t="s">
        <v>476</v>
      </c>
      <c r="I601">
        <v>30.9</v>
      </c>
      <c r="J601">
        <v>75.75</v>
      </c>
      <c r="K601">
        <v>200</v>
      </c>
      <c r="AV601" t="s">
        <v>1252</v>
      </c>
      <c r="AW601" t="s">
        <v>864</v>
      </c>
      <c r="AX601" t="s">
        <v>864</v>
      </c>
      <c r="AY601">
        <v>2</v>
      </c>
      <c r="AZ601" t="s">
        <v>1253</v>
      </c>
      <c r="BA601">
        <v>2016</v>
      </c>
      <c r="BB601">
        <v>2018</v>
      </c>
      <c r="BD601" t="s">
        <v>1254</v>
      </c>
      <c r="BE601" t="s">
        <v>524</v>
      </c>
      <c r="BF601" t="s">
        <v>484</v>
      </c>
      <c r="BG601" t="s">
        <v>485</v>
      </c>
      <c r="BH601" t="s">
        <v>1255</v>
      </c>
      <c r="BI601" t="s">
        <v>508</v>
      </c>
      <c r="BJ601">
        <v>20</v>
      </c>
      <c r="BK601" t="s">
        <v>555</v>
      </c>
      <c r="BL601" t="s">
        <v>1256</v>
      </c>
      <c r="BM601" t="s">
        <v>480</v>
      </c>
      <c r="BN601" t="s">
        <v>480</v>
      </c>
      <c r="BO601" t="s">
        <v>480</v>
      </c>
      <c r="HT601" s="50">
        <v>42539</v>
      </c>
      <c r="IO601" t="s">
        <v>1254</v>
      </c>
      <c r="IP601" s="46" t="s">
        <v>1257</v>
      </c>
      <c r="IS601">
        <v>2016</v>
      </c>
      <c r="JJ601" t="s">
        <v>1258</v>
      </c>
      <c r="JL601" t="s">
        <v>495</v>
      </c>
      <c r="JP601" t="s">
        <v>508</v>
      </c>
      <c r="JQ601">
        <v>125</v>
      </c>
      <c r="JT601">
        <v>60</v>
      </c>
      <c r="JU601">
        <v>30</v>
      </c>
      <c r="KE601" t="s">
        <v>1259</v>
      </c>
      <c r="KF601" s="69" t="s">
        <v>999</v>
      </c>
      <c r="KG601" t="s">
        <v>1260</v>
      </c>
      <c r="KH601">
        <v>2</v>
      </c>
      <c r="KI601" t="s">
        <v>1261</v>
      </c>
      <c r="KK601" s="8" t="s">
        <v>1262</v>
      </c>
      <c r="KL601" t="s">
        <v>1263</v>
      </c>
      <c r="KM601">
        <v>3</v>
      </c>
      <c r="KO601" s="8" t="s">
        <v>1264</v>
      </c>
      <c r="KP601" s="62" t="s">
        <v>480</v>
      </c>
      <c r="KQ601" s="62" t="s">
        <v>480</v>
      </c>
      <c r="KS601" t="s">
        <v>1265</v>
      </c>
      <c r="KT601" s="3" t="s">
        <v>480</v>
      </c>
      <c r="KU601" t="s">
        <v>480</v>
      </c>
      <c r="LT601" t="s">
        <v>1266</v>
      </c>
      <c r="LY601" t="s">
        <v>1267</v>
      </c>
      <c r="LZ601">
        <v>206.25</v>
      </c>
      <c r="MA601" s="4" t="s">
        <v>480</v>
      </c>
      <c r="MI601" s="50">
        <v>42997</v>
      </c>
      <c r="MJ601" s="50">
        <v>42997</v>
      </c>
      <c r="MY601" t="s">
        <v>1268</v>
      </c>
      <c r="MZ601" t="s">
        <v>864</v>
      </c>
      <c r="NB601" t="s">
        <v>548</v>
      </c>
      <c r="NI601" t="s">
        <v>1270</v>
      </c>
      <c r="NJ601" t="s">
        <v>1312</v>
      </c>
      <c r="NK601" t="s">
        <v>1313</v>
      </c>
      <c r="NL601" s="4" t="s">
        <v>1314</v>
      </c>
      <c r="NM601" s="6" t="s">
        <v>1315</v>
      </c>
      <c r="NU601" t="s">
        <v>1023</v>
      </c>
      <c r="NV601" t="s">
        <v>518</v>
      </c>
      <c r="NW601">
        <v>325.74</v>
      </c>
      <c r="NX601" t="s">
        <v>864</v>
      </c>
      <c r="NY601" t="s">
        <v>864</v>
      </c>
      <c r="OB601" s="3">
        <v>3</v>
      </c>
      <c r="OU601" t="s">
        <v>1274</v>
      </c>
      <c r="OV601" t="s">
        <v>518</v>
      </c>
      <c r="OX601">
        <v>2016</v>
      </c>
      <c r="OY601">
        <v>2017</v>
      </c>
      <c r="PB601" t="s">
        <v>522</v>
      </c>
      <c r="PC601" s="50">
        <v>46129</v>
      </c>
    </row>
    <row r="602" spans="1:419" ht="15" thickBot="1">
      <c r="A602" t="s">
        <v>469</v>
      </c>
      <c r="B602" t="s">
        <v>1249</v>
      </c>
      <c r="C602" t="s">
        <v>1250</v>
      </c>
      <c r="D602" s="4" t="s">
        <v>948</v>
      </c>
      <c r="E602" s="75" t="s">
        <v>1251</v>
      </c>
      <c r="F602" t="s">
        <v>1177</v>
      </c>
      <c r="G602" t="s">
        <v>475</v>
      </c>
      <c r="H602" t="s">
        <v>476</v>
      </c>
      <c r="I602">
        <v>30.9</v>
      </c>
      <c r="J602">
        <v>75.75</v>
      </c>
      <c r="K602">
        <v>200</v>
      </c>
      <c r="AV602" t="s">
        <v>1252</v>
      </c>
      <c r="AW602" t="s">
        <v>864</v>
      </c>
      <c r="AX602" t="s">
        <v>864</v>
      </c>
      <c r="AY602">
        <v>2</v>
      </c>
      <c r="AZ602" t="s">
        <v>1253</v>
      </c>
      <c r="BA602">
        <v>2016</v>
      </c>
      <c r="BB602">
        <v>2018</v>
      </c>
      <c r="BD602" t="s">
        <v>1275</v>
      </c>
      <c r="BE602" t="s">
        <v>536</v>
      </c>
      <c r="BF602" t="s">
        <v>484</v>
      </c>
      <c r="BG602" t="s">
        <v>485</v>
      </c>
      <c r="BH602" t="s">
        <v>1255</v>
      </c>
      <c r="BI602" t="s">
        <v>508</v>
      </c>
      <c r="BJ602">
        <v>20</v>
      </c>
      <c r="BK602" t="s">
        <v>555</v>
      </c>
      <c r="BL602" t="s">
        <v>1276</v>
      </c>
      <c r="BM602" t="s">
        <v>480</v>
      </c>
      <c r="BN602" t="s">
        <v>480</v>
      </c>
      <c r="BO602" t="s">
        <v>480</v>
      </c>
      <c r="BP602" t="s">
        <v>555</v>
      </c>
      <c r="BQ602" t="s">
        <v>1277</v>
      </c>
      <c r="BR602" t="s">
        <v>480</v>
      </c>
      <c r="BS602" t="s">
        <v>480</v>
      </c>
      <c r="BT602" t="s">
        <v>480</v>
      </c>
      <c r="BU602" t="s">
        <v>537</v>
      </c>
      <c r="BV602" t="s">
        <v>868</v>
      </c>
      <c r="BW602" t="s">
        <v>480</v>
      </c>
      <c r="BX602" t="s">
        <v>480</v>
      </c>
      <c r="BY602" t="s">
        <v>480</v>
      </c>
      <c r="HT602" s="50">
        <v>42539</v>
      </c>
      <c r="IO602" t="s">
        <v>1301</v>
      </c>
      <c r="IP602" s="46" t="s">
        <v>1278</v>
      </c>
      <c r="IS602">
        <v>2016</v>
      </c>
      <c r="JJ602" t="s">
        <v>1258</v>
      </c>
      <c r="JL602" t="s">
        <v>495</v>
      </c>
      <c r="JP602" t="s">
        <v>508</v>
      </c>
      <c r="JQ602">
        <v>125</v>
      </c>
      <c r="JT602">
        <v>60</v>
      </c>
      <c r="JU602">
        <v>30</v>
      </c>
      <c r="KE602" t="s">
        <v>1259</v>
      </c>
      <c r="KF602" s="69" t="s">
        <v>999</v>
      </c>
      <c r="KG602" t="s">
        <v>1260</v>
      </c>
      <c r="KH602">
        <v>2</v>
      </c>
      <c r="KI602" t="s">
        <v>1261</v>
      </c>
      <c r="KK602" s="8" t="s">
        <v>1262</v>
      </c>
      <c r="KL602" t="s">
        <v>1263</v>
      </c>
      <c r="KM602">
        <v>3</v>
      </c>
      <c r="KO602" s="8" t="s">
        <v>1264</v>
      </c>
      <c r="KP602" s="62" t="s">
        <v>480</v>
      </c>
      <c r="KQ602" s="62" t="s">
        <v>480</v>
      </c>
      <c r="KS602" t="s">
        <v>1265</v>
      </c>
      <c r="KT602" s="3" t="s">
        <v>480</v>
      </c>
      <c r="KU602" t="s">
        <v>480</v>
      </c>
      <c r="LT602" t="s">
        <v>1266</v>
      </c>
      <c r="LY602" t="s">
        <v>1267</v>
      </c>
      <c r="LZ602">
        <v>206.25</v>
      </c>
      <c r="MA602" s="4" t="s">
        <v>480</v>
      </c>
      <c r="MI602" s="50">
        <v>42997</v>
      </c>
      <c r="MJ602" s="50">
        <v>42997</v>
      </c>
      <c r="MY602" t="s">
        <v>1268</v>
      </c>
      <c r="MZ602" t="s">
        <v>864</v>
      </c>
      <c r="NB602" t="s">
        <v>548</v>
      </c>
      <c r="NI602" t="s">
        <v>1270</v>
      </c>
      <c r="NJ602" t="s">
        <v>1312</v>
      </c>
      <c r="NK602" t="s">
        <v>1313</v>
      </c>
      <c r="NL602" s="4" t="s">
        <v>1314</v>
      </c>
      <c r="NM602" s="6" t="s">
        <v>1315</v>
      </c>
      <c r="NV602" t="s">
        <v>518</v>
      </c>
      <c r="NW602">
        <v>326.20999999999998</v>
      </c>
      <c r="NX602" t="s">
        <v>864</v>
      </c>
      <c r="NY602" t="s">
        <v>864</v>
      </c>
      <c r="OB602" s="3">
        <v>3</v>
      </c>
      <c r="OU602" t="s">
        <v>1274</v>
      </c>
      <c r="OV602" t="s">
        <v>518</v>
      </c>
      <c r="OX602">
        <v>2016</v>
      </c>
      <c r="OY602">
        <v>2017</v>
      </c>
      <c r="PB602" t="s">
        <v>522</v>
      </c>
      <c r="PC602" s="50">
        <v>46129</v>
      </c>
    </row>
    <row r="603" spans="1:419" ht="15" thickBot="1">
      <c r="A603" t="s">
        <v>469</v>
      </c>
      <c r="B603" t="s">
        <v>1249</v>
      </c>
      <c r="C603" t="s">
        <v>1250</v>
      </c>
      <c r="D603" s="4" t="s">
        <v>948</v>
      </c>
      <c r="E603" s="75" t="s">
        <v>1251</v>
      </c>
      <c r="F603" t="s">
        <v>1177</v>
      </c>
      <c r="G603" t="s">
        <v>475</v>
      </c>
      <c r="H603" t="s">
        <v>476</v>
      </c>
      <c r="I603">
        <v>30.9</v>
      </c>
      <c r="J603">
        <v>75.75</v>
      </c>
      <c r="K603">
        <v>200</v>
      </c>
      <c r="AV603" t="s">
        <v>1252</v>
      </c>
      <c r="AW603" t="s">
        <v>864</v>
      </c>
      <c r="AX603" t="s">
        <v>864</v>
      </c>
      <c r="AY603">
        <v>2</v>
      </c>
      <c r="AZ603" t="s">
        <v>1253</v>
      </c>
      <c r="BA603">
        <v>2016</v>
      </c>
      <c r="BB603">
        <v>2018</v>
      </c>
      <c r="BD603" t="s">
        <v>1280</v>
      </c>
      <c r="BE603" t="s">
        <v>565</v>
      </c>
      <c r="BF603" t="s">
        <v>484</v>
      </c>
      <c r="BG603" t="s">
        <v>485</v>
      </c>
      <c r="BH603" t="s">
        <v>1255</v>
      </c>
      <c r="BI603" t="s">
        <v>508</v>
      </c>
      <c r="BJ603">
        <v>20</v>
      </c>
      <c r="BK603" t="s">
        <v>537</v>
      </c>
      <c r="BL603" t="s">
        <v>538</v>
      </c>
      <c r="BM603" t="s">
        <v>480</v>
      </c>
      <c r="BN603" t="s">
        <v>480</v>
      </c>
      <c r="BO603" t="s">
        <v>480</v>
      </c>
      <c r="BP603" t="s">
        <v>555</v>
      </c>
      <c r="BQ603" t="s">
        <v>1276</v>
      </c>
      <c r="BR603" t="s">
        <v>480</v>
      </c>
      <c r="BS603" t="s">
        <v>480</v>
      </c>
      <c r="BT603" t="s">
        <v>480</v>
      </c>
      <c r="BU603" t="s">
        <v>555</v>
      </c>
      <c r="BV603" t="s">
        <v>1277</v>
      </c>
      <c r="BW603" t="s">
        <v>480</v>
      </c>
      <c r="BX603" t="s">
        <v>480</v>
      </c>
      <c r="BY603" t="s">
        <v>480</v>
      </c>
      <c r="BZ603" t="s">
        <v>537</v>
      </c>
      <c r="CA603" t="s">
        <v>868</v>
      </c>
      <c r="CB603" t="s">
        <v>480</v>
      </c>
      <c r="CC603" t="s">
        <v>480</v>
      </c>
      <c r="CD603" t="s">
        <v>480</v>
      </c>
      <c r="HT603" s="50">
        <v>42539</v>
      </c>
      <c r="IO603" t="s">
        <v>1302</v>
      </c>
      <c r="IP603" s="46" t="s">
        <v>1278</v>
      </c>
      <c r="IS603">
        <v>2016</v>
      </c>
      <c r="JJ603" t="s">
        <v>1258</v>
      </c>
      <c r="JL603" t="s">
        <v>495</v>
      </c>
      <c r="JP603" t="s">
        <v>508</v>
      </c>
      <c r="JQ603">
        <v>125</v>
      </c>
      <c r="JT603">
        <v>60</v>
      </c>
      <c r="JU603">
        <v>30</v>
      </c>
      <c r="KE603" t="s">
        <v>1259</v>
      </c>
      <c r="KF603" s="69" t="s">
        <v>999</v>
      </c>
      <c r="KG603" t="s">
        <v>1260</v>
      </c>
      <c r="KH603">
        <v>2</v>
      </c>
      <c r="KI603" t="s">
        <v>1261</v>
      </c>
      <c r="KK603" s="8" t="s">
        <v>1262</v>
      </c>
      <c r="KL603" t="s">
        <v>1263</v>
      </c>
      <c r="KM603">
        <v>3</v>
      </c>
      <c r="KO603" s="8" t="s">
        <v>1264</v>
      </c>
      <c r="KP603" s="62" t="s">
        <v>480</v>
      </c>
      <c r="KQ603" s="62" t="s">
        <v>480</v>
      </c>
      <c r="KS603" t="s">
        <v>1265</v>
      </c>
      <c r="KT603" s="3" t="s">
        <v>480</v>
      </c>
      <c r="KU603" t="s">
        <v>480</v>
      </c>
      <c r="LT603" t="s">
        <v>1266</v>
      </c>
      <c r="LY603" t="s">
        <v>1267</v>
      </c>
      <c r="LZ603">
        <v>206.25</v>
      </c>
      <c r="MA603" s="4" t="s">
        <v>480</v>
      </c>
      <c r="MI603" s="50">
        <v>42997</v>
      </c>
      <c r="MJ603" s="50">
        <v>42997</v>
      </c>
      <c r="MY603" t="s">
        <v>1268</v>
      </c>
      <c r="MZ603" t="s">
        <v>864</v>
      </c>
      <c r="NB603" t="s">
        <v>548</v>
      </c>
      <c r="NI603" t="s">
        <v>1270</v>
      </c>
      <c r="NJ603" t="s">
        <v>1312</v>
      </c>
      <c r="NK603" t="s">
        <v>1313</v>
      </c>
      <c r="NL603" s="4" t="s">
        <v>1314</v>
      </c>
      <c r="NM603" s="6" t="s">
        <v>1315</v>
      </c>
      <c r="NV603" t="s">
        <v>518</v>
      </c>
      <c r="NW603">
        <v>243.27</v>
      </c>
      <c r="NX603" t="s">
        <v>864</v>
      </c>
      <c r="NY603" t="s">
        <v>864</v>
      </c>
      <c r="OB603" s="3">
        <v>3</v>
      </c>
      <c r="OU603" t="s">
        <v>1274</v>
      </c>
      <c r="OV603" t="s">
        <v>518</v>
      </c>
      <c r="OX603">
        <v>2016</v>
      </c>
      <c r="OY603">
        <v>2017</v>
      </c>
      <c r="PB603" t="s">
        <v>522</v>
      </c>
      <c r="PC603" s="50">
        <v>46129</v>
      </c>
    </row>
    <row r="604" spans="1:419" ht="15" thickBot="1">
      <c r="A604" t="s">
        <v>469</v>
      </c>
      <c r="B604" t="s">
        <v>1249</v>
      </c>
      <c r="C604" t="s">
        <v>1250</v>
      </c>
      <c r="D604" s="4" t="s">
        <v>948</v>
      </c>
      <c r="E604" s="75" t="s">
        <v>1251</v>
      </c>
      <c r="F604" t="s">
        <v>1177</v>
      </c>
      <c r="G604" t="s">
        <v>475</v>
      </c>
      <c r="H604" t="s">
        <v>476</v>
      </c>
      <c r="I604">
        <v>30.9</v>
      </c>
      <c r="J604">
        <v>75.75</v>
      </c>
      <c r="K604">
        <v>200</v>
      </c>
      <c r="AV604" t="s">
        <v>1252</v>
      </c>
      <c r="AW604" t="s">
        <v>864</v>
      </c>
      <c r="AX604" t="s">
        <v>864</v>
      </c>
      <c r="AY604">
        <v>2</v>
      </c>
      <c r="AZ604" t="s">
        <v>1253</v>
      </c>
      <c r="BA604">
        <v>2016</v>
      </c>
      <c r="BB604">
        <v>2018</v>
      </c>
      <c r="BD604" t="s">
        <v>1283</v>
      </c>
      <c r="BE604" t="s">
        <v>570</v>
      </c>
      <c r="BF604" t="s">
        <v>484</v>
      </c>
      <c r="BG604" t="s">
        <v>485</v>
      </c>
      <c r="BH604" t="s">
        <v>1255</v>
      </c>
      <c r="BI604" t="s">
        <v>508</v>
      </c>
      <c r="BJ604">
        <v>20</v>
      </c>
      <c r="BK604" t="s">
        <v>537</v>
      </c>
      <c r="BL604" t="s">
        <v>538</v>
      </c>
      <c r="BM604" t="s">
        <v>480</v>
      </c>
      <c r="BN604" t="s">
        <v>480</v>
      </c>
      <c r="BO604" t="s">
        <v>480</v>
      </c>
      <c r="BP604" t="s">
        <v>555</v>
      </c>
      <c r="BQ604" t="s">
        <v>1276</v>
      </c>
      <c r="BR604" t="s">
        <v>480</v>
      </c>
      <c r="BS604" t="s">
        <v>480</v>
      </c>
      <c r="BT604" t="s">
        <v>480</v>
      </c>
      <c r="HT604" s="50">
        <v>42539</v>
      </c>
      <c r="IO604" t="s">
        <v>1284</v>
      </c>
      <c r="IP604" s="46" t="s">
        <v>1278</v>
      </c>
      <c r="IS604">
        <v>2016</v>
      </c>
      <c r="JJ604" t="s">
        <v>1258</v>
      </c>
      <c r="JL604" t="s">
        <v>495</v>
      </c>
      <c r="JP604" t="s">
        <v>508</v>
      </c>
      <c r="JQ604">
        <v>125</v>
      </c>
      <c r="JT604">
        <v>60</v>
      </c>
      <c r="JU604">
        <v>30</v>
      </c>
      <c r="KE604" t="s">
        <v>1259</v>
      </c>
      <c r="KF604" s="69" t="s">
        <v>999</v>
      </c>
      <c r="KG604" t="s">
        <v>1260</v>
      </c>
      <c r="KH604">
        <v>2</v>
      </c>
      <c r="KI604" t="s">
        <v>1261</v>
      </c>
      <c r="KK604" s="8" t="s">
        <v>1262</v>
      </c>
      <c r="KL604" t="s">
        <v>1263</v>
      </c>
      <c r="KM604">
        <v>3</v>
      </c>
      <c r="KO604" s="8" t="s">
        <v>1264</v>
      </c>
      <c r="KP604" s="62" t="s">
        <v>480</v>
      </c>
      <c r="KQ604" s="62" t="s">
        <v>480</v>
      </c>
      <c r="KS604" t="s">
        <v>1265</v>
      </c>
      <c r="KT604" s="3" t="s">
        <v>480</v>
      </c>
      <c r="KU604" t="s">
        <v>480</v>
      </c>
      <c r="LT604" t="s">
        <v>1266</v>
      </c>
      <c r="LY604" t="s">
        <v>1267</v>
      </c>
      <c r="LZ604">
        <v>206.25</v>
      </c>
      <c r="MA604" s="4" t="s">
        <v>480</v>
      </c>
      <c r="MI604" s="50">
        <v>42997</v>
      </c>
      <c r="MJ604" s="50">
        <v>42997</v>
      </c>
      <c r="MY604" t="s">
        <v>1268</v>
      </c>
      <c r="MZ604" t="s">
        <v>864</v>
      </c>
      <c r="NB604" t="s">
        <v>548</v>
      </c>
      <c r="NI604" t="s">
        <v>1270</v>
      </c>
      <c r="NJ604" t="s">
        <v>1312</v>
      </c>
      <c r="NK604" t="s">
        <v>1313</v>
      </c>
      <c r="NL604" s="4" t="s">
        <v>1314</v>
      </c>
      <c r="NM604" s="6" t="s">
        <v>1315</v>
      </c>
      <c r="NV604" t="s">
        <v>518</v>
      </c>
      <c r="NW604">
        <v>247.77</v>
      </c>
      <c r="NX604" t="s">
        <v>864</v>
      </c>
      <c r="NY604" t="s">
        <v>864</v>
      </c>
      <c r="OB604" s="3">
        <v>3</v>
      </c>
      <c r="OU604" t="s">
        <v>1274</v>
      </c>
      <c r="OV604" t="s">
        <v>518</v>
      </c>
      <c r="OX604">
        <v>2016</v>
      </c>
      <c r="OY604">
        <v>2017</v>
      </c>
      <c r="PB604" t="s">
        <v>522</v>
      </c>
      <c r="PC604" s="50">
        <v>46129</v>
      </c>
    </row>
    <row r="605" spans="1:419" ht="15" thickBot="1">
      <c r="A605" t="s">
        <v>469</v>
      </c>
      <c r="B605" t="s">
        <v>1249</v>
      </c>
      <c r="C605" t="s">
        <v>1250</v>
      </c>
      <c r="D605" s="4" t="s">
        <v>948</v>
      </c>
      <c r="E605" s="75" t="s">
        <v>1251</v>
      </c>
      <c r="F605" t="s">
        <v>1177</v>
      </c>
      <c r="G605" t="s">
        <v>475</v>
      </c>
      <c r="H605" t="s">
        <v>476</v>
      </c>
      <c r="I605">
        <v>30.9</v>
      </c>
      <c r="J605">
        <v>75.75</v>
      </c>
      <c r="K605">
        <v>200</v>
      </c>
      <c r="AV605" t="s">
        <v>1252</v>
      </c>
      <c r="AW605" t="s">
        <v>864</v>
      </c>
      <c r="AX605" t="s">
        <v>864</v>
      </c>
      <c r="AY605">
        <v>2</v>
      </c>
      <c r="AZ605" t="s">
        <v>1253</v>
      </c>
      <c r="BA605">
        <v>2016</v>
      </c>
      <c r="BB605">
        <v>2018</v>
      </c>
      <c r="BD605" t="s">
        <v>1286</v>
      </c>
      <c r="BE605" t="s">
        <v>553</v>
      </c>
      <c r="BF605" t="s">
        <v>484</v>
      </c>
      <c r="BG605" t="s">
        <v>485</v>
      </c>
      <c r="BH605" t="s">
        <v>1255</v>
      </c>
      <c r="BI605" t="s">
        <v>508</v>
      </c>
      <c r="BJ605">
        <v>20</v>
      </c>
      <c r="BK605" t="s">
        <v>537</v>
      </c>
      <c r="BL605" t="s">
        <v>538</v>
      </c>
      <c r="BM605" t="s">
        <v>480</v>
      </c>
      <c r="BN605" t="s">
        <v>480</v>
      </c>
      <c r="BO605" t="s">
        <v>480</v>
      </c>
      <c r="BP605" t="s">
        <v>555</v>
      </c>
      <c r="BQ605" t="s">
        <v>1287</v>
      </c>
      <c r="BR605" t="s">
        <v>480</v>
      </c>
      <c r="BS605" t="s">
        <v>480</v>
      </c>
      <c r="BT605" t="s">
        <v>480</v>
      </c>
      <c r="BU605" t="s">
        <v>555</v>
      </c>
      <c r="BV605" t="s">
        <v>1288</v>
      </c>
      <c r="BW605" t="s">
        <v>480</v>
      </c>
      <c r="BX605" t="s">
        <v>480</v>
      </c>
      <c r="BY605" t="s">
        <v>480</v>
      </c>
      <c r="HT605" s="50">
        <v>42539</v>
      </c>
      <c r="IO605" t="s">
        <v>1297</v>
      </c>
      <c r="IP605" s="46" t="s">
        <v>1278</v>
      </c>
      <c r="IS605">
        <v>2016</v>
      </c>
      <c r="JJ605" t="s">
        <v>1258</v>
      </c>
      <c r="JL605" t="s">
        <v>495</v>
      </c>
      <c r="JP605" t="s">
        <v>508</v>
      </c>
      <c r="JQ605">
        <v>125</v>
      </c>
      <c r="JT605">
        <v>60</v>
      </c>
      <c r="JU605">
        <v>30</v>
      </c>
      <c r="KE605" t="s">
        <v>1259</v>
      </c>
      <c r="KF605" s="69" t="s">
        <v>999</v>
      </c>
      <c r="KG605" t="s">
        <v>1260</v>
      </c>
      <c r="KH605">
        <v>2</v>
      </c>
      <c r="KI605" t="s">
        <v>1261</v>
      </c>
      <c r="KK605" s="8" t="s">
        <v>1262</v>
      </c>
      <c r="KL605" t="s">
        <v>1263</v>
      </c>
      <c r="KM605">
        <v>3</v>
      </c>
      <c r="KO605" s="8" t="s">
        <v>1264</v>
      </c>
      <c r="KP605" s="62" t="s">
        <v>480</v>
      </c>
      <c r="KQ605" s="62" t="s">
        <v>480</v>
      </c>
      <c r="KS605" t="s">
        <v>1265</v>
      </c>
      <c r="KT605" s="3" t="s">
        <v>480</v>
      </c>
      <c r="KU605" t="s">
        <v>480</v>
      </c>
      <c r="LT605" t="s">
        <v>1266</v>
      </c>
      <c r="LY605" t="s">
        <v>1267</v>
      </c>
      <c r="LZ605">
        <v>206.25</v>
      </c>
      <c r="MA605" s="4" t="s">
        <v>480</v>
      </c>
      <c r="MI605" s="50">
        <v>42997</v>
      </c>
      <c r="MJ605" s="50">
        <v>42997</v>
      </c>
      <c r="MY605" t="s">
        <v>1268</v>
      </c>
      <c r="MZ605" t="s">
        <v>864</v>
      </c>
      <c r="NB605" t="s">
        <v>548</v>
      </c>
      <c r="NI605" t="s">
        <v>1270</v>
      </c>
      <c r="NJ605" t="s">
        <v>1312</v>
      </c>
      <c r="NK605" t="s">
        <v>1313</v>
      </c>
      <c r="NL605" s="4" t="s">
        <v>1314</v>
      </c>
      <c r="NM605" s="6" t="s">
        <v>1315</v>
      </c>
      <c r="NV605" t="s">
        <v>518</v>
      </c>
      <c r="NW605">
        <v>244.99</v>
      </c>
      <c r="NX605" t="s">
        <v>864</v>
      </c>
      <c r="NY605" t="s">
        <v>864</v>
      </c>
      <c r="OB605" s="3">
        <v>3</v>
      </c>
      <c r="OU605" t="s">
        <v>1274</v>
      </c>
      <c r="OV605" t="s">
        <v>518</v>
      </c>
      <c r="OX605">
        <v>2016</v>
      </c>
      <c r="OY605">
        <v>2017</v>
      </c>
      <c r="PB605" t="s">
        <v>522</v>
      </c>
      <c r="PC605" s="50">
        <v>46129</v>
      </c>
    </row>
    <row r="606" spans="1:419" ht="15" thickBot="1">
      <c r="A606" t="s">
        <v>469</v>
      </c>
      <c r="B606" t="s">
        <v>1249</v>
      </c>
      <c r="C606" t="s">
        <v>1250</v>
      </c>
      <c r="D606" s="4" t="s">
        <v>948</v>
      </c>
      <c r="E606" s="75" t="s">
        <v>1251</v>
      </c>
      <c r="F606" t="s">
        <v>1177</v>
      </c>
      <c r="G606" t="s">
        <v>475</v>
      </c>
      <c r="H606" t="s">
        <v>476</v>
      </c>
      <c r="I606">
        <v>30.9</v>
      </c>
      <c r="J606">
        <v>75.75</v>
      </c>
      <c r="K606">
        <v>200</v>
      </c>
      <c r="AV606" t="s">
        <v>1252</v>
      </c>
      <c r="AW606" t="s">
        <v>864</v>
      </c>
      <c r="AX606" t="s">
        <v>864</v>
      </c>
      <c r="AY606">
        <v>2</v>
      </c>
      <c r="AZ606" t="s">
        <v>1253</v>
      </c>
      <c r="BA606">
        <v>2016</v>
      </c>
      <c r="BB606">
        <v>2018</v>
      </c>
      <c r="BD606" s="3" t="s">
        <v>1291</v>
      </c>
      <c r="BE606" t="s">
        <v>605</v>
      </c>
      <c r="BF606" t="s">
        <v>484</v>
      </c>
      <c r="BG606" t="s">
        <v>485</v>
      </c>
      <c r="BH606" t="s">
        <v>1255</v>
      </c>
      <c r="BI606" t="s">
        <v>508</v>
      </c>
      <c r="BJ606">
        <v>20</v>
      </c>
      <c r="BK606" t="s">
        <v>555</v>
      </c>
      <c r="BL606" t="s">
        <v>1292</v>
      </c>
      <c r="BM606" t="s">
        <v>480</v>
      </c>
      <c r="BN606" t="s">
        <v>480</v>
      </c>
      <c r="BO606" t="s">
        <v>480</v>
      </c>
      <c r="BP606" t="s">
        <v>555</v>
      </c>
      <c r="BQ606" t="s">
        <v>1287</v>
      </c>
      <c r="BR606" t="s">
        <v>480</v>
      </c>
      <c r="BS606" t="s">
        <v>480</v>
      </c>
      <c r="BT606" t="s">
        <v>480</v>
      </c>
      <c r="BU606" t="s">
        <v>555</v>
      </c>
      <c r="BV606" t="s">
        <v>1288</v>
      </c>
      <c r="BW606" t="s">
        <v>480</v>
      </c>
      <c r="BX606" t="s">
        <v>480</v>
      </c>
      <c r="BY606" t="s">
        <v>480</v>
      </c>
      <c r="HT606" s="50">
        <v>42539</v>
      </c>
      <c r="IO606" t="s">
        <v>1291</v>
      </c>
      <c r="IP606" s="46" t="s">
        <v>1278</v>
      </c>
      <c r="IS606">
        <v>2016</v>
      </c>
      <c r="JJ606" t="s">
        <v>1258</v>
      </c>
      <c r="JL606" t="s">
        <v>495</v>
      </c>
      <c r="JP606" t="s">
        <v>508</v>
      </c>
      <c r="JQ606">
        <v>125</v>
      </c>
      <c r="JT606">
        <v>60</v>
      </c>
      <c r="JU606">
        <v>30</v>
      </c>
      <c r="KE606" t="s">
        <v>1259</v>
      </c>
      <c r="KF606" s="69" t="s">
        <v>999</v>
      </c>
      <c r="KG606" t="s">
        <v>1260</v>
      </c>
      <c r="KH606">
        <v>2</v>
      </c>
      <c r="KI606" t="s">
        <v>1261</v>
      </c>
      <c r="KK606" s="8" t="s">
        <v>1262</v>
      </c>
      <c r="KL606" t="s">
        <v>1263</v>
      </c>
      <c r="KM606">
        <v>3</v>
      </c>
      <c r="KO606" s="8" t="s">
        <v>1264</v>
      </c>
      <c r="KP606" s="62" t="s">
        <v>480</v>
      </c>
      <c r="KQ606" s="62" t="s">
        <v>480</v>
      </c>
      <c r="KS606" t="s">
        <v>1265</v>
      </c>
      <c r="KT606" s="3" t="s">
        <v>480</v>
      </c>
      <c r="KU606" t="s">
        <v>480</v>
      </c>
      <c r="LT606" t="s">
        <v>1266</v>
      </c>
      <c r="LY606" t="s">
        <v>1267</v>
      </c>
      <c r="LZ606">
        <v>206.25</v>
      </c>
      <c r="MA606" s="4" t="s">
        <v>480</v>
      </c>
      <c r="MI606" s="50">
        <v>42997</v>
      </c>
      <c r="MJ606" s="50">
        <v>42997</v>
      </c>
      <c r="MY606" t="s">
        <v>1268</v>
      </c>
      <c r="MZ606" t="s">
        <v>864</v>
      </c>
      <c r="NB606" t="s">
        <v>548</v>
      </c>
      <c r="NI606" t="s">
        <v>1270</v>
      </c>
      <c r="NJ606" t="s">
        <v>1312</v>
      </c>
      <c r="NK606" t="s">
        <v>1313</v>
      </c>
      <c r="NL606" s="4" t="s">
        <v>1314</v>
      </c>
      <c r="NM606" s="6" t="s">
        <v>1315</v>
      </c>
      <c r="NV606" t="s">
        <v>518</v>
      </c>
      <c r="NW606">
        <v>323.24</v>
      </c>
      <c r="NX606" t="s">
        <v>864</v>
      </c>
      <c r="NY606" t="s">
        <v>864</v>
      </c>
      <c r="OB606" s="3">
        <v>3</v>
      </c>
      <c r="OU606" t="s">
        <v>1274</v>
      </c>
      <c r="OV606" t="s">
        <v>518</v>
      </c>
      <c r="OX606">
        <v>2016</v>
      </c>
      <c r="OY606">
        <v>2017</v>
      </c>
      <c r="PB606" t="s">
        <v>522</v>
      </c>
      <c r="PC606" s="50">
        <v>46129</v>
      </c>
    </row>
    <row r="607" spans="1:419" ht="15" thickBot="1">
      <c r="A607" t="s">
        <v>469</v>
      </c>
      <c r="B607" t="s">
        <v>1249</v>
      </c>
      <c r="C607" t="s">
        <v>1250</v>
      </c>
      <c r="D607" s="4" t="s">
        <v>948</v>
      </c>
      <c r="E607" s="75" t="s">
        <v>1251</v>
      </c>
      <c r="F607" t="s">
        <v>1177</v>
      </c>
      <c r="G607" t="s">
        <v>475</v>
      </c>
      <c r="H607" t="s">
        <v>476</v>
      </c>
      <c r="I607">
        <v>30.9</v>
      </c>
      <c r="J607">
        <v>75.75</v>
      </c>
      <c r="K607">
        <v>200</v>
      </c>
      <c r="AV607" t="s">
        <v>1252</v>
      </c>
      <c r="AW607" t="s">
        <v>864</v>
      </c>
      <c r="AX607" t="s">
        <v>864</v>
      </c>
      <c r="AY607">
        <v>2</v>
      </c>
      <c r="AZ607" t="s">
        <v>1253</v>
      </c>
      <c r="BA607">
        <v>2016</v>
      </c>
      <c r="BB607">
        <v>2018</v>
      </c>
      <c r="BD607" s="15" t="s">
        <v>1294</v>
      </c>
      <c r="BE607" t="s">
        <v>609</v>
      </c>
      <c r="BF607" t="s">
        <v>484</v>
      </c>
      <c r="BG607" t="s">
        <v>485</v>
      </c>
      <c r="BH607" t="s">
        <v>1255</v>
      </c>
      <c r="BI607" t="s">
        <v>508</v>
      </c>
      <c r="BJ607">
        <v>20</v>
      </c>
      <c r="BK607" t="s">
        <v>537</v>
      </c>
      <c r="BL607" t="s">
        <v>538</v>
      </c>
      <c r="BM607" t="s">
        <v>480</v>
      </c>
      <c r="BN607" t="s">
        <v>480</v>
      </c>
      <c r="BO607" t="s">
        <v>480</v>
      </c>
      <c r="BP607" t="s">
        <v>555</v>
      </c>
      <c r="BQ607" t="s">
        <v>1292</v>
      </c>
      <c r="BR607" t="s">
        <v>480</v>
      </c>
      <c r="BS607" t="s">
        <v>480</v>
      </c>
      <c r="BT607" t="s">
        <v>480</v>
      </c>
      <c r="BU607" t="s">
        <v>555</v>
      </c>
      <c r="BV607" t="s">
        <v>1287</v>
      </c>
      <c r="BW607" t="s">
        <v>480</v>
      </c>
      <c r="BX607" t="s">
        <v>480</v>
      </c>
      <c r="BY607" t="s">
        <v>480</v>
      </c>
      <c r="BZ607" t="s">
        <v>555</v>
      </c>
      <c r="CA607" t="s">
        <v>1288</v>
      </c>
      <c r="CB607" t="s">
        <v>480</v>
      </c>
      <c r="CC607" t="s">
        <v>480</v>
      </c>
      <c r="CD607" t="s">
        <v>480</v>
      </c>
      <c r="HT607" s="50">
        <v>42539</v>
      </c>
      <c r="IO607" t="s">
        <v>1295</v>
      </c>
      <c r="IP607" s="46" t="s">
        <v>1278</v>
      </c>
      <c r="IS607">
        <v>2016</v>
      </c>
      <c r="JJ607" t="s">
        <v>1258</v>
      </c>
      <c r="JL607" t="s">
        <v>495</v>
      </c>
      <c r="JP607" t="s">
        <v>508</v>
      </c>
      <c r="JQ607">
        <v>125</v>
      </c>
      <c r="JT607">
        <v>60</v>
      </c>
      <c r="JU607">
        <v>30</v>
      </c>
      <c r="KE607" t="s">
        <v>1259</v>
      </c>
      <c r="KF607" s="69" t="s">
        <v>999</v>
      </c>
      <c r="KG607" t="s">
        <v>1260</v>
      </c>
      <c r="KH607">
        <v>2</v>
      </c>
      <c r="KI607" t="s">
        <v>1261</v>
      </c>
      <c r="KK607" s="8" t="s">
        <v>1262</v>
      </c>
      <c r="KL607" t="s">
        <v>1263</v>
      </c>
      <c r="KM607">
        <v>3</v>
      </c>
      <c r="KO607" s="8" t="s">
        <v>1264</v>
      </c>
      <c r="KP607" s="62" t="s">
        <v>480</v>
      </c>
      <c r="KQ607" s="62" t="s">
        <v>480</v>
      </c>
      <c r="KS607" t="s">
        <v>1265</v>
      </c>
      <c r="KT607" s="3" t="s">
        <v>480</v>
      </c>
      <c r="KU607" t="s">
        <v>480</v>
      </c>
      <c r="LT607" t="s">
        <v>1266</v>
      </c>
      <c r="LY607" t="s">
        <v>1267</v>
      </c>
      <c r="LZ607">
        <v>206.25</v>
      </c>
      <c r="MA607" s="4" t="s">
        <v>480</v>
      </c>
      <c r="MI607" s="50">
        <v>42997</v>
      </c>
      <c r="MJ607" s="50">
        <v>42997</v>
      </c>
      <c r="MY607" t="s">
        <v>1268</v>
      </c>
      <c r="MZ607" t="s">
        <v>864</v>
      </c>
      <c r="NB607" t="s">
        <v>548</v>
      </c>
      <c r="NI607" t="s">
        <v>1270</v>
      </c>
      <c r="NJ607" t="s">
        <v>1312</v>
      </c>
      <c r="NK607" t="s">
        <v>1313</v>
      </c>
      <c r="NL607" s="4" t="s">
        <v>1314</v>
      </c>
      <c r="NM607" s="6" t="s">
        <v>1315</v>
      </c>
      <c r="NV607" t="s">
        <v>518</v>
      </c>
      <c r="NW607">
        <v>246.99</v>
      </c>
      <c r="NX607" t="s">
        <v>864</v>
      </c>
      <c r="NY607" t="s">
        <v>864</v>
      </c>
      <c r="OB607" s="3">
        <v>3</v>
      </c>
      <c r="OU607" t="s">
        <v>1274</v>
      </c>
      <c r="OV607" t="s">
        <v>518</v>
      </c>
      <c r="OX607">
        <v>2016</v>
      </c>
      <c r="OY607">
        <v>2017</v>
      </c>
      <c r="PB607" t="s">
        <v>522</v>
      </c>
      <c r="PC607" s="50">
        <v>46129</v>
      </c>
    </row>
    <row r="608" spans="1:419" ht="15" thickBot="1">
      <c r="A608" t="s">
        <v>469</v>
      </c>
      <c r="B608" t="s">
        <v>1249</v>
      </c>
      <c r="C608" t="s">
        <v>1250</v>
      </c>
      <c r="D608" s="4" t="s">
        <v>948</v>
      </c>
      <c r="E608" s="75" t="s">
        <v>1251</v>
      </c>
      <c r="F608" t="s">
        <v>1177</v>
      </c>
      <c r="G608" t="s">
        <v>475</v>
      </c>
      <c r="H608" t="s">
        <v>476</v>
      </c>
      <c r="I608">
        <v>30.9</v>
      </c>
      <c r="J608">
        <v>75.75</v>
      </c>
      <c r="K608">
        <v>200</v>
      </c>
      <c r="AV608" t="s">
        <v>1252</v>
      </c>
      <c r="AW608" t="s">
        <v>864</v>
      </c>
      <c r="AX608" t="s">
        <v>864</v>
      </c>
      <c r="AY608">
        <v>2</v>
      </c>
      <c r="AZ608" t="s">
        <v>1253</v>
      </c>
      <c r="BA608">
        <v>2016</v>
      </c>
      <c r="BB608">
        <v>2018</v>
      </c>
      <c r="BD608" t="s">
        <v>1254</v>
      </c>
      <c r="BE608" t="s">
        <v>524</v>
      </c>
      <c r="BF608" t="s">
        <v>484</v>
      </c>
      <c r="BG608" t="s">
        <v>485</v>
      </c>
      <c r="BH608" t="s">
        <v>1255</v>
      </c>
      <c r="BI608" t="s">
        <v>508</v>
      </c>
      <c r="BJ608">
        <v>20</v>
      </c>
      <c r="BK608" t="s">
        <v>555</v>
      </c>
      <c r="BL608" t="s">
        <v>1256</v>
      </c>
      <c r="BM608" t="s">
        <v>480</v>
      </c>
      <c r="BN608" t="s">
        <v>480</v>
      </c>
      <c r="BO608" t="s">
        <v>480</v>
      </c>
      <c r="HT608" s="50">
        <v>42907</v>
      </c>
      <c r="IO608" t="s">
        <v>1254</v>
      </c>
      <c r="IP608" s="46" t="s">
        <v>1257</v>
      </c>
      <c r="IS608">
        <v>2016</v>
      </c>
      <c r="JJ608" t="s">
        <v>1258</v>
      </c>
      <c r="JL608" t="s">
        <v>495</v>
      </c>
      <c r="JP608" t="s">
        <v>508</v>
      </c>
      <c r="JQ608">
        <v>125</v>
      </c>
      <c r="JT608">
        <v>60</v>
      </c>
      <c r="JU608">
        <v>30</v>
      </c>
      <c r="KE608" t="s">
        <v>1259</v>
      </c>
      <c r="KF608" s="69" t="s">
        <v>999</v>
      </c>
      <c r="KG608" t="s">
        <v>1260</v>
      </c>
      <c r="KH608">
        <v>2</v>
      </c>
      <c r="KI608" t="s">
        <v>1261</v>
      </c>
      <c r="KK608" s="8" t="s">
        <v>1262</v>
      </c>
      <c r="KL608" t="s">
        <v>1263</v>
      </c>
      <c r="KM608">
        <v>3</v>
      </c>
      <c r="KO608" s="8" t="s">
        <v>1264</v>
      </c>
      <c r="KP608" s="62" t="s">
        <v>480</v>
      </c>
      <c r="KQ608" s="62" t="s">
        <v>480</v>
      </c>
      <c r="KS608" t="s">
        <v>1265</v>
      </c>
      <c r="KT608" s="3" t="s">
        <v>480</v>
      </c>
      <c r="KU608" t="s">
        <v>480</v>
      </c>
      <c r="LT608" t="s">
        <v>1266</v>
      </c>
      <c r="LY608" t="s">
        <v>1267</v>
      </c>
      <c r="LZ608">
        <v>225</v>
      </c>
      <c r="MA608" s="4" t="s">
        <v>480</v>
      </c>
      <c r="MI608" s="50">
        <v>43362</v>
      </c>
      <c r="MJ608" s="50">
        <v>43362</v>
      </c>
      <c r="MY608" t="s">
        <v>1268</v>
      </c>
      <c r="MZ608" t="s">
        <v>864</v>
      </c>
      <c r="NB608" t="s">
        <v>548</v>
      </c>
      <c r="NI608" t="s">
        <v>1270</v>
      </c>
      <c r="NJ608" t="s">
        <v>1312</v>
      </c>
      <c r="NK608" t="s">
        <v>1313</v>
      </c>
      <c r="NL608" s="4" t="s">
        <v>1314</v>
      </c>
      <c r="NM608" s="6" t="s">
        <v>1315</v>
      </c>
      <c r="NU608" t="s">
        <v>1023</v>
      </c>
      <c r="NV608" t="s">
        <v>518</v>
      </c>
      <c r="NW608">
        <v>328.04</v>
      </c>
      <c r="NX608" t="s">
        <v>864</v>
      </c>
      <c r="NY608" t="s">
        <v>864</v>
      </c>
      <c r="OB608" s="3">
        <v>3</v>
      </c>
      <c r="OU608" t="s">
        <v>1274</v>
      </c>
      <c r="OV608" t="s">
        <v>518</v>
      </c>
      <c r="OX608">
        <v>2017</v>
      </c>
      <c r="OY608">
        <v>2018</v>
      </c>
      <c r="PB608" t="s">
        <v>522</v>
      </c>
      <c r="PC608" s="50">
        <v>46129</v>
      </c>
    </row>
    <row r="609" spans="1:424" ht="15" thickBot="1">
      <c r="A609" t="s">
        <v>469</v>
      </c>
      <c r="B609" t="s">
        <v>1249</v>
      </c>
      <c r="C609" t="s">
        <v>1250</v>
      </c>
      <c r="D609" s="4" t="s">
        <v>948</v>
      </c>
      <c r="E609" s="75" t="s">
        <v>1251</v>
      </c>
      <c r="F609" t="s">
        <v>1177</v>
      </c>
      <c r="G609" t="s">
        <v>475</v>
      </c>
      <c r="H609" t="s">
        <v>476</v>
      </c>
      <c r="I609">
        <v>30.9</v>
      </c>
      <c r="J609">
        <v>75.75</v>
      </c>
      <c r="K609">
        <v>200</v>
      </c>
      <c r="AV609" t="s">
        <v>1252</v>
      </c>
      <c r="AW609" t="s">
        <v>864</v>
      </c>
      <c r="AX609" t="s">
        <v>864</v>
      </c>
      <c r="AY609">
        <v>2</v>
      </c>
      <c r="AZ609" t="s">
        <v>1253</v>
      </c>
      <c r="BA609">
        <v>2016</v>
      </c>
      <c r="BB609">
        <v>2018</v>
      </c>
      <c r="BD609" t="s">
        <v>1275</v>
      </c>
      <c r="BE609" t="s">
        <v>536</v>
      </c>
      <c r="BF609" t="s">
        <v>484</v>
      </c>
      <c r="BG609" t="s">
        <v>485</v>
      </c>
      <c r="BH609" t="s">
        <v>1255</v>
      </c>
      <c r="BI609" t="s">
        <v>508</v>
      </c>
      <c r="BJ609">
        <v>20</v>
      </c>
      <c r="BK609" t="s">
        <v>555</v>
      </c>
      <c r="BL609" t="s">
        <v>1276</v>
      </c>
      <c r="BM609" t="s">
        <v>480</v>
      </c>
      <c r="BN609" t="s">
        <v>480</v>
      </c>
      <c r="BO609" t="s">
        <v>480</v>
      </c>
      <c r="BP609" t="s">
        <v>555</v>
      </c>
      <c r="BQ609" t="s">
        <v>1277</v>
      </c>
      <c r="BR609" t="s">
        <v>480</v>
      </c>
      <c r="BS609" t="s">
        <v>480</v>
      </c>
      <c r="BT609" t="s">
        <v>480</v>
      </c>
      <c r="BU609" t="s">
        <v>537</v>
      </c>
      <c r="BV609" t="s">
        <v>868</v>
      </c>
      <c r="BW609" t="s">
        <v>480</v>
      </c>
      <c r="BX609" t="s">
        <v>480</v>
      </c>
      <c r="BY609" t="s">
        <v>480</v>
      </c>
      <c r="HT609" s="50">
        <v>42907</v>
      </c>
      <c r="IO609" t="s">
        <v>1301</v>
      </c>
      <c r="IP609" s="46" t="s">
        <v>1278</v>
      </c>
      <c r="IS609">
        <v>2016</v>
      </c>
      <c r="JJ609" t="s">
        <v>1258</v>
      </c>
      <c r="JL609" t="s">
        <v>495</v>
      </c>
      <c r="JP609" t="s">
        <v>508</v>
      </c>
      <c r="JQ609">
        <v>125</v>
      </c>
      <c r="JT609">
        <v>60</v>
      </c>
      <c r="JU609">
        <v>30</v>
      </c>
      <c r="KE609" t="s">
        <v>1259</v>
      </c>
      <c r="KF609" s="69" t="s">
        <v>999</v>
      </c>
      <c r="KG609" t="s">
        <v>1260</v>
      </c>
      <c r="KH609">
        <v>2</v>
      </c>
      <c r="KI609" t="s">
        <v>1261</v>
      </c>
      <c r="KK609" s="8" t="s">
        <v>1262</v>
      </c>
      <c r="KL609" t="s">
        <v>1263</v>
      </c>
      <c r="KM609">
        <v>3</v>
      </c>
      <c r="KO609" s="8" t="s">
        <v>1264</v>
      </c>
      <c r="KP609" s="62" t="s">
        <v>480</v>
      </c>
      <c r="KQ609" s="62" t="s">
        <v>480</v>
      </c>
      <c r="KS609" t="s">
        <v>1265</v>
      </c>
      <c r="KT609" s="3" t="s">
        <v>480</v>
      </c>
      <c r="KU609" t="s">
        <v>480</v>
      </c>
      <c r="LT609" t="s">
        <v>1266</v>
      </c>
      <c r="LY609" t="s">
        <v>1267</v>
      </c>
      <c r="LZ609">
        <v>225</v>
      </c>
      <c r="MA609" s="4" t="s">
        <v>480</v>
      </c>
      <c r="MI609" s="50">
        <v>43362</v>
      </c>
      <c r="MJ609" s="50">
        <v>43362</v>
      </c>
      <c r="MY609" t="s">
        <v>1268</v>
      </c>
      <c r="MZ609" t="s">
        <v>864</v>
      </c>
      <c r="NB609" t="s">
        <v>548</v>
      </c>
      <c r="NI609" t="s">
        <v>1270</v>
      </c>
      <c r="NJ609" t="s">
        <v>1312</v>
      </c>
      <c r="NK609" t="s">
        <v>1313</v>
      </c>
      <c r="NL609" s="4" t="s">
        <v>1314</v>
      </c>
      <c r="NM609" s="6" t="s">
        <v>1315</v>
      </c>
      <c r="NV609" t="s">
        <v>518</v>
      </c>
      <c r="NW609">
        <v>333.82</v>
      </c>
      <c r="NX609" t="s">
        <v>864</v>
      </c>
      <c r="NY609" t="s">
        <v>864</v>
      </c>
      <c r="OB609" s="3">
        <v>3</v>
      </c>
      <c r="OU609" t="s">
        <v>1274</v>
      </c>
      <c r="OV609" t="s">
        <v>518</v>
      </c>
      <c r="OX609">
        <v>2017</v>
      </c>
      <c r="OY609">
        <v>2018</v>
      </c>
      <c r="PB609" t="s">
        <v>522</v>
      </c>
      <c r="PC609" s="50">
        <v>46129</v>
      </c>
    </row>
    <row r="610" spans="1:424" ht="15" thickBot="1">
      <c r="A610" t="s">
        <v>469</v>
      </c>
      <c r="B610" t="s">
        <v>1249</v>
      </c>
      <c r="C610" t="s">
        <v>1250</v>
      </c>
      <c r="D610" s="4" t="s">
        <v>948</v>
      </c>
      <c r="E610" s="75" t="s">
        <v>1251</v>
      </c>
      <c r="F610" t="s">
        <v>1177</v>
      </c>
      <c r="G610" t="s">
        <v>475</v>
      </c>
      <c r="H610" t="s">
        <v>476</v>
      </c>
      <c r="I610">
        <v>30.9</v>
      </c>
      <c r="J610">
        <v>75.75</v>
      </c>
      <c r="K610">
        <v>200</v>
      </c>
      <c r="AV610" t="s">
        <v>1252</v>
      </c>
      <c r="AW610" t="s">
        <v>864</v>
      </c>
      <c r="AX610" t="s">
        <v>864</v>
      </c>
      <c r="AY610">
        <v>2</v>
      </c>
      <c r="AZ610" t="s">
        <v>1253</v>
      </c>
      <c r="BA610">
        <v>2016</v>
      </c>
      <c r="BB610">
        <v>2018</v>
      </c>
      <c r="BD610" t="s">
        <v>1280</v>
      </c>
      <c r="BE610" t="s">
        <v>565</v>
      </c>
      <c r="BF610" t="s">
        <v>484</v>
      </c>
      <c r="BG610" t="s">
        <v>485</v>
      </c>
      <c r="BH610" t="s">
        <v>1255</v>
      </c>
      <c r="BI610" t="s">
        <v>508</v>
      </c>
      <c r="BJ610">
        <v>20</v>
      </c>
      <c r="BK610" t="s">
        <v>537</v>
      </c>
      <c r="BL610" t="s">
        <v>538</v>
      </c>
      <c r="BM610" t="s">
        <v>480</v>
      </c>
      <c r="BN610" t="s">
        <v>480</v>
      </c>
      <c r="BO610" t="s">
        <v>480</v>
      </c>
      <c r="BP610" t="s">
        <v>555</v>
      </c>
      <c r="BQ610" t="s">
        <v>1276</v>
      </c>
      <c r="BR610" t="s">
        <v>480</v>
      </c>
      <c r="BS610" t="s">
        <v>480</v>
      </c>
      <c r="BT610" t="s">
        <v>480</v>
      </c>
      <c r="BU610" t="s">
        <v>555</v>
      </c>
      <c r="BV610" t="s">
        <v>1277</v>
      </c>
      <c r="BW610" t="s">
        <v>480</v>
      </c>
      <c r="BX610" t="s">
        <v>480</v>
      </c>
      <c r="BY610" t="s">
        <v>480</v>
      </c>
      <c r="BZ610" t="s">
        <v>537</v>
      </c>
      <c r="CA610" t="s">
        <v>868</v>
      </c>
      <c r="CB610" t="s">
        <v>480</v>
      </c>
      <c r="CC610" t="s">
        <v>480</v>
      </c>
      <c r="CD610" t="s">
        <v>480</v>
      </c>
      <c r="HT610" s="50">
        <v>42907</v>
      </c>
      <c r="IO610" t="s">
        <v>1302</v>
      </c>
      <c r="IP610" s="46" t="s">
        <v>1278</v>
      </c>
      <c r="IS610">
        <v>2016</v>
      </c>
      <c r="JJ610" t="s">
        <v>1258</v>
      </c>
      <c r="JL610" t="s">
        <v>495</v>
      </c>
      <c r="JP610" t="s">
        <v>508</v>
      </c>
      <c r="JQ610">
        <v>125</v>
      </c>
      <c r="JT610">
        <v>60</v>
      </c>
      <c r="JU610">
        <v>30</v>
      </c>
      <c r="KE610" t="s">
        <v>1259</v>
      </c>
      <c r="KF610" s="69" t="s">
        <v>999</v>
      </c>
      <c r="KG610" t="s">
        <v>1260</v>
      </c>
      <c r="KH610">
        <v>2</v>
      </c>
      <c r="KI610" t="s">
        <v>1261</v>
      </c>
      <c r="KK610" s="8" t="s">
        <v>1262</v>
      </c>
      <c r="KL610" t="s">
        <v>1263</v>
      </c>
      <c r="KM610">
        <v>3</v>
      </c>
      <c r="KO610" s="8" t="s">
        <v>1264</v>
      </c>
      <c r="KP610" s="62" t="s">
        <v>480</v>
      </c>
      <c r="KQ610" s="62" t="s">
        <v>480</v>
      </c>
      <c r="KS610" t="s">
        <v>1265</v>
      </c>
      <c r="KT610" s="3" t="s">
        <v>480</v>
      </c>
      <c r="KU610" t="s">
        <v>480</v>
      </c>
      <c r="LT610" t="s">
        <v>1266</v>
      </c>
      <c r="LY610" t="s">
        <v>1267</v>
      </c>
      <c r="LZ610">
        <v>225</v>
      </c>
      <c r="MA610" s="4" t="s">
        <v>480</v>
      </c>
      <c r="MI610" s="50">
        <v>43362</v>
      </c>
      <c r="MJ610" s="50">
        <v>43362</v>
      </c>
      <c r="MY610" t="s">
        <v>1268</v>
      </c>
      <c r="MZ610" t="s">
        <v>864</v>
      </c>
      <c r="NB610" t="s">
        <v>548</v>
      </c>
      <c r="NI610" t="s">
        <v>1270</v>
      </c>
      <c r="NJ610" t="s">
        <v>1312</v>
      </c>
      <c r="NK610" t="s">
        <v>1313</v>
      </c>
      <c r="NL610" s="4" t="s">
        <v>1314</v>
      </c>
      <c r="NM610" s="6" t="s">
        <v>1315</v>
      </c>
      <c r="NV610" t="s">
        <v>518</v>
      </c>
      <c r="NW610">
        <v>256.81</v>
      </c>
      <c r="NX610" t="s">
        <v>864</v>
      </c>
      <c r="NY610" t="s">
        <v>864</v>
      </c>
      <c r="OB610" s="3">
        <v>3</v>
      </c>
      <c r="OU610" t="s">
        <v>1274</v>
      </c>
      <c r="OV610" t="s">
        <v>518</v>
      </c>
      <c r="OX610">
        <v>2017</v>
      </c>
      <c r="OY610">
        <v>2018</v>
      </c>
      <c r="PB610" t="s">
        <v>522</v>
      </c>
      <c r="PC610" s="50">
        <v>46129</v>
      </c>
    </row>
    <row r="611" spans="1:424" ht="15" thickBot="1">
      <c r="A611" t="s">
        <v>469</v>
      </c>
      <c r="B611" t="s">
        <v>1249</v>
      </c>
      <c r="C611" t="s">
        <v>1250</v>
      </c>
      <c r="D611" s="4" t="s">
        <v>948</v>
      </c>
      <c r="E611" s="75" t="s">
        <v>1251</v>
      </c>
      <c r="F611" t="s">
        <v>1177</v>
      </c>
      <c r="G611" t="s">
        <v>475</v>
      </c>
      <c r="H611" t="s">
        <v>476</v>
      </c>
      <c r="I611">
        <v>30.9</v>
      </c>
      <c r="J611">
        <v>75.75</v>
      </c>
      <c r="K611">
        <v>200</v>
      </c>
      <c r="AV611" t="s">
        <v>1252</v>
      </c>
      <c r="AW611" t="s">
        <v>864</v>
      </c>
      <c r="AX611" t="s">
        <v>864</v>
      </c>
      <c r="AY611">
        <v>2</v>
      </c>
      <c r="AZ611" t="s">
        <v>1253</v>
      </c>
      <c r="BA611">
        <v>2016</v>
      </c>
      <c r="BB611">
        <v>2018</v>
      </c>
      <c r="BD611" t="s">
        <v>1283</v>
      </c>
      <c r="BE611" t="s">
        <v>570</v>
      </c>
      <c r="BF611" t="s">
        <v>484</v>
      </c>
      <c r="BG611" t="s">
        <v>485</v>
      </c>
      <c r="BH611" t="s">
        <v>1255</v>
      </c>
      <c r="BI611" t="s">
        <v>508</v>
      </c>
      <c r="BJ611">
        <v>20</v>
      </c>
      <c r="BK611" t="s">
        <v>537</v>
      </c>
      <c r="BL611" t="s">
        <v>538</v>
      </c>
      <c r="BM611" t="s">
        <v>480</v>
      </c>
      <c r="BN611" t="s">
        <v>480</v>
      </c>
      <c r="BO611" t="s">
        <v>480</v>
      </c>
      <c r="BP611" t="s">
        <v>555</v>
      </c>
      <c r="BQ611" t="s">
        <v>1276</v>
      </c>
      <c r="BR611" t="s">
        <v>480</v>
      </c>
      <c r="BS611" t="s">
        <v>480</v>
      </c>
      <c r="BT611" t="s">
        <v>480</v>
      </c>
      <c r="HT611" s="50">
        <v>42907</v>
      </c>
      <c r="IO611" t="s">
        <v>1284</v>
      </c>
      <c r="IP611" s="46" t="s">
        <v>1278</v>
      </c>
      <c r="IS611">
        <v>2016</v>
      </c>
      <c r="JJ611" t="s">
        <v>1258</v>
      </c>
      <c r="JL611" t="s">
        <v>495</v>
      </c>
      <c r="JP611" t="s">
        <v>508</v>
      </c>
      <c r="JQ611">
        <v>125</v>
      </c>
      <c r="JT611">
        <v>60</v>
      </c>
      <c r="JU611">
        <v>30</v>
      </c>
      <c r="KE611" t="s">
        <v>1259</v>
      </c>
      <c r="KF611" s="69" t="s">
        <v>999</v>
      </c>
      <c r="KG611" t="s">
        <v>1260</v>
      </c>
      <c r="KH611">
        <v>2</v>
      </c>
      <c r="KI611" t="s">
        <v>1261</v>
      </c>
      <c r="KK611" s="8" t="s">
        <v>1262</v>
      </c>
      <c r="KL611" t="s">
        <v>1263</v>
      </c>
      <c r="KM611">
        <v>3</v>
      </c>
      <c r="KO611" s="8" t="s">
        <v>1264</v>
      </c>
      <c r="KP611" s="62" t="s">
        <v>480</v>
      </c>
      <c r="KQ611" s="62" t="s">
        <v>480</v>
      </c>
      <c r="KS611" t="s">
        <v>1265</v>
      </c>
      <c r="KT611" s="3" t="s">
        <v>480</v>
      </c>
      <c r="KU611" t="s">
        <v>480</v>
      </c>
      <c r="LT611" t="s">
        <v>1266</v>
      </c>
      <c r="LY611" t="s">
        <v>1267</v>
      </c>
      <c r="LZ611">
        <v>225</v>
      </c>
      <c r="MA611" s="4" t="s">
        <v>480</v>
      </c>
      <c r="MI611" s="50">
        <v>43362</v>
      </c>
      <c r="MJ611" s="50">
        <v>43362</v>
      </c>
      <c r="MY611" t="s">
        <v>1268</v>
      </c>
      <c r="MZ611" t="s">
        <v>864</v>
      </c>
      <c r="NB611" t="s">
        <v>548</v>
      </c>
      <c r="NI611" t="s">
        <v>1270</v>
      </c>
      <c r="NJ611" t="s">
        <v>1312</v>
      </c>
      <c r="NK611" t="s">
        <v>1313</v>
      </c>
      <c r="NL611" s="4" t="s">
        <v>1314</v>
      </c>
      <c r="NM611" s="6" t="s">
        <v>1315</v>
      </c>
      <c r="NV611" t="s">
        <v>518</v>
      </c>
      <c r="NW611">
        <v>255.22</v>
      </c>
      <c r="NX611" t="s">
        <v>864</v>
      </c>
      <c r="NY611" t="s">
        <v>864</v>
      </c>
      <c r="OB611" s="3">
        <v>3</v>
      </c>
      <c r="OU611" t="s">
        <v>1274</v>
      </c>
      <c r="OV611" t="s">
        <v>518</v>
      </c>
      <c r="OX611">
        <v>2017</v>
      </c>
      <c r="OY611">
        <v>2018</v>
      </c>
      <c r="PB611" t="s">
        <v>522</v>
      </c>
      <c r="PC611" s="50">
        <v>46129</v>
      </c>
    </row>
    <row r="612" spans="1:424" ht="15" thickBot="1">
      <c r="A612" t="s">
        <v>469</v>
      </c>
      <c r="B612" t="s">
        <v>1249</v>
      </c>
      <c r="C612" t="s">
        <v>1250</v>
      </c>
      <c r="D612" s="4" t="s">
        <v>948</v>
      </c>
      <c r="E612" s="75" t="s">
        <v>1251</v>
      </c>
      <c r="F612" t="s">
        <v>1177</v>
      </c>
      <c r="G612" t="s">
        <v>475</v>
      </c>
      <c r="H612" t="s">
        <v>476</v>
      </c>
      <c r="I612">
        <v>30.9</v>
      </c>
      <c r="J612">
        <v>75.75</v>
      </c>
      <c r="K612">
        <v>200</v>
      </c>
      <c r="AV612" t="s">
        <v>1252</v>
      </c>
      <c r="AW612" t="s">
        <v>864</v>
      </c>
      <c r="AX612" t="s">
        <v>864</v>
      </c>
      <c r="AY612">
        <v>2</v>
      </c>
      <c r="AZ612" t="s">
        <v>1253</v>
      </c>
      <c r="BA612">
        <v>2016</v>
      </c>
      <c r="BB612">
        <v>2018</v>
      </c>
      <c r="BD612" t="s">
        <v>1286</v>
      </c>
      <c r="BE612" t="s">
        <v>553</v>
      </c>
      <c r="BF612" t="s">
        <v>484</v>
      </c>
      <c r="BG612" t="s">
        <v>485</v>
      </c>
      <c r="BH612" t="s">
        <v>1255</v>
      </c>
      <c r="BI612" t="s">
        <v>508</v>
      </c>
      <c r="BJ612">
        <v>20</v>
      </c>
      <c r="BK612" t="s">
        <v>537</v>
      </c>
      <c r="BL612" t="s">
        <v>538</v>
      </c>
      <c r="BM612" t="s">
        <v>480</v>
      </c>
      <c r="BN612" t="s">
        <v>480</v>
      </c>
      <c r="BO612" t="s">
        <v>480</v>
      </c>
      <c r="BP612" t="s">
        <v>555</v>
      </c>
      <c r="BQ612" t="s">
        <v>1287</v>
      </c>
      <c r="BR612" t="s">
        <v>480</v>
      </c>
      <c r="BS612" t="s">
        <v>480</v>
      </c>
      <c r="BT612" t="s">
        <v>480</v>
      </c>
      <c r="BU612" t="s">
        <v>555</v>
      </c>
      <c r="BV612" t="s">
        <v>1288</v>
      </c>
      <c r="BW612" t="s">
        <v>480</v>
      </c>
      <c r="BX612" t="s">
        <v>480</v>
      </c>
      <c r="BY612" t="s">
        <v>480</v>
      </c>
      <c r="HT612" s="50">
        <v>42907</v>
      </c>
      <c r="IO612" t="s">
        <v>1297</v>
      </c>
      <c r="IP612" s="46" t="s">
        <v>1278</v>
      </c>
      <c r="IS612">
        <v>2016</v>
      </c>
      <c r="JJ612" t="s">
        <v>1258</v>
      </c>
      <c r="JL612" t="s">
        <v>495</v>
      </c>
      <c r="JP612" t="s">
        <v>508</v>
      </c>
      <c r="JQ612">
        <v>125</v>
      </c>
      <c r="JT612">
        <v>60</v>
      </c>
      <c r="JU612">
        <v>30</v>
      </c>
      <c r="KE612" t="s">
        <v>1259</v>
      </c>
      <c r="KF612" s="69" t="s">
        <v>999</v>
      </c>
      <c r="KG612" t="s">
        <v>1260</v>
      </c>
      <c r="KH612">
        <v>2</v>
      </c>
      <c r="KI612" t="s">
        <v>1261</v>
      </c>
      <c r="KK612" s="8" t="s">
        <v>1262</v>
      </c>
      <c r="KL612" t="s">
        <v>1263</v>
      </c>
      <c r="KM612">
        <v>3</v>
      </c>
      <c r="KO612" s="8" t="s">
        <v>1264</v>
      </c>
      <c r="KP612" s="62" t="s">
        <v>480</v>
      </c>
      <c r="KQ612" s="62" t="s">
        <v>480</v>
      </c>
      <c r="KS612" t="s">
        <v>1265</v>
      </c>
      <c r="KT612" s="3" t="s">
        <v>480</v>
      </c>
      <c r="KU612" t="s">
        <v>480</v>
      </c>
      <c r="LT612" t="s">
        <v>1266</v>
      </c>
      <c r="LY612" t="s">
        <v>1267</v>
      </c>
      <c r="LZ612">
        <v>225</v>
      </c>
      <c r="MA612" s="4" t="s">
        <v>480</v>
      </c>
      <c r="MI612" s="50">
        <v>43362</v>
      </c>
      <c r="MJ612" s="50">
        <v>43362</v>
      </c>
      <c r="MY612" t="s">
        <v>1268</v>
      </c>
      <c r="MZ612" t="s">
        <v>864</v>
      </c>
      <c r="NB612" t="s">
        <v>548</v>
      </c>
      <c r="NI612" t="s">
        <v>1270</v>
      </c>
      <c r="NJ612" t="s">
        <v>1312</v>
      </c>
      <c r="NK612" t="s">
        <v>1313</v>
      </c>
      <c r="NL612" s="4" t="s">
        <v>1314</v>
      </c>
      <c r="NM612" s="6" t="s">
        <v>1315</v>
      </c>
      <c r="NV612" t="s">
        <v>518</v>
      </c>
      <c r="NW612">
        <v>261.61</v>
      </c>
      <c r="NX612" t="s">
        <v>864</v>
      </c>
      <c r="NY612" t="s">
        <v>864</v>
      </c>
      <c r="OB612" s="3">
        <v>3</v>
      </c>
      <c r="OU612" t="s">
        <v>1274</v>
      </c>
      <c r="OV612" t="s">
        <v>518</v>
      </c>
      <c r="OX612">
        <v>2017</v>
      </c>
      <c r="OY612">
        <v>2018</v>
      </c>
      <c r="PB612" t="s">
        <v>522</v>
      </c>
      <c r="PC612" s="50">
        <v>46129</v>
      </c>
    </row>
    <row r="613" spans="1:424" ht="15" thickBot="1">
      <c r="A613" t="s">
        <v>469</v>
      </c>
      <c r="B613" t="s">
        <v>1249</v>
      </c>
      <c r="C613" t="s">
        <v>1250</v>
      </c>
      <c r="D613" s="4" t="s">
        <v>948</v>
      </c>
      <c r="E613" s="75" t="s">
        <v>1251</v>
      </c>
      <c r="F613" t="s">
        <v>1177</v>
      </c>
      <c r="G613" t="s">
        <v>475</v>
      </c>
      <c r="H613" t="s">
        <v>476</v>
      </c>
      <c r="I613">
        <v>30.9</v>
      </c>
      <c r="J613">
        <v>75.75</v>
      </c>
      <c r="K613">
        <v>200</v>
      </c>
      <c r="AV613" t="s">
        <v>1252</v>
      </c>
      <c r="AW613" t="s">
        <v>864</v>
      </c>
      <c r="AX613" t="s">
        <v>864</v>
      </c>
      <c r="AY613">
        <v>2</v>
      </c>
      <c r="AZ613" t="s">
        <v>1253</v>
      </c>
      <c r="BA613">
        <v>2016</v>
      </c>
      <c r="BB613">
        <v>2018</v>
      </c>
      <c r="BD613" s="3" t="s">
        <v>1291</v>
      </c>
      <c r="BE613" t="s">
        <v>605</v>
      </c>
      <c r="BF613" t="s">
        <v>484</v>
      </c>
      <c r="BG613" t="s">
        <v>485</v>
      </c>
      <c r="BH613" t="s">
        <v>1255</v>
      </c>
      <c r="BI613" t="s">
        <v>508</v>
      </c>
      <c r="BJ613">
        <v>20</v>
      </c>
      <c r="BK613" t="s">
        <v>555</v>
      </c>
      <c r="BL613" t="s">
        <v>1292</v>
      </c>
      <c r="BM613" t="s">
        <v>480</v>
      </c>
      <c r="BN613" t="s">
        <v>480</v>
      </c>
      <c r="BO613" t="s">
        <v>480</v>
      </c>
      <c r="BP613" t="s">
        <v>555</v>
      </c>
      <c r="BQ613" t="s">
        <v>1287</v>
      </c>
      <c r="BR613" t="s">
        <v>480</v>
      </c>
      <c r="BS613" t="s">
        <v>480</v>
      </c>
      <c r="BT613" t="s">
        <v>480</v>
      </c>
      <c r="BU613" t="s">
        <v>555</v>
      </c>
      <c r="BV613" t="s">
        <v>1288</v>
      </c>
      <c r="BW613" t="s">
        <v>480</v>
      </c>
      <c r="BX613" t="s">
        <v>480</v>
      </c>
      <c r="BY613" t="s">
        <v>480</v>
      </c>
      <c r="HT613" s="50">
        <v>42907</v>
      </c>
      <c r="IO613" t="s">
        <v>1291</v>
      </c>
      <c r="IP613" s="46" t="s">
        <v>1278</v>
      </c>
      <c r="IS613">
        <v>2016</v>
      </c>
      <c r="JJ613" t="s">
        <v>1258</v>
      </c>
      <c r="JL613" t="s">
        <v>495</v>
      </c>
      <c r="JP613" t="s">
        <v>508</v>
      </c>
      <c r="JQ613">
        <v>125</v>
      </c>
      <c r="JT613">
        <v>60</v>
      </c>
      <c r="JU613">
        <v>30</v>
      </c>
      <c r="KE613" t="s">
        <v>1259</v>
      </c>
      <c r="KF613" s="69" t="s">
        <v>999</v>
      </c>
      <c r="KG613" t="s">
        <v>1260</v>
      </c>
      <c r="KH613">
        <v>2</v>
      </c>
      <c r="KI613" t="s">
        <v>1261</v>
      </c>
      <c r="KK613" s="8" t="s">
        <v>1262</v>
      </c>
      <c r="KL613" t="s">
        <v>1263</v>
      </c>
      <c r="KM613">
        <v>3</v>
      </c>
      <c r="KO613" s="8" t="s">
        <v>1264</v>
      </c>
      <c r="KP613" s="62" t="s">
        <v>480</v>
      </c>
      <c r="KQ613" s="62" t="s">
        <v>480</v>
      </c>
      <c r="KS613" t="s">
        <v>1265</v>
      </c>
      <c r="KT613" s="3" t="s">
        <v>480</v>
      </c>
      <c r="KU613" t="s">
        <v>480</v>
      </c>
      <c r="LT613" t="s">
        <v>1266</v>
      </c>
      <c r="LY613" t="s">
        <v>1267</v>
      </c>
      <c r="LZ613">
        <v>225</v>
      </c>
      <c r="MA613" s="4" t="s">
        <v>480</v>
      </c>
      <c r="MI613" s="50">
        <v>43362</v>
      </c>
      <c r="MJ613" s="50">
        <v>43362</v>
      </c>
      <c r="MY613" t="s">
        <v>1268</v>
      </c>
      <c r="MZ613" t="s">
        <v>864</v>
      </c>
      <c r="NB613" t="s">
        <v>548</v>
      </c>
      <c r="NI613" t="s">
        <v>1270</v>
      </c>
      <c r="NJ613" t="s">
        <v>1312</v>
      </c>
      <c r="NK613" t="s">
        <v>1313</v>
      </c>
      <c r="NL613" s="4" t="s">
        <v>1314</v>
      </c>
      <c r="NM613" s="6" t="s">
        <v>1315</v>
      </c>
      <c r="NV613" t="s">
        <v>518</v>
      </c>
      <c r="NW613">
        <v>332.78</v>
      </c>
      <c r="NX613" t="s">
        <v>864</v>
      </c>
      <c r="NY613" t="s">
        <v>864</v>
      </c>
      <c r="OB613" s="3">
        <v>3</v>
      </c>
      <c r="OU613" t="s">
        <v>1274</v>
      </c>
      <c r="OV613" t="s">
        <v>518</v>
      </c>
      <c r="OX613">
        <v>2017</v>
      </c>
      <c r="OY613">
        <v>2018</v>
      </c>
      <c r="PB613" t="s">
        <v>522</v>
      </c>
      <c r="PC613" s="50">
        <v>46129</v>
      </c>
    </row>
    <row r="614" spans="1:424" ht="15" thickBot="1">
      <c r="A614" t="s">
        <v>469</v>
      </c>
      <c r="B614" t="s">
        <v>1249</v>
      </c>
      <c r="C614" t="s">
        <v>1250</v>
      </c>
      <c r="D614" s="4" t="s">
        <v>948</v>
      </c>
      <c r="E614" s="75" t="s">
        <v>1251</v>
      </c>
      <c r="F614" t="s">
        <v>1177</v>
      </c>
      <c r="G614" t="s">
        <v>475</v>
      </c>
      <c r="H614" t="s">
        <v>476</v>
      </c>
      <c r="I614">
        <v>30.9</v>
      </c>
      <c r="J614">
        <v>75.75</v>
      </c>
      <c r="K614">
        <v>200</v>
      </c>
      <c r="AV614" t="s">
        <v>1252</v>
      </c>
      <c r="AW614" t="s">
        <v>864</v>
      </c>
      <c r="AX614" t="s">
        <v>864</v>
      </c>
      <c r="AY614">
        <v>2</v>
      </c>
      <c r="AZ614" t="s">
        <v>1253</v>
      </c>
      <c r="BA614">
        <v>2016</v>
      </c>
      <c r="BB614">
        <v>2018</v>
      </c>
      <c r="BD614" s="15" t="s">
        <v>1294</v>
      </c>
      <c r="BE614" t="s">
        <v>609</v>
      </c>
      <c r="BF614" t="s">
        <v>484</v>
      </c>
      <c r="BG614" t="s">
        <v>485</v>
      </c>
      <c r="BH614" t="s">
        <v>1255</v>
      </c>
      <c r="BI614" t="s">
        <v>508</v>
      </c>
      <c r="BJ614">
        <v>20</v>
      </c>
      <c r="BK614" t="s">
        <v>537</v>
      </c>
      <c r="BL614" t="s">
        <v>538</v>
      </c>
      <c r="BM614" t="s">
        <v>480</v>
      </c>
      <c r="BN614" t="s">
        <v>480</v>
      </c>
      <c r="BO614" t="s">
        <v>480</v>
      </c>
      <c r="BP614" t="s">
        <v>555</v>
      </c>
      <c r="BQ614" t="s">
        <v>1292</v>
      </c>
      <c r="BR614" t="s">
        <v>480</v>
      </c>
      <c r="BS614" t="s">
        <v>480</v>
      </c>
      <c r="BT614" t="s">
        <v>480</v>
      </c>
      <c r="BU614" t="s">
        <v>555</v>
      </c>
      <c r="BV614" t="s">
        <v>1287</v>
      </c>
      <c r="BW614" t="s">
        <v>480</v>
      </c>
      <c r="BX614" t="s">
        <v>480</v>
      </c>
      <c r="BY614" t="s">
        <v>480</v>
      </c>
      <c r="BZ614" t="s">
        <v>555</v>
      </c>
      <c r="CA614" t="s">
        <v>1288</v>
      </c>
      <c r="CB614" t="s">
        <v>480</v>
      </c>
      <c r="CC614" t="s">
        <v>480</v>
      </c>
      <c r="CD614" t="s">
        <v>480</v>
      </c>
      <c r="HT614" s="50">
        <v>42907</v>
      </c>
      <c r="IO614" t="s">
        <v>1295</v>
      </c>
      <c r="IP614" s="46" t="s">
        <v>1278</v>
      </c>
      <c r="IS614">
        <v>2016</v>
      </c>
      <c r="JJ614" t="s">
        <v>1258</v>
      </c>
      <c r="JL614" t="s">
        <v>495</v>
      </c>
      <c r="JP614" t="s">
        <v>508</v>
      </c>
      <c r="JQ614">
        <v>125</v>
      </c>
      <c r="JT614">
        <v>60</v>
      </c>
      <c r="JU614">
        <v>30</v>
      </c>
      <c r="KE614" t="s">
        <v>1259</v>
      </c>
      <c r="KF614" s="69" t="s">
        <v>999</v>
      </c>
      <c r="KG614" t="s">
        <v>1260</v>
      </c>
      <c r="KH614">
        <v>2</v>
      </c>
      <c r="KI614" t="s">
        <v>1261</v>
      </c>
      <c r="KK614" s="8" t="s">
        <v>1262</v>
      </c>
      <c r="KL614" t="s">
        <v>1263</v>
      </c>
      <c r="KM614">
        <v>3</v>
      </c>
      <c r="KO614" s="8" t="s">
        <v>1264</v>
      </c>
      <c r="KP614" s="62" t="s">
        <v>480</v>
      </c>
      <c r="KQ614" s="62" t="s">
        <v>480</v>
      </c>
      <c r="KS614" t="s">
        <v>1265</v>
      </c>
      <c r="KT614" s="3" t="s">
        <v>480</v>
      </c>
      <c r="KU614" t="s">
        <v>480</v>
      </c>
      <c r="LT614" t="s">
        <v>1266</v>
      </c>
      <c r="LY614" t="s">
        <v>1267</v>
      </c>
      <c r="LZ614">
        <v>225</v>
      </c>
      <c r="MA614" s="4" t="s">
        <v>480</v>
      </c>
      <c r="MI614" s="50">
        <v>43362</v>
      </c>
      <c r="MJ614" s="50">
        <v>43362</v>
      </c>
      <c r="MY614" t="s">
        <v>1268</v>
      </c>
      <c r="MZ614" t="s">
        <v>864</v>
      </c>
      <c r="NB614" t="s">
        <v>548</v>
      </c>
      <c r="NI614" t="s">
        <v>1270</v>
      </c>
      <c r="NJ614" t="s">
        <v>1312</v>
      </c>
      <c r="NK614" t="s">
        <v>1313</v>
      </c>
      <c r="NL614" s="4" t="s">
        <v>1314</v>
      </c>
      <c r="NM614" s="6" t="s">
        <v>1315</v>
      </c>
      <c r="NV614" t="s">
        <v>518</v>
      </c>
      <c r="NW614">
        <v>263.26</v>
      </c>
      <c r="NX614" t="s">
        <v>864</v>
      </c>
      <c r="NY614" t="s">
        <v>864</v>
      </c>
      <c r="OB614" s="3">
        <v>3</v>
      </c>
      <c r="OU614" t="s">
        <v>1274</v>
      </c>
      <c r="OV614" t="s">
        <v>518</v>
      </c>
      <c r="OX614">
        <v>2017</v>
      </c>
      <c r="OY614">
        <v>2018</v>
      </c>
      <c r="PB614" t="s">
        <v>522</v>
      </c>
      <c r="PC614" s="50">
        <v>46129</v>
      </c>
    </row>
    <row r="615" spans="1:424">
      <c r="A615" s="72" t="s">
        <v>663</v>
      </c>
      <c r="B615" s="72" t="s">
        <v>1316</v>
      </c>
      <c r="C615" s="72" t="s">
        <v>1317</v>
      </c>
      <c r="D615" s="72" t="s">
        <v>948</v>
      </c>
      <c r="E615" s="72" t="s">
        <v>1318</v>
      </c>
      <c r="F615" s="72" t="s">
        <v>950</v>
      </c>
      <c r="G615" s="72" t="s">
        <v>475</v>
      </c>
      <c r="H615" s="72" t="s">
        <v>476</v>
      </c>
      <c r="I615" s="72">
        <v>-8.9</v>
      </c>
      <c r="J615" s="72">
        <v>-74.983000000000004</v>
      </c>
      <c r="K615" s="72">
        <v>500</v>
      </c>
      <c r="L615" s="72" t="s">
        <v>1317</v>
      </c>
      <c r="M615" s="72" t="s">
        <v>472</v>
      </c>
      <c r="N615" s="72" t="s">
        <v>1319</v>
      </c>
      <c r="O615" s="72" t="s">
        <v>1320</v>
      </c>
      <c r="P615" s="72" t="s">
        <v>475</v>
      </c>
      <c r="Q615" s="72" t="s">
        <v>476</v>
      </c>
      <c r="R615" s="72">
        <v>-8.5169999999999995</v>
      </c>
      <c r="S615" s="72">
        <v>-74.766999999999996</v>
      </c>
      <c r="T615" s="72">
        <v>500</v>
      </c>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c r="AS615" s="72"/>
      <c r="AT615" s="72"/>
      <c r="AU615" s="72"/>
      <c r="AV615" s="72" t="s">
        <v>1321</v>
      </c>
      <c r="AW615" s="72">
        <v>625</v>
      </c>
      <c r="AX615" s="72" t="s">
        <v>480</v>
      </c>
      <c r="AY615" s="216">
        <v>2</v>
      </c>
      <c r="AZ615" s="72" t="s">
        <v>1322</v>
      </c>
      <c r="BA615" s="72">
        <v>2009</v>
      </c>
      <c r="BB615" s="72">
        <v>2010</v>
      </c>
      <c r="BC615" s="72" t="s">
        <v>1323</v>
      </c>
      <c r="BD615" s="72" t="s">
        <v>1324</v>
      </c>
      <c r="BE615" s="72" t="s">
        <v>524</v>
      </c>
      <c r="BF615" s="72" t="s">
        <v>1082</v>
      </c>
      <c r="BG615" s="72"/>
      <c r="BH615" s="72"/>
      <c r="BI615" s="72"/>
      <c r="BJ615" s="72"/>
      <c r="BK615" s="72"/>
      <c r="BL615" s="72"/>
      <c r="BM615" s="72"/>
      <c r="BN615" s="72"/>
      <c r="BO615" s="72"/>
      <c r="BP615" s="72"/>
      <c r="BQ615" s="72"/>
      <c r="BR615" s="72"/>
      <c r="BS615" s="72"/>
      <c r="BT615" s="72"/>
      <c r="BU615" s="72"/>
      <c r="BV615" s="72"/>
      <c r="BW615" s="72"/>
      <c r="BX615" s="72"/>
      <c r="BY615" s="72"/>
      <c r="BZ615" s="72"/>
      <c r="CA615" s="72"/>
      <c r="CB615" s="72"/>
      <c r="CC615" s="72"/>
      <c r="CD615" s="72"/>
      <c r="CE615" s="72"/>
      <c r="CF615" s="72"/>
      <c r="CG615" s="72"/>
      <c r="CH615" s="72"/>
      <c r="CI615" s="72"/>
      <c r="CJ615" s="72"/>
      <c r="CK615" s="72"/>
      <c r="CL615" s="72"/>
      <c r="CM615" s="72"/>
      <c r="CN615" s="72"/>
      <c r="CO615" s="72"/>
      <c r="CP615" s="72"/>
      <c r="CQ615" s="72"/>
      <c r="CR615" s="72"/>
      <c r="CS615" s="72"/>
      <c r="CT615" s="72"/>
      <c r="CU615" s="72"/>
      <c r="CV615" s="72"/>
      <c r="CW615" s="72"/>
      <c r="CX615" s="72"/>
      <c r="CY615" s="72"/>
      <c r="CZ615" s="72"/>
      <c r="DA615" s="72"/>
      <c r="DB615" s="72"/>
      <c r="DC615" s="72"/>
      <c r="DD615" s="72"/>
      <c r="DE615" s="72"/>
      <c r="DF615" s="72"/>
      <c r="DG615" s="72"/>
      <c r="DH615" s="72"/>
      <c r="DI615" s="72"/>
      <c r="DJ615" s="72"/>
      <c r="DK615" s="72"/>
      <c r="DL615" s="72"/>
      <c r="DM615" s="72"/>
      <c r="DN615" s="72"/>
      <c r="DO615" s="72"/>
      <c r="DP615" s="72"/>
      <c r="DQ615" s="72"/>
      <c r="DR615" s="72"/>
      <c r="DS615" s="72"/>
      <c r="DT615" s="72"/>
      <c r="DU615" s="72"/>
      <c r="DV615" s="72"/>
      <c r="DW615" s="72"/>
      <c r="DX615" s="72"/>
      <c r="DY615" s="72"/>
      <c r="DZ615" s="72"/>
      <c r="EA615" s="72"/>
      <c r="EB615" s="72"/>
      <c r="EC615" s="72"/>
      <c r="ED615" s="72"/>
      <c r="EE615" s="72"/>
      <c r="EF615" s="72"/>
      <c r="EG615" s="72"/>
      <c r="EH615" s="72"/>
      <c r="EI615" s="119"/>
      <c r="EJ615" s="119"/>
      <c r="EK615" s="119"/>
      <c r="EL615" s="119"/>
      <c r="EM615" s="119"/>
      <c r="EN615" s="119"/>
      <c r="EO615" s="119"/>
      <c r="EP615" s="119"/>
      <c r="EQ615" s="119"/>
      <c r="ER615" s="119"/>
      <c r="ES615" s="119"/>
      <c r="ET615" s="119"/>
      <c r="EU615" s="119"/>
      <c r="EV615" s="119"/>
      <c r="EW615" s="119"/>
      <c r="EX615" s="119"/>
      <c r="EY615" s="119"/>
      <c r="EZ615" s="119"/>
      <c r="FA615" s="119"/>
      <c r="FB615" s="119"/>
      <c r="FC615" s="119"/>
      <c r="FD615" s="119"/>
      <c r="FE615" s="119"/>
      <c r="FF615" s="119"/>
      <c r="FG615" s="119"/>
      <c r="FH615" s="119"/>
      <c r="FI615" s="119"/>
      <c r="FJ615" s="119"/>
      <c r="FK615" s="119"/>
      <c r="FL615" s="119"/>
      <c r="FM615" s="119"/>
      <c r="FN615" s="119"/>
      <c r="FO615" s="119"/>
      <c r="FP615" s="119"/>
      <c r="FQ615" s="119"/>
      <c r="FR615" s="119"/>
      <c r="FS615" s="119"/>
      <c r="FT615" s="119"/>
      <c r="FU615" s="119"/>
      <c r="FV615" s="119"/>
      <c r="FW615" s="119"/>
      <c r="FX615" s="119"/>
      <c r="FY615" s="119"/>
      <c r="FZ615" s="119"/>
      <c r="GA615" s="119"/>
      <c r="GB615" s="119"/>
      <c r="GC615" s="119"/>
      <c r="GD615" s="119"/>
      <c r="GE615" s="119"/>
      <c r="GF615" s="119"/>
      <c r="GG615" s="119"/>
      <c r="GH615" s="119"/>
      <c r="GI615" s="119"/>
      <c r="GJ615" s="119"/>
      <c r="GK615" s="119"/>
      <c r="GL615" s="119"/>
      <c r="GM615" s="119"/>
      <c r="GN615" s="119"/>
      <c r="GO615" s="119"/>
      <c r="GP615" s="119"/>
      <c r="GQ615" s="119"/>
      <c r="GR615" s="119"/>
      <c r="GS615" s="119"/>
      <c r="GT615" s="119"/>
      <c r="GU615" s="119"/>
      <c r="GV615" s="119"/>
      <c r="GW615" s="119"/>
      <c r="GX615" s="119"/>
      <c r="GY615" s="119"/>
      <c r="GZ615" s="119"/>
      <c r="HA615" s="119"/>
      <c r="HB615" s="119"/>
      <c r="HC615" s="119"/>
      <c r="HD615" s="119"/>
      <c r="HE615" s="119"/>
      <c r="HF615" s="119"/>
      <c r="HG615" s="119"/>
      <c r="HH615" s="119"/>
      <c r="HI615" s="119"/>
      <c r="HJ615" s="119"/>
      <c r="HK615" s="119" t="s">
        <v>1325</v>
      </c>
      <c r="HL615" s="119" t="s">
        <v>488</v>
      </c>
      <c r="HM615" s="72"/>
      <c r="HN615" s="72"/>
      <c r="HO615" s="72"/>
      <c r="HP615" s="72"/>
      <c r="HQ615" s="72"/>
      <c r="HR615" s="72"/>
      <c r="HS615" s="72"/>
      <c r="HT615" s="72"/>
      <c r="HU615" s="72"/>
      <c r="HV615" s="72"/>
      <c r="HW615" s="72"/>
      <c r="HX615" s="72"/>
      <c r="HY615" s="120"/>
      <c r="HZ615" s="72"/>
      <c r="IA615" s="72"/>
      <c r="IB615" s="72"/>
      <c r="IC615" s="72"/>
      <c r="ID615" s="72"/>
      <c r="IE615" s="72"/>
      <c r="IF615" s="72"/>
      <c r="IG615" s="72"/>
      <c r="IH615" s="72"/>
      <c r="II615" s="72"/>
      <c r="IJ615" s="72"/>
      <c r="IK615" s="72"/>
      <c r="IL615" s="72"/>
      <c r="IM615" s="72"/>
      <c r="IN615" s="72"/>
      <c r="IO615" s="72"/>
      <c r="IP615" s="72"/>
      <c r="IQ615" s="72"/>
      <c r="IR615" s="72"/>
      <c r="IS615" s="72"/>
      <c r="IT615" s="72"/>
      <c r="IU615" s="72"/>
      <c r="IV615" s="72" t="s">
        <v>1326</v>
      </c>
      <c r="IX615" s="179" t="s">
        <v>1090</v>
      </c>
      <c r="IY615" s="72"/>
      <c r="IZ615" s="72">
        <v>20</v>
      </c>
      <c r="JA615" s="72">
        <v>95</v>
      </c>
      <c r="JB615" s="72" t="s">
        <v>480</v>
      </c>
      <c r="JC615" s="72" t="s">
        <v>480</v>
      </c>
      <c r="JD615" s="72"/>
      <c r="JE615" s="72"/>
      <c r="JF615" s="72"/>
      <c r="JG615" s="72"/>
      <c r="JH615" s="72"/>
      <c r="JI615" s="72"/>
      <c r="JJ615" s="72"/>
      <c r="JK615" s="72"/>
      <c r="JL615" s="72"/>
      <c r="JM615" s="72"/>
      <c r="JN615" s="72"/>
      <c r="JO615" s="72"/>
      <c r="JP615" s="125"/>
      <c r="JQ615" s="72"/>
      <c r="JR615" s="72"/>
      <c r="JS615" s="72"/>
      <c r="JT615" s="72"/>
      <c r="JU615" s="72"/>
      <c r="JV615" s="72"/>
      <c r="JW615" s="72"/>
      <c r="JX615" s="72"/>
      <c r="JY615" s="72"/>
      <c r="JZ615" s="125"/>
      <c r="KA615" s="72"/>
      <c r="KB615" s="72"/>
      <c r="KC615" s="72"/>
      <c r="KD615" s="72"/>
      <c r="KE615" s="72"/>
      <c r="KF615" s="72"/>
      <c r="KG615" s="72"/>
      <c r="KH615" s="72"/>
      <c r="KI615" s="72"/>
      <c r="KJ615" s="72"/>
      <c r="KK615" s="72"/>
      <c r="KL615" s="72"/>
      <c r="KM615" s="72"/>
      <c r="KN615" s="72"/>
      <c r="KO615" s="72"/>
      <c r="KP615" s="72"/>
      <c r="KQ615" s="72"/>
      <c r="KR615" s="125"/>
      <c r="KS615" s="125"/>
      <c r="KT615" s="125"/>
      <c r="KU615" s="125"/>
      <c r="KV615" s="72"/>
      <c r="KW615" s="72"/>
      <c r="KX615" s="72"/>
      <c r="KY615" s="72"/>
      <c r="KZ615" s="72"/>
      <c r="LA615" s="72"/>
      <c r="LB615" s="72"/>
      <c r="LC615" s="72"/>
      <c r="LD615" s="72"/>
      <c r="LE615" s="72"/>
      <c r="LF615" s="72"/>
      <c r="LG615" s="72"/>
      <c r="LH615" s="72"/>
      <c r="LI615" s="72"/>
      <c r="LJ615" s="72"/>
      <c r="LK615" s="72"/>
      <c r="LL615" s="72"/>
      <c r="LM615" s="72"/>
      <c r="LN615" s="72"/>
      <c r="LO615" s="72"/>
      <c r="LP615" s="72"/>
      <c r="LQ615" s="72"/>
      <c r="LR615" s="72"/>
      <c r="LS615" s="72"/>
      <c r="LT615" s="72"/>
      <c r="LU615" s="72"/>
      <c r="LV615" s="72"/>
      <c r="LW615" s="72"/>
      <c r="LX615" s="72"/>
      <c r="LY615" s="72"/>
      <c r="LZ615" s="72"/>
      <c r="MA615" s="72"/>
      <c r="MB615" s="72"/>
      <c r="MC615" s="72"/>
      <c r="MD615" s="72"/>
      <c r="ME615" s="72"/>
      <c r="MF615" s="72"/>
      <c r="MG615" s="72"/>
      <c r="MH615" s="72"/>
      <c r="MI615" s="72"/>
      <c r="MJ615" s="72"/>
      <c r="MK615" s="72"/>
      <c r="ML615" s="72"/>
      <c r="MM615" s="72"/>
      <c r="MN615" s="72"/>
      <c r="MO615" s="72"/>
      <c r="MP615" s="72"/>
      <c r="MQ615" s="72"/>
      <c r="MR615" s="72"/>
      <c r="MS615" s="72"/>
      <c r="MT615" s="72" t="s">
        <v>1326</v>
      </c>
      <c r="MU615" s="179" t="s">
        <v>1090</v>
      </c>
      <c r="MV615" s="72" t="s">
        <v>480</v>
      </c>
      <c r="MW615" s="179" t="s">
        <v>1091</v>
      </c>
      <c r="MX615" s="179" t="s">
        <v>1092</v>
      </c>
      <c r="MY615" s="72" t="s">
        <v>1327</v>
      </c>
      <c r="MZ615" s="72">
        <v>625</v>
      </c>
      <c r="NA615" s="72" t="s">
        <v>1328</v>
      </c>
      <c r="NB615" s="72" t="s">
        <v>1329</v>
      </c>
      <c r="NC615" s="72" t="s">
        <v>1330</v>
      </c>
      <c r="ND615" s="72" t="s">
        <v>1331</v>
      </c>
      <c r="NE615" s="72" t="s">
        <v>1332</v>
      </c>
      <c r="NF615" s="72" t="s">
        <v>1333</v>
      </c>
      <c r="NG615" s="72" t="s">
        <v>480</v>
      </c>
      <c r="NH615" s="72" t="s">
        <v>685</v>
      </c>
      <c r="NI615" s="72"/>
      <c r="NJ615" s="72" t="s">
        <v>1334</v>
      </c>
      <c r="NK615" s="72" t="s">
        <v>1335</v>
      </c>
      <c r="NL615" s="72" t="s">
        <v>687</v>
      </c>
      <c r="NM615" s="72" t="s">
        <v>1336</v>
      </c>
      <c r="NN615" s="72"/>
      <c r="NO615" s="72"/>
      <c r="NP615" s="72"/>
      <c r="NQ615" s="72"/>
      <c r="NR615" s="72"/>
      <c r="NS615" s="72"/>
      <c r="NT615" s="72"/>
      <c r="NU615" s="72" t="s">
        <v>1337</v>
      </c>
      <c r="NV615" s="72" t="s">
        <v>1338</v>
      </c>
      <c r="NW615" s="72">
        <v>1348</v>
      </c>
      <c r="NX615" s="72" t="s">
        <v>480</v>
      </c>
      <c r="NY615" s="72" t="s">
        <v>480</v>
      </c>
      <c r="NZ615" s="72"/>
      <c r="OA615" s="72"/>
      <c r="OB615" s="72">
        <v>8</v>
      </c>
      <c r="OC615" s="72"/>
      <c r="OD615" s="72"/>
      <c r="OE615" s="72"/>
      <c r="OF615" s="72"/>
      <c r="OG615" s="72"/>
      <c r="OH615" s="72"/>
      <c r="OI615" s="72"/>
      <c r="OJ615" s="72"/>
      <c r="OK615" s="72"/>
      <c r="OL615" s="72"/>
      <c r="OM615" s="72"/>
      <c r="ON615" s="72"/>
      <c r="OO615" s="72"/>
      <c r="OP615" s="72"/>
      <c r="OQ615" s="72"/>
      <c r="OR615" s="72"/>
      <c r="OS615" s="72"/>
      <c r="OT615" s="72"/>
      <c r="OU615" s="72" t="s">
        <v>1339</v>
      </c>
      <c r="OV615" s="72" t="s">
        <v>518</v>
      </c>
      <c r="OW615" s="72"/>
      <c r="OX615" s="72">
        <v>2009</v>
      </c>
      <c r="OY615" s="72">
        <v>2010</v>
      </c>
      <c r="OZ615" s="72"/>
      <c r="PA615" s="72"/>
      <c r="PB615" s="72" t="s">
        <v>1340</v>
      </c>
      <c r="PC615" s="120">
        <v>46133</v>
      </c>
      <c r="PD615" s="72"/>
      <c r="PE615" s="72" t="s">
        <v>522</v>
      </c>
      <c r="PF615" s="120">
        <v>46164</v>
      </c>
      <c r="PG615" s="72" t="s">
        <v>1341</v>
      </c>
      <c r="PH615" s="118" t="s">
        <v>1342</v>
      </c>
    </row>
    <row r="616" spans="1:424">
      <c r="A616" t="s">
        <v>663</v>
      </c>
      <c r="B616" t="s">
        <v>1316</v>
      </c>
      <c r="C616" t="s">
        <v>1317</v>
      </c>
      <c r="D616" t="s">
        <v>472</v>
      </c>
      <c r="E616" t="s">
        <v>1319</v>
      </c>
      <c r="F616" t="s">
        <v>1320</v>
      </c>
      <c r="G616" t="s">
        <v>475</v>
      </c>
      <c r="H616" t="s">
        <v>476</v>
      </c>
      <c r="I616">
        <v>-8.5169999999999995</v>
      </c>
      <c r="J616">
        <v>-74.766999999999996</v>
      </c>
      <c r="K616" s="72">
        <v>500</v>
      </c>
      <c r="L616" t="s">
        <v>1317</v>
      </c>
      <c r="M616" t="s">
        <v>472</v>
      </c>
      <c r="N616" t="s">
        <v>1343</v>
      </c>
      <c r="O616" t="s">
        <v>1320</v>
      </c>
      <c r="P616" t="s">
        <v>475</v>
      </c>
      <c r="Q616" t="s">
        <v>476</v>
      </c>
      <c r="R616">
        <v>-8.3670000000000009</v>
      </c>
      <c r="S616">
        <v>-74.7</v>
      </c>
      <c r="T616" s="72">
        <v>500</v>
      </c>
      <c r="AV616" t="s">
        <v>1321</v>
      </c>
      <c r="AW616">
        <v>625</v>
      </c>
      <c r="AX616" t="s">
        <v>480</v>
      </c>
      <c r="AY616" s="217">
        <v>2</v>
      </c>
      <c r="AZ616" t="s">
        <v>1322</v>
      </c>
      <c r="BA616">
        <v>2009</v>
      </c>
      <c r="BB616">
        <v>2010</v>
      </c>
      <c r="BC616" t="s">
        <v>1323</v>
      </c>
      <c r="BD616" t="s">
        <v>1344</v>
      </c>
      <c r="BE616" t="s">
        <v>536</v>
      </c>
      <c r="BF616" t="s">
        <v>484</v>
      </c>
      <c r="BG616" t="s">
        <v>1345</v>
      </c>
      <c r="BH616" t="s">
        <v>480</v>
      </c>
      <c r="BI616" t="s">
        <v>480</v>
      </c>
      <c r="BJ616" t="s">
        <v>480</v>
      </c>
      <c r="BK616" t="s">
        <v>537</v>
      </c>
      <c r="ED616" t="s">
        <v>1346</v>
      </c>
      <c r="EE616" t="s">
        <v>1347</v>
      </c>
      <c r="EF616">
        <v>0.24</v>
      </c>
      <c r="EI616" s="9"/>
      <c r="EJ616" s="9"/>
      <c r="EK616" s="9"/>
      <c r="EL616" s="9"/>
      <c r="EM616" s="9"/>
      <c r="EN616" s="9"/>
      <c r="EO616" s="9"/>
      <c r="EP616" s="9"/>
      <c r="EQ616" s="9"/>
      <c r="ER616" s="9"/>
      <c r="ES616" s="9"/>
      <c r="ET616" s="9"/>
      <c r="EU616" s="9"/>
      <c r="EV616" s="9"/>
      <c r="EW616" s="9"/>
      <c r="EX616" s="9"/>
      <c r="EY616" s="9"/>
      <c r="EZ616" s="9"/>
      <c r="FA616" s="9"/>
      <c r="FB616" s="9"/>
      <c r="FC616" s="9"/>
      <c r="FD616" s="9"/>
      <c r="FE616" s="9"/>
      <c r="FF616" s="9"/>
      <c r="FG616" s="9"/>
      <c r="FH616" s="9"/>
      <c r="FI616" s="9"/>
      <c r="FJ616" s="9"/>
      <c r="FK616" s="9"/>
      <c r="FL616" s="9"/>
      <c r="FM616" s="9"/>
      <c r="FN616" s="9"/>
      <c r="FO616" s="9"/>
      <c r="FP616" s="9"/>
      <c r="FQ616" s="9"/>
      <c r="FR616" s="9"/>
      <c r="FS616" s="9"/>
      <c r="FT616" s="9"/>
      <c r="FU616" s="9"/>
      <c r="FV616" s="9"/>
      <c r="FW616" s="9"/>
      <c r="FX616" s="9"/>
      <c r="FY616" s="9"/>
      <c r="FZ616" s="9"/>
      <c r="GA616" s="9"/>
      <c r="GB616" s="9"/>
      <c r="GC616" s="9"/>
      <c r="GD616" s="9"/>
      <c r="GE616" s="9"/>
      <c r="GF616" s="9"/>
      <c r="GG616" s="9"/>
      <c r="GH616" s="9"/>
      <c r="GI616" s="9"/>
      <c r="GJ616" s="9"/>
      <c r="GK616" s="9"/>
      <c r="GL616" s="9"/>
      <c r="GM616" s="9"/>
      <c r="GN616" s="9"/>
      <c r="GO616" s="9"/>
      <c r="GP616" s="9"/>
      <c r="GQ616" s="9"/>
      <c r="GR616" s="9"/>
      <c r="GS616" s="9"/>
      <c r="GT616" s="9"/>
      <c r="GU616" s="9"/>
      <c r="GV616" s="9"/>
      <c r="GW616" s="9"/>
      <c r="GX616" s="9"/>
      <c r="GY616" s="9"/>
      <c r="GZ616" s="9"/>
      <c r="HA616" s="9"/>
      <c r="HB616" s="9"/>
      <c r="HC616" s="9"/>
      <c r="HD616" s="9"/>
      <c r="HE616" s="9"/>
      <c r="HF616" s="9"/>
      <c r="HG616" s="9"/>
      <c r="HH616" s="9"/>
      <c r="HI616" s="9"/>
      <c r="HJ616" s="9"/>
      <c r="HK616" s="9" t="s">
        <v>1348</v>
      </c>
      <c r="HL616" s="9" t="s">
        <v>488</v>
      </c>
      <c r="HY616" s="50"/>
      <c r="IV616" t="s">
        <v>1349</v>
      </c>
      <c r="IX616" s="2" t="s">
        <v>1350</v>
      </c>
      <c r="IZ616">
        <v>6</v>
      </c>
      <c r="JA616">
        <v>77.5</v>
      </c>
      <c r="JB616">
        <v>75</v>
      </c>
      <c r="JC616">
        <v>80</v>
      </c>
      <c r="JD616">
        <v>7.5</v>
      </c>
      <c r="JE616">
        <v>6</v>
      </c>
      <c r="JF616">
        <v>9</v>
      </c>
      <c r="JP616" s="9"/>
      <c r="JZ616" s="9"/>
      <c r="KR616" s="9"/>
      <c r="KS616" s="9"/>
      <c r="KT616" s="9"/>
      <c r="KU616" s="9"/>
      <c r="MY616" t="s">
        <v>1327</v>
      </c>
      <c r="MZ616">
        <v>625</v>
      </c>
      <c r="NA616" t="s">
        <v>1328</v>
      </c>
      <c r="NB616" t="s">
        <v>1329</v>
      </c>
      <c r="NC616" t="s">
        <v>1330</v>
      </c>
      <c r="ND616" t="s">
        <v>1331</v>
      </c>
      <c r="NE616" t="s">
        <v>1332</v>
      </c>
      <c r="NF616" t="s">
        <v>1333</v>
      </c>
      <c r="NG616" s="72" t="s">
        <v>480</v>
      </c>
      <c r="NH616" s="72" t="s">
        <v>685</v>
      </c>
      <c r="NJ616" t="s">
        <v>1334</v>
      </c>
      <c r="NK616" t="s">
        <v>1335</v>
      </c>
      <c r="NL616" t="s">
        <v>687</v>
      </c>
      <c r="NM616" s="72" t="s">
        <v>1336</v>
      </c>
      <c r="NV616" t="s">
        <v>1338</v>
      </c>
      <c r="NW616">
        <v>992</v>
      </c>
      <c r="NX616" t="s">
        <v>480</v>
      </c>
      <c r="NY616" t="s">
        <v>480</v>
      </c>
      <c r="OB616">
        <v>31</v>
      </c>
      <c r="OU616" t="s">
        <v>1339</v>
      </c>
      <c r="OV616" s="72" t="s">
        <v>518</v>
      </c>
      <c r="OX616">
        <v>2009</v>
      </c>
      <c r="OY616">
        <v>2010</v>
      </c>
      <c r="PB616" t="s">
        <v>1340</v>
      </c>
      <c r="PC616" s="50">
        <v>46133</v>
      </c>
      <c r="PE616" s="72" t="s">
        <v>522</v>
      </c>
      <c r="PF616" s="120">
        <v>46164</v>
      </c>
      <c r="PG616" s="72" t="s">
        <v>1341</v>
      </c>
      <c r="PH616" s="118" t="s">
        <v>1342</v>
      </c>
    </row>
    <row r="617" spans="1:424">
      <c r="A617" s="72" t="s">
        <v>663</v>
      </c>
      <c r="B617" s="72" t="s">
        <v>1316</v>
      </c>
      <c r="C617" s="72" t="s">
        <v>1317</v>
      </c>
      <c r="D617" s="72" t="s">
        <v>472</v>
      </c>
      <c r="E617" s="72" t="s">
        <v>1351</v>
      </c>
      <c r="F617" s="72" t="s">
        <v>1320</v>
      </c>
      <c r="G617" s="72" t="s">
        <v>475</v>
      </c>
      <c r="H617" s="72" t="s">
        <v>476</v>
      </c>
      <c r="I617" s="72">
        <v>-8.8170000000000002</v>
      </c>
      <c r="J617" s="72">
        <v>-75.2</v>
      </c>
      <c r="K617" s="72">
        <v>500</v>
      </c>
      <c r="L617" s="72" t="s">
        <v>1317</v>
      </c>
      <c r="M617" s="72" t="s">
        <v>472</v>
      </c>
      <c r="N617" s="72" t="s">
        <v>1319</v>
      </c>
      <c r="O617" s="72" t="s">
        <v>1320</v>
      </c>
      <c r="P617" s="72" t="s">
        <v>475</v>
      </c>
      <c r="Q617" s="72" t="s">
        <v>476</v>
      </c>
      <c r="R617" s="72">
        <v>-8.5169999999999995</v>
      </c>
      <c r="S617" s="72">
        <v>-74.766999999999996</v>
      </c>
      <c r="T617" s="72">
        <v>500</v>
      </c>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c r="AS617" s="72"/>
      <c r="AT617" s="72"/>
      <c r="AU617" s="72"/>
      <c r="AV617" s="72" t="s">
        <v>1321</v>
      </c>
      <c r="AW617" s="72">
        <v>625</v>
      </c>
      <c r="AX617" s="72" t="s">
        <v>480</v>
      </c>
      <c r="AY617" s="216">
        <v>2</v>
      </c>
      <c r="AZ617" s="72" t="s">
        <v>1322</v>
      </c>
      <c r="BA617" s="72">
        <v>2009</v>
      </c>
      <c r="BB617" s="72">
        <v>2010</v>
      </c>
      <c r="BC617" s="72" t="s">
        <v>1323</v>
      </c>
      <c r="BD617" s="72" t="s">
        <v>1352</v>
      </c>
      <c r="BE617" s="72" t="s">
        <v>565</v>
      </c>
      <c r="BF617" s="72" t="s">
        <v>484</v>
      </c>
      <c r="BG617" s="72" t="s">
        <v>1353</v>
      </c>
      <c r="BH617" s="72" t="s">
        <v>480</v>
      </c>
      <c r="BI617" s="72" t="s">
        <v>480</v>
      </c>
      <c r="BJ617" s="72" t="s">
        <v>480</v>
      </c>
      <c r="BK617" s="72" t="s">
        <v>537</v>
      </c>
      <c r="BL617" s="72"/>
      <c r="BM617" s="72"/>
      <c r="BN617" s="72"/>
      <c r="BO617" s="72"/>
      <c r="BP617" s="72"/>
      <c r="BQ617" s="72"/>
      <c r="BR617" s="72"/>
      <c r="BS617" s="72"/>
      <c r="BT617" s="72"/>
      <c r="BU617" s="72"/>
      <c r="BV617" s="72"/>
      <c r="BW617" s="72"/>
      <c r="BX617" s="72"/>
      <c r="BY617" s="72"/>
      <c r="BZ617" s="72"/>
      <c r="CA617" s="72"/>
      <c r="CB617" s="72"/>
      <c r="CC617" s="72"/>
      <c r="CD617" s="72"/>
      <c r="CE617" s="72"/>
      <c r="CF617" s="72"/>
      <c r="CG617" s="72"/>
      <c r="CH617" s="72"/>
      <c r="CI617" s="72"/>
      <c r="CJ617" s="72"/>
      <c r="CK617" s="72"/>
      <c r="CL617" s="72"/>
      <c r="CM617" s="72"/>
      <c r="CN617" s="72"/>
      <c r="CO617" s="72"/>
      <c r="CP617" s="72"/>
      <c r="CQ617" s="72"/>
      <c r="CR617" s="72"/>
      <c r="CS617" s="72"/>
      <c r="CT617" s="72"/>
      <c r="CU617" s="72"/>
      <c r="CV617" s="72"/>
      <c r="CW617" s="72"/>
      <c r="CX617" s="72"/>
      <c r="CY617" s="72"/>
      <c r="CZ617" s="72"/>
      <c r="DA617" s="72"/>
      <c r="DB617" s="72"/>
      <c r="DC617" s="72"/>
      <c r="DD617" s="72"/>
      <c r="DE617" s="72"/>
      <c r="DF617" s="72"/>
      <c r="DG617" s="72"/>
      <c r="DH617" s="72"/>
      <c r="DI617" s="72"/>
      <c r="DJ617" s="72"/>
      <c r="DK617" s="72"/>
      <c r="DL617" s="72"/>
      <c r="DM617" s="72"/>
      <c r="DN617" s="72"/>
      <c r="DO617" s="72"/>
      <c r="DP617" s="72"/>
      <c r="DQ617" s="72"/>
      <c r="DR617" s="72"/>
      <c r="DS617" s="72"/>
      <c r="DT617" s="72"/>
      <c r="DU617" s="72"/>
      <c r="DV617" s="72"/>
      <c r="DW617" s="72"/>
      <c r="DX617" s="72"/>
      <c r="DY617" s="72"/>
      <c r="DZ617" s="72"/>
      <c r="EA617" s="72"/>
      <c r="EB617" s="72"/>
      <c r="EC617" s="72"/>
      <c r="ED617" s="72" t="s">
        <v>1354</v>
      </c>
      <c r="EE617" s="119" t="s">
        <v>480</v>
      </c>
      <c r="EF617" s="119" t="s">
        <v>480</v>
      </c>
      <c r="EG617" s="119" t="s">
        <v>537</v>
      </c>
      <c r="EH617" s="119" t="s">
        <v>1355</v>
      </c>
      <c r="EI617" s="119" t="s">
        <v>480</v>
      </c>
      <c r="EJ617" s="119" t="s">
        <v>480</v>
      </c>
      <c r="EK617" s="119" t="s">
        <v>537</v>
      </c>
      <c r="EL617" s="119" t="s">
        <v>1356</v>
      </c>
      <c r="EM617" s="119" t="s">
        <v>480</v>
      </c>
      <c r="EN617" s="119" t="s">
        <v>480</v>
      </c>
      <c r="EO617" s="119" t="s">
        <v>537</v>
      </c>
      <c r="EP617" s="119" t="s">
        <v>1357</v>
      </c>
      <c r="EQ617" s="119" t="s">
        <v>480</v>
      </c>
      <c r="ER617" s="119" t="s">
        <v>480</v>
      </c>
      <c r="ES617" s="9"/>
      <c r="ET617" s="9"/>
      <c r="EU617" s="9"/>
      <c r="EV617" s="9"/>
      <c r="EW617" s="119"/>
      <c r="EX617" s="119"/>
      <c r="EY617" s="119"/>
      <c r="EZ617" s="119"/>
      <c r="FA617" s="119"/>
      <c r="FB617" s="119"/>
      <c r="FC617" s="119"/>
      <c r="FD617" s="119"/>
      <c r="FE617" s="119"/>
      <c r="FF617" s="119"/>
      <c r="FG617" s="119"/>
      <c r="FH617" s="119"/>
      <c r="FI617" s="119"/>
      <c r="FJ617" s="119"/>
      <c r="FK617" s="119"/>
      <c r="FL617" s="119"/>
      <c r="FM617" s="119"/>
      <c r="FN617" s="119"/>
      <c r="FO617" s="119"/>
      <c r="FP617" s="119"/>
      <c r="FQ617" s="119"/>
      <c r="FR617" s="119"/>
      <c r="FS617" s="119"/>
      <c r="FT617" s="119"/>
      <c r="FU617" s="119"/>
      <c r="FV617" s="119"/>
      <c r="FW617" s="119"/>
      <c r="FX617" s="119"/>
      <c r="FY617" s="119"/>
      <c r="FZ617" s="119"/>
      <c r="GA617" s="119"/>
      <c r="GB617" s="119"/>
      <c r="GC617" s="119"/>
      <c r="GD617" s="119"/>
      <c r="GE617" s="119"/>
      <c r="GF617" s="119"/>
      <c r="GG617" s="119"/>
      <c r="GH617" s="119"/>
      <c r="GI617" s="119"/>
      <c r="GJ617" s="119"/>
      <c r="GK617" s="119"/>
      <c r="GL617" s="119"/>
      <c r="GM617" s="119"/>
      <c r="GN617" s="119"/>
      <c r="GO617" s="119"/>
      <c r="GP617" s="119"/>
      <c r="GQ617" s="119"/>
      <c r="GR617" s="119"/>
      <c r="GS617" s="119"/>
      <c r="GT617" s="119"/>
      <c r="GU617" s="119"/>
      <c r="GV617" s="119"/>
      <c r="GW617" s="119"/>
      <c r="GX617" s="119"/>
      <c r="GY617" s="119"/>
      <c r="GZ617" s="119"/>
      <c r="HA617" s="119"/>
      <c r="HB617" s="119"/>
      <c r="HC617" s="119"/>
      <c r="HD617" s="119"/>
      <c r="HE617" s="119"/>
      <c r="HF617" s="119"/>
      <c r="HG617" s="119"/>
      <c r="HH617" s="119"/>
      <c r="HI617" s="119"/>
      <c r="HJ617" s="119"/>
      <c r="HK617" s="119" t="s">
        <v>1348</v>
      </c>
      <c r="HL617" s="119" t="s">
        <v>488</v>
      </c>
      <c r="HM617" s="72"/>
      <c r="HN617" s="72"/>
      <c r="HO617" s="72"/>
      <c r="HP617" s="72"/>
      <c r="HQ617" s="72"/>
      <c r="HR617" s="72"/>
      <c r="HS617" s="72"/>
      <c r="HT617" s="72"/>
      <c r="HU617" s="72"/>
      <c r="HV617" s="72"/>
      <c r="HW617" s="72"/>
      <c r="HX617" s="72"/>
      <c r="HY617" s="120"/>
      <c r="HZ617" s="72"/>
      <c r="IA617" s="72"/>
      <c r="IB617" s="72"/>
      <c r="IC617" s="72"/>
      <c r="ID617" s="72"/>
      <c r="IE617" s="72"/>
      <c r="IF617" s="72"/>
      <c r="IG617" s="72"/>
      <c r="IH617" s="72"/>
      <c r="II617" s="72"/>
      <c r="IJ617" s="72"/>
      <c r="IK617" s="72"/>
      <c r="IL617" s="72"/>
      <c r="IM617" s="72"/>
      <c r="IN617" s="72"/>
      <c r="IO617" s="72"/>
      <c r="IP617" s="72"/>
      <c r="IQ617" s="72"/>
      <c r="IR617" s="72"/>
      <c r="IS617" s="72"/>
      <c r="IT617" s="72"/>
      <c r="IU617" s="72"/>
      <c r="IV617" s="72" t="s">
        <v>1358</v>
      </c>
      <c r="IW617" s="72" t="s">
        <v>1359</v>
      </c>
      <c r="IX617" s="2" t="s">
        <v>1360</v>
      </c>
      <c r="IY617" s="72"/>
      <c r="IZ617" s="72"/>
      <c r="JA617" s="72">
        <v>50</v>
      </c>
      <c r="JB617" s="72" t="s">
        <v>480</v>
      </c>
      <c r="JC617" s="72" t="s">
        <v>480</v>
      </c>
      <c r="JD617" s="72">
        <v>12</v>
      </c>
      <c r="JE617" s="72" t="s">
        <v>480</v>
      </c>
      <c r="JF617" s="72" t="s">
        <v>480</v>
      </c>
      <c r="JG617" s="72"/>
      <c r="JH617" s="72"/>
      <c r="JI617" s="72"/>
      <c r="JJ617" s="72"/>
      <c r="JK617" s="72"/>
      <c r="JL617" s="72"/>
      <c r="JM617" s="72"/>
      <c r="JN617" s="72"/>
      <c r="JO617" s="72"/>
      <c r="JP617" s="125"/>
      <c r="JQ617" s="72"/>
      <c r="JR617" s="72"/>
      <c r="JS617" s="72"/>
      <c r="JT617" s="72"/>
      <c r="JU617" s="72"/>
      <c r="JV617" s="72"/>
      <c r="JW617" s="72"/>
      <c r="JX617" s="72"/>
      <c r="JY617" s="72"/>
      <c r="JZ617" s="125"/>
      <c r="KA617" s="72"/>
      <c r="KB617" s="72"/>
      <c r="KC617" s="72"/>
      <c r="KD617" s="72"/>
      <c r="KE617" s="72"/>
      <c r="KF617" s="72"/>
      <c r="KG617" s="72"/>
      <c r="KH617" s="72"/>
      <c r="KI617" s="72"/>
      <c r="KJ617" s="72"/>
      <c r="KK617" s="72"/>
      <c r="KL617" s="72"/>
      <c r="KM617" s="72"/>
      <c r="KN617" s="72"/>
      <c r="KO617" s="72"/>
      <c r="KP617" s="72"/>
      <c r="KQ617" s="72"/>
      <c r="KR617" s="125"/>
      <c r="KS617" s="125"/>
      <c r="KT617" s="125"/>
      <c r="KU617" s="125"/>
      <c r="KV617" s="72"/>
      <c r="KW617" s="72"/>
      <c r="KX617" s="72"/>
      <c r="KY617" s="72"/>
      <c r="KZ617" s="72"/>
      <c r="LA617" s="72"/>
      <c r="LB617" s="72"/>
      <c r="LC617" s="72"/>
      <c r="LD617" s="72"/>
      <c r="LE617" s="72"/>
      <c r="LF617" s="72"/>
      <c r="LG617" s="72"/>
      <c r="LH617" s="72"/>
      <c r="LI617" s="72"/>
      <c r="LJ617" s="72"/>
      <c r="LK617" s="72"/>
      <c r="LL617" s="72"/>
      <c r="LM617" s="72"/>
      <c r="LN617" s="72"/>
      <c r="LO617" s="72"/>
      <c r="LP617" s="72"/>
      <c r="LQ617" s="72"/>
      <c r="LR617" s="72"/>
      <c r="LS617" s="72"/>
      <c r="LT617" s="72"/>
      <c r="LU617" s="72"/>
      <c r="LV617" s="72"/>
      <c r="LW617" s="72"/>
      <c r="LX617" s="72"/>
      <c r="LY617" s="72"/>
      <c r="LZ617" s="72"/>
      <c r="MA617" s="72"/>
      <c r="MB617" s="72"/>
      <c r="MC617" s="72"/>
      <c r="MD617" s="72"/>
      <c r="ME617" s="72"/>
      <c r="MF617" s="72"/>
      <c r="MG617" s="72"/>
      <c r="MH617" s="72"/>
      <c r="MI617" s="72"/>
      <c r="MJ617" s="72"/>
      <c r="MK617" s="72"/>
      <c r="ML617" s="72"/>
      <c r="MM617" s="72"/>
      <c r="MN617" s="72"/>
      <c r="MO617" s="72"/>
      <c r="MP617" s="72"/>
      <c r="MQ617" s="72"/>
      <c r="MR617" s="72"/>
      <c r="MS617" s="72"/>
      <c r="MT617" s="72"/>
      <c r="MU617" s="72"/>
      <c r="MV617" s="72"/>
      <c r="MW617" s="72"/>
      <c r="MX617" s="72"/>
      <c r="MY617" s="72" t="s">
        <v>1327</v>
      </c>
      <c r="MZ617" s="72">
        <v>625</v>
      </c>
      <c r="NA617" s="72" t="s">
        <v>1328</v>
      </c>
      <c r="NB617" s="72" t="s">
        <v>1329</v>
      </c>
      <c r="NC617" s="72" t="s">
        <v>1330</v>
      </c>
      <c r="ND617" s="72" t="s">
        <v>1331</v>
      </c>
      <c r="NE617" s="72" t="s">
        <v>1332</v>
      </c>
      <c r="NF617" s="72" t="s">
        <v>1333</v>
      </c>
      <c r="NG617" s="72" t="s">
        <v>480</v>
      </c>
      <c r="NH617" s="72" t="s">
        <v>685</v>
      </c>
      <c r="NI617" s="72"/>
      <c r="NJ617" s="72" t="s">
        <v>1334</v>
      </c>
      <c r="NK617" s="72" t="s">
        <v>1335</v>
      </c>
      <c r="NL617" s="72" t="s">
        <v>687</v>
      </c>
      <c r="NM617" s="72" t="s">
        <v>1336</v>
      </c>
      <c r="NN617" s="72"/>
      <c r="NO617" s="72"/>
      <c r="NP617" s="72"/>
      <c r="NQ617" s="72"/>
      <c r="NR617" s="72"/>
      <c r="NS617" s="72"/>
      <c r="NT617" s="72"/>
      <c r="NU617" s="72"/>
      <c r="NV617" s="72" t="s">
        <v>1338</v>
      </c>
      <c r="NW617" s="72">
        <v>297</v>
      </c>
      <c r="NX617" s="72" t="s">
        <v>480</v>
      </c>
      <c r="NY617" s="72" t="s">
        <v>480</v>
      </c>
      <c r="NZ617" s="72"/>
      <c r="OA617" s="72"/>
      <c r="OB617" s="72">
        <v>32</v>
      </c>
      <c r="OC617" s="72"/>
      <c r="OD617" s="72"/>
      <c r="OE617" s="72"/>
      <c r="OF617" s="72"/>
      <c r="OG617" s="72"/>
      <c r="OH617" s="72"/>
      <c r="OI617" s="72"/>
      <c r="OJ617" s="72"/>
      <c r="OK617" s="72"/>
      <c r="OL617" s="72"/>
      <c r="OM617" s="72"/>
      <c r="ON617" s="72"/>
      <c r="OO617" s="72"/>
      <c r="OP617" s="72"/>
      <c r="OQ617" s="72"/>
      <c r="OR617" s="72"/>
      <c r="OS617" s="72"/>
      <c r="OT617" s="72"/>
      <c r="OU617" s="72" t="s">
        <v>1339</v>
      </c>
      <c r="OV617" s="72" t="s">
        <v>518</v>
      </c>
      <c r="OW617" s="72"/>
      <c r="OX617" s="72">
        <v>2009</v>
      </c>
      <c r="OY617" s="72">
        <v>2010</v>
      </c>
      <c r="OZ617" s="72"/>
      <c r="PA617" s="72"/>
      <c r="PB617" s="72" t="s">
        <v>1340</v>
      </c>
      <c r="PC617" s="120">
        <v>46133</v>
      </c>
      <c r="PD617" s="72"/>
      <c r="PE617" s="72" t="s">
        <v>522</v>
      </c>
      <c r="PF617" s="120">
        <v>46164</v>
      </c>
      <c r="PG617" s="72" t="s">
        <v>1341</v>
      </c>
      <c r="PH617" s="118" t="s">
        <v>1342</v>
      </c>
    </row>
    <row r="618" spans="1:424" ht="15" thickBot="1">
      <c r="A618" t="s">
        <v>663</v>
      </c>
      <c r="B618" t="s">
        <v>1316</v>
      </c>
      <c r="C618" t="s">
        <v>1317</v>
      </c>
      <c r="D618" t="s">
        <v>472</v>
      </c>
      <c r="E618" t="s">
        <v>1351</v>
      </c>
      <c r="F618" t="s">
        <v>1320</v>
      </c>
      <c r="G618" t="s">
        <v>475</v>
      </c>
      <c r="H618" t="s">
        <v>476</v>
      </c>
      <c r="I618">
        <v>-8.8170000000000002</v>
      </c>
      <c r="J618">
        <v>-75.2</v>
      </c>
      <c r="K618" s="72">
        <v>500</v>
      </c>
      <c r="L618" t="s">
        <v>1317</v>
      </c>
      <c r="M618" t="s">
        <v>472</v>
      </c>
      <c r="N618" t="s">
        <v>1319</v>
      </c>
      <c r="O618" t="s">
        <v>1320</v>
      </c>
      <c r="P618" t="s">
        <v>475</v>
      </c>
      <c r="Q618" t="s">
        <v>476</v>
      </c>
      <c r="R618">
        <v>-8.5169999999999995</v>
      </c>
      <c r="S618">
        <v>-74.766999999999996</v>
      </c>
      <c r="T618" s="72">
        <v>500</v>
      </c>
      <c r="U618" t="s">
        <v>1317</v>
      </c>
      <c r="V618" t="s">
        <v>472</v>
      </c>
      <c r="W618" t="s">
        <v>1343</v>
      </c>
      <c r="X618" t="s">
        <v>1320</v>
      </c>
      <c r="Y618" t="s">
        <v>475</v>
      </c>
      <c r="Z618" t="s">
        <v>476</v>
      </c>
      <c r="AA618">
        <v>-8.3670000000000009</v>
      </c>
      <c r="AB618">
        <v>-74.7</v>
      </c>
      <c r="AC618">
        <v>500</v>
      </c>
      <c r="AV618" t="s">
        <v>1321</v>
      </c>
      <c r="AW618">
        <v>625</v>
      </c>
      <c r="AX618" t="s">
        <v>480</v>
      </c>
      <c r="AY618" s="217">
        <v>2</v>
      </c>
      <c r="AZ618" t="s">
        <v>1322</v>
      </c>
      <c r="BA618">
        <v>2009</v>
      </c>
      <c r="BB618">
        <v>2010</v>
      </c>
      <c r="BC618" t="s">
        <v>1323</v>
      </c>
      <c r="BD618" t="s">
        <v>1361</v>
      </c>
      <c r="BE618" t="s">
        <v>483</v>
      </c>
      <c r="BF618" t="s">
        <v>484</v>
      </c>
      <c r="BG618" t="s">
        <v>1362</v>
      </c>
      <c r="BH618" t="s">
        <v>480</v>
      </c>
      <c r="BI618" t="s">
        <v>480</v>
      </c>
      <c r="BJ618" t="s">
        <v>480</v>
      </c>
      <c r="EI618" s="9"/>
      <c r="EJ618" s="9"/>
      <c r="EK618" s="9"/>
      <c r="EL618" s="9"/>
      <c r="EM618" s="9"/>
      <c r="EN618" s="9"/>
      <c r="EO618" s="9"/>
      <c r="EP618" s="9"/>
      <c r="EQ618" s="9"/>
      <c r="ER618" s="9"/>
      <c r="ES618" s="9"/>
      <c r="ET618" s="9"/>
      <c r="EU618" s="9"/>
      <c r="EV618" s="9"/>
      <c r="EW618" s="9"/>
      <c r="EX618" s="9"/>
      <c r="EY618" s="9"/>
      <c r="EZ618" s="9"/>
      <c r="FA618" s="9"/>
      <c r="FB618" s="9"/>
      <c r="FC618" s="9"/>
      <c r="FD618" s="9"/>
      <c r="FE618" s="9"/>
      <c r="FF618" s="9"/>
      <c r="FG618" s="9"/>
      <c r="FH618" s="9"/>
      <c r="FI618" s="9"/>
      <c r="FJ618" s="9"/>
      <c r="FK618" s="9"/>
      <c r="FL618" s="9"/>
      <c r="FM618" s="9"/>
      <c r="FN618" s="9"/>
      <c r="FO618" s="9"/>
      <c r="FP618" s="9"/>
      <c r="FQ618" s="9"/>
      <c r="FR618" s="9"/>
      <c r="FS618" s="9"/>
      <c r="FT618" s="9"/>
      <c r="FU618" s="9"/>
      <c r="FV618" s="9"/>
      <c r="FW618" s="9"/>
      <c r="FX618" s="9"/>
      <c r="FY618" s="9"/>
      <c r="FZ618" s="9"/>
      <c r="GA618" s="9"/>
      <c r="GB618" s="9"/>
      <c r="GC618" s="9"/>
      <c r="GD618" s="9"/>
      <c r="GE618" s="9"/>
      <c r="GF618" s="9"/>
      <c r="GG618" s="9"/>
      <c r="GH618" s="9"/>
      <c r="GI618" s="9"/>
      <c r="GJ618" s="9"/>
      <c r="GK618" s="9"/>
      <c r="GL618" s="9"/>
      <c r="GM618" s="9"/>
      <c r="GN618" s="9"/>
      <c r="GO618" s="9"/>
      <c r="GP618" s="9"/>
      <c r="GQ618" s="9"/>
      <c r="GR618" s="9"/>
      <c r="GS618" s="9"/>
      <c r="GT618" s="9"/>
      <c r="GU618" s="9"/>
      <c r="GV618" s="9"/>
      <c r="GW618" s="9"/>
      <c r="GX618" s="9"/>
      <c r="GY618" s="9"/>
      <c r="GZ618" s="9"/>
      <c r="HA618" s="9"/>
      <c r="HB618" s="9"/>
      <c r="HC618" s="9"/>
      <c r="HD618" s="9"/>
      <c r="HE618" s="9"/>
      <c r="HF618" s="9"/>
      <c r="HG618" s="9"/>
      <c r="HH618" s="9"/>
      <c r="HI618" s="9"/>
      <c r="HJ618" s="9"/>
      <c r="HK618" s="9" t="s">
        <v>1363</v>
      </c>
      <c r="HL618" s="9" t="s">
        <v>526</v>
      </c>
      <c r="HM618" t="s">
        <v>500</v>
      </c>
      <c r="HY618" s="50"/>
      <c r="IV618" t="s">
        <v>1364</v>
      </c>
      <c r="IX618" t="s">
        <v>492</v>
      </c>
      <c r="JP618" s="9"/>
      <c r="JZ618" s="9"/>
      <c r="KR618" s="9"/>
      <c r="KS618" s="9"/>
      <c r="KT618" s="9"/>
      <c r="KU618" s="9"/>
      <c r="MY618" t="s">
        <v>1327</v>
      </c>
      <c r="MZ618">
        <v>625</v>
      </c>
      <c r="NA618" t="s">
        <v>1328</v>
      </c>
      <c r="NB618" t="s">
        <v>1329</v>
      </c>
      <c r="NC618" t="s">
        <v>1330</v>
      </c>
      <c r="ND618" t="s">
        <v>1331</v>
      </c>
      <c r="NE618" t="s">
        <v>1332</v>
      </c>
      <c r="NF618" t="s">
        <v>1333</v>
      </c>
      <c r="NG618" s="72" t="s">
        <v>480</v>
      </c>
      <c r="NH618" s="72" t="s">
        <v>685</v>
      </c>
      <c r="NJ618" t="s">
        <v>1334</v>
      </c>
      <c r="NK618" t="s">
        <v>1335</v>
      </c>
      <c r="NL618" t="s">
        <v>687</v>
      </c>
      <c r="NM618" s="72" t="s">
        <v>1336</v>
      </c>
      <c r="NU618" t="s">
        <v>655</v>
      </c>
      <c r="NV618" t="s">
        <v>1338</v>
      </c>
      <c r="NW618">
        <v>277</v>
      </c>
      <c r="NX618" t="s">
        <v>480</v>
      </c>
      <c r="NY618" t="s">
        <v>480</v>
      </c>
      <c r="OB618">
        <v>32</v>
      </c>
      <c r="OU618" t="s">
        <v>1339</v>
      </c>
      <c r="OV618" s="72" t="s">
        <v>518</v>
      </c>
      <c r="OX618">
        <v>2009</v>
      </c>
      <c r="OY618">
        <v>2010</v>
      </c>
      <c r="PB618" t="s">
        <v>1340</v>
      </c>
      <c r="PC618" s="50">
        <v>46133</v>
      </c>
      <c r="PE618" s="72" t="s">
        <v>522</v>
      </c>
      <c r="PF618" s="120">
        <v>46164</v>
      </c>
      <c r="PG618" s="72" t="s">
        <v>1341</v>
      </c>
      <c r="PH618" s="118" t="s">
        <v>1342</v>
      </c>
    </row>
    <row r="619" spans="1:424" ht="15" thickBot="1">
      <c r="A619" s="72" t="s">
        <v>663</v>
      </c>
      <c r="B619" s="72" t="s">
        <v>1316</v>
      </c>
      <c r="C619" s="72" t="s">
        <v>1317</v>
      </c>
      <c r="D619" s="72" t="s">
        <v>472</v>
      </c>
      <c r="E619" s="72" t="s">
        <v>1351</v>
      </c>
      <c r="F619" s="72" t="s">
        <v>1320</v>
      </c>
      <c r="G619" s="72" t="s">
        <v>475</v>
      </c>
      <c r="H619" s="72" t="s">
        <v>476</v>
      </c>
      <c r="I619" s="72">
        <v>-8.8170000000000002</v>
      </c>
      <c r="J619" s="72">
        <v>-75.2</v>
      </c>
      <c r="K619" s="72">
        <v>500</v>
      </c>
      <c r="L619" s="72" t="s">
        <v>1317</v>
      </c>
      <c r="M619" s="72" t="s">
        <v>472</v>
      </c>
      <c r="N619" s="72" t="s">
        <v>1319</v>
      </c>
      <c r="O619" s="72" t="s">
        <v>1320</v>
      </c>
      <c r="P619" s="72" t="s">
        <v>475</v>
      </c>
      <c r="Q619" s="72" t="s">
        <v>476</v>
      </c>
      <c r="R619" s="72">
        <v>-8.5169999999999995</v>
      </c>
      <c r="S619" s="72">
        <v>-74.766999999999996</v>
      </c>
      <c r="T619" s="72">
        <v>500</v>
      </c>
      <c r="U619" s="72" t="s">
        <v>1317</v>
      </c>
      <c r="V619" s="72" t="s">
        <v>472</v>
      </c>
      <c r="W619" s="72" t="s">
        <v>1343</v>
      </c>
      <c r="X619" s="72" t="s">
        <v>1320</v>
      </c>
      <c r="Y619" s="72" t="s">
        <v>475</v>
      </c>
      <c r="Z619" s="72" t="s">
        <v>476</v>
      </c>
      <c r="AA619" s="72">
        <v>-8.3670000000000009</v>
      </c>
      <c r="AB619" s="72">
        <v>-74.7</v>
      </c>
      <c r="AC619">
        <v>500</v>
      </c>
      <c r="AD619" s="72"/>
      <c r="AE619" s="72"/>
      <c r="AF619" s="72"/>
      <c r="AG619" s="72"/>
      <c r="AH619" s="72"/>
      <c r="AI619" s="72"/>
      <c r="AJ619" s="72"/>
      <c r="AK619" s="72"/>
      <c r="AL619" s="72"/>
      <c r="AM619" s="72"/>
      <c r="AN619" s="72"/>
      <c r="AO619" s="72"/>
      <c r="AP619" s="72"/>
      <c r="AQ619" s="72"/>
      <c r="AR619" s="72"/>
      <c r="AS619" s="72"/>
      <c r="AT619" s="72"/>
      <c r="AU619" s="72"/>
      <c r="AV619" s="72" t="s">
        <v>1321</v>
      </c>
      <c r="AW619" s="72">
        <v>625</v>
      </c>
      <c r="AX619" s="72" t="s">
        <v>480</v>
      </c>
      <c r="AY619" s="216">
        <v>2</v>
      </c>
      <c r="AZ619" s="72" t="s">
        <v>1322</v>
      </c>
      <c r="BA619" s="72">
        <v>2009</v>
      </c>
      <c r="BB619" s="72">
        <v>2010</v>
      </c>
      <c r="BC619" s="72" t="s">
        <v>1323</v>
      </c>
      <c r="BD619" s="72" t="s">
        <v>1365</v>
      </c>
      <c r="BE619" s="72" t="s">
        <v>591</v>
      </c>
      <c r="BF619" s="72" t="s">
        <v>1100</v>
      </c>
      <c r="BG619" s="72" t="s">
        <v>1366</v>
      </c>
      <c r="BH619" s="72" t="s">
        <v>480</v>
      </c>
      <c r="BI619" s="72" t="s">
        <v>480</v>
      </c>
      <c r="BJ619" s="72" t="s">
        <v>480</v>
      </c>
      <c r="BK619" s="72"/>
      <c r="BL619" s="72"/>
      <c r="BM619" s="72"/>
      <c r="BN619" s="72"/>
      <c r="BO619" s="72"/>
      <c r="BP619" s="72"/>
      <c r="BQ619" s="72"/>
      <c r="BR619" s="72"/>
      <c r="BS619" s="72"/>
      <c r="BT619" s="72"/>
      <c r="BU619" s="72"/>
      <c r="BV619" s="72"/>
      <c r="BW619" s="72"/>
      <c r="BX619" s="72"/>
      <c r="BY619" s="72"/>
      <c r="BZ619" s="72"/>
      <c r="CA619" s="72"/>
      <c r="CB619" s="72"/>
      <c r="CC619" s="72"/>
      <c r="CD619" s="72"/>
      <c r="CE619" s="72"/>
      <c r="CF619" s="72"/>
      <c r="CG619" s="72"/>
      <c r="CH619" s="72"/>
      <c r="CI619" s="72"/>
      <c r="CJ619" s="72"/>
      <c r="CK619" s="72"/>
      <c r="CL619" s="72"/>
      <c r="CM619" s="72"/>
      <c r="CN619" s="72"/>
      <c r="CO619" s="72"/>
      <c r="CP619" s="72"/>
      <c r="CQ619" s="72"/>
      <c r="CR619" s="72"/>
      <c r="CS619" s="72"/>
      <c r="CT619" s="72"/>
      <c r="CU619" s="72"/>
      <c r="CV619" s="72"/>
      <c r="CW619" s="72"/>
      <c r="CX619" s="72"/>
      <c r="CY619" s="72"/>
      <c r="CZ619" s="72"/>
      <c r="DA619" s="72"/>
      <c r="DB619" s="72"/>
      <c r="DC619" s="72"/>
      <c r="DD619" s="72"/>
      <c r="DE619" s="72"/>
      <c r="DF619" s="72"/>
      <c r="DG619" s="72"/>
      <c r="DH619" s="72"/>
      <c r="DI619" s="72"/>
      <c r="DJ619" s="72"/>
      <c r="DK619" s="72"/>
      <c r="DL619" s="72"/>
      <c r="DM619" s="72"/>
      <c r="DN619" s="72"/>
      <c r="DO619" s="72"/>
      <c r="DP619" s="72"/>
      <c r="DQ619" s="72"/>
      <c r="DR619" s="72"/>
      <c r="DS619" s="72"/>
      <c r="DT619" s="72"/>
      <c r="DU619" s="72"/>
      <c r="DV619" s="72"/>
      <c r="DW619" s="72"/>
      <c r="DX619" s="72"/>
      <c r="DY619" s="72"/>
      <c r="DZ619" s="72"/>
      <c r="EA619" s="72"/>
      <c r="EB619" s="72"/>
      <c r="EC619" s="72"/>
      <c r="ED619" s="72"/>
      <c r="EE619" s="72"/>
      <c r="EF619" s="72"/>
      <c r="EG619" s="72"/>
      <c r="EH619" s="72"/>
      <c r="EI619" s="119"/>
      <c r="EJ619" s="119"/>
      <c r="EK619" s="119"/>
      <c r="EL619" s="119"/>
      <c r="EM619" s="119"/>
      <c r="EN619" s="119"/>
      <c r="EO619" s="119"/>
      <c r="EP619" s="119"/>
      <c r="EQ619" s="119"/>
      <c r="ER619" s="119"/>
      <c r="ES619" s="119"/>
      <c r="ET619" s="119"/>
      <c r="EU619" s="119"/>
      <c r="EV619" s="119"/>
      <c r="EW619" s="119"/>
      <c r="EX619" s="119"/>
      <c r="EY619" s="119"/>
      <c r="EZ619" s="119"/>
      <c r="FA619" s="119"/>
      <c r="FB619" s="119"/>
      <c r="FC619" s="119"/>
      <c r="FD619" s="119"/>
      <c r="FE619" s="119"/>
      <c r="FF619" s="119"/>
      <c r="FG619" s="119"/>
      <c r="FH619" s="119"/>
      <c r="FI619" s="119"/>
      <c r="FJ619" s="119"/>
      <c r="FK619" s="119"/>
      <c r="FL619" s="119"/>
      <c r="FM619" s="119"/>
      <c r="FN619" s="119"/>
      <c r="FO619" s="119"/>
      <c r="FP619" s="119"/>
      <c r="FQ619" s="119"/>
      <c r="FR619" s="119"/>
      <c r="FS619" s="119"/>
      <c r="FT619" s="119"/>
      <c r="FU619" s="119"/>
      <c r="FV619" s="119"/>
      <c r="FW619" s="119"/>
      <c r="FX619" s="119"/>
      <c r="FY619" s="119"/>
      <c r="FZ619" s="119"/>
      <c r="GA619" s="119"/>
      <c r="GB619" s="119"/>
      <c r="GC619" s="119"/>
      <c r="GD619" s="119"/>
      <c r="GE619" s="119"/>
      <c r="GF619" s="119"/>
      <c r="GG619" s="119"/>
      <c r="GH619" s="119"/>
      <c r="GI619" s="119"/>
      <c r="GJ619" s="119"/>
      <c r="GK619" s="119"/>
      <c r="GL619" s="119"/>
      <c r="GM619" s="119"/>
      <c r="GN619" s="119"/>
      <c r="GO619" s="119"/>
      <c r="GP619" s="119"/>
      <c r="GQ619" s="119"/>
      <c r="GR619" s="119"/>
      <c r="GS619" s="119"/>
      <c r="GT619" s="119"/>
      <c r="GU619" s="119"/>
      <c r="GV619" s="119"/>
      <c r="GW619" s="119"/>
      <c r="GX619" s="119"/>
      <c r="GY619" s="119"/>
      <c r="GZ619" s="119"/>
      <c r="HA619" s="119"/>
      <c r="HB619" s="119"/>
      <c r="HC619" s="119"/>
      <c r="HD619" s="119"/>
      <c r="HE619" s="119"/>
      <c r="HF619" s="119"/>
      <c r="HG619" s="119"/>
      <c r="HH619" s="119"/>
      <c r="HI619" s="119"/>
      <c r="HJ619" s="119"/>
      <c r="HK619" s="119" t="s">
        <v>1367</v>
      </c>
      <c r="HL619" s="119" t="s">
        <v>488</v>
      </c>
      <c r="HM619" s="72"/>
      <c r="HN619" s="72"/>
      <c r="HO619" s="72"/>
      <c r="HP619" s="72"/>
      <c r="HQ619" s="72"/>
      <c r="HR619" s="72"/>
      <c r="HS619" s="72"/>
      <c r="HT619" s="72"/>
      <c r="HU619" s="72"/>
      <c r="HV619" s="72"/>
      <c r="HW619" s="72"/>
      <c r="HX619" s="72"/>
      <c r="HY619" s="120"/>
      <c r="HZ619" s="72"/>
      <c r="IA619" s="72"/>
      <c r="IB619" s="72"/>
      <c r="IC619" s="72"/>
      <c r="ID619" s="72"/>
      <c r="IE619" s="72"/>
      <c r="IF619" s="72"/>
      <c r="IG619" s="72"/>
      <c r="IH619" s="72"/>
      <c r="II619" s="72"/>
      <c r="IJ619" s="72"/>
      <c r="IK619" s="72"/>
      <c r="IL619" s="72"/>
      <c r="IM619" s="72"/>
      <c r="IN619" s="72"/>
      <c r="IO619" s="72"/>
      <c r="IP619" s="72"/>
      <c r="IQ619" s="72"/>
      <c r="IR619" s="72"/>
      <c r="IS619" s="72"/>
      <c r="IT619" s="72"/>
      <c r="IU619" s="72"/>
      <c r="IV619" s="72" t="s">
        <v>1365</v>
      </c>
      <c r="IW619" s="72"/>
      <c r="IX619" s="214" t="s">
        <v>1368</v>
      </c>
      <c r="IY619" s="72"/>
      <c r="IZ619" s="72"/>
      <c r="JA619" s="72"/>
      <c r="JB619" s="72"/>
      <c r="JC619" s="72"/>
      <c r="JD619" s="72"/>
      <c r="JE619" s="72"/>
      <c r="JF619" s="72"/>
      <c r="JG619" s="72"/>
      <c r="JH619" s="72"/>
      <c r="JI619" s="72"/>
      <c r="JJ619" s="72"/>
      <c r="JK619" s="72"/>
      <c r="JL619" s="72"/>
      <c r="JM619" s="72"/>
      <c r="JN619" s="72"/>
      <c r="JO619" s="72"/>
      <c r="JP619" s="125"/>
      <c r="JQ619" s="72"/>
      <c r="JR619" s="72"/>
      <c r="JS619" s="72"/>
      <c r="JT619" s="72"/>
      <c r="JU619" s="72"/>
      <c r="JV619" s="72"/>
      <c r="JW619" s="72"/>
      <c r="JX619" s="72"/>
      <c r="JY619" s="72"/>
      <c r="JZ619" s="125"/>
      <c r="KA619" s="72"/>
      <c r="KB619" s="72"/>
      <c r="KC619" s="72"/>
      <c r="KD619" s="72"/>
      <c r="KE619" s="72"/>
      <c r="KF619" s="72"/>
      <c r="KG619" s="72"/>
      <c r="KH619" s="72"/>
      <c r="KI619" s="72"/>
      <c r="KJ619" s="72"/>
      <c r="KK619" s="72"/>
      <c r="KL619" s="72"/>
      <c r="KM619" s="72"/>
      <c r="KN619" s="72"/>
      <c r="KO619" s="72"/>
      <c r="KP619" s="72"/>
      <c r="KQ619" s="72"/>
      <c r="KR619" s="125"/>
      <c r="KS619" s="125"/>
      <c r="KT619" s="125"/>
      <c r="KU619" s="125"/>
      <c r="KV619" s="72"/>
      <c r="KW619" s="72"/>
      <c r="KX619" s="72"/>
      <c r="KY619" s="72"/>
      <c r="KZ619" s="72"/>
      <c r="LA619" s="72"/>
      <c r="LB619" s="72"/>
      <c r="LC619" s="72"/>
      <c r="LD619" s="72"/>
      <c r="LE619" s="72"/>
      <c r="LF619" s="72"/>
      <c r="LG619" s="72"/>
      <c r="LH619" s="72"/>
      <c r="LI619" s="72"/>
      <c r="LJ619" s="72"/>
      <c r="LK619" s="72"/>
      <c r="LL619" s="72"/>
      <c r="LM619" s="72"/>
      <c r="LN619" s="72"/>
      <c r="LO619" s="72"/>
      <c r="LP619" s="72"/>
      <c r="LQ619" s="72"/>
      <c r="LR619" s="72"/>
      <c r="LS619" s="72"/>
      <c r="LT619" s="72"/>
      <c r="LU619" s="72"/>
      <c r="LV619" s="72"/>
      <c r="LW619" s="72"/>
      <c r="LX619" s="72"/>
      <c r="LY619" s="72"/>
      <c r="LZ619" s="72"/>
      <c r="MA619" s="72"/>
      <c r="MB619" s="72"/>
      <c r="MC619" s="72"/>
      <c r="MD619" s="72"/>
      <c r="ME619" s="72"/>
      <c r="MF619" s="72"/>
      <c r="MG619" s="72"/>
      <c r="MH619" s="72"/>
      <c r="MI619" s="72"/>
      <c r="MJ619" s="72"/>
      <c r="MK619" s="72"/>
      <c r="ML619" s="72"/>
      <c r="MM619" s="72"/>
      <c r="MN619" s="72"/>
      <c r="MO619" s="72"/>
      <c r="MP619" s="72"/>
      <c r="MQ619" s="72"/>
      <c r="MR619" s="72"/>
      <c r="MS619" s="72"/>
      <c r="MT619" s="72" t="s">
        <v>1365</v>
      </c>
      <c r="MU619" s="179" t="s">
        <v>1368</v>
      </c>
      <c r="MV619" s="72" t="s">
        <v>480</v>
      </c>
      <c r="MW619" s="72" t="s">
        <v>480</v>
      </c>
      <c r="MX619" s="179" t="s">
        <v>1092</v>
      </c>
      <c r="MY619" s="72" t="s">
        <v>1327</v>
      </c>
      <c r="MZ619" s="72">
        <v>625</v>
      </c>
      <c r="NA619" s="72" t="s">
        <v>1328</v>
      </c>
      <c r="NB619" s="72" t="s">
        <v>1329</v>
      </c>
      <c r="NC619" s="72" t="s">
        <v>1330</v>
      </c>
      <c r="ND619" s="72" t="s">
        <v>1331</v>
      </c>
      <c r="NE619" s="72" t="s">
        <v>1332</v>
      </c>
      <c r="NF619" s="72" t="s">
        <v>1333</v>
      </c>
      <c r="NG619" s="72" t="s">
        <v>480</v>
      </c>
      <c r="NH619" s="72" t="s">
        <v>685</v>
      </c>
      <c r="NI619" s="72"/>
      <c r="NJ619" s="72" t="s">
        <v>1334</v>
      </c>
      <c r="NK619" s="72" t="s">
        <v>1335</v>
      </c>
      <c r="NL619" s="72" t="s">
        <v>687</v>
      </c>
      <c r="NM619" s="72" t="s">
        <v>1336</v>
      </c>
      <c r="NN619" s="72"/>
      <c r="NO619" s="72"/>
      <c r="NP619" s="72"/>
      <c r="NQ619" s="72"/>
      <c r="NR619" s="72"/>
      <c r="NS619" s="72"/>
      <c r="NT619" s="72"/>
      <c r="NU619" s="72" t="s">
        <v>1337</v>
      </c>
      <c r="NV619" s="72" t="s">
        <v>1338</v>
      </c>
      <c r="NW619" s="72">
        <v>207</v>
      </c>
      <c r="NX619" s="72" t="s">
        <v>480</v>
      </c>
      <c r="NY619" s="72" t="s">
        <v>480</v>
      </c>
      <c r="NZ619" s="72"/>
      <c r="OA619" s="72"/>
      <c r="OB619" s="72">
        <v>32</v>
      </c>
      <c r="OC619" s="72"/>
      <c r="OD619" s="72"/>
      <c r="OE619" s="72"/>
      <c r="OF619" s="72"/>
      <c r="OG619" s="72"/>
      <c r="OH619" s="72"/>
      <c r="OI619" s="72"/>
      <c r="OJ619" s="72"/>
      <c r="OK619" s="72"/>
      <c r="OL619" s="72"/>
      <c r="OM619" s="72"/>
      <c r="ON619" s="72"/>
      <c r="OO619" s="72"/>
      <c r="OP619" s="72"/>
      <c r="OQ619" s="72"/>
      <c r="OR619" s="72"/>
      <c r="OS619" s="72"/>
      <c r="OT619" s="72"/>
      <c r="OU619" s="72" t="s">
        <v>1339</v>
      </c>
      <c r="OV619" s="72" t="s">
        <v>518</v>
      </c>
      <c r="OW619" s="72"/>
      <c r="OX619" s="72">
        <v>2009</v>
      </c>
      <c r="OY619" s="72">
        <v>2010</v>
      </c>
      <c r="OZ619" s="72"/>
      <c r="PA619" s="72"/>
      <c r="PB619" s="72" t="s">
        <v>1340</v>
      </c>
      <c r="PC619" s="120">
        <v>46133</v>
      </c>
      <c r="PD619" s="72"/>
      <c r="PE619" s="72" t="s">
        <v>522</v>
      </c>
      <c r="PF619" s="120">
        <v>46164</v>
      </c>
      <c r="PG619" s="72" t="s">
        <v>1341</v>
      </c>
      <c r="PH619" s="118" t="s">
        <v>1342</v>
      </c>
    </row>
    <row r="620" spans="1:424">
      <c r="A620" s="72" t="s">
        <v>663</v>
      </c>
      <c r="B620" s="72" t="s">
        <v>1316</v>
      </c>
      <c r="C620" s="72" t="s">
        <v>1317</v>
      </c>
      <c r="D620" s="72" t="s">
        <v>948</v>
      </c>
      <c r="E620" s="72" t="s">
        <v>1318</v>
      </c>
      <c r="F620" s="72" t="s">
        <v>950</v>
      </c>
      <c r="G620" s="72" t="s">
        <v>475</v>
      </c>
      <c r="H620" s="72" t="s">
        <v>476</v>
      </c>
      <c r="I620" s="72">
        <v>-8.9</v>
      </c>
      <c r="J620" s="72">
        <v>-74.983000000000004</v>
      </c>
      <c r="K620" s="72">
        <v>500</v>
      </c>
      <c r="L620" s="72" t="s">
        <v>1317</v>
      </c>
      <c r="M620" s="72" t="s">
        <v>472</v>
      </c>
      <c r="N620" s="72" t="s">
        <v>1319</v>
      </c>
      <c r="O620" s="72" t="s">
        <v>1320</v>
      </c>
      <c r="P620" s="72" t="s">
        <v>475</v>
      </c>
      <c r="Q620" s="72" t="s">
        <v>476</v>
      </c>
      <c r="R620" s="72">
        <v>-8.5169999999999995</v>
      </c>
      <c r="S620" s="72">
        <v>-74.766999999999996</v>
      </c>
      <c r="T620" s="72">
        <v>500</v>
      </c>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c r="AS620" s="72"/>
      <c r="AT620" s="72"/>
      <c r="AU620" s="72"/>
      <c r="AV620" s="72" t="s">
        <v>1321</v>
      </c>
      <c r="AW620" s="72">
        <v>625</v>
      </c>
      <c r="AX620" s="72" t="s">
        <v>480</v>
      </c>
      <c r="AY620" s="216">
        <v>2</v>
      </c>
      <c r="AZ620" s="72" t="s">
        <v>1322</v>
      </c>
      <c r="BA620" s="72">
        <v>2009</v>
      </c>
      <c r="BB620" s="72">
        <v>2010</v>
      </c>
      <c r="BC620" s="72" t="s">
        <v>1323</v>
      </c>
      <c r="BD620" s="72" t="s">
        <v>1324</v>
      </c>
      <c r="BE620" s="72" t="s">
        <v>524</v>
      </c>
      <c r="BF620" s="72" t="s">
        <v>1082</v>
      </c>
      <c r="BG620" s="72"/>
      <c r="BH620" s="72"/>
      <c r="BI620" s="72"/>
      <c r="BJ620" s="72"/>
      <c r="BK620" s="72"/>
      <c r="BL620" s="72"/>
      <c r="BM620" s="72"/>
      <c r="BN620" s="72"/>
      <c r="BO620" s="72"/>
      <c r="BP620" s="72"/>
      <c r="BQ620" s="72"/>
      <c r="BR620" s="72"/>
      <c r="BS620" s="72"/>
      <c r="BT620" s="72"/>
      <c r="BU620" s="72"/>
      <c r="BV620" s="72"/>
      <c r="BW620" s="72"/>
      <c r="BX620" s="72"/>
      <c r="BY620" s="72"/>
      <c r="BZ620" s="72"/>
      <c r="CA620" s="72"/>
      <c r="CB620" s="72"/>
      <c r="CC620" s="72"/>
      <c r="CD620" s="72"/>
      <c r="CE620" s="72"/>
      <c r="CF620" s="72"/>
      <c r="CG620" s="72"/>
      <c r="CH620" s="72"/>
      <c r="CI620" s="72"/>
      <c r="CJ620" s="72"/>
      <c r="CK620" s="72"/>
      <c r="CL620" s="72"/>
      <c r="CM620" s="72"/>
      <c r="CN620" s="72"/>
      <c r="CO620" s="72"/>
      <c r="CP620" s="72"/>
      <c r="CQ620" s="72"/>
      <c r="CR620" s="72"/>
      <c r="CS620" s="72"/>
      <c r="CT620" s="72"/>
      <c r="CU620" s="72"/>
      <c r="CV620" s="72"/>
      <c r="CW620" s="72"/>
      <c r="CX620" s="72"/>
      <c r="CY620" s="72"/>
      <c r="CZ620" s="72"/>
      <c r="DA620" s="72"/>
      <c r="DB620" s="72"/>
      <c r="DC620" s="72"/>
      <c r="DD620" s="72"/>
      <c r="DE620" s="72"/>
      <c r="DF620" s="72"/>
      <c r="DG620" s="72"/>
      <c r="DH620" s="72"/>
      <c r="DI620" s="72"/>
      <c r="DJ620" s="72"/>
      <c r="DK620" s="72"/>
      <c r="DL620" s="72"/>
      <c r="DM620" s="72"/>
      <c r="DN620" s="72"/>
      <c r="DO620" s="72"/>
      <c r="DP620" s="72"/>
      <c r="DQ620" s="72"/>
      <c r="DR620" s="72"/>
      <c r="DS620" s="72"/>
      <c r="DT620" s="72"/>
      <c r="DU620" s="72"/>
      <c r="DV620" s="72"/>
      <c r="DW620" s="72"/>
      <c r="DX620" s="72"/>
      <c r="DY620" s="72"/>
      <c r="DZ620" s="72"/>
      <c r="EA620" s="72"/>
      <c r="EB620" s="72"/>
      <c r="EC620" s="72"/>
      <c r="ED620" s="72"/>
      <c r="EE620" s="72"/>
      <c r="EF620" s="72"/>
      <c r="EG620" s="72"/>
      <c r="EH620" s="72"/>
      <c r="EI620" s="119"/>
      <c r="EJ620" s="119"/>
      <c r="EK620" s="119"/>
      <c r="EL620" s="119"/>
      <c r="EM620" s="119"/>
      <c r="EN620" s="119"/>
      <c r="EO620" s="119"/>
      <c r="EP620" s="119"/>
      <c r="EQ620" s="119"/>
      <c r="ER620" s="119"/>
      <c r="ES620" s="9"/>
      <c r="ET620" s="9"/>
      <c r="EU620" s="9"/>
      <c r="EV620" s="9"/>
      <c r="EW620" s="9"/>
      <c r="EX620" s="9"/>
      <c r="EY620" s="9"/>
      <c r="EZ620" s="9"/>
      <c r="FA620" s="9"/>
      <c r="FB620" s="9"/>
      <c r="FC620" s="9"/>
      <c r="FD620" s="9"/>
      <c r="FE620" s="9"/>
      <c r="FF620" s="9"/>
      <c r="FG620" s="9"/>
      <c r="FH620" s="9"/>
      <c r="FI620" s="9"/>
      <c r="FJ620" s="9"/>
      <c r="FK620" s="9"/>
      <c r="FL620" s="9"/>
      <c r="FM620" s="9"/>
      <c r="FN620" s="9"/>
      <c r="FO620" s="9"/>
      <c r="FP620" s="9"/>
      <c r="FQ620" s="9"/>
      <c r="FR620" s="9"/>
      <c r="FS620" s="9"/>
      <c r="FT620" s="9"/>
      <c r="FU620" s="9"/>
      <c r="FV620" s="9"/>
      <c r="FW620" s="9"/>
      <c r="FX620" s="9"/>
      <c r="FY620" s="9"/>
      <c r="FZ620" s="9"/>
      <c r="GA620" s="9"/>
      <c r="GB620" s="9"/>
      <c r="GC620" s="9"/>
      <c r="GD620" s="9"/>
      <c r="GE620" s="9"/>
      <c r="GF620" s="9"/>
      <c r="GG620" s="9"/>
      <c r="GH620" s="9"/>
      <c r="GI620" s="9"/>
      <c r="GJ620" s="9"/>
      <c r="GK620" s="9"/>
      <c r="GL620" s="9"/>
      <c r="GM620" s="9"/>
      <c r="GN620" s="9"/>
      <c r="GO620" s="9"/>
      <c r="GP620" s="9"/>
      <c r="GQ620" s="9"/>
      <c r="GR620" s="9"/>
      <c r="GS620" s="9"/>
      <c r="GT620" s="9"/>
      <c r="GU620" s="9"/>
      <c r="GV620" s="9"/>
      <c r="GW620" s="9"/>
      <c r="GX620" s="9"/>
      <c r="GY620" s="9"/>
      <c r="GZ620" s="9"/>
      <c r="HA620" s="9"/>
      <c r="HB620" s="9"/>
      <c r="HC620" s="9"/>
      <c r="HD620" s="9"/>
      <c r="HE620" s="9"/>
      <c r="HF620" s="9"/>
      <c r="HG620" s="9"/>
      <c r="HH620" s="9"/>
      <c r="HI620" s="9"/>
      <c r="HJ620" s="9"/>
      <c r="HK620" s="9" t="s">
        <v>1325</v>
      </c>
      <c r="HL620" s="9" t="s">
        <v>488</v>
      </c>
      <c r="HY620" s="50"/>
      <c r="IV620" s="72" t="s">
        <v>1326</v>
      </c>
      <c r="IX620" s="179" t="s">
        <v>1090</v>
      </c>
      <c r="IY620" s="72"/>
      <c r="IZ620" s="72">
        <v>20</v>
      </c>
      <c r="JA620" s="72">
        <v>95</v>
      </c>
      <c r="JB620" t="s">
        <v>480</v>
      </c>
      <c r="JC620" t="s">
        <v>480</v>
      </c>
      <c r="JD620" s="72"/>
      <c r="JE620" s="72"/>
      <c r="JF620" s="72"/>
      <c r="JP620" s="9"/>
      <c r="JZ620" s="9"/>
      <c r="KR620" s="9"/>
      <c r="KS620" s="9"/>
      <c r="KT620" s="9"/>
      <c r="KU620" s="9"/>
      <c r="MT620" s="72" t="s">
        <v>1326</v>
      </c>
      <c r="MU620" s="179" t="s">
        <v>1090</v>
      </c>
      <c r="MV620" s="72" t="s">
        <v>480</v>
      </c>
      <c r="MW620" s="179" t="s">
        <v>1091</v>
      </c>
      <c r="MX620" s="179" t="s">
        <v>1092</v>
      </c>
      <c r="MY620" t="s">
        <v>1327</v>
      </c>
      <c r="MZ620">
        <v>625</v>
      </c>
      <c r="NA620" t="s">
        <v>1328</v>
      </c>
      <c r="NB620" t="s">
        <v>1329</v>
      </c>
      <c r="NC620" t="s">
        <v>1330</v>
      </c>
      <c r="ND620" t="s">
        <v>1331</v>
      </c>
      <c r="NE620" t="s">
        <v>1332</v>
      </c>
      <c r="NF620" t="s">
        <v>1333</v>
      </c>
      <c r="NG620" s="72" t="s">
        <v>480</v>
      </c>
      <c r="NH620" s="72" t="s">
        <v>685</v>
      </c>
      <c r="NJ620" t="s">
        <v>1369</v>
      </c>
      <c r="NK620" t="s">
        <v>1370</v>
      </c>
      <c r="NL620" t="s">
        <v>1097</v>
      </c>
      <c r="NM620" t="s">
        <v>1371</v>
      </c>
      <c r="NU620" s="72" t="s">
        <v>1337</v>
      </c>
      <c r="NV620" t="s">
        <v>518</v>
      </c>
      <c r="NW620">
        <v>109</v>
      </c>
      <c r="NX620" t="s">
        <v>914</v>
      </c>
      <c r="NY620">
        <v>21</v>
      </c>
      <c r="OB620">
        <v>8</v>
      </c>
      <c r="OU620" t="s">
        <v>1339</v>
      </c>
      <c r="OV620" s="72" t="s">
        <v>518</v>
      </c>
      <c r="OX620">
        <v>2009</v>
      </c>
      <c r="OY620">
        <v>2010</v>
      </c>
      <c r="PB620" t="s">
        <v>1340</v>
      </c>
      <c r="PC620" s="50">
        <v>46133</v>
      </c>
      <c r="PE620" s="72" t="s">
        <v>522</v>
      </c>
      <c r="PF620" s="120">
        <v>46164</v>
      </c>
      <c r="PG620" s="72" t="s">
        <v>1341</v>
      </c>
      <c r="PH620" s="118" t="s">
        <v>1342</v>
      </c>
    </row>
    <row r="621" spans="1:424">
      <c r="A621" t="s">
        <v>663</v>
      </c>
      <c r="B621" t="s">
        <v>1316</v>
      </c>
      <c r="C621" t="s">
        <v>1317</v>
      </c>
      <c r="D621" t="s">
        <v>472</v>
      </c>
      <c r="E621" t="s">
        <v>1319</v>
      </c>
      <c r="F621" t="s">
        <v>1320</v>
      </c>
      <c r="G621" t="s">
        <v>475</v>
      </c>
      <c r="H621" t="s">
        <v>476</v>
      </c>
      <c r="I621">
        <v>-8.5169999999999995</v>
      </c>
      <c r="J621">
        <v>-74.766999999999996</v>
      </c>
      <c r="K621" s="72">
        <v>500</v>
      </c>
      <c r="L621" t="s">
        <v>1317</v>
      </c>
      <c r="M621" t="s">
        <v>472</v>
      </c>
      <c r="N621" t="s">
        <v>1343</v>
      </c>
      <c r="O621" t="s">
        <v>1320</v>
      </c>
      <c r="P621" t="s">
        <v>475</v>
      </c>
      <c r="Q621" t="s">
        <v>476</v>
      </c>
      <c r="R621">
        <v>-8.3670000000000009</v>
      </c>
      <c r="S621">
        <v>-74.7</v>
      </c>
      <c r="T621" s="72">
        <v>500</v>
      </c>
      <c r="AV621" t="s">
        <v>1321</v>
      </c>
      <c r="AW621">
        <v>625</v>
      </c>
      <c r="AX621" t="s">
        <v>480</v>
      </c>
      <c r="AY621" s="217">
        <v>2</v>
      </c>
      <c r="AZ621" t="s">
        <v>1322</v>
      </c>
      <c r="BA621">
        <v>2009</v>
      </c>
      <c r="BB621">
        <v>2010</v>
      </c>
      <c r="BC621" t="s">
        <v>1323</v>
      </c>
      <c r="BD621" t="s">
        <v>1344</v>
      </c>
      <c r="BE621" t="s">
        <v>536</v>
      </c>
      <c r="BF621" t="s">
        <v>484</v>
      </c>
      <c r="BG621" t="s">
        <v>1345</v>
      </c>
      <c r="BH621" t="s">
        <v>480</v>
      </c>
      <c r="BI621" t="s">
        <v>480</v>
      </c>
      <c r="BJ621" t="s">
        <v>480</v>
      </c>
      <c r="BK621" t="s">
        <v>537</v>
      </c>
      <c r="ED621" t="s">
        <v>1346</v>
      </c>
      <c r="EE621" t="s">
        <v>1347</v>
      </c>
      <c r="EF621">
        <v>0.24</v>
      </c>
      <c r="EI621" s="9"/>
      <c r="EJ621" s="9"/>
      <c r="EK621" s="9"/>
      <c r="EL621" s="9"/>
      <c r="EM621" s="9"/>
      <c r="EN621" s="9"/>
      <c r="EO621" s="9"/>
      <c r="EP621" s="9"/>
      <c r="EQ621" s="9"/>
      <c r="ER621" s="9"/>
      <c r="ES621" s="119"/>
      <c r="ET621" s="119"/>
      <c r="EU621" s="119"/>
      <c r="EV621" s="119"/>
      <c r="EW621" s="119"/>
      <c r="EX621" s="119"/>
      <c r="EY621" s="119"/>
      <c r="EZ621" s="119"/>
      <c r="FA621" s="119"/>
      <c r="FB621" s="119"/>
      <c r="FC621" s="119"/>
      <c r="FD621" s="119"/>
      <c r="FE621" s="119"/>
      <c r="FF621" s="119"/>
      <c r="FG621" s="119"/>
      <c r="FH621" s="119"/>
      <c r="FI621" s="119"/>
      <c r="FJ621" s="119"/>
      <c r="FK621" s="119"/>
      <c r="FL621" s="119"/>
      <c r="FM621" s="119"/>
      <c r="FN621" s="119"/>
      <c r="FO621" s="119"/>
      <c r="FP621" s="119"/>
      <c r="FQ621" s="119"/>
      <c r="FR621" s="119"/>
      <c r="FS621" s="119"/>
      <c r="FT621" s="119"/>
      <c r="FU621" s="119"/>
      <c r="FV621" s="119"/>
      <c r="FW621" s="119"/>
      <c r="FX621" s="119"/>
      <c r="FY621" s="119"/>
      <c r="FZ621" s="119"/>
      <c r="GA621" s="119"/>
      <c r="GB621" s="119"/>
      <c r="GC621" s="119"/>
      <c r="GD621" s="119"/>
      <c r="GE621" s="119"/>
      <c r="GF621" s="119"/>
      <c r="GG621" s="119"/>
      <c r="GH621" s="119"/>
      <c r="GI621" s="119"/>
      <c r="GJ621" s="119"/>
      <c r="GK621" s="119"/>
      <c r="GL621" s="119"/>
      <c r="GM621" s="119"/>
      <c r="GN621" s="119"/>
      <c r="GO621" s="119"/>
      <c r="GP621" s="119"/>
      <c r="GQ621" s="119"/>
      <c r="GR621" s="119"/>
      <c r="GS621" s="119"/>
      <c r="GT621" s="119"/>
      <c r="GU621" s="119"/>
      <c r="GV621" s="119"/>
      <c r="GW621" s="119"/>
      <c r="GX621" s="119"/>
      <c r="GY621" s="119"/>
      <c r="GZ621" s="119"/>
      <c r="HA621" s="119"/>
      <c r="HB621" s="119"/>
      <c r="HC621" s="119"/>
      <c r="HD621" s="119"/>
      <c r="HE621" s="119"/>
      <c r="HF621" s="119"/>
      <c r="HG621" s="119"/>
      <c r="HH621" s="119"/>
      <c r="HI621" s="119"/>
      <c r="HJ621" s="119"/>
      <c r="HK621" s="119" t="s">
        <v>1348</v>
      </c>
      <c r="HL621" s="119" t="s">
        <v>488</v>
      </c>
      <c r="HM621" s="72"/>
      <c r="HN621" s="72"/>
      <c r="HO621" s="72"/>
      <c r="HP621" s="72"/>
      <c r="HQ621" s="72"/>
      <c r="HR621" s="72"/>
      <c r="HS621" s="72"/>
      <c r="HT621" s="72"/>
      <c r="HU621" s="72"/>
      <c r="HV621" s="72"/>
      <c r="HW621" s="72"/>
      <c r="HX621" s="72"/>
      <c r="HY621" s="120"/>
      <c r="HZ621" s="72"/>
      <c r="IA621" s="72"/>
      <c r="IB621" s="72"/>
      <c r="IC621" s="72"/>
      <c r="ID621" s="72"/>
      <c r="IE621" s="72"/>
      <c r="IF621" s="72"/>
      <c r="IG621" s="72"/>
      <c r="IH621" s="72"/>
      <c r="II621" s="72"/>
      <c r="IJ621" s="72"/>
      <c r="IK621" s="72"/>
      <c r="IL621" s="72"/>
      <c r="IM621" s="72"/>
      <c r="IN621" s="72"/>
      <c r="IO621" s="72"/>
      <c r="IP621" s="72"/>
      <c r="IQ621" s="72"/>
      <c r="IR621" s="72"/>
      <c r="IS621" s="72"/>
      <c r="IT621" s="72"/>
      <c r="IU621" s="72"/>
      <c r="IV621" t="s">
        <v>1349</v>
      </c>
      <c r="IX621" s="2" t="s">
        <v>1350</v>
      </c>
      <c r="IZ621">
        <v>6</v>
      </c>
      <c r="JA621">
        <v>77.5</v>
      </c>
      <c r="JB621">
        <v>75</v>
      </c>
      <c r="JC621">
        <v>80</v>
      </c>
      <c r="JD621">
        <v>7.5</v>
      </c>
      <c r="JE621">
        <v>6</v>
      </c>
      <c r="JF621">
        <v>9</v>
      </c>
      <c r="JG621" s="72"/>
      <c r="JH621" s="72"/>
      <c r="JI621" s="72"/>
      <c r="JJ621" s="72"/>
      <c r="JK621" s="72"/>
      <c r="JL621" s="72"/>
      <c r="JM621" s="72"/>
      <c r="JN621" s="72"/>
      <c r="JO621" s="72"/>
      <c r="JP621" s="125"/>
      <c r="JQ621" s="72"/>
      <c r="JR621" s="72"/>
      <c r="JS621" s="72"/>
      <c r="JT621" s="72"/>
      <c r="JU621" s="72"/>
      <c r="JV621" s="72"/>
      <c r="JW621" s="72"/>
      <c r="JX621" s="72"/>
      <c r="JY621" s="72"/>
      <c r="JZ621" s="125"/>
      <c r="KA621" s="72"/>
      <c r="KB621" s="72"/>
      <c r="KC621" s="72"/>
      <c r="KD621" s="72"/>
      <c r="KE621" s="72"/>
      <c r="KF621" s="72"/>
      <c r="KG621" s="72"/>
      <c r="KH621" s="72"/>
      <c r="KI621" s="72"/>
      <c r="KJ621" s="72"/>
      <c r="KK621" s="72"/>
      <c r="KL621" s="72"/>
      <c r="KM621" s="72"/>
      <c r="KN621" s="72"/>
      <c r="KO621" s="72"/>
      <c r="KP621" s="72"/>
      <c r="KQ621" s="72"/>
      <c r="KR621" s="125"/>
      <c r="KS621" s="125"/>
      <c r="KT621" s="125"/>
      <c r="KU621" s="125"/>
      <c r="KV621" s="72"/>
      <c r="KW621" s="72"/>
      <c r="KX621" s="72"/>
      <c r="KY621" s="72"/>
      <c r="KZ621" s="72"/>
      <c r="LA621" s="72"/>
      <c r="LB621" s="72"/>
      <c r="LC621" s="72"/>
      <c r="LD621" s="72"/>
      <c r="LE621" s="72"/>
      <c r="LF621" s="72"/>
      <c r="LG621" s="72"/>
      <c r="LH621" s="72"/>
      <c r="LI621" s="72"/>
      <c r="LJ621" s="72"/>
      <c r="LK621" s="72"/>
      <c r="LL621" s="72"/>
      <c r="LM621" s="72"/>
      <c r="LN621" s="72"/>
      <c r="LO621" s="72"/>
      <c r="LP621" s="72"/>
      <c r="LQ621" s="72"/>
      <c r="LR621" s="72"/>
      <c r="LS621" s="72"/>
      <c r="LT621" s="72"/>
      <c r="LU621" s="72"/>
      <c r="LV621" s="72"/>
      <c r="LW621" s="72"/>
      <c r="LX621" s="72"/>
      <c r="LY621" s="72"/>
      <c r="LZ621" s="72"/>
      <c r="MA621" s="72"/>
      <c r="MB621" s="72"/>
      <c r="MC621" s="72"/>
      <c r="MD621" s="72"/>
      <c r="ME621" s="72"/>
      <c r="MF621" s="72"/>
      <c r="MG621" s="72"/>
      <c r="MH621" s="72"/>
      <c r="MI621" s="72"/>
      <c r="MJ621" s="72"/>
      <c r="MK621" s="72"/>
      <c r="ML621" s="72"/>
      <c r="MM621" s="72"/>
      <c r="MN621" s="72"/>
      <c r="MO621" s="72"/>
      <c r="MP621" s="72"/>
      <c r="MQ621" s="72"/>
      <c r="MR621" s="72"/>
      <c r="MS621" s="72"/>
      <c r="MY621" s="72" t="s">
        <v>1327</v>
      </c>
      <c r="MZ621" s="72">
        <v>625</v>
      </c>
      <c r="NA621" s="72" t="s">
        <v>1328</v>
      </c>
      <c r="NB621" s="72" t="s">
        <v>1329</v>
      </c>
      <c r="NC621" s="72" t="s">
        <v>1330</v>
      </c>
      <c r="ND621" s="72" t="s">
        <v>1331</v>
      </c>
      <c r="NE621" s="72" t="s">
        <v>1332</v>
      </c>
      <c r="NF621" s="72" t="s">
        <v>1333</v>
      </c>
      <c r="NG621" s="72" t="s">
        <v>480</v>
      </c>
      <c r="NH621" s="72" t="s">
        <v>685</v>
      </c>
      <c r="NI621" s="72"/>
      <c r="NJ621" s="72" t="s">
        <v>1369</v>
      </c>
      <c r="NK621" s="72" t="s">
        <v>1370</v>
      </c>
      <c r="NL621" s="72" t="s">
        <v>1097</v>
      </c>
      <c r="NM621" t="s">
        <v>1371</v>
      </c>
      <c r="NN621" s="72"/>
      <c r="NO621" s="72"/>
      <c r="NP621" s="72"/>
      <c r="NQ621" s="72"/>
      <c r="NR621" s="72"/>
      <c r="NS621" s="72"/>
      <c r="NT621" s="72"/>
      <c r="NV621" s="72" t="s">
        <v>518</v>
      </c>
      <c r="NW621" s="72">
        <v>18.8</v>
      </c>
      <c r="NX621" s="72" t="s">
        <v>914</v>
      </c>
      <c r="NY621" s="72">
        <v>3.16</v>
      </c>
      <c r="NZ621" s="72"/>
      <c r="OA621" s="72"/>
      <c r="OB621" s="72">
        <v>31</v>
      </c>
      <c r="OC621" s="72"/>
      <c r="OD621" s="72"/>
      <c r="OE621" s="72"/>
      <c r="OF621" s="72"/>
      <c r="OG621" s="72"/>
      <c r="OH621" s="72"/>
      <c r="OI621" s="72"/>
      <c r="OJ621" s="72"/>
      <c r="OK621" s="72"/>
      <c r="OL621" s="72"/>
      <c r="OM621" s="72"/>
      <c r="ON621" s="72"/>
      <c r="OO621" s="72"/>
      <c r="OP621" s="72"/>
      <c r="OQ621" s="72"/>
      <c r="OR621" s="72"/>
      <c r="OS621" s="72"/>
      <c r="OT621" s="72"/>
      <c r="OU621" s="72" t="s">
        <v>1339</v>
      </c>
      <c r="OV621" s="72" t="s">
        <v>518</v>
      </c>
      <c r="OW621" s="72"/>
      <c r="OX621" s="72">
        <v>2009</v>
      </c>
      <c r="OY621" s="72">
        <v>2010</v>
      </c>
      <c r="OZ621" s="72"/>
      <c r="PA621" s="72"/>
      <c r="PB621" s="72" t="s">
        <v>1340</v>
      </c>
      <c r="PC621" s="120">
        <v>46133</v>
      </c>
      <c r="PD621" s="72"/>
      <c r="PE621" s="72" t="s">
        <v>522</v>
      </c>
      <c r="PF621" s="120">
        <v>46164</v>
      </c>
      <c r="PG621" s="72" t="s">
        <v>1341</v>
      </c>
      <c r="PH621" s="118" t="s">
        <v>1342</v>
      </c>
    </row>
    <row r="622" spans="1:424">
      <c r="A622" s="72" t="s">
        <v>663</v>
      </c>
      <c r="B622" s="72" t="s">
        <v>1316</v>
      </c>
      <c r="C622" s="72" t="s">
        <v>1317</v>
      </c>
      <c r="D622" s="72" t="s">
        <v>472</v>
      </c>
      <c r="E622" s="72" t="s">
        <v>1351</v>
      </c>
      <c r="F622" s="72" t="s">
        <v>1320</v>
      </c>
      <c r="G622" s="72" t="s">
        <v>475</v>
      </c>
      <c r="H622" s="72" t="s">
        <v>476</v>
      </c>
      <c r="I622" s="72">
        <v>-8.8170000000000002</v>
      </c>
      <c r="J622" s="72">
        <v>-75.2</v>
      </c>
      <c r="K622" s="72">
        <v>500</v>
      </c>
      <c r="L622" s="72" t="s">
        <v>1317</v>
      </c>
      <c r="M622" s="72" t="s">
        <v>472</v>
      </c>
      <c r="N622" s="72" t="s">
        <v>1319</v>
      </c>
      <c r="O622" s="72" t="s">
        <v>1320</v>
      </c>
      <c r="P622" s="72" t="s">
        <v>475</v>
      </c>
      <c r="Q622" s="72" t="s">
        <v>476</v>
      </c>
      <c r="R622" s="72">
        <v>-8.5169999999999995</v>
      </c>
      <c r="S622" s="72">
        <v>-74.766999999999996</v>
      </c>
      <c r="T622" s="72">
        <v>500</v>
      </c>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c r="AS622" s="72"/>
      <c r="AT622" s="72"/>
      <c r="AU622" s="72"/>
      <c r="AV622" s="72" t="s">
        <v>1321</v>
      </c>
      <c r="AW622" s="72">
        <v>625</v>
      </c>
      <c r="AX622" s="72" t="s">
        <v>480</v>
      </c>
      <c r="AY622" s="216">
        <v>2</v>
      </c>
      <c r="AZ622" s="72" t="s">
        <v>1322</v>
      </c>
      <c r="BA622" s="72">
        <v>2009</v>
      </c>
      <c r="BB622" s="72">
        <v>2010</v>
      </c>
      <c r="BC622" s="72" t="s">
        <v>1323</v>
      </c>
      <c r="BD622" s="72" t="s">
        <v>1352</v>
      </c>
      <c r="BE622" s="72" t="s">
        <v>565</v>
      </c>
      <c r="BF622" s="72" t="s">
        <v>484</v>
      </c>
      <c r="BG622" s="72" t="s">
        <v>1353</v>
      </c>
      <c r="BH622" s="72" t="s">
        <v>480</v>
      </c>
      <c r="BI622" s="72" t="s">
        <v>480</v>
      </c>
      <c r="BJ622" s="72" t="s">
        <v>480</v>
      </c>
      <c r="BK622" s="72" t="s">
        <v>537</v>
      </c>
      <c r="BL622" s="72"/>
      <c r="BM622" s="72"/>
      <c r="BN622" s="72"/>
      <c r="BO622" s="72"/>
      <c r="BP622" s="72"/>
      <c r="BQ622" s="72"/>
      <c r="BR622" s="72"/>
      <c r="BS622" s="72"/>
      <c r="BT622" s="72"/>
      <c r="BU622" s="72"/>
      <c r="BV622" s="72"/>
      <c r="BW622" s="72"/>
      <c r="BX622" s="72"/>
      <c r="BY622" s="72"/>
      <c r="BZ622" s="72"/>
      <c r="CA622" s="72"/>
      <c r="CB622" s="72"/>
      <c r="CC622" s="72"/>
      <c r="CD622" s="72"/>
      <c r="CE622" s="72"/>
      <c r="CF622" s="72"/>
      <c r="CG622" s="72"/>
      <c r="CH622" s="72"/>
      <c r="CI622" s="72"/>
      <c r="CJ622" s="72"/>
      <c r="CK622" s="72"/>
      <c r="CL622" s="72"/>
      <c r="CM622" s="72"/>
      <c r="CN622" s="72"/>
      <c r="CO622" s="72"/>
      <c r="CP622" s="72"/>
      <c r="CQ622" s="72"/>
      <c r="CR622" s="72"/>
      <c r="CS622" s="72"/>
      <c r="CT622" s="72"/>
      <c r="CU622" s="72"/>
      <c r="CV622" s="72"/>
      <c r="CW622" s="72"/>
      <c r="CX622" s="72"/>
      <c r="CY622" s="72"/>
      <c r="CZ622" s="72"/>
      <c r="DA622" s="72"/>
      <c r="DB622" s="72"/>
      <c r="DC622" s="72"/>
      <c r="DD622" s="72"/>
      <c r="DE622" s="72"/>
      <c r="DF622" s="72"/>
      <c r="DG622" s="72"/>
      <c r="DH622" s="72"/>
      <c r="DI622" s="72"/>
      <c r="DJ622" s="72"/>
      <c r="DK622" s="72"/>
      <c r="DL622" s="72"/>
      <c r="DM622" s="72"/>
      <c r="DN622" s="72"/>
      <c r="DO622" s="72"/>
      <c r="DP622" s="72"/>
      <c r="DQ622" s="72"/>
      <c r="DR622" s="72"/>
      <c r="DS622" s="72"/>
      <c r="DT622" s="72"/>
      <c r="DU622" s="72"/>
      <c r="DV622" s="72"/>
      <c r="DW622" s="72"/>
      <c r="DX622" s="72"/>
      <c r="DY622" s="72"/>
      <c r="DZ622" s="72"/>
      <c r="EA622" s="72"/>
      <c r="EB622" s="72"/>
      <c r="EC622" s="72"/>
      <c r="ED622" s="72" t="s">
        <v>1354</v>
      </c>
      <c r="EE622" s="119" t="s">
        <v>480</v>
      </c>
      <c r="EF622" s="119" t="s">
        <v>480</v>
      </c>
      <c r="EG622" s="119" t="s">
        <v>537</v>
      </c>
      <c r="EH622" s="119" t="s">
        <v>1355</v>
      </c>
      <c r="EI622" s="119" t="s">
        <v>480</v>
      </c>
      <c r="EJ622" s="119" t="s">
        <v>480</v>
      </c>
      <c r="EK622" s="119" t="s">
        <v>537</v>
      </c>
      <c r="EL622" s="119" t="s">
        <v>1356</v>
      </c>
      <c r="EM622" s="119" t="s">
        <v>480</v>
      </c>
      <c r="EN622" s="119" t="s">
        <v>480</v>
      </c>
      <c r="EO622" s="119" t="s">
        <v>537</v>
      </c>
      <c r="EP622" s="119" t="s">
        <v>1357</v>
      </c>
      <c r="EQ622" s="119" t="s">
        <v>480</v>
      </c>
      <c r="ER622" s="119" t="s">
        <v>480</v>
      </c>
      <c r="ES622" s="9"/>
      <c r="ET622" s="9"/>
      <c r="EU622" s="9"/>
      <c r="EV622" s="9"/>
      <c r="EW622" s="9"/>
      <c r="EX622" s="9"/>
      <c r="EY622" s="9"/>
      <c r="EZ622" s="9"/>
      <c r="FA622" s="9"/>
      <c r="FB622" s="9"/>
      <c r="FC622" s="9"/>
      <c r="FD622" s="9"/>
      <c r="FE622" s="9"/>
      <c r="FF622" s="9"/>
      <c r="FG622" s="9"/>
      <c r="FH622" s="9"/>
      <c r="FI622" s="9"/>
      <c r="FJ622" s="9"/>
      <c r="FK622" s="9"/>
      <c r="FL622" s="9"/>
      <c r="FM622" s="9"/>
      <c r="FN622" s="9"/>
      <c r="FO622" s="9"/>
      <c r="FP622" s="9"/>
      <c r="FQ622" s="9"/>
      <c r="FR622" s="9"/>
      <c r="FS622" s="9"/>
      <c r="FT622" s="9"/>
      <c r="FU622" s="9"/>
      <c r="FV622" s="9"/>
      <c r="FW622" s="9"/>
      <c r="FX622" s="9"/>
      <c r="FY622" s="9"/>
      <c r="FZ622" s="9"/>
      <c r="GA622" s="9"/>
      <c r="GB622" s="9"/>
      <c r="GC622" s="9"/>
      <c r="GD622" s="9"/>
      <c r="GE622" s="9"/>
      <c r="GF622" s="9"/>
      <c r="GG622" s="9"/>
      <c r="GH622" s="9"/>
      <c r="GI622" s="9"/>
      <c r="GJ622" s="9"/>
      <c r="GK622" s="9"/>
      <c r="GL622" s="9"/>
      <c r="GM622" s="9"/>
      <c r="GN622" s="9"/>
      <c r="GO622" s="9"/>
      <c r="GP622" s="9"/>
      <c r="GQ622" s="9"/>
      <c r="GR622" s="9"/>
      <c r="GS622" s="9"/>
      <c r="GT622" s="9"/>
      <c r="GU622" s="9"/>
      <c r="GV622" s="9"/>
      <c r="GW622" s="9"/>
      <c r="GX622" s="9"/>
      <c r="GY622" s="9"/>
      <c r="GZ622" s="9"/>
      <c r="HA622" s="9"/>
      <c r="HB622" s="9"/>
      <c r="HC622" s="9"/>
      <c r="HD622" s="9"/>
      <c r="HE622" s="9"/>
      <c r="HF622" s="9"/>
      <c r="HG622" s="9"/>
      <c r="HH622" s="9"/>
      <c r="HI622" s="9"/>
      <c r="HJ622" s="9"/>
      <c r="HK622" s="9" t="s">
        <v>1348</v>
      </c>
      <c r="HL622" s="9" t="s">
        <v>488</v>
      </c>
      <c r="HY622" s="50"/>
      <c r="IV622" s="72" t="s">
        <v>1358</v>
      </c>
      <c r="IW622" s="72" t="s">
        <v>1359</v>
      </c>
      <c r="IX622" s="2" t="s">
        <v>1360</v>
      </c>
      <c r="IY622" s="72"/>
      <c r="IZ622" s="72"/>
      <c r="JA622" s="72">
        <v>50</v>
      </c>
      <c r="JB622" t="s">
        <v>480</v>
      </c>
      <c r="JC622" t="s">
        <v>480</v>
      </c>
      <c r="JD622" s="72">
        <v>12</v>
      </c>
      <c r="JE622" t="s">
        <v>480</v>
      </c>
      <c r="JF622" t="s">
        <v>480</v>
      </c>
      <c r="JP622" s="9"/>
      <c r="JZ622" s="9"/>
      <c r="KR622" s="9"/>
      <c r="KS622" s="9"/>
      <c r="KT622" s="9"/>
      <c r="KU622" s="9"/>
      <c r="MT622" s="72"/>
      <c r="MU622" s="72"/>
      <c r="MV622" s="72"/>
      <c r="MW622" s="72"/>
      <c r="MX622" s="72"/>
      <c r="MY622" t="s">
        <v>1327</v>
      </c>
      <c r="MZ622">
        <v>625</v>
      </c>
      <c r="NA622" t="s">
        <v>1328</v>
      </c>
      <c r="NB622" t="s">
        <v>1329</v>
      </c>
      <c r="NC622" t="s">
        <v>1330</v>
      </c>
      <c r="ND622" t="s">
        <v>1331</v>
      </c>
      <c r="NE622" t="s">
        <v>1332</v>
      </c>
      <c r="NF622" t="s">
        <v>1333</v>
      </c>
      <c r="NG622" s="72" t="s">
        <v>480</v>
      </c>
      <c r="NH622" s="72" t="s">
        <v>685</v>
      </c>
      <c r="NJ622" t="s">
        <v>1369</v>
      </c>
      <c r="NK622" t="s">
        <v>1370</v>
      </c>
      <c r="NL622" t="s">
        <v>1097</v>
      </c>
      <c r="NM622" t="s">
        <v>1371</v>
      </c>
      <c r="NU622" s="72"/>
      <c r="NV622" t="s">
        <v>518</v>
      </c>
      <c r="NW622">
        <v>6.72</v>
      </c>
      <c r="NX622" t="s">
        <v>914</v>
      </c>
      <c r="NY622">
        <v>1.22</v>
      </c>
      <c r="OB622">
        <v>32</v>
      </c>
      <c r="OU622" t="s">
        <v>1339</v>
      </c>
      <c r="OV622" s="72" t="s">
        <v>518</v>
      </c>
      <c r="OX622">
        <v>2009</v>
      </c>
      <c r="OY622">
        <v>2010</v>
      </c>
      <c r="PB622" t="s">
        <v>1340</v>
      </c>
      <c r="PC622" s="50">
        <v>46133</v>
      </c>
      <c r="PE622" s="72" t="s">
        <v>522</v>
      </c>
      <c r="PF622" s="120">
        <v>46164</v>
      </c>
      <c r="PG622" s="72" t="s">
        <v>1341</v>
      </c>
      <c r="PH622" s="118" t="s">
        <v>1342</v>
      </c>
    </row>
    <row r="623" spans="1:424" ht="15" thickBot="1">
      <c r="A623" t="s">
        <v>663</v>
      </c>
      <c r="B623" t="s">
        <v>1316</v>
      </c>
      <c r="C623" t="s">
        <v>1317</v>
      </c>
      <c r="D623" t="s">
        <v>472</v>
      </c>
      <c r="E623" t="s">
        <v>1351</v>
      </c>
      <c r="F623" t="s">
        <v>1320</v>
      </c>
      <c r="G623" t="s">
        <v>475</v>
      </c>
      <c r="H623" t="s">
        <v>476</v>
      </c>
      <c r="I623">
        <v>-8.8170000000000002</v>
      </c>
      <c r="J623">
        <v>-75.2</v>
      </c>
      <c r="K623" s="72">
        <v>500</v>
      </c>
      <c r="L623" t="s">
        <v>1317</v>
      </c>
      <c r="M623" t="s">
        <v>472</v>
      </c>
      <c r="N623" t="s">
        <v>1319</v>
      </c>
      <c r="O623" t="s">
        <v>1320</v>
      </c>
      <c r="P623" t="s">
        <v>475</v>
      </c>
      <c r="Q623" t="s">
        <v>476</v>
      </c>
      <c r="R623">
        <v>-8.5169999999999995</v>
      </c>
      <c r="S623">
        <v>-74.766999999999996</v>
      </c>
      <c r="T623" s="72">
        <v>500</v>
      </c>
      <c r="U623" t="s">
        <v>1317</v>
      </c>
      <c r="V623" t="s">
        <v>472</v>
      </c>
      <c r="W623" t="s">
        <v>1343</v>
      </c>
      <c r="X623" t="s">
        <v>1320</v>
      </c>
      <c r="Y623" t="s">
        <v>475</v>
      </c>
      <c r="Z623" t="s">
        <v>476</v>
      </c>
      <c r="AA623">
        <v>-8.3670000000000009</v>
      </c>
      <c r="AB623">
        <v>-74.7</v>
      </c>
      <c r="AC623">
        <v>500</v>
      </c>
      <c r="AV623" t="s">
        <v>1321</v>
      </c>
      <c r="AW623">
        <v>625</v>
      </c>
      <c r="AX623" t="s">
        <v>480</v>
      </c>
      <c r="AY623" s="217">
        <v>2</v>
      </c>
      <c r="AZ623" t="s">
        <v>1322</v>
      </c>
      <c r="BA623">
        <v>2009</v>
      </c>
      <c r="BB623">
        <v>2010</v>
      </c>
      <c r="BC623" t="s">
        <v>1323</v>
      </c>
      <c r="BD623" t="s">
        <v>1361</v>
      </c>
      <c r="BE623" t="s">
        <v>483</v>
      </c>
      <c r="BF623" t="s">
        <v>484</v>
      </c>
      <c r="BG623" t="s">
        <v>1362</v>
      </c>
      <c r="BH623" t="s">
        <v>480</v>
      </c>
      <c r="BI623" t="s">
        <v>480</v>
      </c>
      <c r="BJ623" t="s">
        <v>480</v>
      </c>
      <c r="EI623" s="9"/>
      <c r="EJ623" s="9"/>
      <c r="EK623" s="9"/>
      <c r="EL623" s="9"/>
      <c r="EM623" s="9"/>
      <c r="EN623" s="9"/>
      <c r="EO623" s="9"/>
      <c r="EP623" s="9"/>
      <c r="EQ623" s="9"/>
      <c r="ER623" s="9"/>
      <c r="ES623" s="119"/>
      <c r="ET623" s="119"/>
      <c r="EU623" s="119"/>
      <c r="EV623" s="119"/>
      <c r="EW623" s="119"/>
      <c r="EX623" s="119"/>
      <c r="EY623" s="119"/>
      <c r="EZ623" s="119"/>
      <c r="FA623" s="119"/>
      <c r="FB623" s="119"/>
      <c r="FC623" s="119"/>
      <c r="FD623" s="119"/>
      <c r="FE623" s="119"/>
      <c r="FF623" s="119"/>
      <c r="FG623" s="119"/>
      <c r="FH623" s="119"/>
      <c r="FI623" s="119"/>
      <c r="FJ623" s="119"/>
      <c r="FK623" s="119"/>
      <c r="FL623" s="119"/>
      <c r="FM623" s="119"/>
      <c r="FN623" s="119"/>
      <c r="FO623" s="119"/>
      <c r="FP623" s="119"/>
      <c r="FQ623" s="119"/>
      <c r="FR623" s="119"/>
      <c r="FS623" s="119"/>
      <c r="FT623" s="119"/>
      <c r="FU623" s="119"/>
      <c r="FV623" s="119"/>
      <c r="FW623" s="119"/>
      <c r="FX623" s="119"/>
      <c r="FY623" s="119"/>
      <c r="FZ623" s="119"/>
      <c r="GA623" s="119"/>
      <c r="GB623" s="119"/>
      <c r="GC623" s="119"/>
      <c r="GD623" s="119"/>
      <c r="GE623" s="119"/>
      <c r="GF623" s="119"/>
      <c r="GG623" s="119"/>
      <c r="GH623" s="119"/>
      <c r="GI623" s="119"/>
      <c r="GJ623" s="119"/>
      <c r="GK623" s="119"/>
      <c r="GL623" s="119"/>
      <c r="GM623" s="119"/>
      <c r="GN623" s="119"/>
      <c r="GO623" s="119"/>
      <c r="GP623" s="119"/>
      <c r="GQ623" s="119"/>
      <c r="GR623" s="119"/>
      <c r="GS623" s="119"/>
      <c r="GT623" s="119"/>
      <c r="GU623" s="119"/>
      <c r="GV623" s="119"/>
      <c r="GW623" s="119"/>
      <c r="GX623" s="119"/>
      <c r="GY623" s="119"/>
      <c r="GZ623" s="119"/>
      <c r="HA623" s="119"/>
      <c r="HB623" s="119"/>
      <c r="HC623" s="119"/>
      <c r="HD623" s="119"/>
      <c r="HE623" s="119"/>
      <c r="HF623" s="119"/>
      <c r="HG623" s="119"/>
      <c r="HH623" s="119"/>
      <c r="HI623" s="119"/>
      <c r="HJ623" s="119"/>
      <c r="HK623" s="119" t="s">
        <v>1363</v>
      </c>
      <c r="HL623" s="119" t="s">
        <v>526</v>
      </c>
      <c r="HM623" s="72" t="s">
        <v>500</v>
      </c>
      <c r="HN623" s="72"/>
      <c r="HO623" s="72"/>
      <c r="HP623" s="72"/>
      <c r="HQ623" s="72"/>
      <c r="HR623" s="72"/>
      <c r="HS623" s="72"/>
      <c r="HT623" s="72"/>
      <c r="HU623" s="72"/>
      <c r="HV623" s="72"/>
      <c r="HW623" s="72"/>
      <c r="HX623" s="72"/>
      <c r="HY623" s="120"/>
      <c r="HZ623" s="72"/>
      <c r="IA623" s="72"/>
      <c r="IB623" s="72"/>
      <c r="IC623" s="72"/>
      <c r="ID623" s="72"/>
      <c r="IE623" s="72"/>
      <c r="IF623" s="72"/>
      <c r="IG623" s="72"/>
      <c r="IH623" s="72"/>
      <c r="II623" s="72"/>
      <c r="IJ623" s="72"/>
      <c r="IK623" s="72"/>
      <c r="IL623" s="72"/>
      <c r="IM623" s="72"/>
      <c r="IN623" s="72"/>
      <c r="IO623" s="72"/>
      <c r="IP623" s="72"/>
      <c r="IQ623" s="72"/>
      <c r="IR623" s="72"/>
      <c r="IS623" s="72"/>
      <c r="IT623" s="72"/>
      <c r="IU623" s="72"/>
      <c r="IV623" t="s">
        <v>1364</v>
      </c>
      <c r="IX623" t="s">
        <v>492</v>
      </c>
      <c r="JG623" s="72"/>
      <c r="JH623" s="72"/>
      <c r="JI623" s="72"/>
      <c r="JJ623" s="72"/>
      <c r="JK623" s="72"/>
      <c r="JL623" s="72"/>
      <c r="JM623" s="72"/>
      <c r="JN623" s="72"/>
      <c r="JO623" s="72"/>
      <c r="JP623" s="125"/>
      <c r="JQ623" s="72"/>
      <c r="JR623" s="72"/>
      <c r="JS623" s="72"/>
      <c r="JT623" s="72"/>
      <c r="JU623" s="72"/>
      <c r="JV623" s="72"/>
      <c r="JW623" s="72"/>
      <c r="JX623" s="72"/>
      <c r="JY623" s="72"/>
      <c r="JZ623" s="125"/>
      <c r="KA623" s="72"/>
      <c r="KB623" s="72"/>
      <c r="KC623" s="72"/>
      <c r="KD623" s="72"/>
      <c r="KE623" s="72"/>
      <c r="KF623" s="72"/>
      <c r="KG623" s="72"/>
      <c r="KH623" s="72"/>
      <c r="KI623" s="72"/>
      <c r="KJ623" s="72"/>
      <c r="KK623" s="72"/>
      <c r="KL623" s="72"/>
      <c r="KM623" s="72"/>
      <c r="KN623" s="72"/>
      <c r="KO623" s="72"/>
      <c r="KP623" s="72"/>
      <c r="KQ623" s="72"/>
      <c r="KR623" s="125"/>
      <c r="KS623" s="125"/>
      <c r="KT623" s="125"/>
      <c r="KU623" s="125"/>
      <c r="KV623" s="72"/>
      <c r="KW623" s="72"/>
      <c r="KX623" s="72"/>
      <c r="KY623" s="72"/>
      <c r="KZ623" s="72"/>
      <c r="LA623" s="72"/>
      <c r="LB623" s="72"/>
      <c r="LC623" s="72"/>
      <c r="LD623" s="72"/>
      <c r="LE623" s="72"/>
      <c r="LF623" s="72"/>
      <c r="LG623" s="72"/>
      <c r="LH623" s="72"/>
      <c r="LI623" s="72"/>
      <c r="LJ623" s="72"/>
      <c r="LK623" s="72"/>
      <c r="LL623" s="72"/>
      <c r="LM623" s="72"/>
      <c r="LN623" s="72"/>
      <c r="LO623" s="72"/>
      <c r="LP623" s="72"/>
      <c r="LQ623" s="72"/>
      <c r="LR623" s="72"/>
      <c r="LS623" s="72"/>
      <c r="LT623" s="72"/>
      <c r="LU623" s="72"/>
      <c r="LV623" s="72"/>
      <c r="LW623" s="72"/>
      <c r="LX623" s="72"/>
      <c r="LY623" s="72"/>
      <c r="LZ623" s="72"/>
      <c r="MA623" s="72"/>
      <c r="MB623" s="72"/>
      <c r="MC623" s="72"/>
      <c r="MD623" s="72"/>
      <c r="ME623" s="72"/>
      <c r="MF623" s="72"/>
      <c r="MG623" s="72"/>
      <c r="MH623" s="72"/>
      <c r="MI623" s="72"/>
      <c r="MJ623" s="72"/>
      <c r="MK623" s="72"/>
      <c r="ML623" s="72"/>
      <c r="MM623" s="72"/>
      <c r="MN623" s="72"/>
      <c r="MO623" s="72"/>
      <c r="MP623" s="72"/>
      <c r="MQ623" s="72"/>
      <c r="MR623" s="72"/>
      <c r="MS623" s="72"/>
      <c r="MY623" s="72" t="s">
        <v>1327</v>
      </c>
      <c r="MZ623" s="72">
        <v>625</v>
      </c>
      <c r="NA623" s="72" t="s">
        <v>1328</v>
      </c>
      <c r="NB623" s="72" t="s">
        <v>1329</v>
      </c>
      <c r="NC623" s="72" t="s">
        <v>1330</v>
      </c>
      <c r="ND623" s="72" t="s">
        <v>1331</v>
      </c>
      <c r="NE623" s="72" t="s">
        <v>1332</v>
      </c>
      <c r="NF623" s="72" t="s">
        <v>1333</v>
      </c>
      <c r="NG623" s="72" t="s">
        <v>480</v>
      </c>
      <c r="NH623" s="72" t="s">
        <v>685</v>
      </c>
      <c r="NI623" s="72"/>
      <c r="NJ623" s="72" t="s">
        <v>1369</v>
      </c>
      <c r="NK623" s="72" t="s">
        <v>1370</v>
      </c>
      <c r="NL623" s="72" t="s">
        <v>1097</v>
      </c>
      <c r="NM623" t="s">
        <v>1371</v>
      </c>
      <c r="NN623" s="72"/>
      <c r="NO623" s="72"/>
      <c r="NP623" s="72"/>
      <c r="NQ623" s="72"/>
      <c r="NR623" s="72"/>
      <c r="NS623" s="72"/>
      <c r="NT623" s="72"/>
      <c r="NU623" t="s">
        <v>655</v>
      </c>
      <c r="NV623" s="72" t="s">
        <v>518</v>
      </c>
      <c r="NW623" s="72">
        <v>4.13</v>
      </c>
      <c r="NX623" s="72" t="s">
        <v>914</v>
      </c>
      <c r="NY623" s="72">
        <v>0.71</v>
      </c>
      <c r="NZ623" s="72"/>
      <c r="OA623" s="72"/>
      <c r="OB623" s="72">
        <v>32</v>
      </c>
      <c r="OC623" s="72"/>
      <c r="OD623" s="72"/>
      <c r="OE623" s="72"/>
      <c r="OF623" s="72"/>
      <c r="OG623" s="72"/>
      <c r="OH623" s="72"/>
      <c r="OI623" s="72"/>
      <c r="OJ623" s="72"/>
      <c r="OK623" s="72"/>
      <c r="OL623" s="72"/>
      <c r="OM623" s="72"/>
      <c r="ON623" s="72"/>
      <c r="OO623" s="72"/>
      <c r="OP623" s="72"/>
      <c r="OQ623" s="72"/>
      <c r="OR623" s="72"/>
      <c r="OS623" s="72"/>
      <c r="OT623" s="72"/>
      <c r="OU623" s="72" t="s">
        <v>1339</v>
      </c>
      <c r="OV623" s="72" t="s">
        <v>518</v>
      </c>
      <c r="OW623" s="72"/>
      <c r="OX623" s="72">
        <v>2009</v>
      </c>
      <c r="OY623" s="72">
        <v>2010</v>
      </c>
      <c r="OZ623" s="72"/>
      <c r="PA623" s="72"/>
      <c r="PB623" s="72" t="s">
        <v>1340</v>
      </c>
      <c r="PC623" s="120">
        <v>46133</v>
      </c>
      <c r="PD623" s="72"/>
      <c r="PE623" s="72" t="s">
        <v>522</v>
      </c>
      <c r="PF623" s="120">
        <v>46164</v>
      </c>
      <c r="PG623" s="72" t="s">
        <v>1341</v>
      </c>
      <c r="PH623" s="118" t="s">
        <v>1342</v>
      </c>
    </row>
    <row r="624" spans="1:424" ht="15" thickBot="1">
      <c r="A624" s="72" t="s">
        <v>663</v>
      </c>
      <c r="B624" s="72" t="s">
        <v>1316</v>
      </c>
      <c r="C624" s="72" t="s">
        <v>1317</v>
      </c>
      <c r="D624" s="72" t="s">
        <v>472</v>
      </c>
      <c r="E624" s="72" t="s">
        <v>1351</v>
      </c>
      <c r="F624" s="72" t="s">
        <v>1320</v>
      </c>
      <c r="G624" s="72" t="s">
        <v>475</v>
      </c>
      <c r="H624" s="72" t="s">
        <v>476</v>
      </c>
      <c r="I624" s="72">
        <v>-8.8170000000000002</v>
      </c>
      <c r="J624" s="72">
        <v>-75.2</v>
      </c>
      <c r="K624" s="72">
        <v>500</v>
      </c>
      <c r="L624" s="72" t="s">
        <v>1317</v>
      </c>
      <c r="M624" s="72" t="s">
        <v>472</v>
      </c>
      <c r="N624" s="72" t="s">
        <v>1319</v>
      </c>
      <c r="O624" s="72" t="s">
        <v>1320</v>
      </c>
      <c r="P624" s="72" t="s">
        <v>475</v>
      </c>
      <c r="Q624" s="72" t="s">
        <v>476</v>
      </c>
      <c r="R624" s="72">
        <v>-8.5169999999999995</v>
      </c>
      <c r="S624" s="72">
        <v>-74.766999999999996</v>
      </c>
      <c r="T624" s="72">
        <v>500</v>
      </c>
      <c r="U624" s="72" t="s">
        <v>1317</v>
      </c>
      <c r="V624" s="72" t="s">
        <v>472</v>
      </c>
      <c r="W624" s="72" t="s">
        <v>1343</v>
      </c>
      <c r="X624" s="72" t="s">
        <v>1320</v>
      </c>
      <c r="Y624" s="72" t="s">
        <v>475</v>
      </c>
      <c r="Z624" s="72" t="s">
        <v>476</v>
      </c>
      <c r="AA624" s="72">
        <v>-8.3670000000000009</v>
      </c>
      <c r="AB624" s="72">
        <v>-74.7</v>
      </c>
      <c r="AC624">
        <v>500</v>
      </c>
      <c r="AD624" s="72"/>
      <c r="AE624" s="72"/>
      <c r="AF624" s="72"/>
      <c r="AG624" s="72"/>
      <c r="AH624" s="72"/>
      <c r="AI624" s="72"/>
      <c r="AJ624" s="72"/>
      <c r="AK624" s="72"/>
      <c r="AL624" s="72"/>
      <c r="AM624" s="72"/>
      <c r="AN624" s="72"/>
      <c r="AO624" s="72"/>
      <c r="AP624" s="72"/>
      <c r="AQ624" s="72"/>
      <c r="AR624" s="72"/>
      <c r="AS624" s="72"/>
      <c r="AT624" s="72"/>
      <c r="AU624" s="72"/>
      <c r="AV624" s="72" t="s">
        <v>1321</v>
      </c>
      <c r="AW624" s="72">
        <v>625</v>
      </c>
      <c r="AX624" s="72" t="s">
        <v>480</v>
      </c>
      <c r="AY624" s="216">
        <v>2</v>
      </c>
      <c r="AZ624" s="72" t="s">
        <v>1322</v>
      </c>
      <c r="BA624" s="72">
        <v>2009</v>
      </c>
      <c r="BB624" s="72">
        <v>2010</v>
      </c>
      <c r="BC624" s="72" t="s">
        <v>1323</v>
      </c>
      <c r="BD624" s="72" t="s">
        <v>1365</v>
      </c>
      <c r="BE624" s="72" t="s">
        <v>591</v>
      </c>
      <c r="BF624" s="72" t="s">
        <v>1100</v>
      </c>
      <c r="BG624" s="72" t="s">
        <v>1366</v>
      </c>
      <c r="BH624" s="72" t="s">
        <v>480</v>
      </c>
      <c r="BI624" s="72" t="s">
        <v>480</v>
      </c>
      <c r="BJ624" s="72" t="s">
        <v>480</v>
      </c>
      <c r="BK624" s="72"/>
      <c r="BL624" s="72"/>
      <c r="BM624" s="72"/>
      <c r="BN624" s="72"/>
      <c r="BO624" s="72"/>
      <c r="BP624" s="72"/>
      <c r="BQ624" s="72"/>
      <c r="BR624" s="72"/>
      <c r="BS624" s="72"/>
      <c r="BT624" s="72"/>
      <c r="BU624" s="72"/>
      <c r="BV624" s="72"/>
      <c r="BW624" s="72"/>
      <c r="BX624" s="72"/>
      <c r="BY624" s="72"/>
      <c r="BZ624" s="72"/>
      <c r="CA624" s="72"/>
      <c r="CB624" s="72"/>
      <c r="CC624" s="72"/>
      <c r="CD624" s="72"/>
      <c r="CE624" s="72"/>
      <c r="CF624" s="72"/>
      <c r="CG624" s="72"/>
      <c r="CH624" s="72"/>
      <c r="CI624" s="72"/>
      <c r="CJ624" s="72"/>
      <c r="CK624" s="72"/>
      <c r="CL624" s="72"/>
      <c r="CM624" s="72"/>
      <c r="CN624" s="72"/>
      <c r="CO624" s="72"/>
      <c r="CP624" s="72"/>
      <c r="CQ624" s="72"/>
      <c r="CR624" s="72"/>
      <c r="CS624" s="72"/>
      <c r="CT624" s="72"/>
      <c r="CU624" s="72"/>
      <c r="CV624" s="72"/>
      <c r="CW624" s="72"/>
      <c r="CX624" s="72"/>
      <c r="CY624" s="72"/>
      <c r="CZ624" s="72"/>
      <c r="DA624" s="72"/>
      <c r="DB624" s="72"/>
      <c r="DC624" s="72"/>
      <c r="DD624" s="72"/>
      <c r="DE624" s="72"/>
      <c r="DF624" s="72"/>
      <c r="DG624" s="72"/>
      <c r="DH624" s="72"/>
      <c r="DI624" s="72"/>
      <c r="DJ624" s="72"/>
      <c r="DK624" s="72"/>
      <c r="DL624" s="72"/>
      <c r="DM624" s="72"/>
      <c r="DN624" s="72"/>
      <c r="DO624" s="72"/>
      <c r="DP624" s="72"/>
      <c r="DQ624" s="72"/>
      <c r="DR624" s="72"/>
      <c r="DS624" s="72"/>
      <c r="DT624" s="72"/>
      <c r="DU624" s="72"/>
      <c r="DV624" s="72"/>
      <c r="DW624" s="72"/>
      <c r="DX624" s="72"/>
      <c r="DY624" s="72"/>
      <c r="DZ624" s="72"/>
      <c r="EA624" s="72"/>
      <c r="EB624" s="72"/>
      <c r="EC624" s="72"/>
      <c r="ED624" s="72"/>
      <c r="EE624" s="72"/>
      <c r="EF624" s="72"/>
      <c r="EG624" s="72"/>
      <c r="EH624" s="72"/>
      <c r="EI624" s="119"/>
      <c r="EJ624" s="119"/>
      <c r="EK624" s="119"/>
      <c r="EL624" s="119"/>
      <c r="EM624" s="119"/>
      <c r="EN624" s="119"/>
      <c r="EO624" s="119"/>
      <c r="EP624" s="119"/>
      <c r="EQ624" s="119"/>
      <c r="ER624" s="119"/>
      <c r="ES624" s="9"/>
      <c r="ET624" s="9"/>
      <c r="EU624" s="9"/>
      <c r="EV624" s="9"/>
      <c r="EW624" s="9"/>
      <c r="EX624" s="9"/>
      <c r="EY624" s="9"/>
      <c r="EZ624" s="9"/>
      <c r="FA624" s="9"/>
      <c r="FB624" s="9"/>
      <c r="FC624" s="9"/>
      <c r="FD624" s="9"/>
      <c r="FE624" s="9"/>
      <c r="FF624" s="9"/>
      <c r="FG624" s="9"/>
      <c r="FH624" s="9"/>
      <c r="FI624" s="9"/>
      <c r="FJ624" s="9"/>
      <c r="FK624" s="9"/>
      <c r="FL624" s="9"/>
      <c r="FM624" s="9"/>
      <c r="FN624" s="9"/>
      <c r="FO624" s="9"/>
      <c r="FP624" s="9"/>
      <c r="FQ624" s="9"/>
      <c r="FR624" s="9"/>
      <c r="FS624" s="9"/>
      <c r="FT624" s="9"/>
      <c r="FU624" s="9"/>
      <c r="FV624" s="9"/>
      <c r="FW624" s="9"/>
      <c r="FX624" s="9"/>
      <c r="FY624" s="9"/>
      <c r="FZ624" s="9"/>
      <c r="GA624" s="9"/>
      <c r="GB624" s="9"/>
      <c r="GC624" s="9"/>
      <c r="GD624" s="9"/>
      <c r="GE624" s="9"/>
      <c r="GF624" s="9"/>
      <c r="GG624" s="9"/>
      <c r="GH624" s="9"/>
      <c r="GI624" s="9"/>
      <c r="GJ624" s="9"/>
      <c r="GK624" s="9"/>
      <c r="GL624" s="9"/>
      <c r="GM624" s="9"/>
      <c r="GN624" s="9"/>
      <c r="GO624" s="9"/>
      <c r="GP624" s="9"/>
      <c r="GQ624" s="9"/>
      <c r="GR624" s="9"/>
      <c r="GS624" s="9"/>
      <c r="GT624" s="9"/>
      <c r="GU624" s="9"/>
      <c r="GV624" s="9"/>
      <c r="GW624" s="9"/>
      <c r="GX624" s="9"/>
      <c r="GY624" s="9"/>
      <c r="GZ624" s="9"/>
      <c r="HA624" s="9"/>
      <c r="HB624" s="9"/>
      <c r="HC624" s="9"/>
      <c r="HD624" s="9"/>
      <c r="HE624" s="9"/>
      <c r="HF624" s="9"/>
      <c r="HG624" s="9"/>
      <c r="HH624" s="9"/>
      <c r="HI624" s="9"/>
      <c r="HJ624" s="9"/>
      <c r="HK624" s="9" t="s">
        <v>1367</v>
      </c>
      <c r="HL624" s="9" t="s">
        <v>488</v>
      </c>
      <c r="HY624" s="50"/>
      <c r="IV624" s="72" t="s">
        <v>1365</v>
      </c>
      <c r="IW624" s="72"/>
      <c r="IX624" s="214" t="s">
        <v>1368</v>
      </c>
      <c r="IY624" s="72"/>
      <c r="IZ624" s="72"/>
      <c r="JA624" s="72"/>
      <c r="JB624" s="72"/>
      <c r="JC624" s="72"/>
      <c r="JD624" s="72"/>
      <c r="JE624" s="72"/>
      <c r="JF624" s="72"/>
      <c r="JP624" s="9"/>
      <c r="JZ624" s="9"/>
      <c r="KR624" s="9"/>
      <c r="KS624" s="9"/>
      <c r="KT624" s="9"/>
      <c r="KU624" s="9"/>
      <c r="MT624" s="72" t="s">
        <v>1365</v>
      </c>
      <c r="MU624" s="179" t="s">
        <v>1368</v>
      </c>
      <c r="MV624" s="72" t="s">
        <v>480</v>
      </c>
      <c r="MW624" s="72" t="s">
        <v>480</v>
      </c>
      <c r="MX624" s="179" t="s">
        <v>1092</v>
      </c>
      <c r="MY624" t="s">
        <v>1327</v>
      </c>
      <c r="MZ624">
        <v>625</v>
      </c>
      <c r="NA624" t="s">
        <v>1328</v>
      </c>
      <c r="NB624" t="s">
        <v>1329</v>
      </c>
      <c r="NC624" t="s">
        <v>1330</v>
      </c>
      <c r="ND624" t="s">
        <v>1331</v>
      </c>
      <c r="NE624" t="s">
        <v>1332</v>
      </c>
      <c r="NF624" t="s">
        <v>1333</v>
      </c>
      <c r="NG624" s="72" t="s">
        <v>480</v>
      </c>
      <c r="NH624" s="72" t="s">
        <v>685</v>
      </c>
      <c r="NJ624" t="s">
        <v>1369</v>
      </c>
      <c r="NK624" t="s">
        <v>1370</v>
      </c>
      <c r="NL624" t="s">
        <v>1097</v>
      </c>
      <c r="NM624" t="s">
        <v>1371</v>
      </c>
      <c r="NU624" s="72" t="s">
        <v>1337</v>
      </c>
      <c r="NV624" t="s">
        <v>518</v>
      </c>
      <c r="NW624">
        <v>3.06</v>
      </c>
      <c r="NX624" t="s">
        <v>914</v>
      </c>
      <c r="NY624">
        <v>0.76</v>
      </c>
      <c r="OB624">
        <v>32</v>
      </c>
      <c r="OU624" t="s">
        <v>1339</v>
      </c>
      <c r="OV624" s="72" t="s">
        <v>518</v>
      </c>
      <c r="OX624">
        <v>2009</v>
      </c>
      <c r="OY624">
        <v>2010</v>
      </c>
      <c r="PB624" t="s">
        <v>1340</v>
      </c>
      <c r="PC624" s="50">
        <v>46133</v>
      </c>
      <c r="PE624" s="72" t="s">
        <v>522</v>
      </c>
      <c r="PF624" s="120">
        <v>46164</v>
      </c>
      <c r="PG624" s="72" t="s">
        <v>1341</v>
      </c>
      <c r="PH624" s="118" t="s">
        <v>1342</v>
      </c>
    </row>
    <row r="625" spans="1:424">
      <c r="A625" s="72" t="s">
        <v>663</v>
      </c>
      <c r="B625" s="72" t="s">
        <v>1316</v>
      </c>
      <c r="C625" s="72" t="s">
        <v>1317</v>
      </c>
      <c r="D625" s="72" t="s">
        <v>948</v>
      </c>
      <c r="E625" s="72" t="s">
        <v>1318</v>
      </c>
      <c r="F625" s="72" t="s">
        <v>950</v>
      </c>
      <c r="G625" s="72" t="s">
        <v>475</v>
      </c>
      <c r="H625" s="72" t="s">
        <v>476</v>
      </c>
      <c r="I625" s="72">
        <v>-8.9</v>
      </c>
      <c r="J625" s="72">
        <v>-74.983000000000004</v>
      </c>
      <c r="K625" s="72">
        <v>500</v>
      </c>
      <c r="L625" s="72" t="s">
        <v>1317</v>
      </c>
      <c r="M625" s="72" t="s">
        <v>472</v>
      </c>
      <c r="N625" s="72" t="s">
        <v>1319</v>
      </c>
      <c r="O625" s="72" t="s">
        <v>1320</v>
      </c>
      <c r="P625" s="72" t="s">
        <v>475</v>
      </c>
      <c r="Q625" s="72" t="s">
        <v>476</v>
      </c>
      <c r="R625" s="72">
        <v>-8.5169999999999995</v>
      </c>
      <c r="S625" s="72">
        <v>-74.766999999999996</v>
      </c>
      <c r="T625" s="72">
        <v>500</v>
      </c>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c r="AS625" s="72"/>
      <c r="AT625" s="72"/>
      <c r="AU625" s="72"/>
      <c r="AV625" s="72" t="s">
        <v>1321</v>
      </c>
      <c r="AW625" s="72">
        <v>625</v>
      </c>
      <c r="AX625" s="72" t="s">
        <v>480</v>
      </c>
      <c r="AY625" s="216">
        <v>2</v>
      </c>
      <c r="AZ625" s="72" t="s">
        <v>1322</v>
      </c>
      <c r="BA625" s="72">
        <v>2009</v>
      </c>
      <c r="BB625" s="72">
        <v>2010</v>
      </c>
      <c r="BC625" s="72" t="s">
        <v>1323</v>
      </c>
      <c r="BD625" s="72" t="s">
        <v>1324</v>
      </c>
      <c r="BE625" s="72" t="s">
        <v>524</v>
      </c>
      <c r="BF625" s="72" t="s">
        <v>1082</v>
      </c>
      <c r="BG625" s="72"/>
      <c r="BH625" s="72"/>
      <c r="BI625" s="72"/>
      <c r="BJ625" s="72"/>
      <c r="BK625" s="72"/>
      <c r="BL625" s="72"/>
      <c r="BM625" s="72"/>
      <c r="BN625" s="72"/>
      <c r="BO625" s="72"/>
      <c r="BP625" s="72"/>
      <c r="BQ625" s="72"/>
      <c r="BR625" s="72"/>
      <c r="BS625" s="72"/>
      <c r="BT625" s="72"/>
      <c r="BU625" s="72"/>
      <c r="BV625" s="72"/>
      <c r="BW625" s="72"/>
      <c r="BX625" s="72"/>
      <c r="BY625" s="72"/>
      <c r="BZ625" s="72"/>
      <c r="CA625" s="72"/>
      <c r="CB625" s="72"/>
      <c r="CC625" s="72"/>
      <c r="CD625" s="72"/>
      <c r="CE625" s="72"/>
      <c r="CF625" s="72"/>
      <c r="CG625" s="72"/>
      <c r="CH625" s="72"/>
      <c r="CI625" s="72"/>
      <c r="CJ625" s="72"/>
      <c r="CK625" s="72"/>
      <c r="CL625" s="72"/>
      <c r="CM625" s="72"/>
      <c r="CN625" s="72"/>
      <c r="CO625" s="72"/>
      <c r="CP625" s="72"/>
      <c r="CQ625" s="72"/>
      <c r="CR625" s="72"/>
      <c r="CS625" s="72"/>
      <c r="CT625" s="72"/>
      <c r="CU625" s="72"/>
      <c r="CV625" s="72"/>
      <c r="CW625" s="72"/>
      <c r="CX625" s="72"/>
      <c r="CY625" s="72"/>
      <c r="CZ625" s="72"/>
      <c r="DA625" s="72"/>
      <c r="DB625" s="72"/>
      <c r="DC625" s="72"/>
      <c r="DD625" s="72"/>
      <c r="DE625" s="72"/>
      <c r="DF625" s="72"/>
      <c r="DG625" s="72"/>
      <c r="DH625" s="72"/>
      <c r="DI625" s="72"/>
      <c r="DJ625" s="72"/>
      <c r="DK625" s="72"/>
      <c r="DL625" s="72"/>
      <c r="DM625" s="72"/>
      <c r="DN625" s="72"/>
      <c r="DO625" s="72"/>
      <c r="DP625" s="72"/>
      <c r="DQ625" s="72"/>
      <c r="DR625" s="72"/>
      <c r="DS625" s="72"/>
      <c r="DT625" s="72"/>
      <c r="DU625" s="72"/>
      <c r="DV625" s="72"/>
      <c r="DW625" s="72"/>
      <c r="DX625" s="72"/>
      <c r="DY625" s="72"/>
      <c r="DZ625" s="72"/>
      <c r="EA625" s="72"/>
      <c r="EB625" s="72"/>
      <c r="EC625" s="72"/>
      <c r="ED625" s="72"/>
      <c r="EE625" s="72"/>
      <c r="EF625" s="72"/>
      <c r="EG625" s="72"/>
      <c r="EH625" s="72"/>
      <c r="EI625" s="119"/>
      <c r="EJ625" s="119"/>
      <c r="EK625" s="119"/>
      <c r="EL625" s="119"/>
      <c r="EM625" s="119"/>
      <c r="EN625" s="119"/>
      <c r="EO625" s="119"/>
      <c r="EP625" s="119"/>
      <c r="EQ625" s="119"/>
      <c r="ER625" s="119"/>
      <c r="ES625" s="119"/>
      <c r="ET625" s="119"/>
      <c r="EU625" s="119"/>
      <c r="EV625" s="119"/>
      <c r="EW625" s="119"/>
      <c r="EX625" s="119"/>
      <c r="EY625" s="119"/>
      <c r="EZ625" s="119"/>
      <c r="FA625" s="119"/>
      <c r="FB625" s="119"/>
      <c r="FC625" s="119"/>
      <c r="FD625" s="119"/>
      <c r="FE625" s="119"/>
      <c r="FF625" s="119"/>
      <c r="FG625" s="119"/>
      <c r="FH625" s="119"/>
      <c r="FI625" s="119"/>
      <c r="FJ625" s="119"/>
      <c r="FK625" s="119"/>
      <c r="FL625" s="119"/>
      <c r="FM625" s="119"/>
      <c r="FN625" s="119"/>
      <c r="FO625" s="119"/>
      <c r="FP625" s="119"/>
      <c r="FQ625" s="119"/>
      <c r="FR625" s="119"/>
      <c r="FS625" s="119"/>
      <c r="FT625" s="119"/>
      <c r="FU625" s="119"/>
      <c r="FV625" s="119"/>
      <c r="FW625" s="119"/>
      <c r="FX625" s="119"/>
      <c r="FY625" s="119"/>
      <c r="FZ625" s="119"/>
      <c r="GA625" s="119"/>
      <c r="GB625" s="119"/>
      <c r="GC625" s="119"/>
      <c r="GD625" s="119"/>
      <c r="GE625" s="119"/>
      <c r="GF625" s="119"/>
      <c r="GG625" s="119"/>
      <c r="GH625" s="119"/>
      <c r="GI625" s="119"/>
      <c r="GJ625" s="119"/>
      <c r="GK625" s="119"/>
      <c r="GL625" s="119"/>
      <c r="GM625" s="119"/>
      <c r="GN625" s="119"/>
      <c r="GO625" s="119"/>
      <c r="GP625" s="119"/>
      <c r="GQ625" s="119"/>
      <c r="GR625" s="119"/>
      <c r="GS625" s="119"/>
      <c r="GT625" s="119"/>
      <c r="GU625" s="119"/>
      <c r="GV625" s="119"/>
      <c r="GW625" s="119"/>
      <c r="GX625" s="119"/>
      <c r="GY625" s="119"/>
      <c r="GZ625" s="119"/>
      <c r="HA625" s="119"/>
      <c r="HB625" s="119"/>
      <c r="HC625" s="119"/>
      <c r="HD625" s="119"/>
      <c r="HE625" s="119"/>
      <c r="HF625" s="119"/>
      <c r="HG625" s="119"/>
      <c r="HH625" s="119"/>
      <c r="HI625" s="119"/>
      <c r="HJ625" s="119"/>
      <c r="HK625" s="119" t="s">
        <v>1325</v>
      </c>
      <c r="HL625" s="119" t="s">
        <v>488</v>
      </c>
      <c r="HM625" s="72"/>
      <c r="HN625" s="72"/>
      <c r="HO625" s="72"/>
      <c r="HP625" s="72"/>
      <c r="HQ625" s="72"/>
      <c r="HR625" s="72"/>
      <c r="HS625" s="72"/>
      <c r="HT625" s="72"/>
      <c r="HU625" s="72"/>
      <c r="HV625" s="72"/>
      <c r="HW625" s="72"/>
      <c r="HX625" s="72"/>
      <c r="HY625" s="120"/>
      <c r="HZ625" s="72"/>
      <c r="IA625" s="72"/>
      <c r="IB625" s="72"/>
      <c r="IC625" s="72"/>
      <c r="ID625" s="72"/>
      <c r="IE625" s="72"/>
      <c r="IF625" s="72"/>
      <c r="IG625" s="72"/>
      <c r="IH625" s="72"/>
      <c r="II625" s="72"/>
      <c r="IJ625" s="72"/>
      <c r="IK625" s="72"/>
      <c r="IL625" s="72"/>
      <c r="IM625" s="72"/>
      <c r="IN625" s="72"/>
      <c r="IO625" s="72"/>
      <c r="IP625" s="72"/>
      <c r="IQ625" s="72"/>
      <c r="IR625" s="72"/>
      <c r="IS625" s="72"/>
      <c r="IT625" s="72"/>
      <c r="IU625" s="72"/>
      <c r="IV625" s="72" t="s">
        <v>1326</v>
      </c>
      <c r="IX625" s="179" t="s">
        <v>1090</v>
      </c>
      <c r="IY625" s="72"/>
      <c r="IZ625" s="72">
        <v>20</v>
      </c>
      <c r="JA625" s="72">
        <v>95</v>
      </c>
      <c r="JB625" t="s">
        <v>480</v>
      </c>
      <c r="JC625" t="s">
        <v>480</v>
      </c>
      <c r="JD625" s="72"/>
      <c r="JE625" s="72"/>
      <c r="JF625" s="72"/>
      <c r="JG625" s="72"/>
      <c r="JH625" s="72"/>
      <c r="JI625" s="72"/>
      <c r="JJ625" s="72"/>
      <c r="JK625" s="72"/>
      <c r="JL625" s="72"/>
      <c r="JM625" s="72"/>
      <c r="JN625" s="72"/>
      <c r="JO625" s="72"/>
      <c r="JP625" s="125"/>
      <c r="JQ625" s="72"/>
      <c r="JR625" s="72"/>
      <c r="JS625" s="72"/>
      <c r="JT625" s="72"/>
      <c r="JU625" s="72"/>
      <c r="JV625" s="72"/>
      <c r="JW625" s="72"/>
      <c r="JX625" s="72"/>
      <c r="JY625" s="72"/>
      <c r="JZ625" s="125"/>
      <c r="KA625" s="72"/>
      <c r="KB625" s="72"/>
      <c r="KC625" s="72"/>
      <c r="KD625" s="72"/>
      <c r="KE625" s="72"/>
      <c r="KF625" s="72"/>
      <c r="KG625" s="72"/>
      <c r="KH625" s="72"/>
      <c r="KI625" s="72"/>
      <c r="KJ625" s="72"/>
      <c r="KK625" s="72"/>
      <c r="KL625" s="72"/>
      <c r="KM625" s="72"/>
      <c r="KN625" s="72"/>
      <c r="KO625" s="72"/>
      <c r="KP625" s="72"/>
      <c r="KQ625" s="72"/>
      <c r="KR625" s="125"/>
      <c r="KS625" s="125"/>
      <c r="KT625" s="125"/>
      <c r="KU625" s="125"/>
      <c r="KV625" s="72"/>
      <c r="KW625" s="72"/>
      <c r="KX625" s="72"/>
      <c r="KY625" s="72"/>
      <c r="KZ625" s="72"/>
      <c r="LA625" s="72"/>
      <c r="LB625" s="72"/>
      <c r="LC625" s="72"/>
      <c r="LD625" s="72"/>
      <c r="LE625" s="72"/>
      <c r="LF625" s="72"/>
      <c r="LG625" s="72"/>
      <c r="LH625" s="72"/>
      <c r="LI625" s="72"/>
      <c r="LJ625" s="72"/>
      <c r="LK625" s="72"/>
      <c r="LL625" s="72"/>
      <c r="LM625" s="72"/>
      <c r="LN625" s="72"/>
      <c r="LO625" s="72"/>
      <c r="LP625" s="72"/>
      <c r="LQ625" s="72"/>
      <c r="LR625" s="72"/>
      <c r="LS625" s="72"/>
      <c r="LT625" s="72"/>
      <c r="LU625" s="72"/>
      <c r="LV625" s="72"/>
      <c r="LW625" s="72"/>
      <c r="LX625" s="72"/>
      <c r="LY625" s="72"/>
      <c r="LZ625" s="72"/>
      <c r="MA625" s="72"/>
      <c r="MB625" s="72"/>
      <c r="MC625" s="72"/>
      <c r="MD625" s="72"/>
      <c r="ME625" s="72"/>
      <c r="MF625" s="72"/>
      <c r="MG625" s="72"/>
      <c r="MH625" s="72"/>
      <c r="MI625" s="72"/>
      <c r="MJ625" s="72"/>
      <c r="MK625" s="72"/>
      <c r="ML625" s="72"/>
      <c r="MM625" s="72"/>
      <c r="MN625" s="72"/>
      <c r="MO625" s="72"/>
      <c r="MP625" s="72"/>
      <c r="MQ625" s="72"/>
      <c r="MR625" s="72"/>
      <c r="MS625" s="72"/>
      <c r="MT625" s="72" t="s">
        <v>1326</v>
      </c>
      <c r="MU625" s="179" t="s">
        <v>1090</v>
      </c>
      <c r="MV625" s="72" t="s">
        <v>480</v>
      </c>
      <c r="MW625" s="179" t="s">
        <v>1091</v>
      </c>
      <c r="MX625" s="179" t="s">
        <v>1092</v>
      </c>
      <c r="MY625" s="72" t="s">
        <v>1327</v>
      </c>
      <c r="MZ625" s="72">
        <v>625</v>
      </c>
      <c r="NA625" s="72" t="s">
        <v>1328</v>
      </c>
      <c r="NB625" s="72" t="s">
        <v>1329</v>
      </c>
      <c r="NC625" s="72" t="s">
        <v>1330</v>
      </c>
      <c r="ND625" s="72" t="s">
        <v>1331</v>
      </c>
      <c r="NE625" s="72" t="s">
        <v>1332</v>
      </c>
      <c r="NF625" s="72" t="s">
        <v>1333</v>
      </c>
      <c r="NG625" s="72" t="s">
        <v>480</v>
      </c>
      <c r="NH625" s="72" t="s">
        <v>685</v>
      </c>
      <c r="NI625" s="72"/>
      <c r="NJ625" s="72" t="s">
        <v>1372</v>
      </c>
      <c r="NK625" s="72" t="s">
        <v>1373</v>
      </c>
      <c r="NL625" s="72" t="s">
        <v>1374</v>
      </c>
      <c r="NM625" t="s">
        <v>1375</v>
      </c>
      <c r="NN625" s="72"/>
      <c r="NO625" s="72"/>
      <c r="NP625" s="72"/>
      <c r="NQ625" s="72"/>
      <c r="NR625" s="72"/>
      <c r="NS625" s="72"/>
      <c r="NT625" s="72"/>
      <c r="NU625" s="72" t="s">
        <v>1337</v>
      </c>
      <c r="NV625" s="72" t="s">
        <v>518</v>
      </c>
      <c r="NW625" s="72">
        <v>148</v>
      </c>
      <c r="NX625" s="72" t="s">
        <v>914</v>
      </c>
      <c r="NY625" s="72">
        <v>28.4</v>
      </c>
      <c r="NZ625" s="72"/>
      <c r="OA625" s="72"/>
      <c r="OB625" s="72">
        <v>8</v>
      </c>
      <c r="OC625" s="72"/>
      <c r="OD625" s="72"/>
      <c r="OE625" s="72"/>
      <c r="OF625" s="72"/>
      <c r="OG625" s="72"/>
      <c r="OH625" s="72"/>
      <c r="OI625" s="72"/>
      <c r="OJ625" s="72"/>
      <c r="OK625" s="72"/>
      <c r="OL625" s="72"/>
      <c r="OM625" s="72"/>
      <c r="ON625" s="72"/>
      <c r="OO625" s="72"/>
      <c r="OP625" s="72"/>
      <c r="OQ625" s="72"/>
      <c r="OR625" s="72"/>
      <c r="OS625" s="72"/>
      <c r="OT625" s="72"/>
      <c r="OU625" s="72" t="s">
        <v>1339</v>
      </c>
      <c r="OV625" s="72" t="s">
        <v>518</v>
      </c>
      <c r="OW625" s="72"/>
      <c r="OX625" s="72">
        <v>2009</v>
      </c>
      <c r="OY625" s="72">
        <v>2010</v>
      </c>
      <c r="OZ625" s="72"/>
      <c r="PA625" s="72"/>
      <c r="PB625" s="72" t="s">
        <v>1340</v>
      </c>
      <c r="PC625" s="120">
        <v>46133</v>
      </c>
      <c r="PD625" s="72"/>
      <c r="PE625" s="72" t="s">
        <v>522</v>
      </c>
      <c r="PF625" s="120">
        <v>46164</v>
      </c>
      <c r="PG625" s="72" t="s">
        <v>1341</v>
      </c>
      <c r="PH625" s="118" t="s">
        <v>1342</v>
      </c>
    </row>
    <row r="626" spans="1:424">
      <c r="A626" t="s">
        <v>663</v>
      </c>
      <c r="B626" t="s">
        <v>1316</v>
      </c>
      <c r="C626" t="s">
        <v>1317</v>
      </c>
      <c r="D626" t="s">
        <v>472</v>
      </c>
      <c r="E626" t="s">
        <v>1319</v>
      </c>
      <c r="F626" t="s">
        <v>1320</v>
      </c>
      <c r="G626" t="s">
        <v>475</v>
      </c>
      <c r="H626" t="s">
        <v>476</v>
      </c>
      <c r="I626">
        <v>-8.5169999999999995</v>
      </c>
      <c r="J626">
        <v>-74.766999999999996</v>
      </c>
      <c r="K626" s="72">
        <v>500</v>
      </c>
      <c r="L626" t="s">
        <v>1317</v>
      </c>
      <c r="M626" t="s">
        <v>472</v>
      </c>
      <c r="N626" t="s">
        <v>1343</v>
      </c>
      <c r="O626" t="s">
        <v>1320</v>
      </c>
      <c r="P626" t="s">
        <v>475</v>
      </c>
      <c r="Q626" t="s">
        <v>476</v>
      </c>
      <c r="R626">
        <v>-8.3670000000000009</v>
      </c>
      <c r="S626">
        <v>-74.7</v>
      </c>
      <c r="T626" s="72">
        <v>500</v>
      </c>
      <c r="AV626" t="s">
        <v>1321</v>
      </c>
      <c r="AW626">
        <v>625</v>
      </c>
      <c r="AX626" t="s">
        <v>480</v>
      </c>
      <c r="AY626" s="217">
        <v>2</v>
      </c>
      <c r="AZ626" t="s">
        <v>1322</v>
      </c>
      <c r="BA626">
        <v>2009</v>
      </c>
      <c r="BB626">
        <v>2010</v>
      </c>
      <c r="BC626" t="s">
        <v>1323</v>
      </c>
      <c r="BD626" t="s">
        <v>1344</v>
      </c>
      <c r="BE626" t="s">
        <v>536</v>
      </c>
      <c r="BF626" t="s">
        <v>484</v>
      </c>
      <c r="BG626" t="s">
        <v>1345</v>
      </c>
      <c r="BH626" t="s">
        <v>480</v>
      </c>
      <c r="BI626" t="s">
        <v>480</v>
      </c>
      <c r="BJ626" t="s">
        <v>480</v>
      </c>
      <c r="BK626" t="s">
        <v>537</v>
      </c>
      <c r="ED626" t="s">
        <v>1346</v>
      </c>
      <c r="EE626" t="s">
        <v>1347</v>
      </c>
      <c r="EF626">
        <v>0.24</v>
      </c>
      <c r="EI626" s="9"/>
      <c r="EJ626" s="9"/>
      <c r="EK626" s="9"/>
      <c r="EL626" s="9"/>
      <c r="EM626" s="9"/>
      <c r="EN626" s="9"/>
      <c r="EO626" s="9"/>
      <c r="EP626" s="9"/>
      <c r="EQ626" s="9"/>
      <c r="ER626" s="9"/>
      <c r="ES626" s="9"/>
      <c r="ET626" s="9"/>
      <c r="EU626" s="9"/>
      <c r="EV626" s="9"/>
      <c r="EW626" s="9"/>
      <c r="EX626" s="9"/>
      <c r="EY626" s="9"/>
      <c r="EZ626" s="9"/>
      <c r="FA626" s="9"/>
      <c r="FB626" s="9"/>
      <c r="FC626" s="9"/>
      <c r="FD626" s="9"/>
      <c r="FE626" s="9"/>
      <c r="FF626" s="9"/>
      <c r="FG626" s="9"/>
      <c r="FH626" s="9"/>
      <c r="FI626" s="9"/>
      <c r="FJ626" s="9"/>
      <c r="FK626" s="9"/>
      <c r="FL626" s="9"/>
      <c r="FM626" s="9"/>
      <c r="FN626" s="9"/>
      <c r="FO626" s="9"/>
      <c r="FP626" s="9"/>
      <c r="FQ626" s="9"/>
      <c r="FR626" s="9"/>
      <c r="FS626" s="9"/>
      <c r="FT626" s="9"/>
      <c r="FU626" s="9"/>
      <c r="FV626" s="9"/>
      <c r="FW626" s="9"/>
      <c r="FX626" s="9"/>
      <c r="FY626" s="9"/>
      <c r="FZ626" s="9"/>
      <c r="GA626" s="9"/>
      <c r="GB626" s="9"/>
      <c r="GC626" s="9"/>
      <c r="GD626" s="9"/>
      <c r="GE626" s="9"/>
      <c r="GF626" s="9"/>
      <c r="GG626" s="9"/>
      <c r="GH626" s="9"/>
      <c r="GI626" s="9"/>
      <c r="GJ626" s="9"/>
      <c r="GK626" s="9"/>
      <c r="GL626" s="9"/>
      <c r="GM626" s="9"/>
      <c r="GN626" s="9"/>
      <c r="GO626" s="9"/>
      <c r="GP626" s="9"/>
      <c r="GQ626" s="9"/>
      <c r="GR626" s="9"/>
      <c r="GS626" s="9"/>
      <c r="GT626" s="9"/>
      <c r="GU626" s="9"/>
      <c r="GV626" s="9"/>
      <c r="GW626" s="9"/>
      <c r="GX626" s="9"/>
      <c r="GY626" s="9"/>
      <c r="GZ626" s="9"/>
      <c r="HA626" s="9"/>
      <c r="HB626" s="9"/>
      <c r="HC626" s="9"/>
      <c r="HD626" s="9"/>
      <c r="HE626" s="9"/>
      <c r="HF626" s="9"/>
      <c r="HG626" s="9"/>
      <c r="HH626" s="9"/>
      <c r="HI626" s="9"/>
      <c r="HJ626" s="9"/>
      <c r="HK626" s="9" t="s">
        <v>1348</v>
      </c>
      <c r="HL626" s="9" t="s">
        <v>488</v>
      </c>
      <c r="HY626" s="50"/>
      <c r="IV626" t="s">
        <v>1349</v>
      </c>
      <c r="IX626" s="2" t="s">
        <v>1350</v>
      </c>
      <c r="IZ626">
        <v>6</v>
      </c>
      <c r="JA626">
        <v>77.5</v>
      </c>
      <c r="JB626">
        <v>75</v>
      </c>
      <c r="JC626">
        <v>80</v>
      </c>
      <c r="JD626">
        <v>7.5</v>
      </c>
      <c r="JE626">
        <v>6</v>
      </c>
      <c r="JF626">
        <v>9</v>
      </c>
      <c r="JP626" s="9"/>
      <c r="JZ626" s="9"/>
      <c r="KR626" s="9"/>
      <c r="KS626" s="9"/>
      <c r="KT626" s="9"/>
      <c r="KU626" s="9"/>
      <c r="MY626" t="s">
        <v>1327</v>
      </c>
      <c r="MZ626">
        <v>625</v>
      </c>
      <c r="NA626" t="s">
        <v>1328</v>
      </c>
      <c r="NB626" t="s">
        <v>1329</v>
      </c>
      <c r="NC626" t="s">
        <v>1330</v>
      </c>
      <c r="ND626" t="s">
        <v>1331</v>
      </c>
      <c r="NE626" t="s">
        <v>1332</v>
      </c>
      <c r="NF626" t="s">
        <v>1333</v>
      </c>
      <c r="NG626" s="72" t="s">
        <v>480</v>
      </c>
      <c r="NH626" s="72" t="s">
        <v>685</v>
      </c>
      <c r="NJ626" t="s">
        <v>1372</v>
      </c>
      <c r="NK626" t="s">
        <v>1373</v>
      </c>
      <c r="NL626" t="s">
        <v>1374</v>
      </c>
      <c r="NM626" t="s">
        <v>1375</v>
      </c>
      <c r="NV626" t="s">
        <v>518</v>
      </c>
      <c r="NW626">
        <v>24.4</v>
      </c>
      <c r="NX626" t="s">
        <v>914</v>
      </c>
      <c r="NY626">
        <v>4.0999999999999996</v>
      </c>
      <c r="OB626">
        <v>31</v>
      </c>
      <c r="OU626" t="s">
        <v>1339</v>
      </c>
      <c r="OV626" s="72" t="s">
        <v>518</v>
      </c>
      <c r="OX626">
        <v>2009</v>
      </c>
      <c r="OY626">
        <v>2010</v>
      </c>
      <c r="PB626" t="s">
        <v>1340</v>
      </c>
      <c r="PC626" s="50">
        <v>46133</v>
      </c>
      <c r="PE626" s="72" t="s">
        <v>522</v>
      </c>
      <c r="PF626" s="120">
        <v>46164</v>
      </c>
      <c r="PG626" s="72" t="s">
        <v>1341</v>
      </c>
      <c r="PH626" s="118" t="s">
        <v>1342</v>
      </c>
    </row>
    <row r="627" spans="1:424">
      <c r="A627" s="72" t="s">
        <v>663</v>
      </c>
      <c r="B627" s="72" t="s">
        <v>1316</v>
      </c>
      <c r="C627" s="72" t="s">
        <v>1317</v>
      </c>
      <c r="D627" s="72" t="s">
        <v>472</v>
      </c>
      <c r="E627" s="72" t="s">
        <v>1351</v>
      </c>
      <c r="F627" s="72" t="s">
        <v>1320</v>
      </c>
      <c r="G627" s="72" t="s">
        <v>475</v>
      </c>
      <c r="H627" s="72" t="s">
        <v>476</v>
      </c>
      <c r="I627" s="72">
        <v>-8.8170000000000002</v>
      </c>
      <c r="J627" s="72">
        <v>-75.2</v>
      </c>
      <c r="K627" s="72">
        <v>500</v>
      </c>
      <c r="L627" s="72" t="s">
        <v>1317</v>
      </c>
      <c r="M627" s="72" t="s">
        <v>472</v>
      </c>
      <c r="N627" s="72" t="s">
        <v>1319</v>
      </c>
      <c r="O627" s="72" t="s">
        <v>1320</v>
      </c>
      <c r="P627" s="72" t="s">
        <v>475</v>
      </c>
      <c r="Q627" s="72" t="s">
        <v>476</v>
      </c>
      <c r="R627" s="72">
        <v>-8.5169999999999995</v>
      </c>
      <c r="S627" s="72">
        <v>-74.766999999999996</v>
      </c>
      <c r="T627" s="72">
        <v>500</v>
      </c>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c r="AS627" s="72"/>
      <c r="AT627" s="72"/>
      <c r="AU627" s="72"/>
      <c r="AV627" s="72" t="s">
        <v>1321</v>
      </c>
      <c r="AW627" s="72">
        <v>625</v>
      </c>
      <c r="AX627" s="72" t="s">
        <v>480</v>
      </c>
      <c r="AY627" s="216">
        <v>2</v>
      </c>
      <c r="AZ627" s="72" t="s">
        <v>1322</v>
      </c>
      <c r="BA627" s="72">
        <v>2009</v>
      </c>
      <c r="BB627" s="72">
        <v>2010</v>
      </c>
      <c r="BC627" s="72" t="s">
        <v>1323</v>
      </c>
      <c r="BD627" s="72" t="s">
        <v>1352</v>
      </c>
      <c r="BE627" s="72" t="s">
        <v>565</v>
      </c>
      <c r="BF627" s="72" t="s">
        <v>484</v>
      </c>
      <c r="BG627" s="72" t="s">
        <v>1353</v>
      </c>
      <c r="BH627" s="72" t="s">
        <v>480</v>
      </c>
      <c r="BI627" s="72" t="s">
        <v>480</v>
      </c>
      <c r="BJ627" s="72" t="s">
        <v>480</v>
      </c>
      <c r="BK627" s="72" t="s">
        <v>537</v>
      </c>
      <c r="BL627" s="72"/>
      <c r="BM627" s="72"/>
      <c r="BN627" s="72"/>
      <c r="BO627" s="72"/>
      <c r="BP627" s="72"/>
      <c r="BQ627" s="72"/>
      <c r="BR627" s="72"/>
      <c r="BS627" s="72"/>
      <c r="BT627" s="72"/>
      <c r="BU627" s="72"/>
      <c r="BV627" s="72"/>
      <c r="BW627" s="72"/>
      <c r="BX627" s="72"/>
      <c r="BY627" s="72"/>
      <c r="BZ627" s="72"/>
      <c r="CA627" s="72"/>
      <c r="CB627" s="72"/>
      <c r="CC627" s="72"/>
      <c r="CD627" s="72"/>
      <c r="CE627" s="72"/>
      <c r="CF627" s="72"/>
      <c r="CG627" s="72"/>
      <c r="CH627" s="72"/>
      <c r="CI627" s="72"/>
      <c r="CJ627" s="72"/>
      <c r="CK627" s="72"/>
      <c r="CL627" s="72"/>
      <c r="CM627" s="72"/>
      <c r="CN627" s="72"/>
      <c r="CO627" s="72"/>
      <c r="CP627" s="72"/>
      <c r="CQ627" s="72"/>
      <c r="CR627" s="72"/>
      <c r="CS627" s="72"/>
      <c r="CT627" s="72"/>
      <c r="CU627" s="72"/>
      <c r="CV627" s="72"/>
      <c r="CW627" s="72"/>
      <c r="CX627" s="72"/>
      <c r="CY627" s="72"/>
      <c r="CZ627" s="72"/>
      <c r="DA627" s="72"/>
      <c r="DB627" s="72"/>
      <c r="DC627" s="72"/>
      <c r="DD627" s="72"/>
      <c r="DE627" s="72"/>
      <c r="DF627" s="72"/>
      <c r="DG627" s="72"/>
      <c r="DH627" s="72"/>
      <c r="DI627" s="72"/>
      <c r="DJ627" s="72"/>
      <c r="DK627" s="72"/>
      <c r="DL627" s="72"/>
      <c r="DM627" s="72"/>
      <c r="DN627" s="72"/>
      <c r="DO627" s="72"/>
      <c r="DP627" s="72"/>
      <c r="DQ627" s="72"/>
      <c r="DR627" s="72"/>
      <c r="DS627" s="72"/>
      <c r="DT627" s="72"/>
      <c r="DU627" s="72"/>
      <c r="DV627" s="72"/>
      <c r="DW627" s="72"/>
      <c r="DX627" s="72"/>
      <c r="DY627" s="72"/>
      <c r="DZ627" s="72"/>
      <c r="EA627" s="72"/>
      <c r="EB627" s="72"/>
      <c r="EC627" s="72"/>
      <c r="ED627" s="72" t="s">
        <v>1354</v>
      </c>
      <c r="EE627" s="119" t="s">
        <v>480</v>
      </c>
      <c r="EF627" s="119" t="s">
        <v>480</v>
      </c>
      <c r="EG627" s="119" t="s">
        <v>537</v>
      </c>
      <c r="EH627" s="119" t="s">
        <v>1355</v>
      </c>
      <c r="EI627" s="119" t="s">
        <v>480</v>
      </c>
      <c r="EJ627" s="119" t="s">
        <v>480</v>
      </c>
      <c r="EK627" s="119" t="s">
        <v>537</v>
      </c>
      <c r="EL627" s="119" t="s">
        <v>1356</v>
      </c>
      <c r="EM627" s="119" t="s">
        <v>480</v>
      </c>
      <c r="EN627" s="119" t="s">
        <v>480</v>
      </c>
      <c r="EO627" s="119" t="s">
        <v>537</v>
      </c>
      <c r="EP627" s="119" t="s">
        <v>1357</v>
      </c>
      <c r="EQ627" s="119" t="s">
        <v>480</v>
      </c>
      <c r="ER627" s="119" t="s">
        <v>480</v>
      </c>
      <c r="ES627" s="119"/>
      <c r="ET627" s="119"/>
      <c r="EU627" s="119"/>
      <c r="EV627" s="119"/>
      <c r="EW627" s="119"/>
      <c r="EX627" s="119"/>
      <c r="EY627" s="119"/>
      <c r="EZ627" s="119"/>
      <c r="FA627" s="119"/>
      <c r="FB627" s="119"/>
      <c r="FC627" s="119"/>
      <c r="FD627" s="119"/>
      <c r="FE627" s="119"/>
      <c r="FF627" s="119"/>
      <c r="FG627" s="119"/>
      <c r="FH627" s="119"/>
      <c r="FI627" s="119"/>
      <c r="FJ627" s="119"/>
      <c r="FK627" s="119"/>
      <c r="FL627" s="119"/>
      <c r="FM627" s="119"/>
      <c r="FN627" s="119"/>
      <c r="FO627" s="119"/>
      <c r="FP627" s="119"/>
      <c r="FQ627" s="119"/>
      <c r="FR627" s="119"/>
      <c r="FS627" s="119"/>
      <c r="FT627" s="119"/>
      <c r="FU627" s="119"/>
      <c r="FV627" s="119"/>
      <c r="FW627" s="119"/>
      <c r="FX627" s="119"/>
      <c r="FY627" s="119"/>
      <c r="FZ627" s="119"/>
      <c r="GA627" s="119"/>
      <c r="GB627" s="119"/>
      <c r="GC627" s="119"/>
      <c r="GD627" s="119"/>
      <c r="GE627" s="119"/>
      <c r="GF627" s="119"/>
      <c r="GG627" s="119"/>
      <c r="GH627" s="119"/>
      <c r="GI627" s="119"/>
      <c r="GJ627" s="119"/>
      <c r="GK627" s="119"/>
      <c r="GL627" s="119"/>
      <c r="GM627" s="119"/>
      <c r="GN627" s="119"/>
      <c r="GO627" s="119"/>
      <c r="GP627" s="119"/>
      <c r="GQ627" s="119"/>
      <c r="GR627" s="119"/>
      <c r="GS627" s="119"/>
      <c r="GT627" s="119"/>
      <c r="GU627" s="119"/>
      <c r="GV627" s="119"/>
      <c r="GW627" s="119"/>
      <c r="GX627" s="119"/>
      <c r="GY627" s="119"/>
      <c r="GZ627" s="119"/>
      <c r="HA627" s="119"/>
      <c r="HB627" s="119"/>
      <c r="HC627" s="119"/>
      <c r="HD627" s="119"/>
      <c r="HE627" s="119"/>
      <c r="HF627" s="119"/>
      <c r="HG627" s="119"/>
      <c r="HH627" s="119"/>
      <c r="HI627" s="119"/>
      <c r="HJ627" s="119"/>
      <c r="HK627" s="119" t="s">
        <v>1348</v>
      </c>
      <c r="HL627" s="119" t="s">
        <v>488</v>
      </c>
      <c r="HM627" s="72"/>
      <c r="HN627" s="72"/>
      <c r="HO627" s="72"/>
      <c r="HP627" s="72"/>
      <c r="HQ627" s="72"/>
      <c r="HR627" s="72"/>
      <c r="HS627" s="72"/>
      <c r="HT627" s="72"/>
      <c r="HU627" s="72"/>
      <c r="HV627" s="72"/>
      <c r="HW627" s="72"/>
      <c r="HX627" s="72"/>
      <c r="HY627" s="120"/>
      <c r="HZ627" s="72"/>
      <c r="IA627" s="72"/>
      <c r="IB627" s="72"/>
      <c r="IC627" s="72"/>
      <c r="ID627" s="72"/>
      <c r="IE627" s="72"/>
      <c r="IF627" s="72"/>
      <c r="IG627" s="72"/>
      <c r="IH627" s="72"/>
      <c r="II627" s="72"/>
      <c r="IJ627" s="72"/>
      <c r="IK627" s="72"/>
      <c r="IL627" s="72"/>
      <c r="IM627" s="72"/>
      <c r="IN627" s="72"/>
      <c r="IO627" s="72"/>
      <c r="IP627" s="72"/>
      <c r="IQ627" s="72"/>
      <c r="IR627" s="72"/>
      <c r="IS627" s="72"/>
      <c r="IT627" s="72"/>
      <c r="IU627" s="72"/>
      <c r="IV627" s="72" t="s">
        <v>1358</v>
      </c>
      <c r="IW627" s="72" t="s">
        <v>1359</v>
      </c>
      <c r="IX627" s="2" t="s">
        <v>1360</v>
      </c>
      <c r="IY627" s="72"/>
      <c r="IZ627" s="72"/>
      <c r="JA627" s="72">
        <v>50</v>
      </c>
      <c r="JB627" t="s">
        <v>480</v>
      </c>
      <c r="JC627" t="s">
        <v>480</v>
      </c>
      <c r="JD627" s="72">
        <v>12</v>
      </c>
      <c r="JE627" t="s">
        <v>480</v>
      </c>
      <c r="JF627" t="s">
        <v>480</v>
      </c>
      <c r="JG627" s="72"/>
      <c r="JH627" s="72"/>
      <c r="JI627" s="72"/>
      <c r="JJ627" s="72"/>
      <c r="JK627" s="72"/>
      <c r="JL627" s="72"/>
      <c r="JM627" s="72"/>
      <c r="JN627" s="72"/>
      <c r="JO627" s="72"/>
      <c r="JP627" s="125"/>
      <c r="JQ627" s="72"/>
      <c r="JR627" s="72"/>
      <c r="JS627" s="72"/>
      <c r="JT627" s="72"/>
      <c r="JU627" s="72"/>
      <c r="JV627" s="72"/>
      <c r="JW627" s="72"/>
      <c r="JX627" s="72"/>
      <c r="JY627" s="72"/>
      <c r="JZ627" s="125"/>
      <c r="KA627" s="72"/>
      <c r="KB627" s="72"/>
      <c r="KC627" s="72"/>
      <c r="KD627" s="72"/>
      <c r="KE627" s="72"/>
      <c r="KF627" s="72"/>
      <c r="KG627" s="72"/>
      <c r="KH627" s="72"/>
      <c r="KI627" s="72"/>
      <c r="KJ627" s="72"/>
      <c r="KK627" s="72"/>
      <c r="KL627" s="72"/>
      <c r="KM627" s="72"/>
      <c r="KN627" s="72"/>
      <c r="KO627" s="72"/>
      <c r="KP627" s="72"/>
      <c r="KQ627" s="72"/>
      <c r="KR627" s="125"/>
      <c r="KS627" s="125"/>
      <c r="KT627" s="125"/>
      <c r="KU627" s="125"/>
      <c r="KV627" s="72"/>
      <c r="KW627" s="72"/>
      <c r="KX627" s="72"/>
      <c r="KY627" s="72"/>
      <c r="KZ627" s="72"/>
      <c r="LA627" s="72"/>
      <c r="LB627" s="72"/>
      <c r="LC627" s="72"/>
      <c r="LD627" s="72"/>
      <c r="LE627" s="72"/>
      <c r="LF627" s="72"/>
      <c r="LG627" s="72"/>
      <c r="LH627" s="72"/>
      <c r="LI627" s="72"/>
      <c r="LJ627" s="72"/>
      <c r="LK627" s="72"/>
      <c r="LL627" s="72"/>
      <c r="LM627" s="72"/>
      <c r="LN627" s="72"/>
      <c r="LO627" s="72"/>
      <c r="LP627" s="72"/>
      <c r="LQ627" s="72"/>
      <c r="LR627" s="72"/>
      <c r="LS627" s="72"/>
      <c r="LT627" s="72"/>
      <c r="LU627" s="72"/>
      <c r="LV627" s="72"/>
      <c r="LW627" s="72"/>
      <c r="LX627" s="72"/>
      <c r="LY627" s="72"/>
      <c r="LZ627" s="72"/>
      <c r="MA627" s="72"/>
      <c r="MB627" s="72"/>
      <c r="MC627" s="72"/>
      <c r="MD627" s="72"/>
      <c r="ME627" s="72"/>
      <c r="MF627" s="72"/>
      <c r="MG627" s="72"/>
      <c r="MH627" s="72"/>
      <c r="MI627" s="72"/>
      <c r="MJ627" s="72"/>
      <c r="MK627" s="72"/>
      <c r="ML627" s="72"/>
      <c r="MM627" s="72"/>
      <c r="MN627" s="72"/>
      <c r="MO627" s="72"/>
      <c r="MP627" s="72"/>
      <c r="MQ627" s="72"/>
      <c r="MR627" s="72"/>
      <c r="MS627" s="72"/>
      <c r="MT627" s="72"/>
      <c r="MU627" s="72"/>
      <c r="MV627" s="72"/>
      <c r="MW627" s="72"/>
      <c r="MX627" s="72"/>
      <c r="MY627" s="72" t="s">
        <v>1327</v>
      </c>
      <c r="MZ627" s="72">
        <v>625</v>
      </c>
      <c r="NA627" s="72" t="s">
        <v>1328</v>
      </c>
      <c r="NB627" s="72" t="s">
        <v>1329</v>
      </c>
      <c r="NC627" s="72" t="s">
        <v>1330</v>
      </c>
      <c r="ND627" s="72" t="s">
        <v>1331</v>
      </c>
      <c r="NE627" s="72" t="s">
        <v>1332</v>
      </c>
      <c r="NF627" s="72" t="s">
        <v>1333</v>
      </c>
      <c r="NG627" s="72" t="s">
        <v>480</v>
      </c>
      <c r="NH627" s="72" t="s">
        <v>685</v>
      </c>
      <c r="NI627" s="72"/>
      <c r="NJ627" s="72" t="s">
        <v>1372</v>
      </c>
      <c r="NK627" s="72" t="s">
        <v>1373</v>
      </c>
      <c r="NL627" s="72" t="s">
        <v>1374</v>
      </c>
      <c r="NM627" t="s">
        <v>1375</v>
      </c>
      <c r="NN627" s="72"/>
      <c r="NO627" s="72"/>
      <c r="NP627" s="72"/>
      <c r="NQ627" s="72"/>
      <c r="NR627" s="72"/>
      <c r="NS627" s="72"/>
      <c r="NT627" s="72"/>
      <c r="NU627" s="72"/>
      <c r="NV627" s="72" t="s">
        <v>518</v>
      </c>
      <c r="NW627" s="72">
        <v>8.3800000000000008</v>
      </c>
      <c r="NX627" s="72" t="s">
        <v>914</v>
      </c>
      <c r="NY627" s="72">
        <v>1.62</v>
      </c>
      <c r="NZ627" s="72"/>
      <c r="OA627" s="72"/>
      <c r="OB627" s="72">
        <v>32</v>
      </c>
      <c r="OC627" s="72"/>
      <c r="OD627" s="72"/>
      <c r="OE627" s="72"/>
      <c r="OF627" s="72"/>
      <c r="OG627" s="72"/>
      <c r="OH627" s="72"/>
      <c r="OI627" s="72"/>
      <c r="OJ627" s="72"/>
      <c r="OK627" s="72"/>
      <c r="OL627" s="72"/>
      <c r="OM627" s="72"/>
      <c r="ON627" s="72"/>
      <c r="OO627" s="72"/>
      <c r="OP627" s="72"/>
      <c r="OQ627" s="72"/>
      <c r="OR627" s="72"/>
      <c r="OS627" s="72"/>
      <c r="OT627" s="72"/>
      <c r="OU627" s="72" t="s">
        <v>1339</v>
      </c>
      <c r="OV627" s="72" t="s">
        <v>518</v>
      </c>
      <c r="OW627" s="72"/>
      <c r="OX627" s="72">
        <v>2009</v>
      </c>
      <c r="OY627" s="72">
        <v>2010</v>
      </c>
      <c r="OZ627" s="72"/>
      <c r="PA627" s="72"/>
      <c r="PB627" s="72" t="s">
        <v>1340</v>
      </c>
      <c r="PC627" s="120">
        <v>46133</v>
      </c>
      <c r="PD627" s="72"/>
      <c r="PE627" s="72" t="s">
        <v>522</v>
      </c>
      <c r="PF627" s="120">
        <v>46164</v>
      </c>
      <c r="PG627" s="72" t="s">
        <v>1341</v>
      </c>
      <c r="PH627" s="118" t="s">
        <v>1342</v>
      </c>
    </row>
    <row r="628" spans="1:424" ht="15" thickBot="1">
      <c r="A628" t="s">
        <v>663</v>
      </c>
      <c r="B628" t="s">
        <v>1316</v>
      </c>
      <c r="C628" t="s">
        <v>1317</v>
      </c>
      <c r="D628" t="s">
        <v>472</v>
      </c>
      <c r="E628" t="s">
        <v>1351</v>
      </c>
      <c r="F628" t="s">
        <v>1320</v>
      </c>
      <c r="G628" t="s">
        <v>475</v>
      </c>
      <c r="H628" t="s">
        <v>476</v>
      </c>
      <c r="I628">
        <v>-8.8170000000000002</v>
      </c>
      <c r="J628">
        <v>-75.2</v>
      </c>
      <c r="K628" s="72">
        <v>500</v>
      </c>
      <c r="L628" t="s">
        <v>1317</v>
      </c>
      <c r="M628" t="s">
        <v>472</v>
      </c>
      <c r="N628" t="s">
        <v>1319</v>
      </c>
      <c r="O628" t="s">
        <v>1320</v>
      </c>
      <c r="P628" t="s">
        <v>475</v>
      </c>
      <c r="Q628" t="s">
        <v>476</v>
      </c>
      <c r="R628">
        <v>-8.5169999999999995</v>
      </c>
      <c r="S628">
        <v>-74.766999999999996</v>
      </c>
      <c r="T628" s="72">
        <v>500</v>
      </c>
      <c r="U628" t="s">
        <v>1317</v>
      </c>
      <c r="V628" t="s">
        <v>472</v>
      </c>
      <c r="W628" t="s">
        <v>1343</v>
      </c>
      <c r="X628" t="s">
        <v>1320</v>
      </c>
      <c r="Y628" t="s">
        <v>475</v>
      </c>
      <c r="Z628" t="s">
        <v>476</v>
      </c>
      <c r="AA628">
        <v>-8.3670000000000009</v>
      </c>
      <c r="AB628">
        <v>-74.7</v>
      </c>
      <c r="AC628">
        <v>500</v>
      </c>
      <c r="AV628" t="s">
        <v>1321</v>
      </c>
      <c r="AW628">
        <v>625</v>
      </c>
      <c r="AX628" t="s">
        <v>480</v>
      </c>
      <c r="AY628" s="217">
        <v>2</v>
      </c>
      <c r="AZ628" t="s">
        <v>1322</v>
      </c>
      <c r="BA628">
        <v>2009</v>
      </c>
      <c r="BB628">
        <v>2010</v>
      </c>
      <c r="BC628" t="s">
        <v>1323</v>
      </c>
      <c r="BD628" t="s">
        <v>1361</v>
      </c>
      <c r="BE628" t="s">
        <v>483</v>
      </c>
      <c r="BF628" t="s">
        <v>484</v>
      </c>
      <c r="BG628" t="s">
        <v>1362</v>
      </c>
      <c r="BH628" t="s">
        <v>480</v>
      </c>
      <c r="BI628" t="s">
        <v>480</v>
      </c>
      <c r="BJ628" t="s">
        <v>480</v>
      </c>
      <c r="EI628" s="9"/>
      <c r="EJ628" s="9"/>
      <c r="EK628" s="9"/>
      <c r="EL628" s="9"/>
      <c r="EM628" s="9"/>
      <c r="EN628" s="9"/>
      <c r="EO628" s="9"/>
      <c r="EP628" s="9"/>
      <c r="EQ628" s="9"/>
      <c r="ER628" s="9"/>
      <c r="ES628" s="9"/>
      <c r="ET628" s="9"/>
      <c r="EU628" s="9"/>
      <c r="EV628" s="9"/>
      <c r="EW628" s="9"/>
      <c r="EX628" s="9"/>
      <c r="EY628" s="9"/>
      <c r="EZ628" s="9"/>
      <c r="FA628" s="9"/>
      <c r="FB628" s="9"/>
      <c r="FC628" s="9"/>
      <c r="FD628" s="9"/>
      <c r="FE628" s="9"/>
      <c r="FF628" s="9"/>
      <c r="FG628" s="9"/>
      <c r="FH628" s="9"/>
      <c r="FI628" s="9"/>
      <c r="FJ628" s="9"/>
      <c r="FK628" s="9"/>
      <c r="FL628" s="9"/>
      <c r="FM628" s="9"/>
      <c r="FN628" s="9"/>
      <c r="FO628" s="9"/>
      <c r="FP628" s="9"/>
      <c r="FQ628" s="9"/>
      <c r="FR628" s="9"/>
      <c r="FS628" s="9"/>
      <c r="FT628" s="9"/>
      <c r="FU628" s="9"/>
      <c r="FV628" s="9"/>
      <c r="FW628" s="9"/>
      <c r="FX628" s="9"/>
      <c r="FY628" s="9"/>
      <c r="FZ628" s="9"/>
      <c r="GA628" s="9"/>
      <c r="GB628" s="9"/>
      <c r="GC628" s="9"/>
      <c r="GD628" s="9"/>
      <c r="GE628" s="9"/>
      <c r="GF628" s="9"/>
      <c r="GG628" s="9"/>
      <c r="GH628" s="9"/>
      <c r="GI628" s="9"/>
      <c r="GJ628" s="9"/>
      <c r="GK628" s="9"/>
      <c r="GL628" s="9"/>
      <c r="GM628" s="9"/>
      <c r="GN628" s="9"/>
      <c r="GO628" s="9"/>
      <c r="GP628" s="9"/>
      <c r="GQ628" s="9"/>
      <c r="GR628" s="9"/>
      <c r="GS628" s="9"/>
      <c r="GT628" s="9"/>
      <c r="GU628" s="9"/>
      <c r="GV628" s="9"/>
      <c r="GW628" s="9"/>
      <c r="GX628" s="9"/>
      <c r="GY628" s="9"/>
      <c r="GZ628" s="9"/>
      <c r="HA628" s="9"/>
      <c r="HB628" s="9"/>
      <c r="HC628" s="9"/>
      <c r="HD628" s="9"/>
      <c r="HE628" s="9"/>
      <c r="HF628" s="9"/>
      <c r="HG628" s="9"/>
      <c r="HH628" s="9"/>
      <c r="HI628" s="9"/>
      <c r="HJ628" s="9"/>
      <c r="HK628" s="9" t="s">
        <v>1363</v>
      </c>
      <c r="HL628" s="9" t="s">
        <v>526</v>
      </c>
      <c r="HM628" t="s">
        <v>500</v>
      </c>
      <c r="HY628" s="50"/>
      <c r="IV628" t="s">
        <v>1364</v>
      </c>
      <c r="IX628" t="s">
        <v>492</v>
      </c>
      <c r="JP628" s="9"/>
      <c r="JZ628" s="9"/>
      <c r="KR628" s="9"/>
      <c r="KS628" s="9"/>
      <c r="KT628" s="9"/>
      <c r="KU628" s="9"/>
      <c r="MY628" t="s">
        <v>1327</v>
      </c>
      <c r="MZ628">
        <v>625</v>
      </c>
      <c r="NA628" t="s">
        <v>1328</v>
      </c>
      <c r="NB628" t="s">
        <v>1329</v>
      </c>
      <c r="NC628" t="s">
        <v>1330</v>
      </c>
      <c r="ND628" t="s">
        <v>1331</v>
      </c>
      <c r="NE628" t="s">
        <v>1332</v>
      </c>
      <c r="NF628" t="s">
        <v>1333</v>
      </c>
      <c r="NG628" s="72" t="s">
        <v>480</v>
      </c>
      <c r="NH628" s="72" t="s">
        <v>685</v>
      </c>
      <c r="NJ628" t="s">
        <v>1372</v>
      </c>
      <c r="NK628" t="s">
        <v>1373</v>
      </c>
      <c r="NL628" t="s">
        <v>1374</v>
      </c>
      <c r="NM628" t="s">
        <v>1375</v>
      </c>
      <c r="NU628" t="s">
        <v>655</v>
      </c>
      <c r="NV628" t="s">
        <v>518</v>
      </c>
      <c r="NW628">
        <v>4.72</v>
      </c>
      <c r="NX628" t="s">
        <v>914</v>
      </c>
      <c r="NY628">
        <v>1.1100000000000001</v>
      </c>
      <c r="OB628">
        <v>32</v>
      </c>
      <c r="OU628" t="s">
        <v>1339</v>
      </c>
      <c r="OV628" s="72" t="s">
        <v>518</v>
      </c>
      <c r="OX628">
        <v>2009</v>
      </c>
      <c r="OY628">
        <v>2010</v>
      </c>
      <c r="PB628" t="s">
        <v>1340</v>
      </c>
      <c r="PC628" s="50">
        <v>46133</v>
      </c>
      <c r="PE628" s="72" t="s">
        <v>522</v>
      </c>
      <c r="PF628" s="120">
        <v>46164</v>
      </c>
      <c r="PG628" s="72" t="s">
        <v>1341</v>
      </c>
      <c r="PH628" s="118" t="s">
        <v>1342</v>
      </c>
    </row>
    <row r="629" spans="1:424" ht="15" thickBot="1">
      <c r="A629" s="72" t="s">
        <v>663</v>
      </c>
      <c r="B629" s="72" t="s">
        <v>1316</v>
      </c>
      <c r="C629" s="72" t="s">
        <v>1317</v>
      </c>
      <c r="D629" s="72" t="s">
        <v>472</v>
      </c>
      <c r="E629" s="72" t="s">
        <v>1351</v>
      </c>
      <c r="F629" s="72" t="s">
        <v>1320</v>
      </c>
      <c r="G629" s="72" t="s">
        <v>475</v>
      </c>
      <c r="H629" s="72" t="s">
        <v>476</v>
      </c>
      <c r="I629" s="72">
        <v>-8.8170000000000002</v>
      </c>
      <c r="J629" s="72">
        <v>-75.2</v>
      </c>
      <c r="K629" s="72">
        <v>500</v>
      </c>
      <c r="L629" s="72" t="s">
        <v>1317</v>
      </c>
      <c r="M629" s="72" t="s">
        <v>472</v>
      </c>
      <c r="N629" s="72" t="s">
        <v>1319</v>
      </c>
      <c r="O629" s="72" t="s">
        <v>1320</v>
      </c>
      <c r="P629" s="72" t="s">
        <v>475</v>
      </c>
      <c r="Q629" s="72" t="s">
        <v>476</v>
      </c>
      <c r="R629" s="72">
        <v>-8.5169999999999995</v>
      </c>
      <c r="S629" s="72">
        <v>-74.766999999999996</v>
      </c>
      <c r="T629" s="72">
        <v>500</v>
      </c>
      <c r="U629" s="72" t="s">
        <v>1317</v>
      </c>
      <c r="V629" s="72" t="s">
        <v>472</v>
      </c>
      <c r="W629" s="72" t="s">
        <v>1343</v>
      </c>
      <c r="X629" s="72" t="s">
        <v>1320</v>
      </c>
      <c r="Y629" s="72" t="s">
        <v>475</v>
      </c>
      <c r="Z629" s="72" t="s">
        <v>476</v>
      </c>
      <c r="AA629" s="72">
        <v>-8.3670000000000009</v>
      </c>
      <c r="AB629" s="72">
        <v>-74.7</v>
      </c>
      <c r="AC629">
        <v>500</v>
      </c>
      <c r="AD629" s="72"/>
      <c r="AE629" s="72"/>
      <c r="AF629" s="72"/>
      <c r="AG629" s="72"/>
      <c r="AH629" s="72"/>
      <c r="AI629" s="72"/>
      <c r="AJ629" s="72"/>
      <c r="AK629" s="72"/>
      <c r="AL629" s="72"/>
      <c r="AM629" s="72"/>
      <c r="AN629" s="72"/>
      <c r="AO629" s="72"/>
      <c r="AP629" s="72"/>
      <c r="AQ629" s="72"/>
      <c r="AR629" s="72"/>
      <c r="AS629" s="72"/>
      <c r="AT629" s="72"/>
      <c r="AU629" s="72"/>
      <c r="AV629" s="72" t="s">
        <v>1321</v>
      </c>
      <c r="AW629" s="72">
        <v>625</v>
      </c>
      <c r="AX629" s="72" t="s">
        <v>480</v>
      </c>
      <c r="AY629" s="216">
        <v>2</v>
      </c>
      <c r="AZ629" s="72" t="s">
        <v>1322</v>
      </c>
      <c r="BA629" s="72">
        <v>2009</v>
      </c>
      <c r="BB629" s="72">
        <v>2010</v>
      </c>
      <c r="BC629" s="72" t="s">
        <v>1323</v>
      </c>
      <c r="BD629" s="72" t="s">
        <v>1365</v>
      </c>
      <c r="BE629" s="72" t="s">
        <v>591</v>
      </c>
      <c r="BF629" s="72" t="s">
        <v>1100</v>
      </c>
      <c r="BG629" s="72" t="s">
        <v>1366</v>
      </c>
      <c r="BH629" s="72" t="s">
        <v>480</v>
      </c>
      <c r="BI629" s="72" t="s">
        <v>480</v>
      </c>
      <c r="BJ629" s="72" t="s">
        <v>480</v>
      </c>
      <c r="BK629" s="72"/>
      <c r="BL629" s="72"/>
      <c r="BM629" s="72"/>
      <c r="BN629" s="72"/>
      <c r="BO629" s="72"/>
      <c r="BP629" s="72"/>
      <c r="BQ629" s="72"/>
      <c r="BR629" s="72"/>
      <c r="BS629" s="72"/>
      <c r="BT629" s="72"/>
      <c r="BU629" s="72"/>
      <c r="BV629" s="72"/>
      <c r="BW629" s="72"/>
      <c r="BX629" s="72"/>
      <c r="BY629" s="72"/>
      <c r="BZ629" s="72"/>
      <c r="CA629" s="72"/>
      <c r="CB629" s="72"/>
      <c r="CC629" s="72"/>
      <c r="CD629" s="72"/>
      <c r="CE629" s="72"/>
      <c r="CF629" s="72"/>
      <c r="CG629" s="72"/>
      <c r="CH629" s="72"/>
      <c r="CI629" s="72"/>
      <c r="CJ629" s="72"/>
      <c r="CK629" s="72"/>
      <c r="CL629" s="72"/>
      <c r="CM629" s="72"/>
      <c r="CN629" s="72"/>
      <c r="CO629" s="72"/>
      <c r="CP629" s="72"/>
      <c r="CQ629" s="72"/>
      <c r="CR629" s="72"/>
      <c r="CS629" s="72"/>
      <c r="CT629" s="72"/>
      <c r="CU629" s="72"/>
      <c r="CV629" s="72"/>
      <c r="CW629" s="72"/>
      <c r="CX629" s="72"/>
      <c r="CY629" s="72"/>
      <c r="CZ629" s="72"/>
      <c r="DA629" s="72"/>
      <c r="DB629" s="72"/>
      <c r="DC629" s="72"/>
      <c r="DD629" s="72"/>
      <c r="DE629" s="72"/>
      <c r="DF629" s="72"/>
      <c r="DG629" s="72"/>
      <c r="DH629" s="72"/>
      <c r="DI629" s="72"/>
      <c r="DJ629" s="72"/>
      <c r="DK629" s="72"/>
      <c r="DL629" s="72"/>
      <c r="DM629" s="72"/>
      <c r="DN629" s="72"/>
      <c r="DO629" s="72"/>
      <c r="DP629" s="72"/>
      <c r="DQ629" s="72"/>
      <c r="DR629" s="72"/>
      <c r="DS629" s="72"/>
      <c r="DT629" s="72"/>
      <c r="DU629" s="72"/>
      <c r="DV629" s="72"/>
      <c r="DW629" s="72"/>
      <c r="DX629" s="72"/>
      <c r="DY629" s="72"/>
      <c r="DZ629" s="72"/>
      <c r="EA629" s="72"/>
      <c r="EB629" s="72"/>
      <c r="EC629" s="72"/>
      <c r="ED629" s="72"/>
      <c r="EE629" s="72"/>
      <c r="EF629" s="72"/>
      <c r="EG629" s="72"/>
      <c r="EH629" s="72"/>
      <c r="EI629" s="119"/>
      <c r="EJ629" s="119"/>
      <c r="EK629" s="119"/>
      <c r="EL629" s="119"/>
      <c r="EM629" s="119"/>
      <c r="EN629" s="119"/>
      <c r="EO629" s="119"/>
      <c r="EP629" s="119"/>
      <c r="EQ629" s="119"/>
      <c r="ER629" s="119"/>
      <c r="ES629" s="119"/>
      <c r="ET629" s="119"/>
      <c r="EU629" s="119"/>
      <c r="EV629" s="119"/>
      <c r="EW629" s="119"/>
      <c r="EX629" s="119"/>
      <c r="EY629" s="119"/>
      <c r="EZ629" s="119"/>
      <c r="FA629" s="119"/>
      <c r="FB629" s="119"/>
      <c r="FC629" s="119"/>
      <c r="FD629" s="119"/>
      <c r="FE629" s="119"/>
      <c r="FF629" s="119"/>
      <c r="FG629" s="119"/>
      <c r="FH629" s="119"/>
      <c r="FI629" s="119"/>
      <c r="FJ629" s="119"/>
      <c r="FK629" s="119"/>
      <c r="FL629" s="119"/>
      <c r="FM629" s="119"/>
      <c r="FN629" s="119"/>
      <c r="FO629" s="119"/>
      <c r="FP629" s="119"/>
      <c r="FQ629" s="119"/>
      <c r="FR629" s="119"/>
      <c r="FS629" s="119"/>
      <c r="FT629" s="119"/>
      <c r="FU629" s="119"/>
      <c r="FV629" s="119"/>
      <c r="FW629" s="119"/>
      <c r="FX629" s="119"/>
      <c r="FY629" s="119"/>
      <c r="FZ629" s="119"/>
      <c r="GA629" s="119"/>
      <c r="GB629" s="119"/>
      <c r="GC629" s="119"/>
      <c r="GD629" s="119"/>
      <c r="GE629" s="119"/>
      <c r="GF629" s="119"/>
      <c r="GG629" s="119"/>
      <c r="GH629" s="119"/>
      <c r="GI629" s="119"/>
      <c r="GJ629" s="119"/>
      <c r="GK629" s="119"/>
      <c r="GL629" s="119"/>
      <c r="GM629" s="119"/>
      <c r="GN629" s="119"/>
      <c r="GO629" s="119"/>
      <c r="GP629" s="119"/>
      <c r="GQ629" s="119"/>
      <c r="GR629" s="119"/>
      <c r="GS629" s="119"/>
      <c r="GT629" s="119"/>
      <c r="GU629" s="119"/>
      <c r="GV629" s="119"/>
      <c r="GW629" s="119"/>
      <c r="GX629" s="119"/>
      <c r="GY629" s="119"/>
      <c r="GZ629" s="119"/>
      <c r="HA629" s="119"/>
      <c r="HB629" s="119"/>
      <c r="HC629" s="119"/>
      <c r="HD629" s="119"/>
      <c r="HE629" s="119"/>
      <c r="HF629" s="119"/>
      <c r="HG629" s="119"/>
      <c r="HH629" s="119"/>
      <c r="HI629" s="119"/>
      <c r="HJ629" s="119"/>
      <c r="HK629" s="119" t="s">
        <v>1367</v>
      </c>
      <c r="HL629" s="119" t="s">
        <v>488</v>
      </c>
      <c r="HM629" s="72"/>
      <c r="HN629" s="72"/>
      <c r="HO629" s="72"/>
      <c r="HP629" s="72"/>
      <c r="HQ629" s="72"/>
      <c r="HR629" s="72"/>
      <c r="HS629" s="72"/>
      <c r="HT629" s="72"/>
      <c r="HU629" s="72"/>
      <c r="HV629" s="72"/>
      <c r="HW629" s="72"/>
      <c r="HX629" s="72"/>
      <c r="HY629" s="120"/>
      <c r="HZ629" s="72"/>
      <c r="IA629" s="72"/>
      <c r="IB629" s="72"/>
      <c r="IC629" s="72"/>
      <c r="ID629" s="72"/>
      <c r="IE629" s="72"/>
      <c r="IF629" s="72"/>
      <c r="IG629" s="72"/>
      <c r="IH629" s="72"/>
      <c r="II629" s="72"/>
      <c r="IJ629" s="72"/>
      <c r="IK629" s="72"/>
      <c r="IL629" s="72"/>
      <c r="IM629" s="72"/>
      <c r="IN629" s="72"/>
      <c r="IO629" s="72"/>
      <c r="IP629" s="72"/>
      <c r="IQ629" s="72"/>
      <c r="IR629" s="72"/>
      <c r="IS629" s="72"/>
      <c r="IT629" s="72"/>
      <c r="IU629" s="72"/>
      <c r="IV629" s="72" t="s">
        <v>1365</v>
      </c>
      <c r="IW629" s="72"/>
      <c r="IX629" s="214" t="s">
        <v>1368</v>
      </c>
      <c r="IY629" s="72"/>
      <c r="IZ629" s="72"/>
      <c r="JA629" s="72"/>
      <c r="JB629" s="72"/>
      <c r="JC629" s="72"/>
      <c r="JD629" s="72"/>
      <c r="JE629" s="72"/>
      <c r="JF629" s="72"/>
      <c r="JG629" s="72"/>
      <c r="JH629" s="72"/>
      <c r="JI629" s="72"/>
      <c r="JJ629" s="72"/>
      <c r="JK629" s="72"/>
      <c r="JL629" s="72"/>
      <c r="JM629" s="72"/>
      <c r="JN629" s="72"/>
      <c r="JO629" s="72"/>
      <c r="JP629" s="125"/>
      <c r="JQ629" s="72"/>
      <c r="JR629" s="72"/>
      <c r="JS629" s="72"/>
      <c r="JT629" s="72"/>
      <c r="JU629" s="72"/>
      <c r="JV629" s="72"/>
      <c r="JW629" s="72"/>
      <c r="JX629" s="72"/>
      <c r="JY629" s="72"/>
      <c r="JZ629" s="125"/>
      <c r="KA629" s="72"/>
      <c r="KB629" s="72"/>
      <c r="KC629" s="72"/>
      <c r="KD629" s="72"/>
      <c r="KE629" s="72"/>
      <c r="KF629" s="72"/>
      <c r="KG629" s="72"/>
      <c r="KH629" s="72"/>
      <c r="KI629" s="72"/>
      <c r="KJ629" s="72"/>
      <c r="KK629" s="72"/>
      <c r="KL629" s="72"/>
      <c r="KM629" s="72"/>
      <c r="KN629" s="72"/>
      <c r="KO629" s="72"/>
      <c r="KP629" s="72"/>
      <c r="KQ629" s="72"/>
      <c r="KR629" s="125"/>
      <c r="KS629" s="125"/>
      <c r="KT629" s="125"/>
      <c r="KU629" s="125"/>
      <c r="KV629" s="72"/>
      <c r="KW629" s="72"/>
      <c r="KX629" s="72"/>
      <c r="KY629" s="72"/>
      <c r="KZ629" s="72"/>
      <c r="LA629" s="72"/>
      <c r="LB629" s="72"/>
      <c r="LC629" s="72"/>
      <c r="LD629" s="72"/>
      <c r="LE629" s="72"/>
      <c r="LF629" s="72"/>
      <c r="LG629" s="72"/>
      <c r="LH629" s="72"/>
      <c r="LI629" s="72"/>
      <c r="LJ629" s="72"/>
      <c r="LK629" s="72"/>
      <c r="LL629" s="72"/>
      <c r="LM629" s="72"/>
      <c r="LN629" s="72"/>
      <c r="LO629" s="72"/>
      <c r="LP629" s="72"/>
      <c r="LQ629" s="72"/>
      <c r="LR629" s="72"/>
      <c r="LS629" s="72"/>
      <c r="LT629" s="72"/>
      <c r="LU629" s="72"/>
      <c r="LV629" s="72"/>
      <c r="LW629" s="72"/>
      <c r="LX629" s="72"/>
      <c r="LY629" s="72"/>
      <c r="LZ629" s="72"/>
      <c r="MA629" s="72"/>
      <c r="MB629" s="72"/>
      <c r="MC629" s="72"/>
      <c r="MD629" s="72"/>
      <c r="ME629" s="72"/>
      <c r="MF629" s="72"/>
      <c r="MG629" s="72"/>
      <c r="MH629" s="72"/>
      <c r="MI629" s="72"/>
      <c r="MJ629" s="72"/>
      <c r="MK629" s="72"/>
      <c r="ML629" s="72"/>
      <c r="MM629" s="72"/>
      <c r="MN629" s="72"/>
      <c r="MO629" s="72"/>
      <c r="MP629" s="72"/>
      <c r="MQ629" s="72"/>
      <c r="MR629" s="72"/>
      <c r="MS629" s="72"/>
      <c r="MT629" s="72" t="s">
        <v>1365</v>
      </c>
      <c r="MU629" s="179" t="s">
        <v>1368</v>
      </c>
      <c r="MV629" s="72" t="s">
        <v>480</v>
      </c>
      <c r="MW629" s="72" t="s">
        <v>480</v>
      </c>
      <c r="MX629" s="179" t="s">
        <v>1092</v>
      </c>
      <c r="MY629" s="72" t="s">
        <v>1327</v>
      </c>
      <c r="MZ629" s="72">
        <v>625</v>
      </c>
      <c r="NA629" s="72" t="s">
        <v>1328</v>
      </c>
      <c r="NB629" s="72" t="s">
        <v>1329</v>
      </c>
      <c r="NC629" s="72" t="s">
        <v>1330</v>
      </c>
      <c r="ND629" s="72" t="s">
        <v>1331</v>
      </c>
      <c r="NE629" s="72" t="s">
        <v>1332</v>
      </c>
      <c r="NF629" s="72" t="s">
        <v>1333</v>
      </c>
      <c r="NG629" s="72" t="s">
        <v>480</v>
      </c>
      <c r="NH629" s="72" t="s">
        <v>685</v>
      </c>
      <c r="NI629" s="72"/>
      <c r="NJ629" s="72" t="s">
        <v>1372</v>
      </c>
      <c r="NK629" s="72" t="s">
        <v>1373</v>
      </c>
      <c r="NL629" s="72" t="s">
        <v>1374</v>
      </c>
      <c r="NM629" t="s">
        <v>1375</v>
      </c>
      <c r="NN629" s="72"/>
      <c r="NO629" s="72"/>
      <c r="NP629" s="72"/>
      <c r="NQ629" s="72"/>
      <c r="NR629" s="72"/>
      <c r="NS629" s="72"/>
      <c r="NT629" s="72"/>
      <c r="NU629" s="72" t="s">
        <v>1337</v>
      </c>
      <c r="NV629" s="72" t="s">
        <v>518</v>
      </c>
      <c r="NW629" s="72">
        <v>3.34</v>
      </c>
      <c r="NX629" s="72" t="s">
        <v>914</v>
      </c>
      <c r="NY629" s="72">
        <v>0.9</v>
      </c>
      <c r="NZ629" s="72"/>
      <c r="OA629" s="72"/>
      <c r="OB629" s="72">
        <v>32</v>
      </c>
      <c r="OC629" s="72"/>
      <c r="OD629" s="72"/>
      <c r="OE629" s="72"/>
      <c r="OF629" s="72"/>
      <c r="OG629" s="72"/>
      <c r="OH629" s="72"/>
      <c r="OI629" s="72"/>
      <c r="OJ629" s="72"/>
      <c r="OK629" s="72"/>
      <c r="OL629" s="72"/>
      <c r="OM629" s="72"/>
      <c r="ON629" s="72"/>
      <c r="OO629" s="72"/>
      <c r="OP629" s="72"/>
      <c r="OQ629" s="72"/>
      <c r="OR629" s="72"/>
      <c r="OS629" s="72"/>
      <c r="OT629" s="72"/>
      <c r="OU629" s="72" t="s">
        <v>1339</v>
      </c>
      <c r="OV629" s="72" t="s">
        <v>518</v>
      </c>
      <c r="OW629" s="72"/>
      <c r="OX629" s="72">
        <v>2009</v>
      </c>
      <c r="OY629" s="72">
        <v>2010</v>
      </c>
      <c r="OZ629" s="72"/>
      <c r="PA629" s="72"/>
      <c r="PB629" s="72" t="s">
        <v>1340</v>
      </c>
      <c r="PC629" s="120">
        <v>46133</v>
      </c>
      <c r="PD629" s="72"/>
      <c r="PE629" s="72" t="s">
        <v>522</v>
      </c>
      <c r="PF629" s="120">
        <v>46164</v>
      </c>
      <c r="PG629" s="72" t="s">
        <v>1341</v>
      </c>
      <c r="PH629" s="118" t="s">
        <v>1342</v>
      </c>
    </row>
    <row r="630" spans="1:424">
      <c r="A630" s="72" t="s">
        <v>663</v>
      </c>
      <c r="B630" s="72" t="s">
        <v>1316</v>
      </c>
      <c r="C630" s="72" t="s">
        <v>1317</v>
      </c>
      <c r="D630" s="72" t="s">
        <v>948</v>
      </c>
      <c r="E630" s="72" t="s">
        <v>1318</v>
      </c>
      <c r="F630" s="72" t="s">
        <v>950</v>
      </c>
      <c r="G630" s="72" t="s">
        <v>475</v>
      </c>
      <c r="H630" s="72" t="s">
        <v>476</v>
      </c>
      <c r="I630" s="72">
        <v>-8.9</v>
      </c>
      <c r="J630" s="72">
        <v>-74.983000000000004</v>
      </c>
      <c r="K630" s="72">
        <v>500</v>
      </c>
      <c r="L630" s="72" t="s">
        <v>1317</v>
      </c>
      <c r="M630" s="72" t="s">
        <v>472</v>
      </c>
      <c r="N630" s="72" t="s">
        <v>1319</v>
      </c>
      <c r="O630" s="72" t="s">
        <v>1320</v>
      </c>
      <c r="P630" s="72" t="s">
        <v>475</v>
      </c>
      <c r="Q630" s="72" t="s">
        <v>476</v>
      </c>
      <c r="R630" s="72">
        <v>-8.5169999999999995</v>
      </c>
      <c r="S630" s="72">
        <v>-74.766999999999996</v>
      </c>
      <c r="T630" s="72">
        <v>500</v>
      </c>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c r="AS630" s="72"/>
      <c r="AT630" s="72"/>
      <c r="AU630" s="72"/>
      <c r="AV630" s="72" t="s">
        <v>1321</v>
      </c>
      <c r="AW630" s="72">
        <v>625</v>
      </c>
      <c r="AX630" s="72" t="s">
        <v>480</v>
      </c>
      <c r="AY630" s="216">
        <v>2</v>
      </c>
      <c r="AZ630" s="72" t="s">
        <v>1322</v>
      </c>
      <c r="BA630" s="72">
        <v>2009</v>
      </c>
      <c r="BB630" s="72">
        <v>2010</v>
      </c>
      <c r="BC630" s="72" t="s">
        <v>1323</v>
      </c>
      <c r="BD630" s="72" t="s">
        <v>1324</v>
      </c>
      <c r="BE630" s="72" t="s">
        <v>524</v>
      </c>
      <c r="BF630" s="72" t="s">
        <v>1082</v>
      </c>
      <c r="BG630" s="72"/>
      <c r="BH630" s="72"/>
      <c r="BI630" s="72"/>
      <c r="BJ630" s="72"/>
      <c r="BK630" s="72"/>
      <c r="BL630" s="72"/>
      <c r="BM630" s="72"/>
      <c r="BN630" s="72"/>
      <c r="BO630" s="72"/>
      <c r="BP630" s="72"/>
      <c r="BQ630" s="72"/>
      <c r="BR630" s="72"/>
      <c r="BS630" s="72"/>
      <c r="BT630" s="72"/>
      <c r="BU630" s="72"/>
      <c r="BV630" s="72"/>
      <c r="BW630" s="72"/>
      <c r="BX630" s="72"/>
      <c r="BY630" s="72"/>
      <c r="BZ630" s="72"/>
      <c r="CA630" s="72"/>
      <c r="CB630" s="72"/>
      <c r="CC630" s="72"/>
      <c r="CD630" s="72"/>
      <c r="CE630" s="72"/>
      <c r="CF630" s="72"/>
      <c r="CG630" s="72"/>
      <c r="CH630" s="72"/>
      <c r="CI630" s="72"/>
      <c r="CJ630" s="72"/>
      <c r="CK630" s="72"/>
      <c r="CL630" s="72"/>
      <c r="CM630" s="72"/>
      <c r="CN630" s="72"/>
      <c r="CO630" s="72"/>
      <c r="CP630" s="72"/>
      <c r="CQ630" s="72"/>
      <c r="CR630" s="72"/>
      <c r="CS630" s="72"/>
      <c r="CT630" s="72"/>
      <c r="CU630" s="72"/>
      <c r="CV630" s="72"/>
      <c r="CW630" s="72"/>
      <c r="CX630" s="72"/>
      <c r="CY630" s="72"/>
      <c r="CZ630" s="72"/>
      <c r="DA630" s="72"/>
      <c r="DB630" s="72"/>
      <c r="DC630" s="72"/>
      <c r="DD630" s="72"/>
      <c r="DE630" s="72"/>
      <c r="DF630" s="72"/>
      <c r="DG630" s="72"/>
      <c r="DH630" s="72"/>
      <c r="DI630" s="72"/>
      <c r="DJ630" s="72"/>
      <c r="DK630" s="72"/>
      <c r="DL630" s="72"/>
      <c r="DM630" s="72"/>
      <c r="DN630" s="72"/>
      <c r="DO630" s="72"/>
      <c r="DP630" s="72"/>
      <c r="DQ630" s="72"/>
      <c r="DR630" s="72"/>
      <c r="DS630" s="72"/>
      <c r="DT630" s="72"/>
      <c r="DU630" s="72"/>
      <c r="DV630" s="72"/>
      <c r="DW630" s="72"/>
      <c r="DX630" s="72"/>
      <c r="DY630" s="72"/>
      <c r="DZ630" s="72"/>
      <c r="EA630" s="72"/>
      <c r="EB630" s="72"/>
      <c r="EC630" s="72"/>
      <c r="ED630" s="72"/>
      <c r="EE630" s="72"/>
      <c r="EF630" s="72"/>
      <c r="EG630" s="72"/>
      <c r="EH630" s="72"/>
      <c r="EI630" s="119"/>
      <c r="EJ630" s="119"/>
      <c r="EK630" s="119"/>
      <c r="EL630" s="119"/>
      <c r="EM630" s="119"/>
      <c r="EN630" s="119"/>
      <c r="EO630" s="119"/>
      <c r="EP630" s="119"/>
      <c r="EQ630" s="119"/>
      <c r="ER630" s="119"/>
      <c r="ES630" s="119"/>
      <c r="ET630" s="119"/>
      <c r="EU630" s="119"/>
      <c r="EV630" s="119"/>
      <c r="EW630" s="119"/>
      <c r="EX630" s="119"/>
      <c r="EY630" s="119"/>
      <c r="EZ630" s="119"/>
      <c r="FA630" s="119"/>
      <c r="FB630" s="119"/>
      <c r="FC630" s="119"/>
      <c r="FD630" s="119"/>
      <c r="FE630" s="119"/>
      <c r="FF630" s="119"/>
      <c r="FG630" s="119"/>
      <c r="FH630" s="119"/>
      <c r="FI630" s="119"/>
      <c r="FJ630" s="119"/>
      <c r="FK630" s="119"/>
      <c r="FL630" s="119"/>
      <c r="FM630" s="119"/>
      <c r="FN630" s="119"/>
      <c r="FO630" s="119"/>
      <c r="FP630" s="119"/>
      <c r="FQ630" s="119"/>
      <c r="FR630" s="119"/>
      <c r="FS630" s="119"/>
      <c r="FT630" s="119"/>
      <c r="FU630" s="119"/>
      <c r="FV630" s="119"/>
      <c r="FW630" s="119"/>
      <c r="FX630" s="119"/>
      <c r="FY630" s="119"/>
      <c r="FZ630" s="119"/>
      <c r="GA630" s="119"/>
      <c r="GB630" s="119"/>
      <c r="GC630" s="119"/>
      <c r="GD630" s="119"/>
      <c r="GE630" s="119"/>
      <c r="GF630" s="119"/>
      <c r="GG630" s="119"/>
      <c r="GH630" s="119"/>
      <c r="GI630" s="119"/>
      <c r="GJ630" s="119"/>
      <c r="GK630" s="119"/>
      <c r="GL630" s="119"/>
      <c r="GM630" s="119"/>
      <c r="GN630" s="119"/>
      <c r="GO630" s="119"/>
      <c r="GP630" s="119"/>
      <c r="GQ630" s="119"/>
      <c r="GR630" s="119"/>
      <c r="GS630" s="119"/>
      <c r="GT630" s="119"/>
      <c r="GU630" s="119"/>
      <c r="GV630" s="119"/>
      <c r="GW630" s="119"/>
      <c r="GX630" s="119"/>
      <c r="GY630" s="119"/>
      <c r="GZ630" s="119"/>
      <c r="HA630" s="119"/>
      <c r="HB630" s="119"/>
      <c r="HC630" s="119"/>
      <c r="HD630" s="119"/>
      <c r="HE630" s="119"/>
      <c r="HF630" s="119"/>
      <c r="HG630" s="119"/>
      <c r="HH630" s="119"/>
      <c r="HI630" s="119"/>
      <c r="HJ630" s="119"/>
      <c r="HK630" s="119" t="s">
        <v>1325</v>
      </c>
      <c r="HL630" s="119" t="s">
        <v>488</v>
      </c>
      <c r="HM630" s="72"/>
      <c r="HN630" s="72"/>
      <c r="HO630" s="72"/>
      <c r="HP630" s="72"/>
      <c r="HQ630" s="72"/>
      <c r="HR630" s="72"/>
      <c r="HS630" s="72"/>
      <c r="HT630" s="72"/>
      <c r="HU630" s="72"/>
      <c r="HV630" s="72"/>
      <c r="HW630" s="72"/>
      <c r="HX630" s="72"/>
      <c r="HY630" s="120"/>
      <c r="HZ630" s="72"/>
      <c r="IA630" s="72"/>
      <c r="IB630" s="72"/>
      <c r="IC630" s="72"/>
      <c r="ID630" s="72"/>
      <c r="IE630" s="72"/>
      <c r="IF630" s="72"/>
      <c r="IG630" s="72"/>
      <c r="IH630" s="72"/>
      <c r="II630" s="72"/>
      <c r="IJ630" s="72"/>
      <c r="IK630" s="72"/>
      <c r="IL630" s="72"/>
      <c r="IM630" s="72"/>
      <c r="IN630" s="72"/>
      <c r="IO630" s="72"/>
      <c r="IP630" s="72"/>
      <c r="IQ630" s="72"/>
      <c r="IR630" s="72"/>
      <c r="IS630" s="72"/>
      <c r="IT630" s="72"/>
      <c r="IU630" s="72"/>
      <c r="IV630" s="72" t="s">
        <v>1326</v>
      </c>
      <c r="IX630" s="179" t="s">
        <v>1090</v>
      </c>
      <c r="IY630" s="72"/>
      <c r="IZ630" s="72">
        <v>20</v>
      </c>
      <c r="JA630" s="72">
        <v>95</v>
      </c>
      <c r="JB630" t="s">
        <v>480</v>
      </c>
      <c r="JC630" t="s">
        <v>480</v>
      </c>
      <c r="JD630" s="72"/>
      <c r="JE630" s="72"/>
      <c r="JF630" s="72"/>
      <c r="JG630" s="72"/>
      <c r="JH630" s="72"/>
      <c r="JI630" s="72"/>
      <c r="JJ630" s="72"/>
      <c r="JK630" s="72"/>
      <c r="JL630" s="72"/>
      <c r="JM630" s="72"/>
      <c r="JN630" s="72"/>
      <c r="JO630" s="72"/>
      <c r="JP630" s="125"/>
      <c r="JQ630" s="72"/>
      <c r="JR630" s="72"/>
      <c r="JS630" s="72"/>
      <c r="JT630" s="72"/>
      <c r="JU630" s="72"/>
      <c r="JV630" s="72"/>
      <c r="JW630" s="72"/>
      <c r="JX630" s="72"/>
      <c r="JY630" s="72"/>
      <c r="JZ630" s="125"/>
      <c r="KA630" s="72"/>
      <c r="KB630" s="72"/>
      <c r="KC630" s="72"/>
      <c r="KD630" s="72"/>
      <c r="KE630" s="72"/>
      <c r="KF630" s="72"/>
      <c r="KG630" s="72"/>
      <c r="KH630" s="72"/>
      <c r="KI630" s="72"/>
      <c r="KJ630" s="72"/>
      <c r="KK630" s="72"/>
      <c r="KL630" s="72"/>
      <c r="KM630" s="72"/>
      <c r="KN630" s="72"/>
      <c r="KO630" s="72"/>
      <c r="KP630" s="72"/>
      <c r="KQ630" s="72"/>
      <c r="KR630" s="125"/>
      <c r="KS630" s="125"/>
      <c r="KT630" s="125"/>
      <c r="KU630" s="125"/>
      <c r="KV630" s="72"/>
      <c r="KW630" s="72"/>
      <c r="KX630" s="72"/>
      <c r="KY630" s="72"/>
      <c r="KZ630" s="72"/>
      <c r="LA630" s="72"/>
      <c r="LB630" s="72"/>
      <c r="LC630" s="72"/>
      <c r="LD630" s="72"/>
      <c r="LE630" s="72"/>
      <c r="LF630" s="72"/>
      <c r="LG630" s="72"/>
      <c r="LH630" s="72"/>
      <c r="LI630" s="72"/>
      <c r="LJ630" s="72"/>
      <c r="LK630" s="72"/>
      <c r="LL630" s="72"/>
      <c r="LM630" s="72"/>
      <c r="LN630" s="72"/>
      <c r="LO630" s="72"/>
      <c r="LP630" s="72"/>
      <c r="LQ630" s="72"/>
      <c r="LR630" s="72"/>
      <c r="LS630" s="72"/>
      <c r="LT630" s="72"/>
      <c r="LU630" s="72"/>
      <c r="LV630" s="72"/>
      <c r="LW630" s="72"/>
      <c r="LX630" s="72"/>
      <c r="LY630" s="72"/>
      <c r="LZ630" s="72"/>
      <c r="MA630" s="72"/>
      <c r="MB630" s="72"/>
      <c r="MC630" s="72"/>
      <c r="MD630" s="72"/>
      <c r="ME630" s="72"/>
      <c r="MF630" s="72"/>
      <c r="MG630" s="72"/>
      <c r="MH630" s="72"/>
      <c r="MI630" s="72"/>
      <c r="MJ630" s="72"/>
      <c r="MK630" s="72"/>
      <c r="ML630" s="72"/>
      <c r="MM630" s="72"/>
      <c r="MN630" s="72"/>
      <c r="MO630" s="72"/>
      <c r="MP630" s="72"/>
      <c r="MQ630" s="72"/>
      <c r="MR630" s="72"/>
      <c r="MS630" s="72"/>
      <c r="MT630" s="72" t="s">
        <v>1326</v>
      </c>
      <c r="MU630" s="179" t="s">
        <v>1090</v>
      </c>
      <c r="MV630" s="72" t="s">
        <v>480</v>
      </c>
      <c r="MW630" s="179" t="s">
        <v>1091</v>
      </c>
      <c r="MX630" s="179" t="s">
        <v>1092</v>
      </c>
      <c r="MY630" s="72" t="s">
        <v>1327</v>
      </c>
      <c r="MZ630" s="72">
        <v>625</v>
      </c>
      <c r="NA630" s="72" t="s">
        <v>1328</v>
      </c>
      <c r="NB630" s="72" t="s">
        <v>1329</v>
      </c>
      <c r="NC630" s="72" t="s">
        <v>1330</v>
      </c>
      <c r="ND630" s="72" t="s">
        <v>1331</v>
      </c>
      <c r="NE630" s="72" t="s">
        <v>1332</v>
      </c>
      <c r="NF630" s="72" t="s">
        <v>1333</v>
      </c>
      <c r="NG630" s="72" t="s">
        <v>480</v>
      </c>
      <c r="NH630" s="72" t="s">
        <v>685</v>
      </c>
      <c r="NI630" s="72"/>
      <c r="NJ630" s="72" t="s">
        <v>1376</v>
      </c>
      <c r="NK630" s="72" t="s">
        <v>1377</v>
      </c>
      <c r="NL630" s="72" t="s">
        <v>1378</v>
      </c>
      <c r="NM630" s="72" t="s">
        <v>1379</v>
      </c>
      <c r="NN630" s="72"/>
      <c r="NO630" s="72"/>
      <c r="NP630" s="72"/>
      <c r="NQ630" s="72"/>
      <c r="NR630" s="72"/>
      <c r="NS630" s="72"/>
      <c r="NT630" s="72"/>
      <c r="NU630" s="72" t="s">
        <v>1337</v>
      </c>
      <c r="NV630" s="72" t="s">
        <v>518</v>
      </c>
      <c r="NW630" s="72">
        <v>0.64800000000000002</v>
      </c>
      <c r="NX630" s="72" t="s">
        <v>914</v>
      </c>
      <c r="NY630" s="72">
        <v>0.155</v>
      </c>
      <c r="NZ630" s="72"/>
      <c r="OA630" s="72"/>
      <c r="OB630" s="72">
        <v>8</v>
      </c>
      <c r="OC630" s="72"/>
      <c r="OD630" s="72"/>
      <c r="OE630" s="72"/>
      <c r="OF630" s="72"/>
      <c r="OG630" s="72"/>
      <c r="OH630" s="72"/>
      <c r="OI630" s="72"/>
      <c r="OJ630" s="72"/>
      <c r="OK630" s="72"/>
      <c r="OL630" s="72"/>
      <c r="OM630" s="72"/>
      <c r="ON630" s="72"/>
      <c r="OO630" s="72"/>
      <c r="OP630" s="72"/>
      <c r="OQ630" s="72"/>
      <c r="OR630" s="72"/>
      <c r="OS630" s="72"/>
      <c r="OT630" s="72"/>
      <c r="OU630" s="72" t="s">
        <v>1339</v>
      </c>
      <c r="OV630" s="72" t="s">
        <v>518</v>
      </c>
      <c r="OW630" s="72"/>
      <c r="OX630" s="72">
        <v>2009</v>
      </c>
      <c r="OY630" s="72">
        <v>2010</v>
      </c>
      <c r="OZ630" s="72"/>
      <c r="PA630" s="72"/>
      <c r="PB630" s="72" t="s">
        <v>1340</v>
      </c>
      <c r="PC630" s="120">
        <v>46133</v>
      </c>
      <c r="PD630" s="72"/>
      <c r="PE630" s="72" t="s">
        <v>522</v>
      </c>
      <c r="PF630" s="120">
        <v>46164</v>
      </c>
      <c r="PG630" s="72" t="s">
        <v>1341</v>
      </c>
      <c r="PH630" s="118" t="s">
        <v>1342</v>
      </c>
    </row>
    <row r="631" spans="1:424">
      <c r="A631" t="s">
        <v>663</v>
      </c>
      <c r="B631" t="s">
        <v>1316</v>
      </c>
      <c r="C631" t="s">
        <v>1317</v>
      </c>
      <c r="D631" t="s">
        <v>472</v>
      </c>
      <c r="E631" t="s">
        <v>1319</v>
      </c>
      <c r="F631" t="s">
        <v>1320</v>
      </c>
      <c r="G631" t="s">
        <v>475</v>
      </c>
      <c r="H631" t="s">
        <v>476</v>
      </c>
      <c r="I631">
        <v>-8.5169999999999995</v>
      </c>
      <c r="J631">
        <v>-74.766999999999996</v>
      </c>
      <c r="K631" s="72">
        <v>500</v>
      </c>
      <c r="L631" t="s">
        <v>1317</v>
      </c>
      <c r="M631" t="s">
        <v>472</v>
      </c>
      <c r="N631" t="s">
        <v>1343</v>
      </c>
      <c r="O631" t="s">
        <v>1320</v>
      </c>
      <c r="P631" t="s">
        <v>475</v>
      </c>
      <c r="Q631" t="s">
        <v>476</v>
      </c>
      <c r="R631">
        <v>-8.3670000000000009</v>
      </c>
      <c r="S631">
        <v>-74.7</v>
      </c>
      <c r="T631" s="72">
        <v>500</v>
      </c>
      <c r="AV631" t="s">
        <v>1321</v>
      </c>
      <c r="AW631">
        <v>625</v>
      </c>
      <c r="AX631" t="s">
        <v>480</v>
      </c>
      <c r="AY631" s="217">
        <v>2</v>
      </c>
      <c r="AZ631" t="s">
        <v>1322</v>
      </c>
      <c r="BA631">
        <v>2009</v>
      </c>
      <c r="BB631">
        <v>2010</v>
      </c>
      <c r="BC631" t="s">
        <v>1323</v>
      </c>
      <c r="BD631" t="s">
        <v>1344</v>
      </c>
      <c r="BE631" t="s">
        <v>536</v>
      </c>
      <c r="BF631" t="s">
        <v>484</v>
      </c>
      <c r="BG631" t="s">
        <v>1345</v>
      </c>
      <c r="BH631" t="s">
        <v>480</v>
      </c>
      <c r="BI631" t="s">
        <v>480</v>
      </c>
      <c r="BJ631" t="s">
        <v>480</v>
      </c>
      <c r="BK631" t="s">
        <v>537</v>
      </c>
      <c r="ED631" t="s">
        <v>1346</v>
      </c>
      <c r="EE631" t="s">
        <v>1347</v>
      </c>
      <c r="EF631">
        <v>0.24</v>
      </c>
      <c r="EI631" s="9"/>
      <c r="EJ631" s="9"/>
      <c r="EK631" s="9"/>
      <c r="EL631" s="9"/>
      <c r="EM631" s="9"/>
      <c r="EN631" s="9"/>
      <c r="EO631" s="9"/>
      <c r="EP631" s="9"/>
      <c r="EQ631" s="9"/>
      <c r="ER631" s="9"/>
      <c r="ES631" s="9"/>
      <c r="ET631" s="9"/>
      <c r="EU631" s="9"/>
      <c r="EV631" s="9"/>
      <c r="EW631" s="9"/>
      <c r="EX631" s="9"/>
      <c r="EY631" s="9"/>
      <c r="EZ631" s="9"/>
      <c r="FA631" s="9"/>
      <c r="FB631" s="9"/>
      <c r="FC631" s="9"/>
      <c r="FD631" s="9"/>
      <c r="FE631" s="9"/>
      <c r="FF631" s="9"/>
      <c r="FG631" s="9"/>
      <c r="FH631" s="9"/>
      <c r="FI631" s="9"/>
      <c r="FJ631" s="9"/>
      <c r="FK631" s="9"/>
      <c r="FL631" s="9"/>
      <c r="FM631" s="9"/>
      <c r="FN631" s="9"/>
      <c r="FO631" s="9"/>
      <c r="FP631" s="9"/>
      <c r="FQ631" s="9"/>
      <c r="FR631" s="9"/>
      <c r="FS631" s="9"/>
      <c r="FT631" s="9"/>
      <c r="FU631" s="9"/>
      <c r="FV631" s="9"/>
      <c r="FW631" s="9"/>
      <c r="FX631" s="9"/>
      <c r="FY631" s="9"/>
      <c r="FZ631" s="9"/>
      <c r="GA631" s="9"/>
      <c r="GB631" s="9"/>
      <c r="GC631" s="9"/>
      <c r="GD631" s="9"/>
      <c r="GE631" s="9"/>
      <c r="GF631" s="9"/>
      <c r="GG631" s="9"/>
      <c r="GH631" s="9"/>
      <c r="GI631" s="9"/>
      <c r="GJ631" s="9"/>
      <c r="GK631" s="9"/>
      <c r="GL631" s="9"/>
      <c r="GM631" s="9"/>
      <c r="GN631" s="9"/>
      <c r="GO631" s="9"/>
      <c r="GP631" s="9"/>
      <c r="GQ631" s="9"/>
      <c r="GR631" s="9"/>
      <c r="GS631" s="9"/>
      <c r="GT631" s="9"/>
      <c r="GU631" s="9"/>
      <c r="GV631" s="9"/>
      <c r="GW631" s="9"/>
      <c r="GX631" s="9"/>
      <c r="GY631" s="9"/>
      <c r="GZ631" s="9"/>
      <c r="HA631" s="9"/>
      <c r="HB631" s="9"/>
      <c r="HC631" s="9"/>
      <c r="HD631" s="9"/>
      <c r="HE631" s="9"/>
      <c r="HF631" s="9"/>
      <c r="HG631" s="9"/>
      <c r="HH631" s="9"/>
      <c r="HI631" s="9"/>
      <c r="HJ631" s="9"/>
      <c r="HK631" s="9" t="s">
        <v>1348</v>
      </c>
      <c r="HL631" s="9" t="s">
        <v>488</v>
      </c>
      <c r="HY631" s="50"/>
      <c r="IV631" t="s">
        <v>1349</v>
      </c>
      <c r="IX631" s="2" t="s">
        <v>1350</v>
      </c>
      <c r="IZ631">
        <v>6</v>
      </c>
      <c r="JA631">
        <v>77.5</v>
      </c>
      <c r="JB631">
        <v>75</v>
      </c>
      <c r="JC631">
        <v>80</v>
      </c>
      <c r="JD631">
        <v>7.5</v>
      </c>
      <c r="JE631">
        <v>6</v>
      </c>
      <c r="JF631">
        <v>9</v>
      </c>
      <c r="JP631" s="9"/>
      <c r="JZ631" s="9"/>
      <c r="KR631" s="9"/>
      <c r="KS631" s="9"/>
      <c r="KT631" s="9"/>
      <c r="KU631" s="9"/>
      <c r="MY631" t="s">
        <v>1327</v>
      </c>
      <c r="MZ631">
        <v>625</v>
      </c>
      <c r="NA631" t="s">
        <v>1328</v>
      </c>
      <c r="NB631" t="s">
        <v>1329</v>
      </c>
      <c r="NC631" t="s">
        <v>1330</v>
      </c>
      <c r="ND631" t="s">
        <v>1331</v>
      </c>
      <c r="NE631" t="s">
        <v>1332</v>
      </c>
      <c r="NF631" t="s">
        <v>1333</v>
      </c>
      <c r="NG631" s="72" t="s">
        <v>480</v>
      </c>
      <c r="NH631" s="72" t="s">
        <v>685</v>
      </c>
      <c r="NJ631" t="s">
        <v>1376</v>
      </c>
      <c r="NK631" t="s">
        <v>1377</v>
      </c>
      <c r="NL631" t="s">
        <v>1378</v>
      </c>
      <c r="NM631" t="s">
        <v>1379</v>
      </c>
      <c r="NV631" t="s">
        <v>518</v>
      </c>
      <c r="NW631">
        <v>0.18099999999999999</v>
      </c>
      <c r="NX631" t="s">
        <v>914</v>
      </c>
      <c r="NY631">
        <v>3.3000000000000002E-2</v>
      </c>
      <c r="OB631">
        <v>31</v>
      </c>
      <c r="OU631" t="s">
        <v>1339</v>
      </c>
      <c r="OV631" s="72" t="s">
        <v>518</v>
      </c>
      <c r="OX631">
        <v>2009</v>
      </c>
      <c r="OY631">
        <v>2010</v>
      </c>
      <c r="PB631" t="s">
        <v>1340</v>
      </c>
      <c r="PC631" s="50">
        <v>46133</v>
      </c>
      <c r="PE631" s="72" t="s">
        <v>522</v>
      </c>
      <c r="PF631" s="120">
        <v>46164</v>
      </c>
      <c r="PG631" s="72" t="s">
        <v>1341</v>
      </c>
      <c r="PH631" s="118" t="s">
        <v>1342</v>
      </c>
    </row>
    <row r="632" spans="1:424">
      <c r="A632" s="72" t="s">
        <v>663</v>
      </c>
      <c r="B632" s="72" t="s">
        <v>1316</v>
      </c>
      <c r="C632" s="72" t="s">
        <v>1317</v>
      </c>
      <c r="D632" s="72" t="s">
        <v>472</v>
      </c>
      <c r="E632" s="72" t="s">
        <v>1351</v>
      </c>
      <c r="F632" s="72" t="s">
        <v>1320</v>
      </c>
      <c r="G632" s="72" t="s">
        <v>475</v>
      </c>
      <c r="H632" s="72" t="s">
        <v>476</v>
      </c>
      <c r="I632" s="72">
        <v>-8.8170000000000002</v>
      </c>
      <c r="J632" s="72">
        <v>-75.2</v>
      </c>
      <c r="K632" s="72">
        <v>500</v>
      </c>
      <c r="L632" s="72" t="s">
        <v>1317</v>
      </c>
      <c r="M632" s="72" t="s">
        <v>472</v>
      </c>
      <c r="N632" s="72" t="s">
        <v>1319</v>
      </c>
      <c r="O632" s="72" t="s">
        <v>1320</v>
      </c>
      <c r="P632" s="72" t="s">
        <v>475</v>
      </c>
      <c r="Q632" s="72" t="s">
        <v>476</v>
      </c>
      <c r="R632" s="72">
        <v>-8.5169999999999995</v>
      </c>
      <c r="S632" s="72">
        <v>-74.766999999999996</v>
      </c>
      <c r="T632" s="72">
        <v>500</v>
      </c>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c r="AS632" s="72"/>
      <c r="AT632" s="72"/>
      <c r="AU632" s="72"/>
      <c r="AV632" s="72" t="s">
        <v>1321</v>
      </c>
      <c r="AW632" s="72">
        <v>625</v>
      </c>
      <c r="AX632" s="72" t="s">
        <v>480</v>
      </c>
      <c r="AY632" s="216">
        <v>2</v>
      </c>
      <c r="AZ632" s="72" t="s">
        <v>1322</v>
      </c>
      <c r="BA632" s="72">
        <v>2009</v>
      </c>
      <c r="BB632" s="72">
        <v>2010</v>
      </c>
      <c r="BC632" s="72" t="s">
        <v>1323</v>
      </c>
      <c r="BD632" s="72" t="s">
        <v>1352</v>
      </c>
      <c r="BE632" s="72" t="s">
        <v>565</v>
      </c>
      <c r="BF632" s="72" t="s">
        <v>484</v>
      </c>
      <c r="BG632" s="72" t="s">
        <v>1353</v>
      </c>
      <c r="BH632" s="72" t="s">
        <v>480</v>
      </c>
      <c r="BI632" s="72" t="s">
        <v>480</v>
      </c>
      <c r="BJ632" s="72" t="s">
        <v>480</v>
      </c>
      <c r="BK632" s="72" t="s">
        <v>537</v>
      </c>
      <c r="BL632" s="72"/>
      <c r="BM632" s="72"/>
      <c r="BN632" s="72"/>
      <c r="BO632" s="72"/>
      <c r="BP632" s="72"/>
      <c r="BQ632" s="72"/>
      <c r="BR632" s="72"/>
      <c r="BS632" s="72"/>
      <c r="BT632" s="72"/>
      <c r="BU632" s="72"/>
      <c r="BV632" s="72"/>
      <c r="BW632" s="72"/>
      <c r="BX632" s="72"/>
      <c r="BY632" s="72"/>
      <c r="BZ632" s="72"/>
      <c r="CA632" s="72"/>
      <c r="CB632" s="72"/>
      <c r="CC632" s="72"/>
      <c r="CD632" s="72"/>
      <c r="CE632" s="72"/>
      <c r="CF632" s="72"/>
      <c r="CG632" s="72"/>
      <c r="CH632" s="72"/>
      <c r="CI632" s="72"/>
      <c r="CJ632" s="72"/>
      <c r="CK632" s="72"/>
      <c r="CL632" s="72"/>
      <c r="CM632" s="72"/>
      <c r="CN632" s="72"/>
      <c r="CO632" s="72"/>
      <c r="CP632" s="72"/>
      <c r="CQ632" s="72"/>
      <c r="CR632" s="72"/>
      <c r="CS632" s="72"/>
      <c r="CT632" s="72"/>
      <c r="CU632" s="72"/>
      <c r="CV632" s="72"/>
      <c r="CW632" s="72"/>
      <c r="CX632" s="72"/>
      <c r="CY632" s="72"/>
      <c r="CZ632" s="72"/>
      <c r="DA632" s="72"/>
      <c r="DB632" s="72"/>
      <c r="DC632" s="72"/>
      <c r="DD632" s="72"/>
      <c r="DE632" s="72"/>
      <c r="DF632" s="72"/>
      <c r="DG632" s="72"/>
      <c r="DH632" s="72"/>
      <c r="DI632" s="72"/>
      <c r="DJ632" s="72"/>
      <c r="DK632" s="72"/>
      <c r="DL632" s="72"/>
      <c r="DM632" s="72"/>
      <c r="DN632" s="72"/>
      <c r="DO632" s="72"/>
      <c r="DP632" s="72"/>
      <c r="DQ632" s="72"/>
      <c r="DR632" s="72"/>
      <c r="DS632" s="72"/>
      <c r="DT632" s="72"/>
      <c r="DU632" s="72"/>
      <c r="DV632" s="72"/>
      <c r="DW632" s="72"/>
      <c r="DX632" s="72"/>
      <c r="DY632" s="72"/>
      <c r="DZ632" s="72"/>
      <c r="EA632" s="72"/>
      <c r="EB632" s="72"/>
      <c r="EC632" s="72"/>
      <c r="ED632" s="72" t="s">
        <v>1354</v>
      </c>
      <c r="EE632" s="119" t="s">
        <v>480</v>
      </c>
      <c r="EF632" s="119" t="s">
        <v>480</v>
      </c>
      <c r="EG632" s="119" t="s">
        <v>537</v>
      </c>
      <c r="EH632" s="119" t="s">
        <v>1355</v>
      </c>
      <c r="EI632" s="119" t="s">
        <v>480</v>
      </c>
      <c r="EJ632" s="119" t="s">
        <v>480</v>
      </c>
      <c r="EK632" s="119" t="s">
        <v>537</v>
      </c>
      <c r="EL632" s="119" t="s">
        <v>1356</v>
      </c>
      <c r="EM632" s="119" t="s">
        <v>480</v>
      </c>
      <c r="EN632" s="119" t="s">
        <v>480</v>
      </c>
      <c r="EO632" s="119" t="s">
        <v>537</v>
      </c>
      <c r="EP632" s="119" t="s">
        <v>1357</v>
      </c>
      <c r="EQ632" s="119" t="s">
        <v>480</v>
      </c>
      <c r="ER632" s="119" t="s">
        <v>480</v>
      </c>
      <c r="ES632" s="119"/>
      <c r="ET632" s="119"/>
      <c r="EU632" s="119"/>
      <c r="EV632" s="119"/>
      <c r="EW632" s="119"/>
      <c r="EX632" s="119"/>
      <c r="EY632" s="119"/>
      <c r="EZ632" s="119"/>
      <c r="FA632" s="119"/>
      <c r="FB632" s="119"/>
      <c r="FC632" s="119"/>
      <c r="FD632" s="119"/>
      <c r="FE632" s="119"/>
      <c r="FF632" s="119"/>
      <c r="FG632" s="119"/>
      <c r="FH632" s="119"/>
      <c r="FI632" s="119"/>
      <c r="FJ632" s="119"/>
      <c r="FK632" s="119"/>
      <c r="FL632" s="119"/>
      <c r="FM632" s="119"/>
      <c r="FN632" s="119"/>
      <c r="FO632" s="119"/>
      <c r="FP632" s="119"/>
      <c r="FQ632" s="119"/>
      <c r="FR632" s="119"/>
      <c r="FS632" s="119"/>
      <c r="FT632" s="119"/>
      <c r="FU632" s="119"/>
      <c r="FV632" s="119"/>
      <c r="FW632" s="119"/>
      <c r="FX632" s="119"/>
      <c r="FY632" s="119"/>
      <c r="FZ632" s="119"/>
      <c r="GA632" s="119"/>
      <c r="GB632" s="119"/>
      <c r="GC632" s="119"/>
      <c r="GD632" s="119"/>
      <c r="GE632" s="119"/>
      <c r="GF632" s="119"/>
      <c r="GG632" s="119"/>
      <c r="GH632" s="119"/>
      <c r="GI632" s="119"/>
      <c r="GJ632" s="119"/>
      <c r="GK632" s="119"/>
      <c r="GL632" s="119"/>
      <c r="GM632" s="119"/>
      <c r="GN632" s="119"/>
      <c r="GO632" s="119"/>
      <c r="GP632" s="119"/>
      <c r="GQ632" s="119"/>
      <c r="GR632" s="119"/>
      <c r="GS632" s="119"/>
      <c r="GT632" s="119"/>
      <c r="GU632" s="119"/>
      <c r="GV632" s="119"/>
      <c r="GW632" s="119"/>
      <c r="GX632" s="119"/>
      <c r="GY632" s="119"/>
      <c r="GZ632" s="119"/>
      <c r="HA632" s="119"/>
      <c r="HB632" s="119"/>
      <c r="HC632" s="119"/>
      <c r="HD632" s="119"/>
      <c r="HE632" s="119"/>
      <c r="HF632" s="119"/>
      <c r="HG632" s="119"/>
      <c r="HH632" s="119"/>
      <c r="HI632" s="119"/>
      <c r="HJ632" s="119"/>
      <c r="HK632" s="119" t="s">
        <v>1348</v>
      </c>
      <c r="HL632" s="119" t="s">
        <v>488</v>
      </c>
      <c r="HM632" s="72"/>
      <c r="HN632" s="72"/>
      <c r="HO632" s="72"/>
      <c r="HP632" s="72"/>
      <c r="HQ632" s="72"/>
      <c r="HR632" s="72"/>
      <c r="HS632" s="72"/>
      <c r="HT632" s="72"/>
      <c r="HU632" s="72"/>
      <c r="HV632" s="72"/>
      <c r="HW632" s="72"/>
      <c r="HX632" s="72"/>
      <c r="HY632" s="120"/>
      <c r="HZ632" s="72"/>
      <c r="IA632" s="72"/>
      <c r="IB632" s="72"/>
      <c r="IC632" s="72"/>
      <c r="ID632" s="72"/>
      <c r="IE632" s="72"/>
      <c r="IF632" s="72"/>
      <c r="IG632" s="72"/>
      <c r="IH632" s="72"/>
      <c r="II632" s="72"/>
      <c r="IJ632" s="72"/>
      <c r="IK632" s="72"/>
      <c r="IL632" s="72"/>
      <c r="IM632" s="72"/>
      <c r="IN632" s="72"/>
      <c r="IO632" s="72"/>
      <c r="IP632" s="72"/>
      <c r="IQ632" s="72"/>
      <c r="IR632" s="72"/>
      <c r="IS632" s="72"/>
      <c r="IT632" s="72"/>
      <c r="IU632" s="72"/>
      <c r="IV632" s="72" t="s">
        <v>1358</v>
      </c>
      <c r="IW632" s="72" t="s">
        <v>1359</v>
      </c>
      <c r="IX632" s="2" t="s">
        <v>1360</v>
      </c>
      <c r="IY632" s="72"/>
      <c r="IZ632" s="72"/>
      <c r="JA632" s="72">
        <v>50</v>
      </c>
      <c r="JB632" t="s">
        <v>480</v>
      </c>
      <c r="JC632" t="s">
        <v>480</v>
      </c>
      <c r="JD632" s="72">
        <v>12</v>
      </c>
      <c r="JE632" t="s">
        <v>480</v>
      </c>
      <c r="JF632" t="s">
        <v>480</v>
      </c>
      <c r="JG632" s="72"/>
      <c r="JH632" s="72"/>
      <c r="JI632" s="72"/>
      <c r="JJ632" s="72"/>
      <c r="JK632" s="72"/>
      <c r="JL632" s="72"/>
      <c r="JM632" s="72"/>
      <c r="JN632" s="72"/>
      <c r="JO632" s="72"/>
      <c r="JP632" s="125"/>
      <c r="JQ632" s="72"/>
      <c r="JR632" s="72"/>
      <c r="JS632" s="72"/>
      <c r="JT632" s="72"/>
      <c r="JU632" s="72"/>
      <c r="JV632" s="72"/>
      <c r="JW632" s="72"/>
      <c r="JX632" s="72"/>
      <c r="JY632" s="72"/>
      <c r="JZ632" s="125"/>
      <c r="KA632" s="72"/>
      <c r="KB632" s="72"/>
      <c r="KC632" s="72"/>
      <c r="KD632" s="72"/>
      <c r="KE632" s="72"/>
      <c r="KF632" s="72"/>
      <c r="KG632" s="72"/>
      <c r="KH632" s="72"/>
      <c r="KI632" s="72"/>
      <c r="KJ632" s="72"/>
      <c r="KK632" s="72"/>
      <c r="KL632" s="72"/>
      <c r="KM632" s="72"/>
      <c r="KN632" s="72"/>
      <c r="KO632" s="72"/>
      <c r="KP632" s="72"/>
      <c r="KQ632" s="72"/>
      <c r="KR632" s="125"/>
      <c r="KS632" s="125"/>
      <c r="KT632" s="125"/>
      <c r="KU632" s="125"/>
      <c r="KV632" s="72"/>
      <c r="KW632" s="72"/>
      <c r="KX632" s="72"/>
      <c r="KY632" s="72"/>
      <c r="KZ632" s="72"/>
      <c r="LA632" s="72"/>
      <c r="LB632" s="72"/>
      <c r="LC632" s="72"/>
      <c r="LD632" s="72"/>
      <c r="LE632" s="72"/>
      <c r="LF632" s="72"/>
      <c r="LG632" s="72"/>
      <c r="LH632" s="72"/>
      <c r="LI632" s="72"/>
      <c r="LJ632" s="72"/>
      <c r="LK632" s="72"/>
      <c r="LL632" s="72"/>
      <c r="LM632" s="72"/>
      <c r="LN632" s="72"/>
      <c r="LO632" s="72"/>
      <c r="LP632" s="72"/>
      <c r="LQ632" s="72"/>
      <c r="LR632" s="72"/>
      <c r="LS632" s="72"/>
      <c r="LT632" s="72"/>
      <c r="LU632" s="72"/>
      <c r="LV632" s="72"/>
      <c r="LW632" s="72"/>
      <c r="LX632" s="72"/>
      <c r="LY632" s="72"/>
      <c r="LZ632" s="72"/>
      <c r="MA632" s="72"/>
      <c r="MB632" s="72"/>
      <c r="MC632" s="72"/>
      <c r="MD632" s="72"/>
      <c r="ME632" s="72"/>
      <c r="MF632" s="72"/>
      <c r="MG632" s="72"/>
      <c r="MH632" s="72"/>
      <c r="MI632" s="72"/>
      <c r="MJ632" s="72"/>
      <c r="MK632" s="72"/>
      <c r="ML632" s="72"/>
      <c r="MM632" s="72"/>
      <c r="MN632" s="72"/>
      <c r="MO632" s="72"/>
      <c r="MP632" s="72"/>
      <c r="MQ632" s="72"/>
      <c r="MR632" s="72"/>
      <c r="MS632" s="72"/>
      <c r="MT632" s="72"/>
      <c r="MU632" s="72"/>
      <c r="MV632" s="72"/>
      <c r="MW632" s="72"/>
      <c r="MX632" s="72"/>
      <c r="MY632" s="72" t="s">
        <v>1327</v>
      </c>
      <c r="MZ632" s="72">
        <v>625</v>
      </c>
      <c r="NA632" s="72" t="s">
        <v>1328</v>
      </c>
      <c r="NB632" s="72" t="s">
        <v>1329</v>
      </c>
      <c r="NC632" s="72" t="s">
        <v>1330</v>
      </c>
      <c r="ND632" s="72" t="s">
        <v>1331</v>
      </c>
      <c r="NE632" s="72" t="s">
        <v>1332</v>
      </c>
      <c r="NF632" s="72" t="s">
        <v>1333</v>
      </c>
      <c r="NG632" s="72" t="s">
        <v>480</v>
      </c>
      <c r="NH632" s="72" t="s">
        <v>685</v>
      </c>
      <c r="NI632" s="72"/>
      <c r="NJ632" s="72" t="s">
        <v>1376</v>
      </c>
      <c r="NK632" s="72" t="s">
        <v>1377</v>
      </c>
      <c r="NL632" s="72" t="s">
        <v>1378</v>
      </c>
      <c r="NM632" s="72" t="s">
        <v>1379</v>
      </c>
      <c r="NN632" s="72"/>
      <c r="NO632" s="72"/>
      <c r="NP632" s="72"/>
      <c r="NQ632" s="72"/>
      <c r="NR632" s="72"/>
      <c r="NS632" s="72"/>
      <c r="NT632" s="72"/>
      <c r="NU632" s="72"/>
      <c r="NV632" s="72" t="s">
        <v>518</v>
      </c>
      <c r="NW632" s="72">
        <v>0.16600000000000001</v>
      </c>
      <c r="NX632" s="72" t="s">
        <v>914</v>
      </c>
      <c r="NY632" s="72">
        <v>0.04</v>
      </c>
      <c r="NZ632" s="72"/>
      <c r="OA632" s="72"/>
      <c r="OB632" s="72">
        <v>32</v>
      </c>
      <c r="OC632" s="72"/>
      <c r="OD632" s="72"/>
      <c r="OE632" s="72"/>
      <c r="OF632" s="72"/>
      <c r="OG632" s="72"/>
      <c r="OH632" s="72"/>
      <c r="OI632" s="72"/>
      <c r="OJ632" s="72"/>
      <c r="OK632" s="72"/>
      <c r="OL632" s="72"/>
      <c r="OM632" s="72"/>
      <c r="ON632" s="72"/>
      <c r="OO632" s="72"/>
      <c r="OP632" s="72"/>
      <c r="OQ632" s="72"/>
      <c r="OR632" s="72"/>
      <c r="OS632" s="72"/>
      <c r="OT632" s="72"/>
      <c r="OU632" s="72" t="s">
        <v>1339</v>
      </c>
      <c r="OV632" s="72" t="s">
        <v>518</v>
      </c>
      <c r="OW632" s="72"/>
      <c r="OX632" s="72">
        <v>2009</v>
      </c>
      <c r="OY632" s="72">
        <v>2010</v>
      </c>
      <c r="OZ632" s="72"/>
      <c r="PA632" s="72"/>
      <c r="PB632" s="72" t="s">
        <v>1340</v>
      </c>
      <c r="PC632" s="120">
        <v>46133</v>
      </c>
      <c r="PD632" s="72"/>
      <c r="PE632" s="72" t="s">
        <v>522</v>
      </c>
      <c r="PF632" s="120">
        <v>46164</v>
      </c>
      <c r="PG632" s="72" t="s">
        <v>1341</v>
      </c>
      <c r="PH632" s="118" t="s">
        <v>1342</v>
      </c>
    </row>
    <row r="633" spans="1:424" ht="15" thickBot="1">
      <c r="A633" t="s">
        <v>663</v>
      </c>
      <c r="B633" t="s">
        <v>1316</v>
      </c>
      <c r="C633" t="s">
        <v>1317</v>
      </c>
      <c r="D633" t="s">
        <v>472</v>
      </c>
      <c r="E633" t="s">
        <v>1351</v>
      </c>
      <c r="F633" t="s">
        <v>1320</v>
      </c>
      <c r="G633" t="s">
        <v>475</v>
      </c>
      <c r="H633" t="s">
        <v>476</v>
      </c>
      <c r="I633">
        <v>-8.8170000000000002</v>
      </c>
      <c r="J633">
        <v>-75.2</v>
      </c>
      <c r="K633" s="72">
        <v>500</v>
      </c>
      <c r="L633" t="s">
        <v>1317</v>
      </c>
      <c r="M633" t="s">
        <v>472</v>
      </c>
      <c r="N633" t="s">
        <v>1319</v>
      </c>
      <c r="O633" t="s">
        <v>1320</v>
      </c>
      <c r="P633" t="s">
        <v>475</v>
      </c>
      <c r="Q633" t="s">
        <v>476</v>
      </c>
      <c r="R633">
        <v>-8.5169999999999995</v>
      </c>
      <c r="S633">
        <v>-74.766999999999996</v>
      </c>
      <c r="T633" s="72">
        <v>500</v>
      </c>
      <c r="U633" t="s">
        <v>1317</v>
      </c>
      <c r="V633" t="s">
        <v>472</v>
      </c>
      <c r="W633" t="s">
        <v>1343</v>
      </c>
      <c r="X633" t="s">
        <v>1320</v>
      </c>
      <c r="Y633" t="s">
        <v>475</v>
      </c>
      <c r="Z633" t="s">
        <v>476</v>
      </c>
      <c r="AA633">
        <v>-8.3670000000000009</v>
      </c>
      <c r="AB633">
        <v>-74.7</v>
      </c>
      <c r="AC633">
        <v>500</v>
      </c>
      <c r="AV633" t="s">
        <v>1321</v>
      </c>
      <c r="AW633">
        <v>625</v>
      </c>
      <c r="AX633" t="s">
        <v>480</v>
      </c>
      <c r="AY633" s="217">
        <v>2</v>
      </c>
      <c r="AZ633" t="s">
        <v>1322</v>
      </c>
      <c r="BA633">
        <v>2009</v>
      </c>
      <c r="BB633">
        <v>2010</v>
      </c>
      <c r="BC633" t="s">
        <v>1323</v>
      </c>
      <c r="BD633" t="s">
        <v>1361</v>
      </c>
      <c r="BE633" t="s">
        <v>483</v>
      </c>
      <c r="BF633" t="s">
        <v>484</v>
      </c>
      <c r="BG633" t="s">
        <v>1362</v>
      </c>
      <c r="BH633" t="s">
        <v>480</v>
      </c>
      <c r="BI633" t="s">
        <v>480</v>
      </c>
      <c r="BJ633" t="s">
        <v>480</v>
      </c>
      <c r="EI633" s="9"/>
      <c r="EJ633" s="9"/>
      <c r="EK633" s="9"/>
      <c r="EL633" s="9"/>
      <c r="EM633" s="9"/>
      <c r="EN633" s="9"/>
      <c r="EO633" s="9"/>
      <c r="EP633" s="9"/>
      <c r="EQ633" s="9"/>
      <c r="ER633" s="9"/>
      <c r="ES633" s="9"/>
      <c r="ET633" s="9"/>
      <c r="EU633" s="9"/>
      <c r="EV633" s="9"/>
      <c r="EW633" s="9"/>
      <c r="EX633" s="9"/>
      <c r="EY633" s="9"/>
      <c r="EZ633" s="9"/>
      <c r="FA633" s="9"/>
      <c r="FB633" s="9"/>
      <c r="FC633" s="9"/>
      <c r="FD633" s="9"/>
      <c r="FE633" s="9"/>
      <c r="FF633" s="9"/>
      <c r="FG633" s="9"/>
      <c r="FH633" s="9"/>
      <c r="FI633" s="9"/>
      <c r="FJ633" s="9"/>
      <c r="FK633" s="9"/>
      <c r="FL633" s="9"/>
      <c r="FM633" s="9"/>
      <c r="FN633" s="9"/>
      <c r="FO633" s="9"/>
      <c r="FP633" s="9"/>
      <c r="FQ633" s="9"/>
      <c r="FR633" s="9"/>
      <c r="FS633" s="9"/>
      <c r="FT633" s="9"/>
      <c r="FU633" s="9"/>
      <c r="FV633" s="9"/>
      <c r="FW633" s="9"/>
      <c r="FX633" s="9"/>
      <c r="FY633" s="9"/>
      <c r="FZ633" s="9"/>
      <c r="GA633" s="9"/>
      <c r="GB633" s="9"/>
      <c r="GC633" s="9"/>
      <c r="GD633" s="9"/>
      <c r="GE633" s="9"/>
      <c r="GF633" s="9"/>
      <c r="GG633" s="9"/>
      <c r="GH633" s="9"/>
      <c r="GI633" s="9"/>
      <c r="GJ633" s="9"/>
      <c r="GK633" s="9"/>
      <c r="GL633" s="9"/>
      <c r="GM633" s="9"/>
      <c r="GN633" s="9"/>
      <c r="GO633" s="9"/>
      <c r="GP633" s="9"/>
      <c r="GQ633" s="9"/>
      <c r="GR633" s="9"/>
      <c r="GS633" s="9"/>
      <c r="GT633" s="9"/>
      <c r="GU633" s="9"/>
      <c r="GV633" s="9"/>
      <c r="GW633" s="9"/>
      <c r="GX633" s="9"/>
      <c r="GY633" s="9"/>
      <c r="GZ633" s="9"/>
      <c r="HA633" s="9"/>
      <c r="HB633" s="9"/>
      <c r="HC633" s="9"/>
      <c r="HD633" s="9"/>
      <c r="HE633" s="9"/>
      <c r="HF633" s="9"/>
      <c r="HG633" s="9"/>
      <c r="HH633" s="9"/>
      <c r="HI633" s="9"/>
      <c r="HJ633" s="9"/>
      <c r="HK633" s="9" t="s">
        <v>1363</v>
      </c>
      <c r="HL633" s="9" t="s">
        <v>526</v>
      </c>
      <c r="HM633" t="s">
        <v>500</v>
      </c>
      <c r="HY633" s="50"/>
      <c r="IV633" t="s">
        <v>1364</v>
      </c>
      <c r="IX633" t="s">
        <v>492</v>
      </c>
      <c r="JP633" s="9"/>
      <c r="JZ633" s="9"/>
      <c r="KR633" s="9"/>
      <c r="KS633" s="9"/>
      <c r="KT633" s="9"/>
      <c r="KU633" s="9"/>
      <c r="MY633" t="s">
        <v>1327</v>
      </c>
      <c r="MZ633">
        <v>625</v>
      </c>
      <c r="NA633" t="s">
        <v>1328</v>
      </c>
      <c r="NB633" t="s">
        <v>1329</v>
      </c>
      <c r="NC633" t="s">
        <v>1330</v>
      </c>
      <c r="ND633" t="s">
        <v>1331</v>
      </c>
      <c r="NE633" t="s">
        <v>1332</v>
      </c>
      <c r="NF633" t="s">
        <v>1333</v>
      </c>
      <c r="NG633" s="72" t="s">
        <v>480</v>
      </c>
      <c r="NH633" s="72" t="s">
        <v>685</v>
      </c>
      <c r="NJ633" t="s">
        <v>1376</v>
      </c>
      <c r="NK633" t="s">
        <v>1377</v>
      </c>
      <c r="NL633" t="s">
        <v>1378</v>
      </c>
      <c r="NM633" t="s">
        <v>1379</v>
      </c>
      <c r="NU633" t="s">
        <v>655</v>
      </c>
      <c r="NV633" t="s">
        <v>518</v>
      </c>
      <c r="NW633">
        <v>0.14099999999999999</v>
      </c>
      <c r="NX633" t="s">
        <v>914</v>
      </c>
      <c r="NY633">
        <v>2.7E-2</v>
      </c>
      <c r="OB633">
        <v>32</v>
      </c>
      <c r="OU633" t="s">
        <v>1339</v>
      </c>
      <c r="OV633" s="72" t="s">
        <v>518</v>
      </c>
      <c r="OX633">
        <v>2009</v>
      </c>
      <c r="OY633">
        <v>2010</v>
      </c>
      <c r="PB633" t="s">
        <v>1340</v>
      </c>
      <c r="PC633" s="50">
        <v>46133</v>
      </c>
      <c r="PE633" s="72" t="s">
        <v>522</v>
      </c>
      <c r="PF633" s="120">
        <v>46164</v>
      </c>
      <c r="PG633" s="72" t="s">
        <v>1341</v>
      </c>
      <c r="PH633" s="118" t="s">
        <v>1342</v>
      </c>
    </row>
    <row r="634" spans="1:424" ht="15" thickBot="1">
      <c r="A634" s="72" t="s">
        <v>663</v>
      </c>
      <c r="B634" s="72" t="s">
        <v>1316</v>
      </c>
      <c r="C634" s="72" t="s">
        <v>1317</v>
      </c>
      <c r="D634" s="72" t="s">
        <v>472</v>
      </c>
      <c r="E634" s="72" t="s">
        <v>1351</v>
      </c>
      <c r="F634" s="72" t="s">
        <v>1320</v>
      </c>
      <c r="G634" s="72" t="s">
        <v>475</v>
      </c>
      <c r="H634" s="72" t="s">
        <v>476</v>
      </c>
      <c r="I634" s="72">
        <v>-8.8170000000000002</v>
      </c>
      <c r="J634" s="72">
        <v>-75.2</v>
      </c>
      <c r="K634" s="72">
        <v>500</v>
      </c>
      <c r="L634" s="72" t="s">
        <v>1317</v>
      </c>
      <c r="M634" s="72" t="s">
        <v>472</v>
      </c>
      <c r="N634" s="72" t="s">
        <v>1319</v>
      </c>
      <c r="O634" s="72" t="s">
        <v>1320</v>
      </c>
      <c r="P634" s="72" t="s">
        <v>475</v>
      </c>
      <c r="Q634" s="72" t="s">
        <v>476</v>
      </c>
      <c r="R634" s="72">
        <v>-8.5169999999999995</v>
      </c>
      <c r="S634" s="72">
        <v>-74.766999999999996</v>
      </c>
      <c r="T634" s="72">
        <v>500</v>
      </c>
      <c r="U634" s="72" t="s">
        <v>1317</v>
      </c>
      <c r="V634" s="72" t="s">
        <v>472</v>
      </c>
      <c r="W634" s="72" t="s">
        <v>1343</v>
      </c>
      <c r="X634" s="72" t="s">
        <v>1320</v>
      </c>
      <c r="Y634" s="72" t="s">
        <v>475</v>
      </c>
      <c r="Z634" s="72" t="s">
        <v>476</v>
      </c>
      <c r="AA634" s="72">
        <v>-8.3670000000000009</v>
      </c>
      <c r="AB634" s="72">
        <v>-74.7</v>
      </c>
      <c r="AC634">
        <v>500</v>
      </c>
      <c r="AD634" s="72"/>
      <c r="AE634" s="72"/>
      <c r="AF634" s="72"/>
      <c r="AG634" s="72"/>
      <c r="AH634" s="72"/>
      <c r="AI634" s="72"/>
      <c r="AJ634" s="72"/>
      <c r="AK634" s="72"/>
      <c r="AL634" s="72"/>
      <c r="AM634" s="72"/>
      <c r="AN634" s="72"/>
      <c r="AO634" s="72"/>
      <c r="AP634" s="72"/>
      <c r="AQ634" s="72"/>
      <c r="AR634" s="72"/>
      <c r="AS634" s="72"/>
      <c r="AT634" s="72"/>
      <c r="AU634" s="72"/>
      <c r="AV634" s="72" t="s">
        <v>1321</v>
      </c>
      <c r="AW634" s="72">
        <v>625</v>
      </c>
      <c r="AX634" s="72" t="s">
        <v>480</v>
      </c>
      <c r="AY634" s="216">
        <v>2</v>
      </c>
      <c r="AZ634" s="72" t="s">
        <v>1322</v>
      </c>
      <c r="BA634" s="72">
        <v>2009</v>
      </c>
      <c r="BB634" s="72">
        <v>2010</v>
      </c>
      <c r="BC634" s="72" t="s">
        <v>1323</v>
      </c>
      <c r="BD634" s="72" t="s">
        <v>1365</v>
      </c>
      <c r="BE634" s="72" t="s">
        <v>591</v>
      </c>
      <c r="BF634" s="72" t="s">
        <v>1100</v>
      </c>
      <c r="BG634" s="72" t="s">
        <v>1366</v>
      </c>
      <c r="BH634" s="72" t="s">
        <v>480</v>
      </c>
      <c r="BI634" s="72" t="s">
        <v>480</v>
      </c>
      <c r="BJ634" s="72" t="s">
        <v>480</v>
      </c>
      <c r="BK634" s="72"/>
      <c r="BL634" s="72"/>
      <c r="BM634" s="72"/>
      <c r="BN634" s="72"/>
      <c r="BO634" s="72"/>
      <c r="BP634" s="72"/>
      <c r="BQ634" s="72"/>
      <c r="BR634" s="72"/>
      <c r="BS634" s="72"/>
      <c r="BT634" s="72"/>
      <c r="BU634" s="72"/>
      <c r="BV634" s="72"/>
      <c r="BW634" s="72"/>
      <c r="BX634" s="72"/>
      <c r="BY634" s="72"/>
      <c r="BZ634" s="72"/>
      <c r="CA634" s="72"/>
      <c r="CB634" s="72"/>
      <c r="CC634" s="72"/>
      <c r="CD634" s="72"/>
      <c r="CE634" s="72"/>
      <c r="CF634" s="72"/>
      <c r="CG634" s="72"/>
      <c r="CH634" s="72"/>
      <c r="CI634" s="72"/>
      <c r="CJ634" s="72"/>
      <c r="CK634" s="72"/>
      <c r="CL634" s="72"/>
      <c r="CM634" s="72"/>
      <c r="CN634" s="72"/>
      <c r="CO634" s="72"/>
      <c r="CP634" s="72"/>
      <c r="CQ634" s="72"/>
      <c r="CR634" s="72"/>
      <c r="CS634" s="72"/>
      <c r="CT634" s="72"/>
      <c r="CU634" s="72"/>
      <c r="CV634" s="72"/>
      <c r="CW634" s="72"/>
      <c r="CX634" s="72"/>
      <c r="CY634" s="72"/>
      <c r="CZ634" s="72"/>
      <c r="DA634" s="72"/>
      <c r="DB634" s="72"/>
      <c r="DC634" s="72"/>
      <c r="DD634" s="72"/>
      <c r="DE634" s="72"/>
      <c r="DF634" s="72"/>
      <c r="DG634" s="72"/>
      <c r="DH634" s="72"/>
      <c r="DI634" s="72"/>
      <c r="DJ634" s="72"/>
      <c r="DK634" s="72"/>
      <c r="DL634" s="72"/>
      <c r="DM634" s="72"/>
      <c r="DN634" s="72"/>
      <c r="DO634" s="72"/>
      <c r="DP634" s="72"/>
      <c r="DQ634" s="72"/>
      <c r="DR634" s="72"/>
      <c r="DS634" s="72"/>
      <c r="DT634" s="72"/>
      <c r="DU634" s="72"/>
      <c r="DV634" s="72"/>
      <c r="DW634" s="72"/>
      <c r="DX634" s="72"/>
      <c r="DY634" s="72"/>
      <c r="DZ634" s="72"/>
      <c r="EA634" s="72"/>
      <c r="EB634" s="72"/>
      <c r="EC634" s="72"/>
      <c r="ED634" s="72"/>
      <c r="EE634" s="72"/>
      <c r="EF634" s="72"/>
      <c r="EG634" s="72"/>
      <c r="EH634" s="72"/>
      <c r="EI634" s="119"/>
      <c r="EJ634" s="119"/>
      <c r="EK634" s="119"/>
      <c r="EL634" s="119"/>
      <c r="EM634" s="119"/>
      <c r="EN634" s="119"/>
      <c r="EO634" s="119"/>
      <c r="EP634" s="119"/>
      <c r="EQ634" s="119"/>
      <c r="ER634" s="119"/>
      <c r="ES634" s="119"/>
      <c r="ET634" s="119"/>
      <c r="EU634" s="119"/>
      <c r="EV634" s="119"/>
      <c r="EW634" s="119"/>
      <c r="EX634" s="119"/>
      <c r="EY634" s="119"/>
      <c r="EZ634" s="119"/>
      <c r="FA634" s="119"/>
      <c r="FB634" s="119"/>
      <c r="FC634" s="119"/>
      <c r="FD634" s="119"/>
      <c r="FE634" s="119"/>
      <c r="FF634" s="119"/>
      <c r="FG634" s="119"/>
      <c r="FH634" s="119"/>
      <c r="FI634" s="119"/>
      <c r="FJ634" s="119"/>
      <c r="FK634" s="119"/>
      <c r="FL634" s="119"/>
      <c r="FM634" s="119"/>
      <c r="FN634" s="119"/>
      <c r="FO634" s="119"/>
      <c r="FP634" s="119"/>
      <c r="FQ634" s="119"/>
      <c r="FR634" s="119"/>
      <c r="FS634" s="119"/>
      <c r="FT634" s="119"/>
      <c r="FU634" s="119"/>
      <c r="FV634" s="119"/>
      <c r="FW634" s="119"/>
      <c r="FX634" s="119"/>
      <c r="FY634" s="119"/>
      <c r="FZ634" s="119"/>
      <c r="GA634" s="119"/>
      <c r="GB634" s="119"/>
      <c r="GC634" s="119"/>
      <c r="GD634" s="119"/>
      <c r="GE634" s="119"/>
      <c r="GF634" s="119"/>
      <c r="GG634" s="119"/>
      <c r="GH634" s="119"/>
      <c r="GI634" s="119"/>
      <c r="GJ634" s="119"/>
      <c r="GK634" s="119"/>
      <c r="GL634" s="119"/>
      <c r="GM634" s="119"/>
      <c r="GN634" s="119"/>
      <c r="GO634" s="119"/>
      <c r="GP634" s="119"/>
      <c r="GQ634" s="119"/>
      <c r="GR634" s="119"/>
      <c r="GS634" s="119"/>
      <c r="GT634" s="119"/>
      <c r="GU634" s="119"/>
      <c r="GV634" s="119"/>
      <c r="GW634" s="119"/>
      <c r="GX634" s="119"/>
      <c r="GY634" s="119"/>
      <c r="GZ634" s="119"/>
      <c r="HA634" s="119"/>
      <c r="HB634" s="119"/>
      <c r="HC634" s="119"/>
      <c r="HD634" s="119"/>
      <c r="HE634" s="119"/>
      <c r="HF634" s="119"/>
      <c r="HG634" s="119"/>
      <c r="HH634" s="119"/>
      <c r="HI634" s="119"/>
      <c r="HJ634" s="119"/>
      <c r="HK634" s="119" t="s">
        <v>1367</v>
      </c>
      <c r="HL634" s="119" t="s">
        <v>488</v>
      </c>
      <c r="HM634" s="72"/>
      <c r="HN634" s="72"/>
      <c r="HO634" s="72"/>
      <c r="HP634" s="72"/>
      <c r="HQ634" s="72"/>
      <c r="HR634" s="72"/>
      <c r="HS634" s="72"/>
      <c r="HT634" s="72"/>
      <c r="HU634" s="72"/>
      <c r="HV634" s="72"/>
      <c r="HW634" s="72"/>
      <c r="HX634" s="72"/>
      <c r="HY634" s="120"/>
      <c r="HZ634" s="72"/>
      <c r="IA634" s="72"/>
      <c r="IB634" s="72"/>
      <c r="IC634" s="72"/>
      <c r="ID634" s="72"/>
      <c r="IE634" s="72"/>
      <c r="IF634" s="72"/>
      <c r="IG634" s="72"/>
      <c r="IH634" s="72"/>
      <c r="II634" s="72"/>
      <c r="IJ634" s="72"/>
      <c r="IK634" s="72"/>
      <c r="IL634" s="72"/>
      <c r="IM634" s="72"/>
      <c r="IN634" s="72"/>
      <c r="IO634" s="72"/>
      <c r="IP634" s="72"/>
      <c r="IQ634" s="72"/>
      <c r="IR634" s="72"/>
      <c r="IS634" s="72"/>
      <c r="IT634" s="72"/>
      <c r="IU634" s="72"/>
      <c r="IV634" s="72" t="s">
        <v>1365</v>
      </c>
      <c r="IW634" s="72"/>
      <c r="IX634" s="214" t="s">
        <v>1368</v>
      </c>
      <c r="IY634" s="72"/>
      <c r="IZ634" s="72"/>
      <c r="JA634" s="72"/>
      <c r="JB634" s="72"/>
      <c r="JC634" s="72"/>
      <c r="JD634" s="72"/>
      <c r="JE634" s="72"/>
      <c r="JF634" s="72"/>
      <c r="JG634" s="72"/>
      <c r="JH634" s="72"/>
      <c r="JI634" s="72"/>
      <c r="JJ634" s="72"/>
      <c r="JK634" s="72"/>
      <c r="JL634" s="72"/>
      <c r="JM634" s="72"/>
      <c r="JN634" s="72"/>
      <c r="JO634" s="72"/>
      <c r="JP634" s="125"/>
      <c r="JQ634" s="72"/>
      <c r="JR634" s="72"/>
      <c r="JS634" s="72"/>
      <c r="JT634" s="72"/>
      <c r="JU634" s="72"/>
      <c r="JV634" s="72"/>
      <c r="JW634" s="72"/>
      <c r="JX634" s="72"/>
      <c r="JY634" s="72"/>
      <c r="JZ634" s="125"/>
      <c r="KA634" s="72"/>
      <c r="KB634" s="72"/>
      <c r="KC634" s="72"/>
      <c r="KD634" s="72"/>
      <c r="KE634" s="72"/>
      <c r="KF634" s="72"/>
      <c r="KG634" s="72"/>
      <c r="KH634" s="72"/>
      <c r="KI634" s="72"/>
      <c r="KJ634" s="72"/>
      <c r="KK634" s="72"/>
      <c r="KL634" s="72"/>
      <c r="KM634" s="72"/>
      <c r="KN634" s="72"/>
      <c r="KO634" s="72"/>
      <c r="KP634" s="72"/>
      <c r="KQ634" s="72"/>
      <c r="KR634" s="125"/>
      <c r="KS634" s="125"/>
      <c r="KT634" s="125"/>
      <c r="KU634" s="125"/>
      <c r="KV634" s="72"/>
      <c r="KW634" s="72"/>
      <c r="KX634" s="72"/>
      <c r="KY634" s="72"/>
      <c r="KZ634" s="72"/>
      <c r="LA634" s="72"/>
      <c r="LB634" s="72"/>
      <c r="LC634" s="72"/>
      <c r="LD634" s="72"/>
      <c r="LE634" s="72"/>
      <c r="LF634" s="72"/>
      <c r="LG634" s="72"/>
      <c r="LH634" s="72"/>
      <c r="LI634" s="72"/>
      <c r="LJ634" s="72"/>
      <c r="LK634" s="72"/>
      <c r="LL634" s="72"/>
      <c r="LM634" s="72"/>
      <c r="LN634" s="72"/>
      <c r="LO634" s="72"/>
      <c r="LP634" s="72"/>
      <c r="LQ634" s="72"/>
      <c r="LR634" s="72"/>
      <c r="LS634" s="72"/>
      <c r="LT634" s="72"/>
      <c r="LU634" s="72"/>
      <c r="LV634" s="72"/>
      <c r="LW634" s="72"/>
      <c r="LX634" s="72"/>
      <c r="LY634" s="72"/>
      <c r="LZ634" s="72"/>
      <c r="MA634" s="72"/>
      <c r="MB634" s="72"/>
      <c r="MC634" s="72"/>
      <c r="MD634" s="72"/>
      <c r="ME634" s="72"/>
      <c r="MF634" s="72"/>
      <c r="MG634" s="72"/>
      <c r="MH634" s="72"/>
      <c r="MI634" s="72"/>
      <c r="MJ634" s="72"/>
      <c r="MK634" s="72"/>
      <c r="ML634" s="72"/>
      <c r="MM634" s="72"/>
      <c r="MN634" s="72"/>
      <c r="MO634" s="72"/>
      <c r="MP634" s="72"/>
      <c r="MQ634" s="72"/>
      <c r="MR634" s="72"/>
      <c r="MS634" s="72"/>
      <c r="MT634" s="72" t="s">
        <v>1365</v>
      </c>
      <c r="MU634" s="179" t="s">
        <v>1368</v>
      </c>
      <c r="MV634" s="72" t="s">
        <v>480</v>
      </c>
      <c r="MW634" s="72" t="s">
        <v>480</v>
      </c>
      <c r="MX634" s="179" t="s">
        <v>1092</v>
      </c>
      <c r="MY634" s="72" t="s">
        <v>1327</v>
      </c>
      <c r="MZ634" s="72">
        <v>625</v>
      </c>
      <c r="NA634" s="72" t="s">
        <v>1328</v>
      </c>
      <c r="NB634" s="72" t="s">
        <v>1329</v>
      </c>
      <c r="NC634" s="72" t="s">
        <v>1330</v>
      </c>
      <c r="ND634" s="72" t="s">
        <v>1331</v>
      </c>
      <c r="NE634" s="72" t="s">
        <v>1332</v>
      </c>
      <c r="NF634" s="72" t="s">
        <v>1333</v>
      </c>
      <c r="NG634" s="72" t="s">
        <v>480</v>
      </c>
      <c r="NH634" s="72" t="s">
        <v>685</v>
      </c>
      <c r="NI634" s="72"/>
      <c r="NJ634" s="72" t="s">
        <v>1376</v>
      </c>
      <c r="NK634" s="72" t="s">
        <v>1377</v>
      </c>
      <c r="NL634" s="72" t="s">
        <v>1378</v>
      </c>
      <c r="NM634" s="72" t="s">
        <v>1379</v>
      </c>
      <c r="NN634" s="72"/>
      <c r="NO634" s="72"/>
      <c r="NP634" s="72"/>
      <c r="NQ634" s="72"/>
      <c r="NR634" s="72"/>
      <c r="NS634" s="72"/>
      <c r="NT634" s="72"/>
      <c r="NU634" s="72" t="s">
        <v>1337</v>
      </c>
      <c r="NV634" s="72" t="s">
        <v>518</v>
      </c>
      <c r="NW634" s="72">
        <v>0.13900000000000001</v>
      </c>
      <c r="NX634" s="72" t="s">
        <v>914</v>
      </c>
      <c r="NY634" s="72">
        <v>2.9000000000000001E-2</v>
      </c>
      <c r="NZ634" s="72"/>
      <c r="OA634" s="72"/>
      <c r="OB634" s="72">
        <v>32</v>
      </c>
      <c r="OC634" s="72"/>
      <c r="OD634" s="72"/>
      <c r="OE634" s="72"/>
      <c r="OF634" s="72"/>
      <c r="OG634" s="72"/>
      <c r="OH634" s="72"/>
      <c r="OI634" s="72"/>
      <c r="OJ634" s="72"/>
      <c r="OK634" s="72"/>
      <c r="OL634" s="72"/>
      <c r="OM634" s="72"/>
      <c r="ON634" s="72"/>
      <c r="OO634" s="72"/>
      <c r="OP634" s="72"/>
      <c r="OQ634" s="72"/>
      <c r="OR634" s="72"/>
      <c r="OS634" s="72"/>
      <c r="OT634" s="72"/>
      <c r="OU634" s="72" t="s">
        <v>1339</v>
      </c>
      <c r="OV634" s="72" t="s">
        <v>518</v>
      </c>
      <c r="OW634" s="72"/>
      <c r="OX634" s="72">
        <v>2009</v>
      </c>
      <c r="OY634" s="72">
        <v>2010</v>
      </c>
      <c r="OZ634" s="72"/>
      <c r="PA634" s="72"/>
      <c r="PB634" s="72" t="s">
        <v>1340</v>
      </c>
      <c r="PC634" s="120">
        <v>46133</v>
      </c>
      <c r="PD634" s="72"/>
      <c r="PE634" s="72" t="s">
        <v>522</v>
      </c>
      <c r="PF634" s="120">
        <v>46164</v>
      </c>
      <c r="PG634" s="72" t="s">
        <v>1341</v>
      </c>
      <c r="PH634" s="118" t="s">
        <v>1342</v>
      </c>
    </row>
    <row r="635" spans="1:424">
      <c r="A635" s="72" t="s">
        <v>663</v>
      </c>
      <c r="B635" s="72" t="s">
        <v>1316</v>
      </c>
      <c r="C635" s="72" t="s">
        <v>1317</v>
      </c>
      <c r="D635" s="72" t="s">
        <v>948</v>
      </c>
      <c r="E635" s="72" t="s">
        <v>1318</v>
      </c>
      <c r="F635" s="72" t="s">
        <v>950</v>
      </c>
      <c r="G635" s="72" t="s">
        <v>475</v>
      </c>
      <c r="H635" s="72" t="s">
        <v>476</v>
      </c>
      <c r="I635" s="72">
        <v>-8.9</v>
      </c>
      <c r="J635" s="72">
        <v>-74.983000000000004</v>
      </c>
      <c r="K635" s="72">
        <v>500</v>
      </c>
      <c r="L635" s="72" t="s">
        <v>1317</v>
      </c>
      <c r="M635" s="72" t="s">
        <v>472</v>
      </c>
      <c r="N635" s="72" t="s">
        <v>1319</v>
      </c>
      <c r="O635" s="72" t="s">
        <v>1320</v>
      </c>
      <c r="P635" s="72" t="s">
        <v>475</v>
      </c>
      <c r="Q635" s="72" t="s">
        <v>476</v>
      </c>
      <c r="R635" s="72">
        <v>-8.5169999999999995</v>
      </c>
      <c r="S635" s="72">
        <v>-74.766999999999996</v>
      </c>
      <c r="T635" s="72">
        <v>500</v>
      </c>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c r="AS635" s="72"/>
      <c r="AT635" s="72"/>
      <c r="AU635" s="72"/>
      <c r="AV635" s="72" t="s">
        <v>1321</v>
      </c>
      <c r="AW635" s="72">
        <v>625</v>
      </c>
      <c r="AX635" s="72" t="s">
        <v>480</v>
      </c>
      <c r="AY635" s="216">
        <v>2</v>
      </c>
      <c r="AZ635" s="72" t="s">
        <v>1322</v>
      </c>
      <c r="BA635" s="72">
        <v>2009</v>
      </c>
      <c r="BB635" s="72">
        <v>2010</v>
      </c>
      <c r="BC635" s="72" t="s">
        <v>1323</v>
      </c>
      <c r="BD635" s="72" t="s">
        <v>1324</v>
      </c>
      <c r="BE635" s="72" t="s">
        <v>524</v>
      </c>
      <c r="BF635" s="72" t="s">
        <v>1082</v>
      </c>
      <c r="BG635" s="72"/>
      <c r="BH635" s="72"/>
      <c r="BI635" s="72"/>
      <c r="BJ635" s="72"/>
      <c r="BK635" s="72"/>
      <c r="BL635" s="72"/>
      <c r="BM635" s="72"/>
      <c r="BN635" s="72"/>
      <c r="BO635" s="72"/>
      <c r="BP635" s="72"/>
      <c r="BQ635" s="72"/>
      <c r="BR635" s="72"/>
      <c r="BS635" s="72"/>
      <c r="BT635" s="72"/>
      <c r="BU635" s="72"/>
      <c r="BV635" s="72"/>
      <c r="BW635" s="72"/>
      <c r="BX635" s="72"/>
      <c r="BY635" s="72"/>
      <c r="BZ635" s="72"/>
      <c r="CA635" s="72"/>
      <c r="CB635" s="72"/>
      <c r="CC635" s="72"/>
      <c r="CD635" s="72"/>
      <c r="CE635" s="72"/>
      <c r="CF635" s="72"/>
      <c r="CG635" s="72"/>
      <c r="CH635" s="72"/>
      <c r="CI635" s="72"/>
      <c r="CJ635" s="72"/>
      <c r="CK635" s="72"/>
      <c r="CL635" s="72"/>
      <c r="CM635" s="72"/>
      <c r="CN635" s="72"/>
      <c r="CO635" s="72"/>
      <c r="CP635" s="72"/>
      <c r="CQ635" s="72"/>
      <c r="CR635" s="72"/>
      <c r="CS635" s="72"/>
      <c r="CT635" s="72"/>
      <c r="CU635" s="72"/>
      <c r="CV635" s="72"/>
      <c r="CW635" s="72"/>
      <c r="CX635" s="72"/>
      <c r="CY635" s="72"/>
      <c r="CZ635" s="72"/>
      <c r="DA635" s="72"/>
      <c r="DB635" s="72"/>
      <c r="DC635" s="72"/>
      <c r="DD635" s="72"/>
      <c r="DE635" s="72"/>
      <c r="DF635" s="72"/>
      <c r="DG635" s="72"/>
      <c r="DH635" s="72"/>
      <c r="DI635" s="72"/>
      <c r="DJ635" s="72"/>
      <c r="DK635" s="72"/>
      <c r="DL635" s="72"/>
      <c r="DM635" s="72"/>
      <c r="DN635" s="72"/>
      <c r="DO635" s="72"/>
      <c r="DP635" s="72"/>
      <c r="DQ635" s="72"/>
      <c r="DR635" s="72"/>
      <c r="DS635" s="72"/>
      <c r="DT635" s="72"/>
      <c r="DU635" s="72"/>
      <c r="DV635" s="72"/>
      <c r="DW635" s="72"/>
      <c r="DX635" s="72"/>
      <c r="DY635" s="72"/>
      <c r="DZ635" s="72"/>
      <c r="EA635" s="72"/>
      <c r="EB635" s="72"/>
      <c r="EC635" s="72"/>
      <c r="ED635" s="72"/>
      <c r="EE635" s="72"/>
      <c r="EF635" s="72"/>
      <c r="EG635" s="72"/>
      <c r="EH635" s="72"/>
      <c r="EI635" s="119"/>
      <c r="EJ635" s="119"/>
      <c r="EK635" s="119"/>
      <c r="EL635" s="119"/>
      <c r="EM635" s="119"/>
      <c r="EN635" s="119"/>
      <c r="EO635" s="119"/>
      <c r="EP635" s="119"/>
      <c r="EQ635" s="119"/>
      <c r="ER635" s="119"/>
      <c r="ES635" s="9"/>
      <c r="ET635" s="9"/>
      <c r="EU635" s="9"/>
      <c r="EV635" s="9"/>
      <c r="EW635" s="9"/>
      <c r="EX635" s="9"/>
      <c r="EY635" s="9"/>
      <c r="EZ635" s="9"/>
      <c r="FA635" s="9"/>
      <c r="FB635" s="9"/>
      <c r="FC635" s="9"/>
      <c r="FD635" s="9"/>
      <c r="FE635" s="9"/>
      <c r="FF635" s="9"/>
      <c r="FG635" s="9"/>
      <c r="FH635" s="9"/>
      <c r="FI635" s="9"/>
      <c r="FJ635" s="9"/>
      <c r="FK635" s="9"/>
      <c r="FL635" s="9"/>
      <c r="FM635" s="9"/>
      <c r="FN635" s="9"/>
      <c r="FO635" s="9"/>
      <c r="FP635" s="9"/>
      <c r="FQ635" s="9"/>
      <c r="FR635" s="9"/>
      <c r="FS635" s="9"/>
      <c r="FT635" s="9"/>
      <c r="FU635" s="9"/>
      <c r="FV635" s="9"/>
      <c r="FW635" s="9"/>
      <c r="FX635" s="9"/>
      <c r="FY635" s="9"/>
      <c r="FZ635" s="9"/>
      <c r="GA635" s="9"/>
      <c r="GB635" s="9"/>
      <c r="GC635" s="9"/>
      <c r="GD635" s="9"/>
      <c r="GE635" s="9"/>
      <c r="GF635" s="9"/>
      <c r="GG635" s="9"/>
      <c r="GH635" s="9"/>
      <c r="GI635" s="9"/>
      <c r="GJ635" s="9"/>
      <c r="GK635" s="9"/>
      <c r="GL635" s="9"/>
      <c r="GM635" s="9"/>
      <c r="GN635" s="9"/>
      <c r="GO635" s="9"/>
      <c r="GP635" s="9"/>
      <c r="GQ635" s="9"/>
      <c r="GR635" s="9"/>
      <c r="GS635" s="9"/>
      <c r="GT635" s="9"/>
      <c r="GU635" s="9"/>
      <c r="GV635" s="9"/>
      <c r="GW635" s="9"/>
      <c r="GX635" s="9"/>
      <c r="GY635" s="9"/>
      <c r="GZ635" s="9"/>
      <c r="HA635" s="9"/>
      <c r="HB635" s="9"/>
      <c r="HC635" s="9"/>
      <c r="HD635" s="9"/>
      <c r="HE635" s="9"/>
      <c r="HF635" s="9"/>
      <c r="HG635" s="9"/>
      <c r="HH635" s="9"/>
      <c r="HI635" s="9"/>
      <c r="HJ635" s="9"/>
      <c r="HK635" s="9" t="s">
        <v>1325</v>
      </c>
      <c r="HL635" s="9" t="s">
        <v>488</v>
      </c>
      <c r="HY635" s="50"/>
      <c r="IV635" s="72" t="s">
        <v>1326</v>
      </c>
      <c r="IX635" s="179" t="s">
        <v>1090</v>
      </c>
      <c r="IY635" s="72"/>
      <c r="IZ635" s="72">
        <v>20</v>
      </c>
      <c r="JA635" s="72">
        <v>95</v>
      </c>
      <c r="JB635" t="s">
        <v>480</v>
      </c>
      <c r="JC635" t="s">
        <v>480</v>
      </c>
      <c r="JD635" s="72"/>
      <c r="JE635" s="72"/>
      <c r="JF635" s="72"/>
      <c r="JP635" s="9"/>
      <c r="JZ635" s="9"/>
      <c r="KR635" s="9"/>
      <c r="KS635" s="9"/>
      <c r="KT635" s="9"/>
      <c r="KU635" s="9"/>
      <c r="MT635" s="72" t="s">
        <v>1326</v>
      </c>
      <c r="MU635" s="179" t="s">
        <v>1090</v>
      </c>
      <c r="MV635" s="72" t="s">
        <v>480</v>
      </c>
      <c r="MW635" s="179" t="s">
        <v>1091</v>
      </c>
      <c r="MX635" s="179" t="s">
        <v>1092</v>
      </c>
      <c r="MY635" t="s">
        <v>1327</v>
      </c>
      <c r="MZ635">
        <v>625</v>
      </c>
      <c r="NA635" t="s">
        <v>1328</v>
      </c>
      <c r="NB635" t="s">
        <v>1329</v>
      </c>
      <c r="NC635" t="s">
        <v>1330</v>
      </c>
      <c r="ND635" t="s">
        <v>1331</v>
      </c>
      <c r="NE635" t="s">
        <v>1332</v>
      </c>
      <c r="NF635" t="s">
        <v>1333</v>
      </c>
      <c r="NG635" s="72" t="s">
        <v>480</v>
      </c>
      <c r="NH635" s="72" t="s">
        <v>685</v>
      </c>
      <c r="NJ635" t="s">
        <v>1380</v>
      </c>
      <c r="NK635" t="s">
        <v>1381</v>
      </c>
      <c r="NL635" t="s">
        <v>1382</v>
      </c>
      <c r="NM635" t="s">
        <v>1383</v>
      </c>
      <c r="NU635" s="72" t="s">
        <v>1337</v>
      </c>
      <c r="NV635" t="s">
        <v>518</v>
      </c>
      <c r="NW635">
        <v>0.90900000000000003</v>
      </c>
      <c r="NX635" t="s">
        <v>914</v>
      </c>
      <c r="NY635">
        <v>3.1E-2</v>
      </c>
      <c r="OB635">
        <v>8</v>
      </c>
      <c r="OU635" t="s">
        <v>1339</v>
      </c>
      <c r="OV635" s="72" t="s">
        <v>518</v>
      </c>
      <c r="OX635">
        <v>2009</v>
      </c>
      <c r="OY635">
        <v>2010</v>
      </c>
      <c r="PB635" t="s">
        <v>1340</v>
      </c>
      <c r="PC635" s="50">
        <v>46133</v>
      </c>
      <c r="PE635" s="72" t="s">
        <v>522</v>
      </c>
      <c r="PF635" s="120">
        <v>46164</v>
      </c>
      <c r="PG635" s="72" t="s">
        <v>1341</v>
      </c>
      <c r="PH635" s="118" t="s">
        <v>1342</v>
      </c>
    </row>
    <row r="636" spans="1:424">
      <c r="A636" t="s">
        <v>663</v>
      </c>
      <c r="B636" t="s">
        <v>1316</v>
      </c>
      <c r="C636" t="s">
        <v>1317</v>
      </c>
      <c r="D636" t="s">
        <v>472</v>
      </c>
      <c r="E636" t="s">
        <v>1319</v>
      </c>
      <c r="F636" t="s">
        <v>1320</v>
      </c>
      <c r="G636" t="s">
        <v>475</v>
      </c>
      <c r="H636" t="s">
        <v>476</v>
      </c>
      <c r="I636">
        <v>-8.5169999999999995</v>
      </c>
      <c r="J636">
        <v>-74.766999999999996</v>
      </c>
      <c r="K636" s="72">
        <v>500</v>
      </c>
      <c r="L636" t="s">
        <v>1317</v>
      </c>
      <c r="M636" t="s">
        <v>472</v>
      </c>
      <c r="N636" t="s">
        <v>1343</v>
      </c>
      <c r="O636" t="s">
        <v>1320</v>
      </c>
      <c r="P636" t="s">
        <v>475</v>
      </c>
      <c r="Q636" t="s">
        <v>476</v>
      </c>
      <c r="R636">
        <v>-8.3670000000000009</v>
      </c>
      <c r="S636">
        <v>-74.7</v>
      </c>
      <c r="T636" s="72">
        <v>500</v>
      </c>
      <c r="AV636" t="s">
        <v>1321</v>
      </c>
      <c r="AW636">
        <v>625</v>
      </c>
      <c r="AX636" t="s">
        <v>480</v>
      </c>
      <c r="AY636" s="217">
        <v>2</v>
      </c>
      <c r="AZ636" t="s">
        <v>1322</v>
      </c>
      <c r="BA636">
        <v>2009</v>
      </c>
      <c r="BB636">
        <v>2010</v>
      </c>
      <c r="BC636" t="s">
        <v>1323</v>
      </c>
      <c r="BD636" t="s">
        <v>1344</v>
      </c>
      <c r="BE636" t="s">
        <v>536</v>
      </c>
      <c r="BF636" t="s">
        <v>484</v>
      </c>
      <c r="BG636" t="s">
        <v>1345</v>
      </c>
      <c r="BH636" t="s">
        <v>480</v>
      </c>
      <c r="BI636" t="s">
        <v>480</v>
      </c>
      <c r="BJ636" t="s">
        <v>480</v>
      </c>
      <c r="BK636" t="s">
        <v>537</v>
      </c>
      <c r="ED636" t="s">
        <v>1346</v>
      </c>
      <c r="EE636" t="s">
        <v>1347</v>
      </c>
      <c r="EF636">
        <v>0.24</v>
      </c>
      <c r="EI636" s="9"/>
      <c r="EJ636" s="9"/>
      <c r="EK636" s="9"/>
      <c r="EL636" s="9"/>
      <c r="EM636" s="9"/>
      <c r="EN636" s="9"/>
      <c r="EO636" s="9"/>
      <c r="EP636" s="9"/>
      <c r="EQ636" s="9"/>
      <c r="ER636" s="9"/>
      <c r="ES636" s="119"/>
      <c r="ET636" s="119"/>
      <c r="EU636" s="119"/>
      <c r="EV636" s="119"/>
      <c r="EW636" s="119"/>
      <c r="EX636" s="119"/>
      <c r="EY636" s="119"/>
      <c r="EZ636" s="119"/>
      <c r="FA636" s="119"/>
      <c r="FB636" s="119"/>
      <c r="FC636" s="119"/>
      <c r="FD636" s="119"/>
      <c r="FE636" s="119"/>
      <c r="FF636" s="119"/>
      <c r="FG636" s="119"/>
      <c r="FH636" s="119"/>
      <c r="FI636" s="119"/>
      <c r="FJ636" s="119"/>
      <c r="FK636" s="119"/>
      <c r="FL636" s="119"/>
      <c r="FM636" s="119"/>
      <c r="FN636" s="119"/>
      <c r="FO636" s="119"/>
      <c r="FP636" s="119"/>
      <c r="FQ636" s="119"/>
      <c r="FR636" s="119"/>
      <c r="FS636" s="119"/>
      <c r="FT636" s="119"/>
      <c r="FU636" s="119"/>
      <c r="FV636" s="119"/>
      <c r="FW636" s="119"/>
      <c r="FX636" s="119"/>
      <c r="FY636" s="119"/>
      <c r="FZ636" s="119"/>
      <c r="GA636" s="119"/>
      <c r="GB636" s="119"/>
      <c r="GC636" s="119"/>
      <c r="GD636" s="119"/>
      <c r="GE636" s="119"/>
      <c r="GF636" s="119"/>
      <c r="GG636" s="119"/>
      <c r="GH636" s="119"/>
      <c r="GI636" s="119"/>
      <c r="GJ636" s="119"/>
      <c r="GK636" s="119"/>
      <c r="GL636" s="119"/>
      <c r="GM636" s="119"/>
      <c r="GN636" s="119"/>
      <c r="GO636" s="119"/>
      <c r="GP636" s="119"/>
      <c r="GQ636" s="119"/>
      <c r="GR636" s="119"/>
      <c r="GS636" s="119"/>
      <c r="GT636" s="119"/>
      <c r="GU636" s="119"/>
      <c r="GV636" s="119"/>
      <c r="GW636" s="119"/>
      <c r="GX636" s="119"/>
      <c r="GY636" s="119"/>
      <c r="GZ636" s="119"/>
      <c r="HA636" s="119"/>
      <c r="HB636" s="119"/>
      <c r="HC636" s="119"/>
      <c r="HD636" s="119"/>
      <c r="HE636" s="119"/>
      <c r="HF636" s="119"/>
      <c r="HG636" s="119"/>
      <c r="HH636" s="119"/>
      <c r="HI636" s="119"/>
      <c r="HJ636" s="119"/>
      <c r="HK636" s="119" t="s">
        <v>1348</v>
      </c>
      <c r="HL636" s="119" t="s">
        <v>488</v>
      </c>
      <c r="HM636" s="72"/>
      <c r="HN636" s="72"/>
      <c r="HO636" s="72"/>
      <c r="HP636" s="72"/>
      <c r="HQ636" s="72"/>
      <c r="HR636" s="72"/>
      <c r="HS636" s="72"/>
      <c r="HT636" s="72"/>
      <c r="HU636" s="72"/>
      <c r="HV636" s="72"/>
      <c r="HW636" s="72"/>
      <c r="HX636" s="72"/>
      <c r="HY636" s="120"/>
      <c r="HZ636" s="72"/>
      <c r="IA636" s="72"/>
      <c r="IB636" s="72"/>
      <c r="IC636" s="72"/>
      <c r="ID636" s="72"/>
      <c r="IE636" s="72"/>
      <c r="IF636" s="72"/>
      <c r="IG636" s="72"/>
      <c r="IH636" s="72"/>
      <c r="II636" s="72"/>
      <c r="IJ636" s="72"/>
      <c r="IK636" s="72"/>
      <c r="IL636" s="72"/>
      <c r="IM636" s="72"/>
      <c r="IN636" s="72"/>
      <c r="IO636" s="72"/>
      <c r="IP636" s="72"/>
      <c r="IQ636" s="72"/>
      <c r="IR636" s="72"/>
      <c r="IS636" s="72"/>
      <c r="IT636" s="72"/>
      <c r="IU636" s="72"/>
      <c r="IV636" t="s">
        <v>1349</v>
      </c>
      <c r="IX636" s="2" t="s">
        <v>1350</v>
      </c>
      <c r="IZ636">
        <v>6</v>
      </c>
      <c r="JA636">
        <v>77.5</v>
      </c>
      <c r="JB636">
        <v>75</v>
      </c>
      <c r="JC636">
        <v>80</v>
      </c>
      <c r="JD636">
        <v>7.5</v>
      </c>
      <c r="JE636">
        <v>6</v>
      </c>
      <c r="JF636">
        <v>9</v>
      </c>
      <c r="JG636" s="72"/>
      <c r="JH636" s="72"/>
      <c r="JI636" s="72"/>
      <c r="JJ636" s="72"/>
      <c r="JK636" s="72"/>
      <c r="JL636" s="72"/>
      <c r="JM636" s="72"/>
      <c r="JN636" s="72"/>
      <c r="JO636" s="72"/>
      <c r="JP636" s="125"/>
      <c r="JQ636" s="72"/>
      <c r="JR636" s="72"/>
      <c r="JS636" s="72"/>
      <c r="JT636" s="72"/>
      <c r="JU636" s="72"/>
      <c r="JV636" s="72"/>
      <c r="JW636" s="72"/>
      <c r="JX636" s="72"/>
      <c r="JY636" s="72"/>
      <c r="JZ636" s="125"/>
      <c r="KA636" s="72"/>
      <c r="KB636" s="72"/>
      <c r="KC636" s="72"/>
      <c r="KD636" s="72"/>
      <c r="KE636" s="72"/>
      <c r="KF636" s="72"/>
      <c r="KG636" s="72"/>
      <c r="KH636" s="72"/>
      <c r="KI636" s="72"/>
      <c r="KJ636" s="72"/>
      <c r="KK636" s="72"/>
      <c r="KL636" s="72"/>
      <c r="KM636" s="72"/>
      <c r="KN636" s="72"/>
      <c r="KO636" s="72"/>
      <c r="KP636" s="72"/>
      <c r="KQ636" s="72"/>
      <c r="KR636" s="125"/>
      <c r="KS636" s="125"/>
      <c r="KT636" s="125"/>
      <c r="KU636" s="125"/>
      <c r="KV636" s="72"/>
      <c r="KW636" s="72"/>
      <c r="KX636" s="72"/>
      <c r="KY636" s="72"/>
      <c r="KZ636" s="72"/>
      <c r="LA636" s="72"/>
      <c r="LB636" s="72"/>
      <c r="LC636" s="72"/>
      <c r="LD636" s="72"/>
      <c r="LE636" s="72"/>
      <c r="LF636" s="72"/>
      <c r="LG636" s="72"/>
      <c r="LH636" s="72"/>
      <c r="LI636" s="72"/>
      <c r="LJ636" s="72"/>
      <c r="LK636" s="72"/>
      <c r="LL636" s="72"/>
      <c r="LM636" s="72"/>
      <c r="LN636" s="72"/>
      <c r="LO636" s="72"/>
      <c r="LP636" s="72"/>
      <c r="LQ636" s="72"/>
      <c r="LR636" s="72"/>
      <c r="LS636" s="72"/>
      <c r="LT636" s="72"/>
      <c r="LU636" s="72"/>
      <c r="LV636" s="72"/>
      <c r="LW636" s="72"/>
      <c r="LX636" s="72"/>
      <c r="LY636" s="72"/>
      <c r="LZ636" s="72"/>
      <c r="MA636" s="72"/>
      <c r="MB636" s="72"/>
      <c r="MC636" s="72"/>
      <c r="MD636" s="72"/>
      <c r="ME636" s="72"/>
      <c r="MF636" s="72"/>
      <c r="MG636" s="72"/>
      <c r="MH636" s="72"/>
      <c r="MI636" s="72"/>
      <c r="MJ636" s="72"/>
      <c r="MK636" s="72"/>
      <c r="ML636" s="72"/>
      <c r="MM636" s="72"/>
      <c r="MN636" s="72"/>
      <c r="MO636" s="72"/>
      <c r="MP636" s="72"/>
      <c r="MQ636" s="72"/>
      <c r="MR636" s="72"/>
      <c r="MS636" s="72"/>
      <c r="MY636" s="72" t="s">
        <v>1327</v>
      </c>
      <c r="MZ636" s="72">
        <v>625</v>
      </c>
      <c r="NA636" s="72" t="s">
        <v>1328</v>
      </c>
      <c r="NB636" s="72" t="s">
        <v>1329</v>
      </c>
      <c r="NC636" s="72" t="s">
        <v>1330</v>
      </c>
      <c r="ND636" s="72" t="s">
        <v>1331</v>
      </c>
      <c r="NE636" s="72" t="s">
        <v>1332</v>
      </c>
      <c r="NF636" s="72" t="s">
        <v>1333</v>
      </c>
      <c r="NG636" s="72" t="s">
        <v>480</v>
      </c>
      <c r="NH636" s="72" t="s">
        <v>685</v>
      </c>
      <c r="NI636" s="72"/>
      <c r="NJ636" s="72" t="s">
        <v>1380</v>
      </c>
      <c r="NK636" s="72" t="s">
        <v>1381</v>
      </c>
      <c r="NL636" s="72" t="s">
        <v>1382</v>
      </c>
      <c r="NM636" s="72" t="s">
        <v>1383</v>
      </c>
      <c r="NN636" s="72"/>
      <c r="NO636" s="72"/>
      <c r="NP636" s="72"/>
      <c r="NQ636" s="72"/>
      <c r="NR636" s="72"/>
      <c r="NS636" s="72"/>
      <c r="NT636" s="72"/>
      <c r="NV636" s="72" t="s">
        <v>518</v>
      </c>
      <c r="NW636" s="72">
        <v>0.88300000000000001</v>
      </c>
      <c r="NX636" s="72" t="s">
        <v>914</v>
      </c>
      <c r="NY636" s="72">
        <v>1.7999999999999999E-2</v>
      </c>
      <c r="NZ636" s="72"/>
      <c r="OA636" s="72"/>
      <c r="OB636" s="72">
        <v>31</v>
      </c>
      <c r="OC636" s="72"/>
      <c r="OD636" s="72"/>
      <c r="OE636" s="72"/>
      <c r="OF636" s="72"/>
      <c r="OG636" s="72"/>
      <c r="OH636" s="72"/>
      <c r="OI636" s="72"/>
      <c r="OJ636" s="72"/>
      <c r="OK636" s="72"/>
      <c r="OL636" s="72"/>
      <c r="OM636" s="72"/>
      <c r="ON636" s="72"/>
      <c r="OO636" s="72"/>
      <c r="OP636" s="72"/>
      <c r="OQ636" s="72"/>
      <c r="OR636" s="72"/>
      <c r="OS636" s="72"/>
      <c r="OT636" s="72"/>
      <c r="OU636" s="72" t="s">
        <v>1339</v>
      </c>
      <c r="OV636" s="72" t="s">
        <v>518</v>
      </c>
      <c r="OW636" s="72"/>
      <c r="OX636" s="72">
        <v>2009</v>
      </c>
      <c r="OY636" s="72">
        <v>2010</v>
      </c>
      <c r="OZ636" s="72"/>
      <c r="PA636" s="72"/>
      <c r="PB636" s="72" t="s">
        <v>1340</v>
      </c>
      <c r="PC636" s="120">
        <v>46133</v>
      </c>
      <c r="PD636" s="72"/>
      <c r="PE636" s="72" t="s">
        <v>522</v>
      </c>
      <c r="PF636" s="120">
        <v>46164</v>
      </c>
      <c r="PG636" s="72" t="s">
        <v>1341</v>
      </c>
      <c r="PH636" s="118" t="s">
        <v>1342</v>
      </c>
    </row>
    <row r="637" spans="1:424">
      <c r="A637" s="72" t="s">
        <v>663</v>
      </c>
      <c r="B637" s="72" t="s">
        <v>1316</v>
      </c>
      <c r="C637" s="72" t="s">
        <v>1317</v>
      </c>
      <c r="D637" s="72" t="s">
        <v>472</v>
      </c>
      <c r="E637" s="72" t="s">
        <v>1351</v>
      </c>
      <c r="F637" s="72" t="s">
        <v>1320</v>
      </c>
      <c r="G637" s="72" t="s">
        <v>475</v>
      </c>
      <c r="H637" s="72" t="s">
        <v>476</v>
      </c>
      <c r="I637" s="72">
        <v>-8.8170000000000002</v>
      </c>
      <c r="J637" s="72">
        <v>-75.2</v>
      </c>
      <c r="K637" s="72">
        <v>500</v>
      </c>
      <c r="L637" s="72" t="s">
        <v>1317</v>
      </c>
      <c r="M637" s="72" t="s">
        <v>472</v>
      </c>
      <c r="N637" s="72" t="s">
        <v>1319</v>
      </c>
      <c r="O637" s="72" t="s">
        <v>1320</v>
      </c>
      <c r="P637" s="72" t="s">
        <v>475</v>
      </c>
      <c r="Q637" s="72" t="s">
        <v>476</v>
      </c>
      <c r="R637" s="72">
        <v>-8.5169999999999995</v>
      </c>
      <c r="S637" s="72">
        <v>-74.766999999999996</v>
      </c>
      <c r="T637" s="72">
        <v>500</v>
      </c>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c r="AS637" s="72"/>
      <c r="AT637" s="72"/>
      <c r="AU637" s="72"/>
      <c r="AV637" s="72" t="s">
        <v>1321</v>
      </c>
      <c r="AW637" s="72">
        <v>625</v>
      </c>
      <c r="AX637" s="72" t="s">
        <v>480</v>
      </c>
      <c r="AY637" s="216">
        <v>2</v>
      </c>
      <c r="AZ637" s="72" t="s">
        <v>1322</v>
      </c>
      <c r="BA637" s="72">
        <v>2009</v>
      </c>
      <c r="BB637" s="72">
        <v>2010</v>
      </c>
      <c r="BC637" s="72" t="s">
        <v>1323</v>
      </c>
      <c r="BD637" s="72" t="s">
        <v>1352</v>
      </c>
      <c r="BE637" s="72" t="s">
        <v>565</v>
      </c>
      <c r="BF637" s="72" t="s">
        <v>484</v>
      </c>
      <c r="BG637" s="72" t="s">
        <v>1353</v>
      </c>
      <c r="BH637" s="72" t="s">
        <v>480</v>
      </c>
      <c r="BI637" s="72" t="s">
        <v>480</v>
      </c>
      <c r="BJ637" s="72" t="s">
        <v>480</v>
      </c>
      <c r="BK637" s="72" t="s">
        <v>537</v>
      </c>
      <c r="BL637" s="72"/>
      <c r="BM637" s="72"/>
      <c r="BN637" s="72"/>
      <c r="BO637" s="72"/>
      <c r="BP637" s="72"/>
      <c r="BQ637" s="72"/>
      <c r="BR637" s="72"/>
      <c r="BS637" s="72"/>
      <c r="BT637" s="72"/>
      <c r="BU637" s="72"/>
      <c r="BV637" s="72"/>
      <c r="BW637" s="72"/>
      <c r="BX637" s="72"/>
      <c r="BY637" s="72"/>
      <c r="BZ637" s="72"/>
      <c r="CA637" s="72"/>
      <c r="CB637" s="72"/>
      <c r="CC637" s="72"/>
      <c r="CD637" s="72"/>
      <c r="CE637" s="72"/>
      <c r="CF637" s="72"/>
      <c r="CG637" s="72"/>
      <c r="CH637" s="72"/>
      <c r="CI637" s="72"/>
      <c r="CJ637" s="72"/>
      <c r="CK637" s="72"/>
      <c r="CL637" s="72"/>
      <c r="CM637" s="72"/>
      <c r="CN637" s="72"/>
      <c r="CO637" s="72"/>
      <c r="CP637" s="72"/>
      <c r="CQ637" s="72"/>
      <c r="CR637" s="72"/>
      <c r="CS637" s="72"/>
      <c r="CT637" s="72"/>
      <c r="CU637" s="72"/>
      <c r="CV637" s="72"/>
      <c r="CW637" s="72"/>
      <c r="CX637" s="72"/>
      <c r="CY637" s="72"/>
      <c r="CZ637" s="72"/>
      <c r="DA637" s="72"/>
      <c r="DB637" s="72"/>
      <c r="DC637" s="72"/>
      <c r="DD637" s="72"/>
      <c r="DE637" s="72"/>
      <c r="DF637" s="72"/>
      <c r="DG637" s="72"/>
      <c r="DH637" s="72"/>
      <c r="DI637" s="72"/>
      <c r="DJ637" s="72"/>
      <c r="DK637" s="72"/>
      <c r="DL637" s="72"/>
      <c r="DM637" s="72"/>
      <c r="DN637" s="72"/>
      <c r="DO637" s="72"/>
      <c r="DP637" s="72"/>
      <c r="DQ637" s="72"/>
      <c r="DR637" s="72"/>
      <c r="DS637" s="72"/>
      <c r="DT637" s="72"/>
      <c r="DU637" s="72"/>
      <c r="DV637" s="72"/>
      <c r="DW637" s="72"/>
      <c r="DX637" s="72"/>
      <c r="DY637" s="72"/>
      <c r="DZ637" s="72"/>
      <c r="EA637" s="72"/>
      <c r="EB637" s="72"/>
      <c r="EC637" s="72"/>
      <c r="ED637" s="72" t="s">
        <v>1354</v>
      </c>
      <c r="EE637" s="119" t="s">
        <v>480</v>
      </c>
      <c r="EF637" s="119" t="s">
        <v>480</v>
      </c>
      <c r="EG637" s="119" t="s">
        <v>537</v>
      </c>
      <c r="EH637" s="119" t="s">
        <v>1355</v>
      </c>
      <c r="EI637" s="119" t="s">
        <v>480</v>
      </c>
      <c r="EJ637" s="119" t="s">
        <v>480</v>
      </c>
      <c r="EK637" s="119" t="s">
        <v>537</v>
      </c>
      <c r="EL637" s="119" t="s">
        <v>1356</v>
      </c>
      <c r="EM637" s="119" t="s">
        <v>480</v>
      </c>
      <c r="EN637" s="119" t="s">
        <v>480</v>
      </c>
      <c r="EO637" s="119" t="s">
        <v>537</v>
      </c>
      <c r="EP637" s="119" t="s">
        <v>1357</v>
      </c>
      <c r="EQ637" s="119" t="s">
        <v>480</v>
      </c>
      <c r="ER637" s="119" t="s">
        <v>480</v>
      </c>
      <c r="ES637" s="9"/>
      <c r="ET637" s="9"/>
      <c r="EU637" s="9"/>
      <c r="EV637" s="9"/>
      <c r="EW637" s="9"/>
      <c r="EX637" s="9"/>
      <c r="EY637" s="9"/>
      <c r="EZ637" s="9"/>
      <c r="FA637" s="9"/>
      <c r="FB637" s="9"/>
      <c r="FC637" s="9"/>
      <c r="FD637" s="9"/>
      <c r="FE637" s="9"/>
      <c r="FF637" s="9"/>
      <c r="FG637" s="9"/>
      <c r="FH637" s="9"/>
      <c r="FI637" s="9"/>
      <c r="FJ637" s="9"/>
      <c r="FK637" s="9"/>
      <c r="FL637" s="9"/>
      <c r="FM637" s="9"/>
      <c r="FN637" s="9"/>
      <c r="FO637" s="9"/>
      <c r="FP637" s="9"/>
      <c r="FQ637" s="9"/>
      <c r="FR637" s="9"/>
      <c r="FS637" s="9"/>
      <c r="FT637" s="9"/>
      <c r="FU637" s="9"/>
      <c r="FV637" s="9"/>
      <c r="FW637" s="9"/>
      <c r="FX637" s="9"/>
      <c r="FY637" s="9"/>
      <c r="FZ637" s="9"/>
      <c r="GA637" s="9"/>
      <c r="GB637" s="9"/>
      <c r="GC637" s="9"/>
      <c r="GD637" s="9"/>
      <c r="GE637" s="9"/>
      <c r="GF637" s="9"/>
      <c r="GG637" s="9"/>
      <c r="GH637" s="9"/>
      <c r="GI637" s="9"/>
      <c r="GJ637" s="9"/>
      <c r="GK637" s="9"/>
      <c r="GL637" s="9"/>
      <c r="GM637" s="9"/>
      <c r="GN637" s="9"/>
      <c r="GO637" s="9"/>
      <c r="GP637" s="9"/>
      <c r="GQ637" s="9"/>
      <c r="GR637" s="9"/>
      <c r="GS637" s="9"/>
      <c r="GT637" s="9"/>
      <c r="GU637" s="9"/>
      <c r="GV637" s="9"/>
      <c r="GW637" s="9"/>
      <c r="GX637" s="9"/>
      <c r="GY637" s="9"/>
      <c r="GZ637" s="9"/>
      <c r="HA637" s="9"/>
      <c r="HB637" s="9"/>
      <c r="HC637" s="9"/>
      <c r="HD637" s="9"/>
      <c r="HE637" s="9"/>
      <c r="HF637" s="9"/>
      <c r="HG637" s="9"/>
      <c r="HH637" s="9"/>
      <c r="HI637" s="9"/>
      <c r="HJ637" s="9"/>
      <c r="HK637" s="9" t="s">
        <v>1348</v>
      </c>
      <c r="HL637" s="9" t="s">
        <v>488</v>
      </c>
      <c r="HY637" s="50"/>
      <c r="IV637" s="72" t="s">
        <v>1358</v>
      </c>
      <c r="IW637" s="72" t="s">
        <v>1359</v>
      </c>
      <c r="IX637" s="2" t="s">
        <v>1360</v>
      </c>
      <c r="IY637" s="72"/>
      <c r="IZ637" s="72"/>
      <c r="JA637" s="72">
        <v>50</v>
      </c>
      <c r="JB637" t="s">
        <v>480</v>
      </c>
      <c r="JC637" t="s">
        <v>480</v>
      </c>
      <c r="JD637" s="72">
        <v>12</v>
      </c>
      <c r="JE637" t="s">
        <v>480</v>
      </c>
      <c r="JF637" t="s">
        <v>480</v>
      </c>
      <c r="JP637" s="9"/>
      <c r="JZ637" s="9"/>
      <c r="KR637" s="9"/>
      <c r="KS637" s="9"/>
      <c r="KT637" s="9"/>
      <c r="KU637" s="9"/>
      <c r="MT637" s="72"/>
      <c r="MU637" s="72"/>
      <c r="MV637" s="72"/>
      <c r="MW637" s="72"/>
      <c r="MX637" s="72"/>
      <c r="MY637" t="s">
        <v>1327</v>
      </c>
      <c r="MZ637">
        <v>625</v>
      </c>
      <c r="NA637" t="s">
        <v>1328</v>
      </c>
      <c r="NB637" t="s">
        <v>1329</v>
      </c>
      <c r="NC637" t="s">
        <v>1330</v>
      </c>
      <c r="ND637" t="s">
        <v>1331</v>
      </c>
      <c r="NE637" t="s">
        <v>1332</v>
      </c>
      <c r="NF637" t="s">
        <v>1333</v>
      </c>
      <c r="NG637" s="72" t="s">
        <v>480</v>
      </c>
      <c r="NH637" s="72" t="s">
        <v>685</v>
      </c>
      <c r="NJ637" t="s">
        <v>1380</v>
      </c>
      <c r="NK637" t="s">
        <v>1381</v>
      </c>
      <c r="NL637" t="s">
        <v>1382</v>
      </c>
      <c r="NM637" t="s">
        <v>1383</v>
      </c>
      <c r="NU637" s="72"/>
      <c r="NV637" t="s">
        <v>518</v>
      </c>
      <c r="NW637">
        <v>0.80800000000000005</v>
      </c>
      <c r="NX637" t="s">
        <v>914</v>
      </c>
      <c r="NY637">
        <v>6.6000000000000003E-2</v>
      </c>
      <c r="OB637">
        <v>32</v>
      </c>
      <c r="OU637" t="s">
        <v>1339</v>
      </c>
      <c r="OV637" s="72" t="s">
        <v>518</v>
      </c>
      <c r="OX637">
        <v>2009</v>
      </c>
      <c r="OY637">
        <v>2010</v>
      </c>
      <c r="PB637" t="s">
        <v>1340</v>
      </c>
      <c r="PC637" s="50">
        <v>46133</v>
      </c>
      <c r="PE637" s="72" t="s">
        <v>522</v>
      </c>
      <c r="PF637" s="120">
        <v>46164</v>
      </c>
      <c r="PG637" s="72" t="s">
        <v>1341</v>
      </c>
      <c r="PH637" s="118" t="s">
        <v>1342</v>
      </c>
    </row>
    <row r="638" spans="1:424" ht="15" thickBot="1">
      <c r="A638" t="s">
        <v>663</v>
      </c>
      <c r="B638" t="s">
        <v>1316</v>
      </c>
      <c r="C638" t="s">
        <v>1317</v>
      </c>
      <c r="D638" t="s">
        <v>472</v>
      </c>
      <c r="E638" t="s">
        <v>1351</v>
      </c>
      <c r="F638" t="s">
        <v>1320</v>
      </c>
      <c r="G638" t="s">
        <v>475</v>
      </c>
      <c r="H638" t="s">
        <v>476</v>
      </c>
      <c r="I638">
        <v>-8.8170000000000002</v>
      </c>
      <c r="J638">
        <v>-75.2</v>
      </c>
      <c r="K638" s="72">
        <v>500</v>
      </c>
      <c r="L638" t="s">
        <v>1317</v>
      </c>
      <c r="M638" t="s">
        <v>472</v>
      </c>
      <c r="N638" t="s">
        <v>1319</v>
      </c>
      <c r="O638" t="s">
        <v>1320</v>
      </c>
      <c r="P638" t="s">
        <v>475</v>
      </c>
      <c r="Q638" t="s">
        <v>476</v>
      </c>
      <c r="R638">
        <v>-8.5169999999999995</v>
      </c>
      <c r="S638">
        <v>-74.766999999999996</v>
      </c>
      <c r="T638" s="72">
        <v>500</v>
      </c>
      <c r="U638" t="s">
        <v>1317</v>
      </c>
      <c r="V638" t="s">
        <v>472</v>
      </c>
      <c r="W638" t="s">
        <v>1343</v>
      </c>
      <c r="X638" t="s">
        <v>1320</v>
      </c>
      <c r="Y638" t="s">
        <v>475</v>
      </c>
      <c r="Z638" t="s">
        <v>476</v>
      </c>
      <c r="AA638">
        <v>-8.3670000000000009</v>
      </c>
      <c r="AB638">
        <v>-74.7</v>
      </c>
      <c r="AC638">
        <v>500</v>
      </c>
      <c r="AV638" t="s">
        <v>1321</v>
      </c>
      <c r="AW638">
        <v>625</v>
      </c>
      <c r="AX638" t="s">
        <v>480</v>
      </c>
      <c r="AY638" s="217">
        <v>2</v>
      </c>
      <c r="AZ638" t="s">
        <v>1322</v>
      </c>
      <c r="BA638">
        <v>2009</v>
      </c>
      <c r="BB638">
        <v>2010</v>
      </c>
      <c r="BC638" t="s">
        <v>1323</v>
      </c>
      <c r="BD638" t="s">
        <v>1361</v>
      </c>
      <c r="BE638" t="s">
        <v>483</v>
      </c>
      <c r="BF638" t="s">
        <v>484</v>
      </c>
      <c r="BG638" t="s">
        <v>1362</v>
      </c>
      <c r="BH638" t="s">
        <v>480</v>
      </c>
      <c r="BI638" t="s">
        <v>480</v>
      </c>
      <c r="BJ638" t="s">
        <v>480</v>
      </c>
      <c r="EI638" s="9"/>
      <c r="EJ638" s="9"/>
      <c r="EK638" s="9"/>
      <c r="EL638" s="9"/>
      <c r="EM638" s="9"/>
      <c r="EN638" s="9"/>
      <c r="EO638" s="9"/>
      <c r="EP638" s="9"/>
      <c r="EQ638" s="9"/>
      <c r="ER638" s="9"/>
      <c r="ES638" s="119"/>
      <c r="ET638" s="119"/>
      <c r="EU638" s="119"/>
      <c r="EV638" s="119"/>
      <c r="EW638" s="119"/>
      <c r="EX638" s="119"/>
      <c r="EY638" s="119"/>
      <c r="EZ638" s="119"/>
      <c r="FA638" s="119"/>
      <c r="FB638" s="119"/>
      <c r="FC638" s="119"/>
      <c r="FD638" s="119"/>
      <c r="FE638" s="119"/>
      <c r="FF638" s="119"/>
      <c r="FG638" s="119"/>
      <c r="FH638" s="119"/>
      <c r="FI638" s="119"/>
      <c r="FJ638" s="119"/>
      <c r="FK638" s="119"/>
      <c r="FL638" s="119"/>
      <c r="FM638" s="119"/>
      <c r="FN638" s="119"/>
      <c r="FO638" s="119"/>
      <c r="FP638" s="119"/>
      <c r="FQ638" s="119"/>
      <c r="FR638" s="119"/>
      <c r="FS638" s="119"/>
      <c r="FT638" s="119"/>
      <c r="FU638" s="119"/>
      <c r="FV638" s="119"/>
      <c r="FW638" s="119"/>
      <c r="FX638" s="119"/>
      <c r="FY638" s="119"/>
      <c r="FZ638" s="119"/>
      <c r="GA638" s="119"/>
      <c r="GB638" s="119"/>
      <c r="GC638" s="119"/>
      <c r="GD638" s="119"/>
      <c r="GE638" s="119"/>
      <c r="GF638" s="119"/>
      <c r="GG638" s="119"/>
      <c r="GH638" s="119"/>
      <c r="GI638" s="119"/>
      <c r="GJ638" s="119"/>
      <c r="GK638" s="119"/>
      <c r="GL638" s="119"/>
      <c r="GM638" s="119"/>
      <c r="GN638" s="119"/>
      <c r="GO638" s="119"/>
      <c r="GP638" s="119"/>
      <c r="GQ638" s="119"/>
      <c r="GR638" s="119"/>
      <c r="GS638" s="119"/>
      <c r="GT638" s="119"/>
      <c r="GU638" s="119"/>
      <c r="GV638" s="119"/>
      <c r="GW638" s="119"/>
      <c r="GX638" s="119"/>
      <c r="GY638" s="119"/>
      <c r="GZ638" s="119"/>
      <c r="HA638" s="119"/>
      <c r="HB638" s="119"/>
      <c r="HC638" s="119"/>
      <c r="HD638" s="119"/>
      <c r="HE638" s="119"/>
      <c r="HF638" s="119"/>
      <c r="HG638" s="119"/>
      <c r="HH638" s="119"/>
      <c r="HI638" s="119"/>
      <c r="HJ638" s="119"/>
      <c r="HK638" s="119" t="s">
        <v>1363</v>
      </c>
      <c r="HL638" s="119" t="s">
        <v>526</v>
      </c>
      <c r="HM638" s="72" t="s">
        <v>500</v>
      </c>
      <c r="HN638" s="72"/>
      <c r="HO638" s="72"/>
      <c r="HP638" s="72"/>
      <c r="HQ638" s="72"/>
      <c r="HR638" s="72"/>
      <c r="HS638" s="72"/>
      <c r="HT638" s="72"/>
      <c r="HU638" s="72"/>
      <c r="HV638" s="72"/>
      <c r="HW638" s="72"/>
      <c r="HX638" s="72"/>
      <c r="HY638" s="120"/>
      <c r="HZ638" s="72"/>
      <c r="IA638" s="72"/>
      <c r="IB638" s="72"/>
      <c r="IC638" s="72"/>
      <c r="ID638" s="72"/>
      <c r="IE638" s="72"/>
      <c r="IF638" s="72"/>
      <c r="IG638" s="72"/>
      <c r="IH638" s="72"/>
      <c r="II638" s="72"/>
      <c r="IJ638" s="72"/>
      <c r="IK638" s="72"/>
      <c r="IL638" s="72"/>
      <c r="IM638" s="72"/>
      <c r="IN638" s="72"/>
      <c r="IO638" s="72"/>
      <c r="IP638" s="72"/>
      <c r="IQ638" s="72"/>
      <c r="IR638" s="72"/>
      <c r="IS638" s="72"/>
      <c r="IT638" s="72"/>
      <c r="IU638" s="72"/>
      <c r="IV638" t="s">
        <v>1364</v>
      </c>
      <c r="IX638" t="s">
        <v>492</v>
      </c>
      <c r="JG638" s="72"/>
      <c r="JH638" s="72"/>
      <c r="JI638" s="72"/>
      <c r="JJ638" s="72"/>
      <c r="JK638" s="72"/>
      <c r="JL638" s="72"/>
      <c r="JM638" s="72"/>
      <c r="JN638" s="72"/>
      <c r="JO638" s="72"/>
      <c r="JP638" s="125"/>
      <c r="JQ638" s="72"/>
      <c r="JR638" s="72"/>
      <c r="JS638" s="72"/>
      <c r="JT638" s="72"/>
      <c r="JU638" s="72"/>
      <c r="JV638" s="72"/>
      <c r="JW638" s="72"/>
      <c r="JX638" s="72"/>
      <c r="JY638" s="72"/>
      <c r="JZ638" s="125"/>
      <c r="KA638" s="72"/>
      <c r="KB638" s="72"/>
      <c r="KC638" s="72"/>
      <c r="KD638" s="72"/>
      <c r="KE638" s="72"/>
      <c r="KF638" s="72"/>
      <c r="KG638" s="72"/>
      <c r="KH638" s="72"/>
      <c r="KI638" s="72"/>
      <c r="KJ638" s="72"/>
      <c r="KK638" s="72"/>
      <c r="KL638" s="72"/>
      <c r="KM638" s="72"/>
      <c r="KN638" s="72"/>
      <c r="KO638" s="72"/>
      <c r="KP638" s="72"/>
      <c r="KQ638" s="72"/>
      <c r="KR638" s="125"/>
      <c r="KS638" s="125"/>
      <c r="KT638" s="125"/>
      <c r="KU638" s="125"/>
      <c r="KV638" s="72"/>
      <c r="KW638" s="72"/>
      <c r="KX638" s="72"/>
      <c r="KY638" s="72"/>
      <c r="KZ638" s="72"/>
      <c r="LA638" s="72"/>
      <c r="LB638" s="72"/>
      <c r="LC638" s="72"/>
      <c r="LD638" s="72"/>
      <c r="LE638" s="72"/>
      <c r="LF638" s="72"/>
      <c r="LG638" s="72"/>
      <c r="LH638" s="72"/>
      <c r="LI638" s="72"/>
      <c r="LJ638" s="72"/>
      <c r="LK638" s="72"/>
      <c r="LL638" s="72"/>
      <c r="LM638" s="72"/>
      <c r="LN638" s="72"/>
      <c r="LO638" s="72"/>
      <c r="LP638" s="72"/>
      <c r="LQ638" s="72"/>
      <c r="LR638" s="72"/>
      <c r="LS638" s="72"/>
      <c r="LT638" s="72"/>
      <c r="LU638" s="72"/>
      <c r="LV638" s="72"/>
      <c r="LW638" s="72"/>
      <c r="LX638" s="72"/>
      <c r="LY638" s="72"/>
      <c r="LZ638" s="72"/>
      <c r="MA638" s="72"/>
      <c r="MB638" s="72"/>
      <c r="MC638" s="72"/>
      <c r="MD638" s="72"/>
      <c r="ME638" s="72"/>
      <c r="MF638" s="72"/>
      <c r="MG638" s="72"/>
      <c r="MH638" s="72"/>
      <c r="MI638" s="72"/>
      <c r="MJ638" s="72"/>
      <c r="MK638" s="72"/>
      <c r="ML638" s="72"/>
      <c r="MM638" s="72"/>
      <c r="MN638" s="72"/>
      <c r="MO638" s="72"/>
      <c r="MP638" s="72"/>
      <c r="MQ638" s="72"/>
      <c r="MR638" s="72"/>
      <c r="MS638" s="72"/>
      <c r="MY638" s="72" t="s">
        <v>1327</v>
      </c>
      <c r="MZ638" s="72">
        <v>625</v>
      </c>
      <c r="NA638" s="72" t="s">
        <v>1328</v>
      </c>
      <c r="NB638" s="72" t="s">
        <v>1329</v>
      </c>
      <c r="NC638" s="72" t="s">
        <v>1330</v>
      </c>
      <c r="ND638" s="72" t="s">
        <v>1331</v>
      </c>
      <c r="NE638" s="72" t="s">
        <v>1332</v>
      </c>
      <c r="NF638" s="72" t="s">
        <v>1333</v>
      </c>
      <c r="NG638" s="72" t="s">
        <v>480</v>
      </c>
      <c r="NH638" s="72" t="s">
        <v>685</v>
      </c>
      <c r="NI638" s="72"/>
      <c r="NJ638" s="72" t="s">
        <v>1380</v>
      </c>
      <c r="NK638" s="72" t="s">
        <v>1381</v>
      </c>
      <c r="NL638" s="72" t="s">
        <v>1382</v>
      </c>
      <c r="NM638" s="72" t="s">
        <v>1383</v>
      </c>
      <c r="NN638" s="72"/>
      <c r="NO638" s="72"/>
      <c r="NP638" s="72"/>
      <c r="NQ638" s="72"/>
      <c r="NR638" s="72"/>
      <c r="NS638" s="72"/>
      <c r="NT638" s="72"/>
      <c r="NU638" t="s">
        <v>655</v>
      </c>
      <c r="NV638" s="72" t="s">
        <v>518</v>
      </c>
      <c r="NW638" s="72">
        <v>0.60599999999999998</v>
      </c>
      <c r="NX638" s="72" t="s">
        <v>914</v>
      </c>
      <c r="NY638" s="72">
        <v>8.1000000000000003E-2</v>
      </c>
      <c r="NZ638" s="72"/>
      <c r="OA638" s="72"/>
      <c r="OB638" s="72">
        <v>32</v>
      </c>
      <c r="OC638" s="72"/>
      <c r="OD638" s="72"/>
      <c r="OE638" s="72"/>
      <c r="OF638" s="72"/>
      <c r="OG638" s="72"/>
      <c r="OH638" s="72"/>
      <c r="OI638" s="72"/>
      <c r="OJ638" s="72"/>
      <c r="OK638" s="72"/>
      <c r="OL638" s="72"/>
      <c r="OM638" s="72"/>
      <c r="ON638" s="72"/>
      <c r="OO638" s="72"/>
      <c r="OP638" s="72"/>
      <c r="OQ638" s="72"/>
      <c r="OR638" s="72"/>
      <c r="OS638" s="72"/>
      <c r="OT638" s="72"/>
      <c r="OU638" s="72" t="s">
        <v>1339</v>
      </c>
      <c r="OV638" s="72" t="s">
        <v>518</v>
      </c>
      <c r="OW638" s="72"/>
      <c r="OX638" s="72">
        <v>2009</v>
      </c>
      <c r="OY638" s="72">
        <v>2010</v>
      </c>
      <c r="OZ638" s="72"/>
      <c r="PA638" s="72"/>
      <c r="PB638" s="72" t="s">
        <v>1340</v>
      </c>
      <c r="PC638" s="120">
        <v>46133</v>
      </c>
      <c r="PD638" s="72"/>
      <c r="PE638" s="72" t="s">
        <v>522</v>
      </c>
      <c r="PF638" s="120">
        <v>46164</v>
      </c>
      <c r="PG638" s="72" t="s">
        <v>1341</v>
      </c>
      <c r="PH638" s="118" t="s">
        <v>1342</v>
      </c>
    </row>
    <row r="639" spans="1:424" ht="15" thickBot="1">
      <c r="A639" s="72" t="s">
        <v>663</v>
      </c>
      <c r="B639" s="72" t="s">
        <v>1316</v>
      </c>
      <c r="C639" s="72" t="s">
        <v>1317</v>
      </c>
      <c r="D639" s="72" t="s">
        <v>472</v>
      </c>
      <c r="E639" s="72" t="s">
        <v>1351</v>
      </c>
      <c r="F639" s="72" t="s">
        <v>1320</v>
      </c>
      <c r="G639" s="72" t="s">
        <v>475</v>
      </c>
      <c r="H639" s="72" t="s">
        <v>476</v>
      </c>
      <c r="I639" s="72">
        <v>-8.8170000000000002</v>
      </c>
      <c r="J639" s="72">
        <v>-75.2</v>
      </c>
      <c r="K639" s="72">
        <v>500</v>
      </c>
      <c r="L639" s="72" t="s">
        <v>1317</v>
      </c>
      <c r="M639" s="72" t="s">
        <v>472</v>
      </c>
      <c r="N639" s="72" t="s">
        <v>1319</v>
      </c>
      <c r="O639" s="72" t="s">
        <v>1320</v>
      </c>
      <c r="P639" s="72" t="s">
        <v>475</v>
      </c>
      <c r="Q639" s="72" t="s">
        <v>476</v>
      </c>
      <c r="R639" s="72">
        <v>-8.5169999999999995</v>
      </c>
      <c r="S639" s="72">
        <v>-74.766999999999996</v>
      </c>
      <c r="T639" s="72">
        <v>500</v>
      </c>
      <c r="U639" s="72" t="s">
        <v>1317</v>
      </c>
      <c r="V639" s="72" t="s">
        <v>472</v>
      </c>
      <c r="W639" s="72" t="s">
        <v>1343</v>
      </c>
      <c r="X639" s="72" t="s">
        <v>1320</v>
      </c>
      <c r="Y639" s="72" t="s">
        <v>475</v>
      </c>
      <c r="Z639" s="72" t="s">
        <v>476</v>
      </c>
      <c r="AA639" s="72">
        <v>-8.3670000000000009</v>
      </c>
      <c r="AB639" s="72">
        <v>-74.7</v>
      </c>
      <c r="AC639">
        <v>500</v>
      </c>
      <c r="AD639" s="72"/>
      <c r="AE639" s="72"/>
      <c r="AF639" s="72"/>
      <c r="AG639" s="72"/>
      <c r="AH639" s="72"/>
      <c r="AI639" s="72"/>
      <c r="AJ639" s="72"/>
      <c r="AK639" s="72"/>
      <c r="AL639" s="72"/>
      <c r="AM639" s="72"/>
      <c r="AN639" s="72"/>
      <c r="AO639" s="72"/>
      <c r="AP639" s="72"/>
      <c r="AQ639" s="72"/>
      <c r="AR639" s="72"/>
      <c r="AS639" s="72"/>
      <c r="AT639" s="72"/>
      <c r="AU639" s="72"/>
      <c r="AV639" s="72" t="s">
        <v>1321</v>
      </c>
      <c r="AW639" s="72">
        <v>625</v>
      </c>
      <c r="AX639" s="72" t="s">
        <v>480</v>
      </c>
      <c r="AY639" s="216">
        <v>2</v>
      </c>
      <c r="AZ639" s="72" t="s">
        <v>1322</v>
      </c>
      <c r="BA639" s="72">
        <v>2009</v>
      </c>
      <c r="BB639" s="72">
        <v>2010</v>
      </c>
      <c r="BC639" s="72" t="s">
        <v>1323</v>
      </c>
      <c r="BD639" s="72" t="s">
        <v>1365</v>
      </c>
      <c r="BE639" s="72" t="s">
        <v>591</v>
      </c>
      <c r="BF639" s="72" t="s">
        <v>1100</v>
      </c>
      <c r="BG639" s="72" t="s">
        <v>1366</v>
      </c>
      <c r="BH639" s="72" t="s">
        <v>480</v>
      </c>
      <c r="BI639" s="72" t="s">
        <v>480</v>
      </c>
      <c r="BJ639" s="72" t="s">
        <v>480</v>
      </c>
      <c r="BK639" s="72"/>
      <c r="BL639" s="72"/>
      <c r="BM639" s="72"/>
      <c r="BN639" s="72"/>
      <c r="BO639" s="72"/>
      <c r="BP639" s="72"/>
      <c r="BQ639" s="72"/>
      <c r="BR639" s="72"/>
      <c r="BS639" s="72"/>
      <c r="BT639" s="72"/>
      <c r="BU639" s="72"/>
      <c r="BV639" s="72"/>
      <c r="BW639" s="72"/>
      <c r="BX639" s="72"/>
      <c r="BY639" s="72"/>
      <c r="BZ639" s="72"/>
      <c r="CA639" s="72"/>
      <c r="CB639" s="72"/>
      <c r="CC639" s="72"/>
      <c r="CD639" s="72"/>
      <c r="CE639" s="72"/>
      <c r="CF639" s="72"/>
      <c r="CG639" s="72"/>
      <c r="CH639" s="72"/>
      <c r="CI639" s="72"/>
      <c r="CJ639" s="72"/>
      <c r="CK639" s="72"/>
      <c r="CL639" s="72"/>
      <c r="CM639" s="72"/>
      <c r="CN639" s="72"/>
      <c r="CO639" s="72"/>
      <c r="CP639" s="72"/>
      <c r="CQ639" s="72"/>
      <c r="CR639" s="72"/>
      <c r="CS639" s="72"/>
      <c r="CT639" s="72"/>
      <c r="CU639" s="72"/>
      <c r="CV639" s="72"/>
      <c r="CW639" s="72"/>
      <c r="CX639" s="72"/>
      <c r="CY639" s="72"/>
      <c r="CZ639" s="72"/>
      <c r="DA639" s="72"/>
      <c r="DB639" s="72"/>
      <c r="DC639" s="72"/>
      <c r="DD639" s="72"/>
      <c r="DE639" s="72"/>
      <c r="DF639" s="72"/>
      <c r="DG639" s="72"/>
      <c r="DH639" s="72"/>
      <c r="DI639" s="72"/>
      <c r="DJ639" s="72"/>
      <c r="DK639" s="72"/>
      <c r="DL639" s="72"/>
      <c r="DM639" s="72"/>
      <c r="DN639" s="72"/>
      <c r="DO639" s="72"/>
      <c r="DP639" s="72"/>
      <c r="DQ639" s="72"/>
      <c r="DR639" s="72"/>
      <c r="DS639" s="72"/>
      <c r="DT639" s="72"/>
      <c r="DU639" s="72"/>
      <c r="DV639" s="72"/>
      <c r="DW639" s="72"/>
      <c r="DX639" s="72"/>
      <c r="DY639" s="72"/>
      <c r="DZ639" s="72"/>
      <c r="EA639" s="72"/>
      <c r="EB639" s="72"/>
      <c r="EC639" s="72"/>
      <c r="ED639" s="72"/>
      <c r="EE639" s="72"/>
      <c r="EF639" s="72"/>
      <c r="EG639" s="72"/>
      <c r="EH639" s="72"/>
      <c r="EI639" s="119"/>
      <c r="EJ639" s="119"/>
      <c r="EK639" s="119"/>
      <c r="EL639" s="119"/>
      <c r="EM639" s="119"/>
      <c r="EN639" s="119"/>
      <c r="EO639" s="119"/>
      <c r="EP639" s="119"/>
      <c r="EQ639" s="119"/>
      <c r="ER639" s="119"/>
      <c r="ES639" s="9"/>
      <c r="ET639" s="9"/>
      <c r="EU639" s="9"/>
      <c r="EV639" s="9"/>
      <c r="EW639" s="9"/>
      <c r="EX639" s="9"/>
      <c r="EY639" s="9"/>
      <c r="EZ639" s="9"/>
      <c r="FA639" s="9"/>
      <c r="FB639" s="9"/>
      <c r="FC639" s="9"/>
      <c r="FD639" s="9"/>
      <c r="FE639" s="9"/>
      <c r="FF639" s="9"/>
      <c r="FG639" s="9"/>
      <c r="FH639" s="9"/>
      <c r="FI639" s="9"/>
      <c r="FJ639" s="9"/>
      <c r="FK639" s="9"/>
      <c r="FL639" s="9"/>
      <c r="FM639" s="9"/>
      <c r="FN639" s="9"/>
      <c r="FO639" s="9"/>
      <c r="FP639" s="9"/>
      <c r="FQ639" s="9"/>
      <c r="FR639" s="9"/>
      <c r="FS639" s="9"/>
      <c r="FT639" s="9"/>
      <c r="FU639" s="9"/>
      <c r="FV639" s="9"/>
      <c r="FW639" s="9"/>
      <c r="FX639" s="9"/>
      <c r="FY639" s="9"/>
      <c r="FZ639" s="9"/>
      <c r="GA639" s="9"/>
      <c r="GB639" s="9"/>
      <c r="GC639" s="9"/>
      <c r="GD639" s="9"/>
      <c r="GE639" s="9"/>
      <c r="GF639" s="9"/>
      <c r="GG639" s="9"/>
      <c r="GH639" s="9"/>
      <c r="GI639" s="9"/>
      <c r="GJ639" s="9"/>
      <c r="GK639" s="9"/>
      <c r="GL639" s="9"/>
      <c r="GM639" s="9"/>
      <c r="GN639" s="9"/>
      <c r="GO639" s="9"/>
      <c r="GP639" s="9"/>
      <c r="GQ639" s="9"/>
      <c r="GR639" s="9"/>
      <c r="GS639" s="9"/>
      <c r="GT639" s="9"/>
      <c r="GU639" s="9"/>
      <c r="GV639" s="9"/>
      <c r="GW639" s="9"/>
      <c r="GX639" s="9"/>
      <c r="GY639" s="9"/>
      <c r="GZ639" s="9"/>
      <c r="HA639" s="9"/>
      <c r="HB639" s="9"/>
      <c r="HC639" s="9"/>
      <c r="HD639" s="9"/>
      <c r="HE639" s="9"/>
      <c r="HF639" s="9"/>
      <c r="HG639" s="9"/>
      <c r="HH639" s="9"/>
      <c r="HI639" s="9"/>
      <c r="HJ639" s="9"/>
      <c r="HK639" s="9" t="s">
        <v>1367</v>
      </c>
      <c r="HL639" s="9" t="s">
        <v>488</v>
      </c>
      <c r="HY639" s="50"/>
      <c r="IV639" s="72" t="s">
        <v>1365</v>
      </c>
      <c r="IW639" s="72"/>
      <c r="IX639" s="214" t="s">
        <v>1368</v>
      </c>
      <c r="IY639" s="72"/>
      <c r="IZ639" s="72"/>
      <c r="JA639" s="72"/>
      <c r="JB639" s="72"/>
      <c r="JC639" s="72"/>
      <c r="JD639" s="72"/>
      <c r="JE639" s="72"/>
      <c r="JF639" s="72"/>
      <c r="JP639" s="9"/>
      <c r="JZ639" s="9"/>
      <c r="KR639" s="9"/>
      <c r="KS639" s="9"/>
      <c r="KT639" s="9"/>
      <c r="KU639" s="9"/>
      <c r="MT639" s="72" t="s">
        <v>1365</v>
      </c>
      <c r="MU639" s="179" t="s">
        <v>1368</v>
      </c>
      <c r="MV639" s="72" t="s">
        <v>480</v>
      </c>
      <c r="MW639" s="72" t="s">
        <v>480</v>
      </c>
      <c r="MX639" s="179" t="s">
        <v>1092</v>
      </c>
      <c r="MY639" t="s">
        <v>1327</v>
      </c>
      <c r="MZ639">
        <v>625</v>
      </c>
      <c r="NA639" t="s">
        <v>1328</v>
      </c>
      <c r="NB639" t="s">
        <v>1329</v>
      </c>
      <c r="NC639" t="s">
        <v>1330</v>
      </c>
      <c r="ND639" t="s">
        <v>1331</v>
      </c>
      <c r="NE639" t="s">
        <v>1332</v>
      </c>
      <c r="NF639" t="s">
        <v>1333</v>
      </c>
      <c r="NG639" s="72" t="s">
        <v>480</v>
      </c>
      <c r="NH639" s="72" t="s">
        <v>685</v>
      </c>
      <c r="NJ639" t="s">
        <v>1380</v>
      </c>
      <c r="NK639" t="s">
        <v>1381</v>
      </c>
      <c r="NL639" t="s">
        <v>1382</v>
      </c>
      <c r="NM639" t="s">
        <v>1383</v>
      </c>
      <c r="NU639" s="72" t="s">
        <v>1337</v>
      </c>
      <c r="NV639" t="s">
        <v>518</v>
      </c>
      <c r="NW639">
        <v>0.55400000000000005</v>
      </c>
      <c r="NX639" t="s">
        <v>914</v>
      </c>
      <c r="NY639">
        <v>8.2000000000000003E-2</v>
      </c>
      <c r="OB639">
        <v>32</v>
      </c>
      <c r="OU639" t="s">
        <v>1339</v>
      </c>
      <c r="OV639" s="72" t="s">
        <v>518</v>
      </c>
      <c r="OX639">
        <v>2009</v>
      </c>
      <c r="OY639">
        <v>2010</v>
      </c>
      <c r="PB639" t="s">
        <v>1340</v>
      </c>
      <c r="PC639" s="50">
        <v>46133</v>
      </c>
      <c r="PE639" s="72" t="s">
        <v>522</v>
      </c>
      <c r="PF639" s="120">
        <v>46164</v>
      </c>
      <c r="PG639" s="72" t="s">
        <v>1341</v>
      </c>
      <c r="PH639" s="118" t="s">
        <v>1342</v>
      </c>
    </row>
    <row r="640" spans="1:424" s="121" customFormat="1" ht="15" thickBot="1">
      <c r="A640" s="72" t="s">
        <v>469</v>
      </c>
      <c r="B640" s="121" t="s">
        <v>1384</v>
      </c>
      <c r="C640" s="121" t="s">
        <v>1385</v>
      </c>
      <c r="D640" s="121" t="s">
        <v>472</v>
      </c>
      <c r="E640" s="121" t="s">
        <v>1386</v>
      </c>
      <c r="F640" s="121" t="s">
        <v>474</v>
      </c>
      <c r="G640" s="121" t="s">
        <v>475</v>
      </c>
      <c r="H640" s="121" t="s">
        <v>476</v>
      </c>
      <c r="I640" s="121">
        <v>-13.06</v>
      </c>
      <c r="J640" s="121">
        <v>34.299999999999997</v>
      </c>
      <c r="K640" s="121">
        <v>250</v>
      </c>
      <c r="AV640" s="121" t="s">
        <v>1387</v>
      </c>
      <c r="AW640" s="121">
        <v>1300</v>
      </c>
      <c r="AX640" s="121">
        <v>3900</v>
      </c>
      <c r="AY640" s="121">
        <v>3</v>
      </c>
      <c r="AZ640" s="121" t="s">
        <v>1388</v>
      </c>
      <c r="BA640" s="121">
        <v>2011</v>
      </c>
      <c r="BB640" s="121">
        <v>2014</v>
      </c>
      <c r="BD640" s="121" t="s">
        <v>1389</v>
      </c>
      <c r="BE640" s="121" t="s">
        <v>524</v>
      </c>
      <c r="BF640" s="121" t="s">
        <v>484</v>
      </c>
      <c r="BG640" s="121" t="s">
        <v>485</v>
      </c>
      <c r="BH640" s="121" t="s">
        <v>1390</v>
      </c>
      <c r="BI640" s="121" t="s">
        <v>486</v>
      </c>
      <c r="BJ640" s="121">
        <v>53333</v>
      </c>
      <c r="EI640" s="124"/>
      <c r="EJ640" s="124"/>
      <c r="EK640" s="124"/>
      <c r="EL640" s="124"/>
      <c r="EM640" s="124"/>
      <c r="EN640" s="124"/>
      <c r="EO640" s="124"/>
      <c r="EP640" s="124"/>
      <c r="EQ640" s="124"/>
      <c r="ER640" s="124"/>
      <c r="ES640" s="124"/>
      <c r="ET640" s="124"/>
      <c r="EU640" s="124"/>
      <c r="EV640" s="124"/>
      <c r="EW640" s="124"/>
      <c r="EX640" s="124"/>
      <c r="EY640" s="124"/>
      <c r="EZ640" s="124"/>
      <c r="FA640" s="124"/>
      <c r="FB640" s="124"/>
      <c r="FC640" s="124"/>
      <c r="FD640" s="124"/>
      <c r="FE640" s="124"/>
      <c r="FF640" s="124"/>
      <c r="FG640" s="124"/>
      <c r="FH640" s="124"/>
      <c r="FI640" s="124"/>
      <c r="FJ640" s="124"/>
      <c r="FK640" s="124"/>
      <c r="FL640" s="124"/>
      <c r="FM640" s="124"/>
      <c r="FN640" s="124"/>
      <c r="FO640" s="124"/>
      <c r="FP640" s="124"/>
      <c r="FQ640" s="124"/>
      <c r="FR640" s="124"/>
      <c r="FS640" s="124"/>
      <c r="FT640" s="124"/>
      <c r="FU640" s="124"/>
      <c r="FV640" s="124"/>
      <c r="FW640" s="124"/>
      <c r="FX640" s="124"/>
      <c r="FY640" s="124"/>
      <c r="FZ640" s="124"/>
      <c r="GA640" s="124"/>
      <c r="GB640" s="124"/>
      <c r="GC640" s="124"/>
      <c r="GD640" s="124"/>
      <c r="GE640" s="124"/>
      <c r="GF640" s="124"/>
      <c r="GG640" s="124"/>
      <c r="GH640" s="124"/>
      <c r="GI640" s="124"/>
      <c r="GJ640" s="124"/>
      <c r="GK640" s="124"/>
      <c r="GL640" s="124"/>
      <c r="GM640" s="124"/>
      <c r="GN640" s="124"/>
      <c r="GO640" s="124"/>
      <c r="GP640" s="124"/>
      <c r="GQ640" s="124"/>
      <c r="GR640" s="124"/>
      <c r="GS640" s="124"/>
      <c r="GT640" s="124"/>
      <c r="GU640" s="124"/>
      <c r="GV640" s="124"/>
      <c r="GW640" s="124"/>
      <c r="GX640" s="124"/>
      <c r="GY640" s="124"/>
      <c r="GZ640" s="124"/>
      <c r="HA640" s="124"/>
      <c r="HB640" s="124"/>
      <c r="HC640" s="124"/>
      <c r="HD640" s="124"/>
      <c r="HE640" s="124"/>
      <c r="HF640" s="124"/>
      <c r="HG640" s="124"/>
      <c r="HH640" s="124"/>
      <c r="HI640" s="124"/>
      <c r="HJ640" s="124"/>
      <c r="HK640" s="124" t="s">
        <v>1391</v>
      </c>
      <c r="HL640" s="124" t="s">
        <v>488</v>
      </c>
      <c r="HT640" s="122"/>
      <c r="HU640" s="122"/>
      <c r="HY640" s="122"/>
      <c r="IO640" s="121" t="s">
        <v>1389</v>
      </c>
      <c r="IP640" s="121" t="s">
        <v>492</v>
      </c>
      <c r="IS640" s="121">
        <v>2011</v>
      </c>
      <c r="JJ640" s="121" t="s">
        <v>1392</v>
      </c>
      <c r="JL640" s="121" t="s">
        <v>495</v>
      </c>
      <c r="JP640" s="121" t="s">
        <v>508</v>
      </c>
      <c r="JQ640" s="121">
        <v>309</v>
      </c>
      <c r="JR640" s="121">
        <v>93</v>
      </c>
      <c r="KE640" s="121" t="s">
        <v>1393</v>
      </c>
      <c r="KF640" s="121" t="s">
        <v>500</v>
      </c>
      <c r="KG640" s="121" t="s">
        <v>480</v>
      </c>
      <c r="KH640" s="121" t="s">
        <v>480</v>
      </c>
      <c r="KJ640" s="121" t="s">
        <v>501</v>
      </c>
      <c r="KK640" s="121" t="s">
        <v>1394</v>
      </c>
      <c r="KL640" s="121" t="s">
        <v>503</v>
      </c>
      <c r="KM640" s="121">
        <v>7.5</v>
      </c>
      <c r="KN640" s="121" t="s">
        <v>501</v>
      </c>
      <c r="KO640" s="121" t="s">
        <v>1395</v>
      </c>
      <c r="KP640" s="121" t="s">
        <v>503</v>
      </c>
      <c r="KQ640" s="121">
        <v>2</v>
      </c>
      <c r="MY640" s="121" t="s">
        <v>1396</v>
      </c>
      <c r="MZ640" s="121">
        <v>1300</v>
      </c>
      <c r="NA640" s="121" t="s">
        <v>1397</v>
      </c>
      <c r="NB640" s="121" t="s">
        <v>548</v>
      </c>
      <c r="NJ640" s="121" t="s">
        <v>1398</v>
      </c>
      <c r="NK640" s="121" t="s">
        <v>1399</v>
      </c>
      <c r="NL640" s="121" t="s">
        <v>944</v>
      </c>
      <c r="NM640" s="121" t="s">
        <v>516</v>
      </c>
      <c r="NU640" s="121" t="s">
        <v>655</v>
      </c>
      <c r="NV640" s="121" t="s">
        <v>518</v>
      </c>
      <c r="NW640" s="121">
        <v>2615.7600000000002</v>
      </c>
      <c r="NX640" s="121" t="s">
        <v>864</v>
      </c>
      <c r="NY640" s="121" t="s">
        <v>864</v>
      </c>
      <c r="OB640" s="121">
        <v>4</v>
      </c>
      <c r="OU640" s="121" t="s">
        <v>1400</v>
      </c>
      <c r="OV640" s="121" t="s">
        <v>1042</v>
      </c>
      <c r="OX640" s="121">
        <v>2011</v>
      </c>
      <c r="OY640" s="121">
        <v>2014</v>
      </c>
      <c r="PB640" s="121" t="s">
        <v>522</v>
      </c>
      <c r="PC640" s="122">
        <v>46134</v>
      </c>
    </row>
    <row r="641" spans="1:419" s="121" customFormat="1" ht="15" thickBot="1">
      <c r="A641" t="s">
        <v>469</v>
      </c>
      <c r="B641" s="121" t="s">
        <v>1384</v>
      </c>
      <c r="C641" s="121" t="s">
        <v>1385</v>
      </c>
      <c r="D641" s="121" t="s">
        <v>472</v>
      </c>
      <c r="E641" s="121" t="s">
        <v>1386</v>
      </c>
      <c r="F641" s="121" t="s">
        <v>474</v>
      </c>
      <c r="G641" s="121" t="s">
        <v>475</v>
      </c>
      <c r="H641" s="121" t="s">
        <v>476</v>
      </c>
      <c r="I641" s="121">
        <v>-13.06</v>
      </c>
      <c r="J641" s="121">
        <v>34.299999999999997</v>
      </c>
      <c r="K641" s="121">
        <v>250</v>
      </c>
      <c r="AV641" s="121" t="s">
        <v>1387</v>
      </c>
      <c r="AW641" s="121">
        <v>1300</v>
      </c>
      <c r="AX641" s="121">
        <v>3900</v>
      </c>
      <c r="AY641" s="121">
        <v>3</v>
      </c>
      <c r="AZ641" s="121" t="s">
        <v>1388</v>
      </c>
      <c r="BA641" s="121">
        <v>2011</v>
      </c>
      <c r="BB641" s="121">
        <v>2014</v>
      </c>
      <c r="BD641" s="121" t="s">
        <v>1401</v>
      </c>
      <c r="BE641" s="121" t="s">
        <v>536</v>
      </c>
      <c r="BF641" s="121" t="s">
        <v>484</v>
      </c>
      <c r="BG641" s="121" t="s">
        <v>1362</v>
      </c>
      <c r="BH641" s="121" t="s">
        <v>1402</v>
      </c>
      <c r="BI641" s="121" t="s">
        <v>486</v>
      </c>
      <c r="BJ641" s="121">
        <v>12300</v>
      </c>
      <c r="BK641" s="121" t="s">
        <v>537</v>
      </c>
      <c r="BL641" s="121" t="s">
        <v>1403</v>
      </c>
      <c r="BM641" s="121" t="s">
        <v>1404</v>
      </c>
      <c r="BN641" s="121" t="s">
        <v>486</v>
      </c>
      <c r="BO641" s="121">
        <v>24700</v>
      </c>
      <c r="BP641" s="121" t="s">
        <v>555</v>
      </c>
      <c r="BQ641" s="121" t="s">
        <v>538</v>
      </c>
      <c r="BR641" s="121" t="s">
        <v>1405</v>
      </c>
      <c r="BS641" s="121" t="s">
        <v>486</v>
      </c>
      <c r="BT641" s="121">
        <v>355556</v>
      </c>
      <c r="BU641" s="121" t="s">
        <v>537</v>
      </c>
      <c r="BV641" s="121" t="s">
        <v>1403</v>
      </c>
      <c r="BW641" s="121" t="s">
        <v>1404</v>
      </c>
      <c r="BX641" s="121" t="s">
        <v>486</v>
      </c>
      <c r="BY641" s="121">
        <v>24700</v>
      </c>
      <c r="BZ641" s="121" t="s">
        <v>555</v>
      </c>
      <c r="CA641" s="121" t="s">
        <v>485</v>
      </c>
      <c r="CB641" s="121" t="s">
        <v>1390</v>
      </c>
      <c r="CC641" s="121" t="s">
        <v>486</v>
      </c>
      <c r="CD641" s="121">
        <v>53333</v>
      </c>
      <c r="EI641" s="124"/>
      <c r="EJ641" s="124"/>
      <c r="EK641" s="124"/>
      <c r="EL641" s="124"/>
      <c r="EM641" s="124"/>
      <c r="EN641" s="124"/>
      <c r="EO641" s="124"/>
      <c r="EP641" s="124"/>
      <c r="EQ641" s="124"/>
      <c r="ER641" s="124"/>
      <c r="ES641" s="124"/>
      <c r="ET641" s="124"/>
      <c r="EU641" s="124"/>
      <c r="EV641" s="124"/>
      <c r="EW641" s="124"/>
      <c r="EX641" s="124"/>
      <c r="EY641" s="124"/>
      <c r="EZ641" s="124"/>
      <c r="FA641" s="124"/>
      <c r="FB641" s="124"/>
      <c r="FC641" s="124"/>
      <c r="FD641" s="124"/>
      <c r="FE641" s="124"/>
      <c r="FF641" s="124"/>
      <c r="FG641" s="124"/>
      <c r="FH641" s="124"/>
      <c r="FI641" s="124"/>
      <c r="FJ641" s="124"/>
      <c r="FK641" s="124"/>
      <c r="FL641" s="124"/>
      <c r="FM641" s="124"/>
      <c r="FN641" s="124"/>
      <c r="FO641" s="124"/>
      <c r="FP641" s="124"/>
      <c r="FQ641" s="124"/>
      <c r="FR641" s="124"/>
      <c r="FS641" s="124"/>
      <c r="FT641" s="124"/>
      <c r="FU641" s="124"/>
      <c r="FV641" s="124"/>
      <c r="FW641" s="124"/>
      <c r="FX641" s="124"/>
      <c r="FY641" s="124"/>
      <c r="FZ641" s="124"/>
      <c r="GA641" s="124"/>
      <c r="GB641" s="124"/>
      <c r="GC641" s="124"/>
      <c r="GD641" s="124"/>
      <c r="GE641" s="124"/>
      <c r="GF641" s="124"/>
      <c r="GG641" s="124"/>
      <c r="GH641" s="124"/>
      <c r="GI641" s="124"/>
      <c r="GJ641" s="124"/>
      <c r="GK641" s="124"/>
      <c r="GL641" s="124"/>
      <c r="GM641" s="124"/>
      <c r="GN641" s="124"/>
      <c r="GO641" s="124"/>
      <c r="GP641" s="124"/>
      <c r="GQ641" s="124"/>
      <c r="GR641" s="124"/>
      <c r="GS641" s="124"/>
      <c r="GT641" s="124"/>
      <c r="GU641" s="124"/>
      <c r="GV641" s="124"/>
      <c r="GW641" s="124"/>
      <c r="GX641" s="124"/>
      <c r="GY641" s="124"/>
      <c r="GZ641" s="124"/>
      <c r="HA641" s="124"/>
      <c r="HB641" s="124"/>
      <c r="HC641" s="124"/>
      <c r="HD641" s="124"/>
      <c r="HE641" s="124"/>
      <c r="HF641" s="124"/>
      <c r="HG641" s="124"/>
      <c r="HH641" s="124"/>
      <c r="HI641" s="124"/>
      <c r="HJ641" s="124"/>
      <c r="HK641" s="124" t="s">
        <v>1391</v>
      </c>
      <c r="HL641" s="124" t="s">
        <v>488</v>
      </c>
      <c r="HT641" s="122"/>
      <c r="HU641" s="122"/>
      <c r="HY641" s="122"/>
      <c r="IO641" s="121" t="s">
        <v>1401</v>
      </c>
      <c r="IP641" s="69" t="s">
        <v>557</v>
      </c>
      <c r="IQ641" s="121" t="s">
        <v>1406</v>
      </c>
      <c r="IS641" s="121">
        <v>2011</v>
      </c>
      <c r="IU641" s="121" t="s">
        <v>480</v>
      </c>
      <c r="JJ641" s="121" t="s">
        <v>1392</v>
      </c>
      <c r="JL641" s="121" t="s">
        <v>495</v>
      </c>
      <c r="JP641" s="121" t="s">
        <v>508</v>
      </c>
      <c r="JQ641" s="121">
        <v>103</v>
      </c>
      <c r="JR641" s="121">
        <v>31</v>
      </c>
      <c r="KE641" s="121" t="s">
        <v>1393</v>
      </c>
      <c r="KF641" s="121" t="s">
        <v>500</v>
      </c>
      <c r="KG641" s="121" t="s">
        <v>480</v>
      </c>
      <c r="KH641" s="121" t="s">
        <v>480</v>
      </c>
      <c r="KJ641" s="121" t="s">
        <v>501</v>
      </c>
      <c r="KK641" s="121" t="s">
        <v>1394</v>
      </c>
      <c r="KL641" s="121" t="s">
        <v>503</v>
      </c>
      <c r="KM641" s="121">
        <v>7.5</v>
      </c>
      <c r="KN641" s="121" t="s">
        <v>501</v>
      </c>
      <c r="KO641" s="121" t="s">
        <v>1395</v>
      </c>
      <c r="KP641" s="121" t="s">
        <v>503</v>
      </c>
      <c r="KQ641" s="121">
        <v>1</v>
      </c>
      <c r="KR641" s="121" t="s">
        <v>545</v>
      </c>
      <c r="KS641" s="121" t="s">
        <v>1407</v>
      </c>
      <c r="KT641" s="121" t="s">
        <v>1408</v>
      </c>
      <c r="KU641" s="121">
        <v>100</v>
      </c>
      <c r="MY641" s="121" t="s">
        <v>1396</v>
      </c>
      <c r="MZ641" s="121">
        <v>1300</v>
      </c>
      <c r="NA641" s="121" t="s">
        <v>1409</v>
      </c>
      <c r="NB641" s="121" t="s">
        <v>548</v>
      </c>
      <c r="NC641" s="121" t="s">
        <v>1410</v>
      </c>
      <c r="ND641" s="121" t="s">
        <v>1411</v>
      </c>
      <c r="NE641" s="121" t="s">
        <v>1412</v>
      </c>
      <c r="NJ641" s="121" t="s">
        <v>1398</v>
      </c>
      <c r="NK641" s="121" t="s">
        <v>1399</v>
      </c>
      <c r="NL641" s="121" t="s">
        <v>944</v>
      </c>
      <c r="NM641" s="121" t="s">
        <v>516</v>
      </c>
      <c r="NV641" s="121" t="s">
        <v>518</v>
      </c>
      <c r="NW641" s="121">
        <v>1742.42</v>
      </c>
      <c r="NX641" s="121" t="s">
        <v>864</v>
      </c>
      <c r="NY641" s="121" t="s">
        <v>864</v>
      </c>
      <c r="OB641" s="121">
        <v>4</v>
      </c>
      <c r="OU641" s="121" t="s">
        <v>1400</v>
      </c>
      <c r="OV641" s="121" t="s">
        <v>1042</v>
      </c>
      <c r="OX641" s="121">
        <v>2011</v>
      </c>
      <c r="OY641" s="121">
        <v>2014</v>
      </c>
      <c r="PB641" s="121" t="s">
        <v>522</v>
      </c>
      <c r="PC641" s="122">
        <v>46134</v>
      </c>
    </row>
    <row r="642" spans="1:419" s="121" customFormat="1" ht="15" thickBot="1">
      <c r="A642" t="s">
        <v>469</v>
      </c>
      <c r="B642" s="121" t="s">
        <v>1384</v>
      </c>
      <c r="C642" s="121" t="s">
        <v>1385</v>
      </c>
      <c r="D642" s="121" t="s">
        <v>472</v>
      </c>
      <c r="E642" s="121" t="s">
        <v>1386</v>
      </c>
      <c r="F642" s="121" t="s">
        <v>474</v>
      </c>
      <c r="G642" s="121" t="s">
        <v>475</v>
      </c>
      <c r="H642" s="121" t="s">
        <v>476</v>
      </c>
      <c r="I642" s="121">
        <v>-13.06</v>
      </c>
      <c r="J642" s="121">
        <v>34.299999999999997</v>
      </c>
      <c r="K642" s="121">
        <v>250</v>
      </c>
      <c r="AV642" s="121" t="s">
        <v>1387</v>
      </c>
      <c r="AW642" s="121">
        <v>1300</v>
      </c>
      <c r="AX642" s="121">
        <v>3900</v>
      </c>
      <c r="AY642" s="121">
        <v>3</v>
      </c>
      <c r="AZ642" s="121" t="s">
        <v>1388</v>
      </c>
      <c r="BA642" s="121">
        <v>2011</v>
      </c>
      <c r="BB642" s="121">
        <v>2014</v>
      </c>
      <c r="BD642" s="121" t="s">
        <v>1413</v>
      </c>
      <c r="BE642" s="121" t="s">
        <v>565</v>
      </c>
      <c r="BF642" s="121" t="s">
        <v>484</v>
      </c>
      <c r="BG642" s="121" t="s">
        <v>1362</v>
      </c>
      <c r="BH642" s="121" t="s">
        <v>1402</v>
      </c>
      <c r="BI642" s="121" t="s">
        <v>486</v>
      </c>
      <c r="BJ642" s="121">
        <v>12300</v>
      </c>
      <c r="BK642" s="121" t="s">
        <v>555</v>
      </c>
      <c r="BL642" s="121" t="s">
        <v>554</v>
      </c>
      <c r="BM642" s="121" t="s">
        <v>1414</v>
      </c>
      <c r="BN642" s="121" t="s">
        <v>486</v>
      </c>
      <c r="BO642" s="121">
        <v>266667</v>
      </c>
      <c r="BP642" s="121" t="s">
        <v>555</v>
      </c>
      <c r="BQ642" s="121" t="s">
        <v>485</v>
      </c>
      <c r="BR642" s="121" t="s">
        <v>1390</v>
      </c>
      <c r="BS642" s="121" t="s">
        <v>486</v>
      </c>
      <c r="BT642" s="121">
        <v>53333</v>
      </c>
      <c r="EI642" s="124"/>
      <c r="EJ642" s="124"/>
      <c r="EK642" s="124"/>
      <c r="EL642" s="124"/>
      <c r="EM642" s="124"/>
      <c r="EN642" s="124"/>
      <c r="EO642" s="124"/>
      <c r="EP642" s="124"/>
      <c r="EQ642" s="124"/>
      <c r="ER642" s="124"/>
      <c r="ES642" s="124"/>
      <c r="ET642" s="124"/>
      <c r="EU642" s="124"/>
      <c r="EV642" s="124"/>
      <c r="EW642" s="124"/>
      <c r="EX642" s="124"/>
      <c r="EY642" s="124"/>
      <c r="EZ642" s="124"/>
      <c r="FA642" s="124"/>
      <c r="FB642" s="124"/>
      <c r="FC642" s="124"/>
      <c r="FD642" s="124"/>
      <c r="FE642" s="124"/>
      <c r="FF642" s="124"/>
      <c r="FG642" s="124"/>
      <c r="FH642" s="124"/>
      <c r="FI642" s="124"/>
      <c r="FJ642" s="124"/>
      <c r="FK642" s="124"/>
      <c r="FL642" s="124"/>
      <c r="FM642" s="124"/>
      <c r="FN642" s="124"/>
      <c r="FO642" s="124"/>
      <c r="FP642" s="124"/>
      <c r="FQ642" s="124"/>
      <c r="FR642" s="124"/>
      <c r="FS642" s="124"/>
      <c r="FT642" s="124"/>
      <c r="FU642" s="124"/>
      <c r="FV642" s="124"/>
      <c r="FW642" s="124"/>
      <c r="FX642" s="124"/>
      <c r="FY642" s="124"/>
      <c r="FZ642" s="124"/>
      <c r="GA642" s="124"/>
      <c r="GB642" s="124"/>
      <c r="GC642" s="124"/>
      <c r="GD642" s="124"/>
      <c r="GE642" s="124"/>
      <c r="GF642" s="124"/>
      <c r="GG642" s="124"/>
      <c r="GH642" s="124"/>
      <c r="GI642" s="124"/>
      <c r="GJ642" s="124"/>
      <c r="GK642" s="124"/>
      <c r="GL642" s="124"/>
      <c r="GM642" s="124"/>
      <c r="GN642" s="124"/>
      <c r="GO642" s="124"/>
      <c r="GP642" s="124"/>
      <c r="GQ642" s="124"/>
      <c r="GR642" s="124"/>
      <c r="GS642" s="124"/>
      <c r="GT642" s="124"/>
      <c r="GU642" s="124"/>
      <c r="GV642" s="124"/>
      <c r="GW642" s="124"/>
      <c r="GX642" s="124"/>
      <c r="GY642" s="124"/>
      <c r="GZ642" s="124"/>
      <c r="HA642" s="124"/>
      <c r="HB642" s="124"/>
      <c r="HC642" s="124"/>
      <c r="HD642" s="124"/>
      <c r="HE642" s="124"/>
      <c r="HF642" s="124"/>
      <c r="HG642" s="124"/>
      <c r="HH642" s="124"/>
      <c r="HI642" s="124"/>
      <c r="HJ642" s="124"/>
      <c r="HK642" s="124" t="s">
        <v>1415</v>
      </c>
      <c r="HL642" s="124" t="s">
        <v>526</v>
      </c>
      <c r="HM642" s="121" t="s">
        <v>480</v>
      </c>
      <c r="HN642" s="121" t="s">
        <v>480</v>
      </c>
      <c r="HO642" s="121" t="s">
        <v>480</v>
      </c>
      <c r="HP642" s="121" t="s">
        <v>480</v>
      </c>
      <c r="HY642" s="122"/>
      <c r="IO642" s="121" t="s">
        <v>1413</v>
      </c>
      <c r="IP642" s="69" t="s">
        <v>557</v>
      </c>
      <c r="IS642" s="121">
        <v>2011</v>
      </c>
      <c r="IU642" s="121" t="s">
        <v>480</v>
      </c>
      <c r="JJ642" s="121" t="s">
        <v>1392</v>
      </c>
      <c r="JL642" s="121" t="s">
        <v>495</v>
      </c>
      <c r="JP642" s="121" t="s">
        <v>508</v>
      </c>
      <c r="JQ642" s="121">
        <v>124</v>
      </c>
      <c r="JR642" s="121">
        <v>50</v>
      </c>
      <c r="KE642" s="121" t="s">
        <v>1393</v>
      </c>
      <c r="KF642" s="121" t="s">
        <v>500</v>
      </c>
      <c r="KG642" s="121" t="s">
        <v>480</v>
      </c>
      <c r="KH642" s="121" t="s">
        <v>480</v>
      </c>
      <c r="KJ642" s="121" t="s">
        <v>530</v>
      </c>
      <c r="MY642" s="121" t="s">
        <v>1396</v>
      </c>
      <c r="MZ642" s="121">
        <v>1300</v>
      </c>
      <c r="NA642" s="121" t="s">
        <v>1416</v>
      </c>
      <c r="NB642" s="121" t="s">
        <v>548</v>
      </c>
      <c r="NC642" s="121" t="s">
        <v>1410</v>
      </c>
      <c r="ND642" s="121" t="s">
        <v>554</v>
      </c>
      <c r="NJ642" s="121" t="s">
        <v>1398</v>
      </c>
      <c r="NK642" s="121" t="s">
        <v>1399</v>
      </c>
      <c r="NL642" s="121" t="s">
        <v>944</v>
      </c>
      <c r="NM642" s="121" t="s">
        <v>516</v>
      </c>
      <c r="NV642" s="121" t="s">
        <v>518</v>
      </c>
      <c r="NW642" s="121">
        <v>1614.17</v>
      </c>
      <c r="NX642" s="121" t="s">
        <v>864</v>
      </c>
      <c r="NY642" s="121" t="s">
        <v>864</v>
      </c>
      <c r="OB642" s="121">
        <v>4</v>
      </c>
      <c r="OU642" s="121" t="s">
        <v>1400</v>
      </c>
      <c r="OV642" s="121" t="s">
        <v>1042</v>
      </c>
      <c r="OX642" s="121">
        <v>2011</v>
      </c>
      <c r="OY642" s="121">
        <v>2014</v>
      </c>
      <c r="PB642" s="121" t="s">
        <v>522</v>
      </c>
      <c r="PC642" s="122">
        <v>46134</v>
      </c>
    </row>
    <row r="643" spans="1:419" s="121" customFormat="1" ht="15" thickBot="1">
      <c r="A643" s="72" t="s">
        <v>469</v>
      </c>
      <c r="B643" s="121" t="s">
        <v>1384</v>
      </c>
      <c r="C643" s="121" t="s">
        <v>1385</v>
      </c>
      <c r="D643" s="121" t="s">
        <v>472</v>
      </c>
      <c r="E643" s="121" t="s">
        <v>1417</v>
      </c>
      <c r="F643" s="121" t="s">
        <v>474</v>
      </c>
      <c r="G643" s="121" t="s">
        <v>475</v>
      </c>
      <c r="H643" s="121" t="s">
        <v>476</v>
      </c>
      <c r="I643" s="121">
        <v>-13.47</v>
      </c>
      <c r="J643" s="121">
        <v>33.71</v>
      </c>
      <c r="K643" s="121">
        <v>200</v>
      </c>
      <c r="AV643" s="121" t="s">
        <v>1387</v>
      </c>
      <c r="AW643" s="121">
        <v>2500</v>
      </c>
      <c r="AX643" s="121">
        <v>7500</v>
      </c>
      <c r="AY643" s="121">
        <v>3</v>
      </c>
      <c r="AZ643" s="121" t="s">
        <v>1388</v>
      </c>
      <c r="BA643" s="121">
        <v>2011</v>
      </c>
      <c r="BB643" s="121">
        <v>2014</v>
      </c>
      <c r="BD643" s="121" t="s">
        <v>1389</v>
      </c>
      <c r="BE643" s="121" t="s">
        <v>483</v>
      </c>
      <c r="BF643" s="121" t="s">
        <v>484</v>
      </c>
      <c r="BG643" s="121" t="s">
        <v>485</v>
      </c>
      <c r="BH643" s="121" t="s">
        <v>1390</v>
      </c>
      <c r="BI643" s="121" t="s">
        <v>486</v>
      </c>
      <c r="BJ643" s="121">
        <v>53333</v>
      </c>
      <c r="EI643" s="124"/>
      <c r="EJ643" s="124"/>
      <c r="EK643" s="124"/>
      <c r="EL643" s="124"/>
      <c r="EM643" s="124"/>
      <c r="EN643" s="124"/>
      <c r="EO643" s="124"/>
      <c r="EP643" s="124"/>
      <c r="EQ643" s="124"/>
      <c r="ER643" s="124"/>
      <c r="ES643" s="124"/>
      <c r="ET643" s="124"/>
      <c r="EU643" s="124"/>
      <c r="EV643" s="124"/>
      <c r="EW643" s="124"/>
      <c r="EX643" s="124"/>
      <c r="EY643" s="124"/>
      <c r="EZ643" s="124"/>
      <c r="FA643" s="124"/>
      <c r="FB643" s="124"/>
      <c r="FC643" s="124"/>
      <c r="FD643" s="124"/>
      <c r="FE643" s="124"/>
      <c r="FF643" s="124"/>
      <c r="FG643" s="124"/>
      <c r="FH643" s="124"/>
      <c r="FI643" s="124"/>
      <c r="FJ643" s="124"/>
      <c r="FK643" s="124"/>
      <c r="FL643" s="124"/>
      <c r="FM643" s="124"/>
      <c r="FN643" s="124"/>
      <c r="FO643" s="124"/>
      <c r="FP643" s="124"/>
      <c r="FQ643" s="124"/>
      <c r="FR643" s="124"/>
      <c r="FS643" s="124"/>
      <c r="FT643" s="124"/>
      <c r="FU643" s="124"/>
      <c r="FV643" s="124"/>
      <c r="FW643" s="124"/>
      <c r="FX643" s="124"/>
      <c r="FY643" s="124"/>
      <c r="FZ643" s="124"/>
      <c r="GA643" s="124"/>
      <c r="GB643" s="124"/>
      <c r="GC643" s="124"/>
      <c r="GD643" s="124"/>
      <c r="GE643" s="124"/>
      <c r="GF643" s="124"/>
      <c r="GG643" s="124"/>
      <c r="GH643" s="124"/>
      <c r="GI643" s="124"/>
      <c r="GJ643" s="124"/>
      <c r="GK643" s="124"/>
      <c r="GL643" s="124"/>
      <c r="GM643" s="124"/>
      <c r="GN643" s="124"/>
      <c r="GO643" s="124"/>
      <c r="GP643" s="124"/>
      <c r="GQ643" s="124"/>
      <c r="GR643" s="124"/>
      <c r="GS643" s="124"/>
      <c r="GT643" s="124"/>
      <c r="GU643" s="124"/>
      <c r="GV643" s="124"/>
      <c r="GW643" s="124"/>
      <c r="GX643" s="124"/>
      <c r="GY643" s="124"/>
      <c r="GZ643" s="124"/>
      <c r="HA643" s="124"/>
      <c r="HB643" s="124"/>
      <c r="HC643" s="124"/>
      <c r="HD643" s="124"/>
      <c r="HE643" s="124"/>
      <c r="HF643" s="124"/>
      <c r="HG643" s="124"/>
      <c r="HH643" s="124"/>
      <c r="HI643" s="124"/>
      <c r="HJ643" s="124"/>
      <c r="HK643" s="124" t="s">
        <v>1391</v>
      </c>
      <c r="HL643" s="124" t="s">
        <v>488</v>
      </c>
      <c r="HY643" s="122"/>
      <c r="IO643" s="121" t="s">
        <v>1389</v>
      </c>
      <c r="IP643" s="121" t="s">
        <v>492</v>
      </c>
      <c r="IS643" s="121">
        <v>2011</v>
      </c>
      <c r="JJ643" s="121" t="s">
        <v>1392</v>
      </c>
      <c r="JL643" s="121" t="s">
        <v>495</v>
      </c>
      <c r="JP643" s="121" t="s">
        <v>508</v>
      </c>
      <c r="JQ643" s="121">
        <v>309</v>
      </c>
      <c r="JR643" s="121">
        <v>93</v>
      </c>
      <c r="KE643" s="121" t="s">
        <v>1393</v>
      </c>
      <c r="KF643" s="121" t="s">
        <v>500</v>
      </c>
      <c r="KG643" s="121" t="s">
        <v>480</v>
      </c>
      <c r="KH643" s="121" t="s">
        <v>480</v>
      </c>
      <c r="KJ643" s="121" t="s">
        <v>501</v>
      </c>
      <c r="KK643" s="121" t="s">
        <v>1394</v>
      </c>
      <c r="KL643" s="121" t="s">
        <v>503</v>
      </c>
      <c r="KM643" s="121">
        <v>7.5</v>
      </c>
      <c r="KN643" s="121" t="s">
        <v>501</v>
      </c>
      <c r="KO643" s="121" t="s">
        <v>1395</v>
      </c>
      <c r="KP643" s="121" t="s">
        <v>503</v>
      </c>
      <c r="KQ643" s="121">
        <v>2</v>
      </c>
      <c r="MY643" s="121" t="s">
        <v>1396</v>
      </c>
      <c r="MZ643" s="121">
        <v>2500</v>
      </c>
      <c r="NA643" s="121" t="s">
        <v>1397</v>
      </c>
      <c r="NB643" s="121" t="s">
        <v>548</v>
      </c>
      <c r="NJ643" s="121" t="s">
        <v>1398</v>
      </c>
      <c r="NK643" s="121" t="s">
        <v>1399</v>
      </c>
      <c r="NL643" s="121" t="s">
        <v>944</v>
      </c>
      <c r="NM643" s="121" t="s">
        <v>516</v>
      </c>
      <c r="NU643" s="121" t="s">
        <v>1418</v>
      </c>
      <c r="NV643" s="121" t="s">
        <v>518</v>
      </c>
      <c r="NW643" s="121">
        <v>2573</v>
      </c>
      <c r="NX643" s="121" t="s">
        <v>864</v>
      </c>
      <c r="NY643" s="121" t="s">
        <v>864</v>
      </c>
      <c r="OB643" s="121">
        <v>4</v>
      </c>
      <c r="OU643" s="121" t="s">
        <v>1419</v>
      </c>
      <c r="OV643" s="121" t="s">
        <v>1042</v>
      </c>
      <c r="OX643" s="121">
        <v>2011</v>
      </c>
      <c r="OY643" s="121">
        <v>2014</v>
      </c>
      <c r="PB643" s="121" t="s">
        <v>522</v>
      </c>
      <c r="PC643" s="122">
        <v>46134</v>
      </c>
    </row>
    <row r="644" spans="1:419" s="121" customFormat="1" ht="15" thickBot="1">
      <c r="A644" t="s">
        <v>469</v>
      </c>
      <c r="B644" s="121" t="s">
        <v>1384</v>
      </c>
      <c r="C644" s="121" t="s">
        <v>1385</v>
      </c>
      <c r="D644" s="121" t="s">
        <v>472</v>
      </c>
      <c r="E644" s="121" t="s">
        <v>1417</v>
      </c>
      <c r="F644" s="121" t="s">
        <v>474</v>
      </c>
      <c r="G644" s="121" t="s">
        <v>475</v>
      </c>
      <c r="H644" s="121" t="s">
        <v>476</v>
      </c>
      <c r="I644" s="121">
        <v>-13.47</v>
      </c>
      <c r="J644" s="121">
        <v>33.71</v>
      </c>
      <c r="K644" s="121">
        <v>200</v>
      </c>
      <c r="AV644" s="121" t="s">
        <v>1387</v>
      </c>
      <c r="AW644" s="121">
        <v>2500</v>
      </c>
      <c r="AX644" s="121">
        <v>7500</v>
      </c>
      <c r="AY644" s="121">
        <v>3</v>
      </c>
      <c r="AZ644" s="121" t="s">
        <v>1388</v>
      </c>
      <c r="BA644" s="121">
        <v>2011</v>
      </c>
      <c r="BB644" s="121">
        <v>2014</v>
      </c>
      <c r="BD644" s="121" t="s">
        <v>1420</v>
      </c>
      <c r="BE644" s="121" t="s">
        <v>570</v>
      </c>
      <c r="BF644" s="121" t="s">
        <v>484</v>
      </c>
      <c r="BG644" s="121" t="s">
        <v>1421</v>
      </c>
      <c r="BH644" s="121" t="s">
        <v>1422</v>
      </c>
      <c r="BI644" s="121" t="s">
        <v>486</v>
      </c>
      <c r="BJ644" s="121">
        <v>3700</v>
      </c>
      <c r="BK644" s="121" t="s">
        <v>537</v>
      </c>
      <c r="BL644" s="121" t="s">
        <v>1403</v>
      </c>
      <c r="BM644" s="121" t="s">
        <v>1404</v>
      </c>
      <c r="BN644" s="121" t="s">
        <v>486</v>
      </c>
      <c r="BO644" s="121">
        <v>18500</v>
      </c>
      <c r="BP644" s="121" t="s">
        <v>555</v>
      </c>
      <c r="BQ644" s="121" t="s">
        <v>1423</v>
      </c>
      <c r="BR644" s="121" t="s">
        <v>1424</v>
      </c>
      <c r="BS644" s="121" t="s">
        <v>486</v>
      </c>
      <c r="BT644" s="121">
        <v>222200</v>
      </c>
      <c r="BU644" s="121" t="s">
        <v>555</v>
      </c>
      <c r="BV644" s="121" t="s">
        <v>485</v>
      </c>
      <c r="BW644" s="121" t="s">
        <v>1390</v>
      </c>
      <c r="BX644" s="121" t="s">
        <v>486</v>
      </c>
      <c r="BY644" s="121">
        <v>53333</v>
      </c>
      <c r="EI644" s="124"/>
      <c r="EJ644" s="124"/>
      <c r="EK644" s="124"/>
      <c r="EL644" s="124"/>
      <c r="EM644" s="124"/>
      <c r="EN644" s="124"/>
      <c r="EO644" s="124"/>
      <c r="EP644" s="124"/>
      <c r="EQ644" s="124"/>
      <c r="ER644" s="124"/>
      <c r="ES644" s="124"/>
      <c r="ET644" s="124"/>
      <c r="EU644" s="124"/>
      <c r="EV644" s="124"/>
      <c r="EW644" s="124"/>
      <c r="EX644" s="124"/>
      <c r="EY644" s="124"/>
      <c r="EZ644" s="124"/>
      <c r="FA644" s="124"/>
      <c r="FB644" s="124"/>
      <c r="FC644" s="124"/>
      <c r="FD644" s="124"/>
      <c r="FE644" s="124"/>
      <c r="FF644" s="124"/>
      <c r="FG644" s="124"/>
      <c r="FH644" s="124"/>
      <c r="FI644" s="124"/>
      <c r="FJ644" s="124"/>
      <c r="FK644" s="124"/>
      <c r="FL644" s="124"/>
      <c r="FM644" s="124"/>
      <c r="FN644" s="124"/>
      <c r="FO644" s="124"/>
      <c r="FP644" s="124"/>
      <c r="FQ644" s="124"/>
      <c r="FR644" s="124"/>
      <c r="FS644" s="124"/>
      <c r="FT644" s="124"/>
      <c r="FU644" s="124"/>
      <c r="FV644" s="124"/>
      <c r="FW644" s="124"/>
      <c r="FX644" s="124"/>
      <c r="FY644" s="124"/>
      <c r="FZ644" s="124"/>
      <c r="GA644" s="124"/>
      <c r="GB644" s="124"/>
      <c r="GC644" s="124"/>
      <c r="GD644" s="124"/>
      <c r="GE644" s="124"/>
      <c r="GF644" s="124"/>
      <c r="GG644" s="124"/>
      <c r="GH644" s="124"/>
      <c r="GI644" s="124"/>
      <c r="GJ644" s="124"/>
      <c r="GK644" s="124"/>
      <c r="GL644" s="124"/>
      <c r="GM644" s="124"/>
      <c r="GN644" s="124"/>
      <c r="GO644" s="124"/>
      <c r="GP644" s="124"/>
      <c r="GQ644" s="124"/>
      <c r="GR644" s="124"/>
      <c r="GS644" s="124"/>
      <c r="GT644" s="124"/>
      <c r="GU644" s="124"/>
      <c r="GV644" s="124"/>
      <c r="GW644" s="124"/>
      <c r="GX644" s="124"/>
      <c r="GY644" s="124"/>
      <c r="GZ644" s="124"/>
      <c r="HA644" s="124"/>
      <c r="HB644" s="124"/>
      <c r="HC644" s="124"/>
      <c r="HD644" s="124"/>
      <c r="HE644" s="124"/>
      <c r="HF644" s="124"/>
      <c r="HG644" s="124"/>
      <c r="HH644" s="124"/>
      <c r="HI644" s="124"/>
      <c r="HJ644" s="124"/>
      <c r="HK644" s="124" t="s">
        <v>1391</v>
      </c>
      <c r="HL644" s="124" t="s">
        <v>488</v>
      </c>
      <c r="HY644" s="122"/>
      <c r="IO644" s="121" t="s">
        <v>1420</v>
      </c>
      <c r="IP644" s="69" t="s">
        <v>557</v>
      </c>
      <c r="IQ644" s="121" t="s">
        <v>1406</v>
      </c>
      <c r="IS644" s="121">
        <v>2011</v>
      </c>
      <c r="IU644" s="121" t="s">
        <v>480</v>
      </c>
      <c r="JJ644" s="121" t="s">
        <v>1392</v>
      </c>
      <c r="JL644" s="121" t="s">
        <v>495</v>
      </c>
      <c r="JP644" s="121" t="s">
        <v>508</v>
      </c>
      <c r="JQ644" s="121">
        <v>131</v>
      </c>
      <c r="JR644" s="121">
        <v>59</v>
      </c>
      <c r="KE644" s="121" t="s">
        <v>1393</v>
      </c>
      <c r="KF644" s="121" t="s">
        <v>500</v>
      </c>
      <c r="KG644" s="121" t="s">
        <v>480</v>
      </c>
      <c r="KH644" s="121" t="s">
        <v>480</v>
      </c>
      <c r="KJ644" s="121" t="s">
        <v>501</v>
      </c>
      <c r="KK644" s="121" t="s">
        <v>1394</v>
      </c>
      <c r="KL644" s="121" t="s">
        <v>503</v>
      </c>
      <c r="KM644" s="121">
        <v>7.5</v>
      </c>
      <c r="KN644" s="121" t="s">
        <v>501</v>
      </c>
      <c r="KO644" s="121" t="s">
        <v>1395</v>
      </c>
      <c r="KP644" s="121" t="s">
        <v>503</v>
      </c>
      <c r="KQ644" s="121">
        <v>1</v>
      </c>
      <c r="MY644" s="121" t="s">
        <v>1396</v>
      </c>
      <c r="MZ644" s="121">
        <v>2500</v>
      </c>
      <c r="NA644" s="121" t="s">
        <v>1425</v>
      </c>
      <c r="NB644" s="121" t="s">
        <v>548</v>
      </c>
      <c r="NC644" s="121" t="s">
        <v>1426</v>
      </c>
      <c r="ND644" s="121" t="s">
        <v>1411</v>
      </c>
      <c r="NE644" s="121" t="s">
        <v>1427</v>
      </c>
      <c r="NJ644" s="121" t="s">
        <v>1398</v>
      </c>
      <c r="NK644" s="121" t="s">
        <v>1399</v>
      </c>
      <c r="NL644" s="121" t="s">
        <v>944</v>
      </c>
      <c r="NM644" s="121" t="s">
        <v>516</v>
      </c>
      <c r="NV644" s="121" t="s">
        <v>518</v>
      </c>
      <c r="NW644" s="121">
        <v>2160.09</v>
      </c>
      <c r="NX644" s="121" t="s">
        <v>864</v>
      </c>
      <c r="NY644" s="121" t="s">
        <v>864</v>
      </c>
      <c r="OB644" s="121">
        <v>4</v>
      </c>
      <c r="OU644" s="121" t="s">
        <v>1419</v>
      </c>
      <c r="OV644" s="121" t="s">
        <v>1042</v>
      </c>
      <c r="OX644" s="121">
        <v>2011</v>
      </c>
      <c r="OY644" s="121">
        <v>2014</v>
      </c>
      <c r="PB644" s="121" t="s">
        <v>522</v>
      </c>
      <c r="PC644" s="122">
        <v>46134</v>
      </c>
    </row>
    <row r="645" spans="1:419" s="121" customFormat="1" ht="15" thickBot="1">
      <c r="A645" t="s">
        <v>469</v>
      </c>
      <c r="B645" s="121" t="s">
        <v>1384</v>
      </c>
      <c r="C645" s="121" t="s">
        <v>1385</v>
      </c>
      <c r="D645" s="121" t="s">
        <v>472</v>
      </c>
      <c r="E645" s="121" t="s">
        <v>1417</v>
      </c>
      <c r="F645" s="121" t="s">
        <v>474</v>
      </c>
      <c r="G645" s="121" t="s">
        <v>475</v>
      </c>
      <c r="H645" s="121" t="s">
        <v>476</v>
      </c>
      <c r="I645" s="121">
        <v>-13.47</v>
      </c>
      <c r="J645" s="121">
        <v>33.71</v>
      </c>
      <c r="K645" s="121">
        <v>200</v>
      </c>
      <c r="AV645" s="121" t="s">
        <v>1387</v>
      </c>
      <c r="AW645" s="121">
        <v>2500</v>
      </c>
      <c r="AX645" s="121">
        <v>7500</v>
      </c>
      <c r="AY645" s="121">
        <v>3</v>
      </c>
      <c r="AZ645" s="121" t="s">
        <v>1388</v>
      </c>
      <c r="BA645" s="121">
        <v>2011</v>
      </c>
      <c r="BB645" s="121">
        <v>2014</v>
      </c>
      <c r="BD645" s="121" t="s">
        <v>1428</v>
      </c>
      <c r="BE645" s="121" t="s">
        <v>553</v>
      </c>
      <c r="BF645" s="121" t="s">
        <v>484</v>
      </c>
      <c r="BG645" s="121" t="s">
        <v>1421</v>
      </c>
      <c r="BH645" s="121" t="s">
        <v>1422</v>
      </c>
      <c r="BI645" s="121" t="s">
        <v>486</v>
      </c>
      <c r="BJ645" s="121">
        <v>3700</v>
      </c>
      <c r="BK645" s="121" t="s">
        <v>555</v>
      </c>
      <c r="BL645" s="121" t="s">
        <v>1423</v>
      </c>
      <c r="BM645" s="121" t="s">
        <v>1424</v>
      </c>
      <c r="BN645" s="121" t="s">
        <v>486</v>
      </c>
      <c r="BO645" s="121">
        <v>177800</v>
      </c>
      <c r="BP645" s="121" t="s">
        <v>555</v>
      </c>
      <c r="BQ645" s="121" t="s">
        <v>485</v>
      </c>
      <c r="BR645" s="121" t="s">
        <v>1390</v>
      </c>
      <c r="BS645" s="121" t="s">
        <v>486</v>
      </c>
      <c r="BT645" s="121">
        <v>53333</v>
      </c>
      <c r="EI645" s="124"/>
      <c r="EJ645" s="124"/>
      <c r="EK645" s="124"/>
      <c r="EL645" s="124"/>
      <c r="EM645" s="124"/>
      <c r="EN645" s="124"/>
      <c r="EO645" s="124"/>
      <c r="EP645" s="124"/>
      <c r="EQ645" s="124"/>
      <c r="ER645" s="124"/>
      <c r="ES645" s="124"/>
      <c r="ET645" s="124"/>
      <c r="EU645" s="124"/>
      <c r="EV645" s="124"/>
      <c r="EW645" s="124"/>
      <c r="EX645" s="124"/>
      <c r="EY645" s="124"/>
      <c r="EZ645" s="124"/>
      <c r="FA645" s="124"/>
      <c r="FB645" s="124"/>
      <c r="FC645" s="124"/>
      <c r="FD645" s="124"/>
      <c r="FE645" s="124"/>
      <c r="FF645" s="124"/>
      <c r="FG645" s="124"/>
      <c r="FH645" s="124"/>
      <c r="FI645" s="124"/>
      <c r="FJ645" s="124"/>
      <c r="FK645" s="124"/>
      <c r="FL645" s="124"/>
      <c r="FM645" s="124"/>
      <c r="FN645" s="124"/>
      <c r="FO645" s="124"/>
      <c r="FP645" s="124"/>
      <c r="FQ645" s="124"/>
      <c r="FR645" s="124"/>
      <c r="FS645" s="124"/>
      <c r="FT645" s="124"/>
      <c r="FU645" s="124"/>
      <c r="FV645" s="124"/>
      <c r="FW645" s="124"/>
      <c r="FX645" s="124"/>
      <c r="FY645" s="124"/>
      <c r="FZ645" s="124"/>
      <c r="GA645" s="124"/>
      <c r="GB645" s="124"/>
      <c r="GC645" s="124"/>
      <c r="GD645" s="124"/>
      <c r="GE645" s="124"/>
      <c r="GF645" s="124"/>
      <c r="GG645" s="124"/>
      <c r="GH645" s="124"/>
      <c r="GI645" s="124"/>
      <c r="GJ645" s="124"/>
      <c r="GK645" s="124"/>
      <c r="GL645" s="124"/>
      <c r="GM645" s="124"/>
      <c r="GN645" s="124"/>
      <c r="GO645" s="124"/>
      <c r="GP645" s="124"/>
      <c r="GQ645" s="124"/>
      <c r="GR645" s="124"/>
      <c r="GS645" s="124"/>
      <c r="GT645" s="124"/>
      <c r="GU645" s="124"/>
      <c r="GV645" s="124"/>
      <c r="GW645" s="124"/>
      <c r="GX645" s="124"/>
      <c r="GY645" s="124"/>
      <c r="GZ645" s="124"/>
      <c r="HA645" s="124"/>
      <c r="HB645" s="124"/>
      <c r="HC645" s="124"/>
      <c r="HD645" s="124"/>
      <c r="HE645" s="124"/>
      <c r="HF645" s="124"/>
      <c r="HG645" s="124"/>
      <c r="HH645" s="124"/>
      <c r="HI645" s="124"/>
      <c r="HJ645" s="124"/>
      <c r="HK645" s="124" t="s">
        <v>1415</v>
      </c>
      <c r="HL645" s="124" t="s">
        <v>526</v>
      </c>
      <c r="HM645" s="121" t="s">
        <v>480</v>
      </c>
      <c r="HN645" s="121" t="s">
        <v>480</v>
      </c>
      <c r="HO645" s="121" t="s">
        <v>480</v>
      </c>
      <c r="HP645" s="121" t="s">
        <v>480</v>
      </c>
      <c r="HY645" s="122"/>
      <c r="IO645" s="121" t="s">
        <v>1428</v>
      </c>
      <c r="IP645" s="69" t="s">
        <v>557</v>
      </c>
      <c r="IS645" s="121">
        <v>2011</v>
      </c>
      <c r="IU645" s="121" t="s">
        <v>480</v>
      </c>
      <c r="JJ645" s="121" t="s">
        <v>1392</v>
      </c>
      <c r="JL645" s="121" t="s">
        <v>495</v>
      </c>
      <c r="JP645" s="121" t="s">
        <v>508</v>
      </c>
      <c r="JQ645" s="121">
        <v>131</v>
      </c>
      <c r="JR645" s="121">
        <v>59</v>
      </c>
      <c r="KE645" s="121" t="s">
        <v>1393</v>
      </c>
      <c r="KF645" s="121" t="s">
        <v>500</v>
      </c>
      <c r="KG645" s="121" t="s">
        <v>480</v>
      </c>
      <c r="KH645" s="121" t="s">
        <v>480</v>
      </c>
      <c r="KJ645" s="121" t="s">
        <v>530</v>
      </c>
      <c r="MY645" s="121" t="s">
        <v>1396</v>
      </c>
      <c r="MZ645" s="121">
        <v>2500</v>
      </c>
      <c r="NA645" s="121" t="s">
        <v>1429</v>
      </c>
      <c r="NB645" s="121" t="s">
        <v>548</v>
      </c>
      <c r="NC645" s="121" t="s">
        <v>1426</v>
      </c>
      <c r="ND645" s="121" t="s">
        <v>1427</v>
      </c>
      <c r="NJ645" s="121" t="s">
        <v>1398</v>
      </c>
      <c r="NK645" s="121" t="s">
        <v>1399</v>
      </c>
      <c r="NL645" s="121" t="s">
        <v>944</v>
      </c>
      <c r="NM645" s="121" t="s">
        <v>516</v>
      </c>
      <c r="NV645" s="121" t="s">
        <v>518</v>
      </c>
      <c r="NW645" s="121">
        <v>2359.15</v>
      </c>
      <c r="NX645" s="121" t="s">
        <v>864</v>
      </c>
      <c r="NY645" s="121" t="s">
        <v>864</v>
      </c>
      <c r="OB645" s="121">
        <v>4</v>
      </c>
      <c r="OU645" s="121" t="s">
        <v>1419</v>
      </c>
      <c r="OV645" s="121" t="s">
        <v>1042</v>
      </c>
      <c r="OX645" s="121">
        <v>2011</v>
      </c>
      <c r="OY645" s="121">
        <v>2014</v>
      </c>
      <c r="PB645" s="121" t="s">
        <v>522</v>
      </c>
      <c r="PC645" s="122">
        <v>46134</v>
      </c>
    </row>
    <row r="646" spans="1:419" s="121" customFormat="1" ht="15" thickBot="1">
      <c r="A646" s="72" t="s">
        <v>469</v>
      </c>
      <c r="B646" s="121" t="s">
        <v>1384</v>
      </c>
      <c r="C646" s="121" t="s">
        <v>1385</v>
      </c>
      <c r="D646" s="121" t="s">
        <v>472</v>
      </c>
      <c r="E646" s="121" t="s">
        <v>1386</v>
      </c>
      <c r="F646" s="121" t="s">
        <v>474</v>
      </c>
      <c r="G646" s="121" t="s">
        <v>475</v>
      </c>
      <c r="H646" s="121" t="s">
        <v>476</v>
      </c>
      <c r="I646" s="121">
        <v>-13.06</v>
      </c>
      <c r="J646" s="121">
        <v>34.299999999999997</v>
      </c>
      <c r="K646" s="121">
        <v>250</v>
      </c>
      <c r="AV646" s="121" t="s">
        <v>1387</v>
      </c>
      <c r="AW646" s="121">
        <v>1300</v>
      </c>
      <c r="AX646" s="121">
        <v>3900</v>
      </c>
      <c r="AY646" s="121">
        <v>3</v>
      </c>
      <c r="AZ646" s="121" t="s">
        <v>1388</v>
      </c>
      <c r="BA646" s="121">
        <v>2011</v>
      </c>
      <c r="BB646" s="121">
        <v>2014</v>
      </c>
      <c r="BD646" s="121" t="s">
        <v>1389</v>
      </c>
      <c r="BE646" s="121" t="s">
        <v>524</v>
      </c>
      <c r="BF646" s="121" t="s">
        <v>484</v>
      </c>
      <c r="BG646" s="121" t="s">
        <v>485</v>
      </c>
      <c r="BH646" s="121" t="s">
        <v>1390</v>
      </c>
      <c r="BI646" s="121" t="s">
        <v>486</v>
      </c>
      <c r="BJ646" s="121">
        <v>53333</v>
      </c>
      <c r="EI646" s="124"/>
      <c r="EJ646" s="124"/>
      <c r="EK646" s="124"/>
      <c r="EL646" s="124"/>
      <c r="EM646" s="124"/>
      <c r="EN646" s="124"/>
      <c r="EO646" s="124"/>
      <c r="EP646" s="124"/>
      <c r="EQ646" s="124"/>
      <c r="ER646" s="124"/>
      <c r="ES646" s="124"/>
      <c r="ET646" s="124"/>
      <c r="EU646" s="124"/>
      <c r="EV646" s="124"/>
      <c r="EW646" s="124"/>
      <c r="EX646" s="124"/>
      <c r="EY646" s="124"/>
      <c r="EZ646" s="124"/>
      <c r="FA646" s="124"/>
      <c r="FB646" s="124"/>
      <c r="FC646" s="124"/>
      <c r="FD646" s="124"/>
      <c r="FE646" s="124"/>
      <c r="FF646" s="124"/>
      <c r="FG646" s="124"/>
      <c r="FH646" s="124"/>
      <c r="FI646" s="124"/>
      <c r="FJ646" s="124"/>
      <c r="FK646" s="124"/>
      <c r="FL646" s="124"/>
      <c r="FM646" s="124"/>
      <c r="FN646" s="124"/>
      <c r="FO646" s="124"/>
      <c r="FP646" s="124"/>
      <c r="FQ646" s="124"/>
      <c r="FR646" s="124"/>
      <c r="FS646" s="124"/>
      <c r="FT646" s="124"/>
      <c r="FU646" s="124"/>
      <c r="FV646" s="124"/>
      <c r="FW646" s="124"/>
      <c r="FX646" s="124"/>
      <c r="FY646" s="124"/>
      <c r="FZ646" s="124"/>
      <c r="GA646" s="124"/>
      <c r="GB646" s="124"/>
      <c r="GC646" s="124"/>
      <c r="GD646" s="124"/>
      <c r="GE646" s="124"/>
      <c r="GF646" s="124"/>
      <c r="GG646" s="124"/>
      <c r="GH646" s="124"/>
      <c r="GI646" s="124"/>
      <c r="GJ646" s="124"/>
      <c r="GK646" s="124"/>
      <c r="GL646" s="124"/>
      <c r="GM646" s="124"/>
      <c r="GN646" s="124"/>
      <c r="GO646" s="124"/>
      <c r="GP646" s="124"/>
      <c r="GQ646" s="124"/>
      <c r="GR646" s="124"/>
      <c r="GS646" s="124"/>
      <c r="GT646" s="124"/>
      <c r="GU646" s="124"/>
      <c r="GV646" s="124"/>
      <c r="GW646" s="124"/>
      <c r="GX646" s="124"/>
      <c r="GY646" s="124"/>
      <c r="GZ646" s="124"/>
      <c r="HA646" s="124"/>
      <c r="HB646" s="124"/>
      <c r="HC646" s="124"/>
      <c r="HD646" s="124"/>
      <c r="HE646" s="124"/>
      <c r="HF646" s="124"/>
      <c r="HG646" s="124"/>
      <c r="HH646" s="124"/>
      <c r="HI646" s="124"/>
      <c r="HJ646" s="124"/>
      <c r="HK646" s="124" t="s">
        <v>1391</v>
      </c>
      <c r="HL646" s="124" t="s">
        <v>488</v>
      </c>
      <c r="HT646" s="122"/>
      <c r="HU646" s="122"/>
      <c r="HY646" s="122"/>
      <c r="IO646" s="121" t="s">
        <v>1389</v>
      </c>
      <c r="IP646" s="121" t="s">
        <v>492</v>
      </c>
      <c r="IS646" s="121">
        <v>2011</v>
      </c>
      <c r="JJ646" s="121" t="s">
        <v>1392</v>
      </c>
      <c r="JL646" s="121" t="s">
        <v>495</v>
      </c>
      <c r="JP646" s="121" t="s">
        <v>508</v>
      </c>
      <c r="JQ646" s="121">
        <v>309</v>
      </c>
      <c r="JR646" s="121">
        <v>93</v>
      </c>
      <c r="KE646" s="121" t="s">
        <v>1393</v>
      </c>
      <c r="KF646" s="121" t="s">
        <v>500</v>
      </c>
      <c r="KG646" s="121" t="s">
        <v>480</v>
      </c>
      <c r="KH646" s="121" t="s">
        <v>480</v>
      </c>
      <c r="KJ646" s="121" t="s">
        <v>501</v>
      </c>
      <c r="KK646" s="121" t="s">
        <v>1394</v>
      </c>
      <c r="KL646" s="121" t="s">
        <v>503</v>
      </c>
      <c r="KM646" s="121">
        <v>7.5</v>
      </c>
      <c r="KN646" s="121" t="s">
        <v>501</v>
      </c>
      <c r="KO646" s="121" t="s">
        <v>1395</v>
      </c>
      <c r="KP646" s="121" t="s">
        <v>503</v>
      </c>
      <c r="KQ646" s="121">
        <v>2</v>
      </c>
      <c r="MY646" s="121" t="s">
        <v>1396</v>
      </c>
      <c r="MZ646" s="121">
        <v>1300</v>
      </c>
      <c r="NI646" s="121" t="s">
        <v>1430</v>
      </c>
      <c r="NJ646" s="121" t="s">
        <v>1431</v>
      </c>
      <c r="NK646" s="121" t="s">
        <v>1432</v>
      </c>
      <c r="NL646" s="121" t="s">
        <v>623</v>
      </c>
      <c r="NM646" s="121" t="s">
        <v>516</v>
      </c>
      <c r="NU646" s="121" t="s">
        <v>655</v>
      </c>
      <c r="NV646" s="121" t="s">
        <v>518</v>
      </c>
      <c r="NW646" s="121">
        <v>449.66</v>
      </c>
      <c r="NX646" s="121" t="s">
        <v>864</v>
      </c>
      <c r="NY646" s="121" t="s">
        <v>864</v>
      </c>
      <c r="OB646" s="121">
        <v>4</v>
      </c>
      <c r="OU646" s="121" t="s">
        <v>1400</v>
      </c>
      <c r="OV646" s="121" t="s">
        <v>1042</v>
      </c>
      <c r="OX646" s="121">
        <v>2011</v>
      </c>
      <c r="OY646" s="121">
        <v>2014</v>
      </c>
      <c r="PB646" s="121" t="s">
        <v>522</v>
      </c>
      <c r="PC646" s="122">
        <v>46134</v>
      </c>
    </row>
    <row r="647" spans="1:419" s="121" customFormat="1" ht="15" thickBot="1">
      <c r="A647" t="s">
        <v>469</v>
      </c>
      <c r="B647" s="121" t="s">
        <v>1384</v>
      </c>
      <c r="C647" s="121" t="s">
        <v>1385</v>
      </c>
      <c r="D647" s="121" t="s">
        <v>472</v>
      </c>
      <c r="E647" s="121" t="s">
        <v>1386</v>
      </c>
      <c r="F647" s="121" t="s">
        <v>474</v>
      </c>
      <c r="G647" s="121" t="s">
        <v>475</v>
      </c>
      <c r="H647" s="121" t="s">
        <v>476</v>
      </c>
      <c r="I647" s="121">
        <v>-13.06</v>
      </c>
      <c r="J647" s="121">
        <v>34.299999999999997</v>
      </c>
      <c r="K647" s="121">
        <v>250</v>
      </c>
      <c r="AV647" s="121" t="s">
        <v>1387</v>
      </c>
      <c r="AW647" s="121">
        <v>1300</v>
      </c>
      <c r="AX647" s="121">
        <v>3900</v>
      </c>
      <c r="AY647" s="121">
        <v>3</v>
      </c>
      <c r="AZ647" s="121" t="s">
        <v>1388</v>
      </c>
      <c r="BA647" s="121">
        <v>2011</v>
      </c>
      <c r="BB647" s="121">
        <v>2014</v>
      </c>
      <c r="BD647" s="121" t="s">
        <v>1401</v>
      </c>
      <c r="BE647" s="121" t="s">
        <v>536</v>
      </c>
      <c r="BF647" s="121" t="s">
        <v>484</v>
      </c>
      <c r="BG647" s="121" t="s">
        <v>1362</v>
      </c>
      <c r="BH647" s="121" t="s">
        <v>1402</v>
      </c>
      <c r="BI647" s="121" t="s">
        <v>486</v>
      </c>
      <c r="BJ647" s="121">
        <v>12300</v>
      </c>
      <c r="BK647" s="121" t="s">
        <v>537</v>
      </c>
      <c r="BL647" s="121" t="s">
        <v>1403</v>
      </c>
      <c r="BM647" s="121" t="s">
        <v>1404</v>
      </c>
      <c r="BN647" s="121" t="s">
        <v>486</v>
      </c>
      <c r="BO647" s="121">
        <v>24700</v>
      </c>
      <c r="BP647" s="121" t="s">
        <v>555</v>
      </c>
      <c r="BQ647" s="121" t="s">
        <v>538</v>
      </c>
      <c r="BR647" s="121" t="s">
        <v>1405</v>
      </c>
      <c r="BS647" s="121" t="s">
        <v>486</v>
      </c>
      <c r="BT647" s="121">
        <v>355556</v>
      </c>
      <c r="BU647" s="121" t="s">
        <v>537</v>
      </c>
      <c r="BV647" s="121" t="s">
        <v>1403</v>
      </c>
      <c r="BW647" s="121" t="s">
        <v>1404</v>
      </c>
      <c r="BX647" s="121" t="s">
        <v>486</v>
      </c>
      <c r="BY647" s="121">
        <v>24700</v>
      </c>
      <c r="BZ647" s="121" t="s">
        <v>555</v>
      </c>
      <c r="CA647" s="121" t="s">
        <v>485</v>
      </c>
      <c r="CB647" s="121" t="s">
        <v>1390</v>
      </c>
      <c r="CC647" s="121" t="s">
        <v>486</v>
      </c>
      <c r="CD647" s="121">
        <v>53333</v>
      </c>
      <c r="EI647" s="124"/>
      <c r="EJ647" s="124"/>
      <c r="EK647" s="124"/>
      <c r="EL647" s="124"/>
      <c r="EM647" s="124"/>
      <c r="EN647" s="124"/>
      <c r="EO647" s="124"/>
      <c r="EP647" s="124"/>
      <c r="EQ647" s="124"/>
      <c r="ER647" s="124"/>
      <c r="ES647" s="124"/>
      <c r="ET647" s="124"/>
      <c r="EU647" s="124"/>
      <c r="EV647" s="124"/>
      <c r="EW647" s="124"/>
      <c r="EX647" s="124"/>
      <c r="EY647" s="124"/>
      <c r="EZ647" s="124"/>
      <c r="FA647" s="124"/>
      <c r="FB647" s="124"/>
      <c r="FC647" s="124"/>
      <c r="FD647" s="124"/>
      <c r="FE647" s="124"/>
      <c r="FF647" s="124"/>
      <c r="FG647" s="124"/>
      <c r="FH647" s="124"/>
      <c r="FI647" s="124"/>
      <c r="FJ647" s="124"/>
      <c r="FK647" s="124"/>
      <c r="FL647" s="124"/>
      <c r="FM647" s="124"/>
      <c r="FN647" s="124"/>
      <c r="FO647" s="124"/>
      <c r="FP647" s="124"/>
      <c r="FQ647" s="124"/>
      <c r="FR647" s="124"/>
      <c r="FS647" s="124"/>
      <c r="FT647" s="124"/>
      <c r="FU647" s="124"/>
      <c r="FV647" s="124"/>
      <c r="FW647" s="124"/>
      <c r="FX647" s="124"/>
      <c r="FY647" s="124"/>
      <c r="FZ647" s="124"/>
      <c r="GA647" s="124"/>
      <c r="GB647" s="124"/>
      <c r="GC647" s="124"/>
      <c r="GD647" s="124"/>
      <c r="GE647" s="124"/>
      <c r="GF647" s="124"/>
      <c r="GG647" s="124"/>
      <c r="GH647" s="124"/>
      <c r="GI647" s="124"/>
      <c r="GJ647" s="124"/>
      <c r="GK647" s="124"/>
      <c r="GL647" s="124"/>
      <c r="GM647" s="124"/>
      <c r="GN647" s="124"/>
      <c r="GO647" s="124"/>
      <c r="GP647" s="124"/>
      <c r="GQ647" s="124"/>
      <c r="GR647" s="124"/>
      <c r="GS647" s="124"/>
      <c r="GT647" s="124"/>
      <c r="GU647" s="124"/>
      <c r="GV647" s="124"/>
      <c r="GW647" s="124"/>
      <c r="GX647" s="124"/>
      <c r="GY647" s="124"/>
      <c r="GZ647" s="124"/>
      <c r="HA647" s="124"/>
      <c r="HB647" s="124"/>
      <c r="HC647" s="124"/>
      <c r="HD647" s="124"/>
      <c r="HE647" s="124"/>
      <c r="HF647" s="124"/>
      <c r="HG647" s="124"/>
      <c r="HH647" s="124"/>
      <c r="HI647" s="124"/>
      <c r="HJ647" s="124"/>
      <c r="HK647" s="124" t="s">
        <v>1391</v>
      </c>
      <c r="HL647" s="124" t="s">
        <v>488</v>
      </c>
      <c r="HT647" s="122"/>
      <c r="HU647" s="122"/>
      <c r="HY647" s="122"/>
      <c r="IO647" s="121" t="s">
        <v>1401</v>
      </c>
      <c r="IP647" s="69" t="s">
        <v>557</v>
      </c>
      <c r="IQ647" s="121" t="s">
        <v>1406</v>
      </c>
      <c r="IS647" s="121">
        <v>2011</v>
      </c>
      <c r="IU647" s="121" t="s">
        <v>480</v>
      </c>
      <c r="JJ647" s="121" t="s">
        <v>1392</v>
      </c>
      <c r="JL647" s="121" t="s">
        <v>495</v>
      </c>
      <c r="JP647" s="121" t="s">
        <v>508</v>
      </c>
      <c r="JQ647" s="121">
        <v>103</v>
      </c>
      <c r="JR647" s="121">
        <v>31</v>
      </c>
      <c r="KE647" s="121" t="s">
        <v>1393</v>
      </c>
      <c r="KF647" s="121" t="s">
        <v>500</v>
      </c>
      <c r="KG647" s="121" t="s">
        <v>480</v>
      </c>
      <c r="KH647" s="121" t="s">
        <v>480</v>
      </c>
      <c r="KJ647" s="121" t="s">
        <v>501</v>
      </c>
      <c r="KK647" s="121" t="s">
        <v>1394</v>
      </c>
      <c r="KL647" s="121" t="s">
        <v>503</v>
      </c>
      <c r="KM647" s="121">
        <v>7.5</v>
      </c>
      <c r="KN647" s="121" t="s">
        <v>501</v>
      </c>
      <c r="KO647" s="121" t="s">
        <v>1395</v>
      </c>
      <c r="KP647" s="121" t="s">
        <v>503</v>
      </c>
      <c r="KQ647" s="121">
        <v>1</v>
      </c>
      <c r="KR647" s="121" t="s">
        <v>545</v>
      </c>
      <c r="KS647" s="121" t="s">
        <v>1407</v>
      </c>
      <c r="KT647" s="121" t="s">
        <v>1408</v>
      </c>
      <c r="KU647" s="121">
        <v>100</v>
      </c>
      <c r="MY647" s="121" t="s">
        <v>1396</v>
      </c>
      <c r="MZ647" s="121">
        <v>1300</v>
      </c>
      <c r="NI647" s="121" t="s">
        <v>1433</v>
      </c>
      <c r="NJ647" s="121" t="s">
        <v>1431</v>
      </c>
      <c r="NK647" s="121" t="s">
        <v>1432</v>
      </c>
      <c r="NL647" s="121" t="s">
        <v>623</v>
      </c>
      <c r="NM647" s="121" t="s">
        <v>516</v>
      </c>
      <c r="NV647" s="121" t="s">
        <v>518</v>
      </c>
      <c r="NW647" s="121">
        <v>397.09</v>
      </c>
      <c r="NX647" s="121" t="s">
        <v>864</v>
      </c>
      <c r="NY647" s="121" t="s">
        <v>864</v>
      </c>
      <c r="OB647" s="121">
        <v>4</v>
      </c>
      <c r="OU647" s="121" t="s">
        <v>1400</v>
      </c>
      <c r="OV647" s="121" t="s">
        <v>1042</v>
      </c>
      <c r="OX647" s="121">
        <v>2011</v>
      </c>
      <c r="OY647" s="121">
        <v>2014</v>
      </c>
      <c r="PB647" s="121" t="s">
        <v>522</v>
      </c>
      <c r="PC647" s="122">
        <v>46134</v>
      </c>
    </row>
    <row r="648" spans="1:419" s="121" customFormat="1" ht="15" thickBot="1">
      <c r="A648" t="s">
        <v>469</v>
      </c>
      <c r="B648" s="121" t="s">
        <v>1384</v>
      </c>
      <c r="C648" s="121" t="s">
        <v>1385</v>
      </c>
      <c r="D648" s="121" t="s">
        <v>472</v>
      </c>
      <c r="E648" s="121" t="s">
        <v>1386</v>
      </c>
      <c r="F648" s="121" t="s">
        <v>474</v>
      </c>
      <c r="G648" s="121" t="s">
        <v>475</v>
      </c>
      <c r="H648" s="121" t="s">
        <v>476</v>
      </c>
      <c r="I648" s="121">
        <v>-13.06</v>
      </c>
      <c r="J648" s="121">
        <v>34.299999999999997</v>
      </c>
      <c r="K648" s="121">
        <v>250</v>
      </c>
      <c r="AV648" s="121" t="s">
        <v>1387</v>
      </c>
      <c r="AW648" s="121">
        <v>1300</v>
      </c>
      <c r="AX648" s="121">
        <v>3900</v>
      </c>
      <c r="AY648" s="121">
        <v>3</v>
      </c>
      <c r="AZ648" s="121" t="s">
        <v>1388</v>
      </c>
      <c r="BA648" s="121">
        <v>2011</v>
      </c>
      <c r="BB648" s="121">
        <v>2014</v>
      </c>
      <c r="BD648" s="121" t="s">
        <v>1413</v>
      </c>
      <c r="BE648" s="121" t="s">
        <v>565</v>
      </c>
      <c r="BF648" s="121" t="s">
        <v>484</v>
      </c>
      <c r="BG648" s="121" t="s">
        <v>1362</v>
      </c>
      <c r="BH648" s="121" t="s">
        <v>1402</v>
      </c>
      <c r="BI648" s="121" t="s">
        <v>486</v>
      </c>
      <c r="BJ648" s="121">
        <v>12300</v>
      </c>
      <c r="BK648" s="121" t="s">
        <v>555</v>
      </c>
      <c r="BL648" s="121" t="s">
        <v>554</v>
      </c>
      <c r="BM648" s="121" t="s">
        <v>1414</v>
      </c>
      <c r="BN648" s="121" t="s">
        <v>486</v>
      </c>
      <c r="BO648" s="121">
        <v>266667</v>
      </c>
      <c r="BP648" s="121" t="s">
        <v>555</v>
      </c>
      <c r="BQ648" s="121" t="s">
        <v>485</v>
      </c>
      <c r="BR648" s="121" t="s">
        <v>1390</v>
      </c>
      <c r="BS648" s="121" t="s">
        <v>486</v>
      </c>
      <c r="BT648" s="121">
        <v>53333</v>
      </c>
      <c r="EI648" s="124"/>
      <c r="EJ648" s="124"/>
      <c r="EK648" s="124"/>
      <c r="EL648" s="124"/>
      <c r="EM648" s="124"/>
      <c r="EN648" s="124"/>
      <c r="EO648" s="124"/>
      <c r="EP648" s="124"/>
      <c r="EQ648" s="124"/>
      <c r="ER648" s="124"/>
      <c r="ES648" s="124"/>
      <c r="ET648" s="124"/>
      <c r="EU648" s="124"/>
      <c r="EV648" s="124"/>
      <c r="EW648" s="124"/>
      <c r="EX648" s="124"/>
      <c r="EY648" s="124"/>
      <c r="EZ648" s="124"/>
      <c r="FA648" s="124"/>
      <c r="FB648" s="124"/>
      <c r="FC648" s="124"/>
      <c r="FD648" s="124"/>
      <c r="FE648" s="124"/>
      <c r="FF648" s="124"/>
      <c r="FG648" s="124"/>
      <c r="FH648" s="124"/>
      <c r="FI648" s="124"/>
      <c r="FJ648" s="124"/>
      <c r="FK648" s="124"/>
      <c r="FL648" s="124"/>
      <c r="FM648" s="124"/>
      <c r="FN648" s="124"/>
      <c r="FO648" s="124"/>
      <c r="FP648" s="124"/>
      <c r="FQ648" s="124"/>
      <c r="FR648" s="124"/>
      <c r="FS648" s="124"/>
      <c r="FT648" s="124"/>
      <c r="FU648" s="124"/>
      <c r="FV648" s="124"/>
      <c r="FW648" s="124"/>
      <c r="FX648" s="124"/>
      <c r="FY648" s="124"/>
      <c r="FZ648" s="124"/>
      <c r="GA648" s="124"/>
      <c r="GB648" s="124"/>
      <c r="GC648" s="124"/>
      <c r="GD648" s="124"/>
      <c r="GE648" s="124"/>
      <c r="GF648" s="124"/>
      <c r="GG648" s="124"/>
      <c r="GH648" s="124"/>
      <c r="GI648" s="124"/>
      <c r="GJ648" s="124"/>
      <c r="GK648" s="124"/>
      <c r="GL648" s="124"/>
      <c r="GM648" s="124"/>
      <c r="GN648" s="124"/>
      <c r="GO648" s="124"/>
      <c r="GP648" s="124"/>
      <c r="GQ648" s="124"/>
      <c r="GR648" s="124"/>
      <c r="GS648" s="124"/>
      <c r="GT648" s="124"/>
      <c r="GU648" s="124"/>
      <c r="GV648" s="124"/>
      <c r="GW648" s="124"/>
      <c r="GX648" s="124"/>
      <c r="GY648" s="124"/>
      <c r="GZ648" s="124"/>
      <c r="HA648" s="124"/>
      <c r="HB648" s="124"/>
      <c r="HC648" s="124"/>
      <c r="HD648" s="124"/>
      <c r="HE648" s="124"/>
      <c r="HF648" s="124"/>
      <c r="HG648" s="124"/>
      <c r="HH648" s="124"/>
      <c r="HI648" s="124"/>
      <c r="HJ648" s="124"/>
      <c r="HK648" s="124" t="s">
        <v>1415</v>
      </c>
      <c r="HL648" s="124" t="s">
        <v>526</v>
      </c>
      <c r="HM648" s="121" t="s">
        <v>480</v>
      </c>
      <c r="HN648" s="121" t="s">
        <v>480</v>
      </c>
      <c r="HO648" s="121" t="s">
        <v>480</v>
      </c>
      <c r="HP648" s="121" t="s">
        <v>480</v>
      </c>
      <c r="HY648" s="122"/>
      <c r="IO648" s="121" t="s">
        <v>1413</v>
      </c>
      <c r="IP648" s="69" t="s">
        <v>557</v>
      </c>
      <c r="IS648" s="121">
        <v>2011</v>
      </c>
      <c r="IU648" s="121" t="s">
        <v>480</v>
      </c>
      <c r="JJ648" s="121" t="s">
        <v>1392</v>
      </c>
      <c r="JL648" s="121" t="s">
        <v>495</v>
      </c>
      <c r="JP648" s="121" t="s">
        <v>508</v>
      </c>
      <c r="JQ648" s="121">
        <v>124</v>
      </c>
      <c r="JR648" s="121">
        <v>50</v>
      </c>
      <c r="KE648" s="121" t="s">
        <v>1393</v>
      </c>
      <c r="KF648" s="121" t="s">
        <v>500</v>
      </c>
      <c r="KG648" s="121" t="s">
        <v>480</v>
      </c>
      <c r="KH648" s="121" t="s">
        <v>480</v>
      </c>
      <c r="KJ648" s="121" t="s">
        <v>530</v>
      </c>
      <c r="MY648" s="121" t="s">
        <v>1396</v>
      </c>
      <c r="MZ648" s="121">
        <v>1300</v>
      </c>
      <c r="NI648" s="121" t="s">
        <v>1430</v>
      </c>
      <c r="NJ648" s="121" t="s">
        <v>1431</v>
      </c>
      <c r="NK648" s="121" t="s">
        <v>1432</v>
      </c>
      <c r="NL648" s="121" t="s">
        <v>623</v>
      </c>
      <c r="NM648" s="121" t="s">
        <v>516</v>
      </c>
      <c r="NV648" s="121" t="s">
        <v>518</v>
      </c>
      <c r="NW648" s="121">
        <v>377.9</v>
      </c>
      <c r="NX648" s="121" t="s">
        <v>864</v>
      </c>
      <c r="NY648" s="121" t="s">
        <v>864</v>
      </c>
      <c r="OB648" s="121">
        <v>4</v>
      </c>
      <c r="OU648" s="121" t="s">
        <v>1400</v>
      </c>
      <c r="OV648" s="121" t="s">
        <v>1042</v>
      </c>
      <c r="OX648" s="121">
        <v>2011</v>
      </c>
      <c r="OY648" s="121">
        <v>2014</v>
      </c>
      <c r="PB648" s="121" t="s">
        <v>522</v>
      </c>
      <c r="PC648" s="122">
        <v>46134</v>
      </c>
    </row>
    <row r="649" spans="1:419" s="121" customFormat="1" ht="15" thickBot="1">
      <c r="A649" s="72" t="s">
        <v>469</v>
      </c>
      <c r="B649" s="121" t="s">
        <v>1384</v>
      </c>
      <c r="C649" s="121" t="s">
        <v>1385</v>
      </c>
      <c r="D649" s="121" t="s">
        <v>472</v>
      </c>
      <c r="E649" s="121" t="s">
        <v>1417</v>
      </c>
      <c r="F649" s="121" t="s">
        <v>474</v>
      </c>
      <c r="G649" s="121" t="s">
        <v>475</v>
      </c>
      <c r="H649" s="121" t="s">
        <v>476</v>
      </c>
      <c r="I649" s="121">
        <v>-13.47</v>
      </c>
      <c r="J649" s="121">
        <v>33.71</v>
      </c>
      <c r="K649" s="121">
        <v>200</v>
      </c>
      <c r="AV649" s="121" t="s">
        <v>1387</v>
      </c>
      <c r="AW649" s="121">
        <v>2500</v>
      </c>
      <c r="AX649" s="121">
        <v>7500</v>
      </c>
      <c r="AY649" s="121">
        <v>3</v>
      </c>
      <c r="AZ649" s="121" t="s">
        <v>1388</v>
      </c>
      <c r="BA649" s="121">
        <v>2011</v>
      </c>
      <c r="BB649" s="121">
        <v>2014</v>
      </c>
      <c r="BD649" s="121" t="s">
        <v>1389</v>
      </c>
      <c r="BE649" s="121" t="s">
        <v>483</v>
      </c>
      <c r="BF649" s="121" t="s">
        <v>484</v>
      </c>
      <c r="BG649" s="121" t="s">
        <v>485</v>
      </c>
      <c r="BH649" s="121" t="s">
        <v>1390</v>
      </c>
      <c r="BI649" s="121" t="s">
        <v>486</v>
      </c>
      <c r="BJ649" s="121">
        <v>53333</v>
      </c>
      <c r="EI649" s="124"/>
      <c r="EJ649" s="124"/>
      <c r="EK649" s="124"/>
      <c r="EL649" s="124"/>
      <c r="EM649" s="124"/>
      <c r="EN649" s="124"/>
      <c r="EO649" s="124"/>
      <c r="EP649" s="124"/>
      <c r="EQ649" s="124"/>
      <c r="ER649" s="124"/>
      <c r="ES649" s="124"/>
      <c r="ET649" s="124"/>
      <c r="EU649" s="124"/>
      <c r="EV649" s="124"/>
      <c r="EW649" s="124"/>
      <c r="EX649" s="124"/>
      <c r="EY649" s="124"/>
      <c r="EZ649" s="124"/>
      <c r="FA649" s="124"/>
      <c r="FB649" s="124"/>
      <c r="FC649" s="124"/>
      <c r="FD649" s="124"/>
      <c r="FE649" s="124"/>
      <c r="FF649" s="124"/>
      <c r="FG649" s="124"/>
      <c r="FH649" s="124"/>
      <c r="FI649" s="124"/>
      <c r="FJ649" s="124"/>
      <c r="FK649" s="124"/>
      <c r="FL649" s="124"/>
      <c r="FM649" s="124"/>
      <c r="FN649" s="124"/>
      <c r="FO649" s="124"/>
      <c r="FP649" s="124"/>
      <c r="FQ649" s="124"/>
      <c r="FR649" s="124"/>
      <c r="FS649" s="124"/>
      <c r="FT649" s="124"/>
      <c r="FU649" s="124"/>
      <c r="FV649" s="124"/>
      <c r="FW649" s="124"/>
      <c r="FX649" s="124"/>
      <c r="FY649" s="124"/>
      <c r="FZ649" s="124"/>
      <c r="GA649" s="124"/>
      <c r="GB649" s="124"/>
      <c r="GC649" s="124"/>
      <c r="GD649" s="124"/>
      <c r="GE649" s="124"/>
      <c r="GF649" s="124"/>
      <c r="GG649" s="124"/>
      <c r="GH649" s="124"/>
      <c r="GI649" s="124"/>
      <c r="GJ649" s="124"/>
      <c r="GK649" s="124"/>
      <c r="GL649" s="124"/>
      <c r="GM649" s="124"/>
      <c r="GN649" s="124"/>
      <c r="GO649" s="124"/>
      <c r="GP649" s="124"/>
      <c r="GQ649" s="124"/>
      <c r="GR649" s="124"/>
      <c r="GS649" s="124"/>
      <c r="GT649" s="124"/>
      <c r="GU649" s="124"/>
      <c r="GV649" s="124"/>
      <c r="GW649" s="124"/>
      <c r="GX649" s="124"/>
      <c r="GY649" s="124"/>
      <c r="GZ649" s="124"/>
      <c r="HA649" s="124"/>
      <c r="HB649" s="124"/>
      <c r="HC649" s="124"/>
      <c r="HD649" s="124"/>
      <c r="HE649" s="124"/>
      <c r="HF649" s="124"/>
      <c r="HG649" s="124"/>
      <c r="HH649" s="124"/>
      <c r="HI649" s="124"/>
      <c r="HJ649" s="124"/>
      <c r="HK649" s="124" t="s">
        <v>1391</v>
      </c>
      <c r="HL649" s="124" t="s">
        <v>488</v>
      </c>
      <c r="HY649" s="122"/>
      <c r="IO649" s="121" t="s">
        <v>1389</v>
      </c>
      <c r="IP649" s="121" t="s">
        <v>492</v>
      </c>
      <c r="IS649" s="121">
        <v>2011</v>
      </c>
      <c r="JJ649" s="121" t="s">
        <v>1392</v>
      </c>
      <c r="JL649" s="121" t="s">
        <v>495</v>
      </c>
      <c r="JP649" s="121" t="s">
        <v>508</v>
      </c>
      <c r="JQ649" s="121">
        <v>309</v>
      </c>
      <c r="JR649" s="121">
        <v>93</v>
      </c>
      <c r="KE649" s="121" t="s">
        <v>1393</v>
      </c>
      <c r="KF649" s="121" t="s">
        <v>500</v>
      </c>
      <c r="KG649" s="121" t="s">
        <v>480</v>
      </c>
      <c r="KH649" s="121" t="s">
        <v>480</v>
      </c>
      <c r="KJ649" s="121" t="s">
        <v>501</v>
      </c>
      <c r="KK649" s="121" t="s">
        <v>1394</v>
      </c>
      <c r="KL649" s="121" t="s">
        <v>503</v>
      </c>
      <c r="KM649" s="121">
        <v>7.5</v>
      </c>
      <c r="KN649" s="121" t="s">
        <v>501</v>
      </c>
      <c r="KO649" s="121" t="s">
        <v>1395</v>
      </c>
      <c r="KP649" s="121" t="s">
        <v>503</v>
      </c>
      <c r="KQ649" s="121">
        <v>2</v>
      </c>
      <c r="MY649" s="121" t="s">
        <v>1396</v>
      </c>
      <c r="MZ649" s="121">
        <v>2500</v>
      </c>
      <c r="NI649" s="121" t="s">
        <v>1430</v>
      </c>
      <c r="NJ649" s="121" t="s">
        <v>1431</v>
      </c>
      <c r="NK649" s="121" t="s">
        <v>1432</v>
      </c>
      <c r="NL649" s="121" t="s">
        <v>623</v>
      </c>
      <c r="NM649" s="121" t="s">
        <v>516</v>
      </c>
      <c r="NU649" s="121" t="s">
        <v>1418</v>
      </c>
      <c r="NV649" s="121" t="s">
        <v>518</v>
      </c>
      <c r="NW649" s="121">
        <v>282.61</v>
      </c>
      <c r="NX649" s="121" t="s">
        <v>864</v>
      </c>
      <c r="NY649" s="121" t="s">
        <v>864</v>
      </c>
      <c r="OB649" s="121">
        <v>4</v>
      </c>
      <c r="OU649" s="121" t="s">
        <v>1419</v>
      </c>
      <c r="OV649" s="121" t="s">
        <v>1042</v>
      </c>
      <c r="OX649" s="121">
        <v>2011</v>
      </c>
      <c r="OY649" s="121">
        <v>2014</v>
      </c>
      <c r="PB649" s="121" t="s">
        <v>522</v>
      </c>
      <c r="PC649" s="122">
        <v>46134</v>
      </c>
    </row>
    <row r="650" spans="1:419" s="121" customFormat="1" ht="15" thickBot="1">
      <c r="A650" t="s">
        <v>469</v>
      </c>
      <c r="B650" s="121" t="s">
        <v>1384</v>
      </c>
      <c r="C650" s="121" t="s">
        <v>1385</v>
      </c>
      <c r="D650" s="121" t="s">
        <v>472</v>
      </c>
      <c r="E650" s="121" t="s">
        <v>1417</v>
      </c>
      <c r="F650" s="121" t="s">
        <v>474</v>
      </c>
      <c r="G650" s="121" t="s">
        <v>475</v>
      </c>
      <c r="H650" s="121" t="s">
        <v>476</v>
      </c>
      <c r="I650" s="121">
        <v>-13.47</v>
      </c>
      <c r="J650" s="121">
        <v>33.71</v>
      </c>
      <c r="K650" s="121">
        <v>200</v>
      </c>
      <c r="AV650" s="121" t="s">
        <v>1387</v>
      </c>
      <c r="AW650" s="121">
        <v>2500</v>
      </c>
      <c r="AX650" s="121">
        <v>7500</v>
      </c>
      <c r="AY650" s="121">
        <v>3</v>
      </c>
      <c r="AZ650" s="121" t="s">
        <v>1388</v>
      </c>
      <c r="BA650" s="121">
        <v>2011</v>
      </c>
      <c r="BB650" s="121">
        <v>2014</v>
      </c>
      <c r="BD650" s="121" t="s">
        <v>1420</v>
      </c>
      <c r="BE650" s="121" t="s">
        <v>570</v>
      </c>
      <c r="BF650" s="121" t="s">
        <v>484</v>
      </c>
      <c r="BG650" s="121" t="s">
        <v>1421</v>
      </c>
      <c r="BH650" s="121" t="s">
        <v>1422</v>
      </c>
      <c r="BI650" s="121" t="s">
        <v>486</v>
      </c>
      <c r="BJ650" s="121">
        <v>3700</v>
      </c>
      <c r="BK650" s="121" t="s">
        <v>537</v>
      </c>
      <c r="BL650" s="121" t="s">
        <v>1403</v>
      </c>
      <c r="BM650" s="121" t="s">
        <v>1404</v>
      </c>
      <c r="BN650" s="121" t="s">
        <v>486</v>
      </c>
      <c r="BO650" s="121">
        <v>18500</v>
      </c>
      <c r="BP650" s="121" t="s">
        <v>555</v>
      </c>
      <c r="BQ650" s="121" t="s">
        <v>1423</v>
      </c>
      <c r="BR650" s="121" t="s">
        <v>1424</v>
      </c>
      <c r="BS650" s="121" t="s">
        <v>486</v>
      </c>
      <c r="BT650" s="121">
        <v>222200</v>
      </c>
      <c r="BU650" s="121" t="s">
        <v>555</v>
      </c>
      <c r="BV650" s="121" t="s">
        <v>485</v>
      </c>
      <c r="BW650" s="121" t="s">
        <v>1390</v>
      </c>
      <c r="BX650" s="121" t="s">
        <v>486</v>
      </c>
      <c r="BY650" s="121">
        <v>53333</v>
      </c>
      <c r="EI650" s="124"/>
      <c r="EJ650" s="124"/>
      <c r="EK650" s="124"/>
      <c r="EL650" s="124"/>
      <c r="EM650" s="124"/>
      <c r="EN650" s="124"/>
      <c r="EO650" s="124"/>
      <c r="EP650" s="124"/>
      <c r="EQ650" s="124"/>
      <c r="ER650" s="124"/>
      <c r="ES650" s="124"/>
      <c r="ET650" s="124"/>
      <c r="EU650" s="124"/>
      <c r="EV650" s="124"/>
      <c r="EW650" s="124"/>
      <c r="EX650" s="124"/>
      <c r="EY650" s="124"/>
      <c r="EZ650" s="124"/>
      <c r="FA650" s="124"/>
      <c r="FB650" s="124"/>
      <c r="FC650" s="124"/>
      <c r="FD650" s="124"/>
      <c r="FE650" s="124"/>
      <c r="FF650" s="124"/>
      <c r="FG650" s="124"/>
      <c r="FH650" s="124"/>
      <c r="FI650" s="124"/>
      <c r="FJ650" s="124"/>
      <c r="FK650" s="124"/>
      <c r="FL650" s="124"/>
      <c r="FM650" s="124"/>
      <c r="FN650" s="124"/>
      <c r="FO650" s="124"/>
      <c r="FP650" s="124"/>
      <c r="FQ650" s="124"/>
      <c r="FR650" s="124"/>
      <c r="FS650" s="124"/>
      <c r="FT650" s="124"/>
      <c r="FU650" s="124"/>
      <c r="FV650" s="124"/>
      <c r="FW650" s="124"/>
      <c r="FX650" s="124"/>
      <c r="FY650" s="124"/>
      <c r="FZ650" s="124"/>
      <c r="GA650" s="124"/>
      <c r="GB650" s="124"/>
      <c r="GC650" s="124"/>
      <c r="GD650" s="124"/>
      <c r="GE650" s="124"/>
      <c r="GF650" s="124"/>
      <c r="GG650" s="124"/>
      <c r="GH650" s="124"/>
      <c r="GI650" s="124"/>
      <c r="GJ650" s="124"/>
      <c r="GK650" s="124"/>
      <c r="GL650" s="124"/>
      <c r="GM650" s="124"/>
      <c r="GN650" s="124"/>
      <c r="GO650" s="124"/>
      <c r="GP650" s="124"/>
      <c r="GQ650" s="124"/>
      <c r="GR650" s="124"/>
      <c r="GS650" s="124"/>
      <c r="GT650" s="124"/>
      <c r="GU650" s="124"/>
      <c r="GV650" s="124"/>
      <c r="GW650" s="124"/>
      <c r="GX650" s="124"/>
      <c r="GY650" s="124"/>
      <c r="GZ650" s="124"/>
      <c r="HA650" s="124"/>
      <c r="HB650" s="124"/>
      <c r="HC650" s="124"/>
      <c r="HD650" s="124"/>
      <c r="HE650" s="124"/>
      <c r="HF650" s="124"/>
      <c r="HG650" s="124"/>
      <c r="HH650" s="124"/>
      <c r="HI650" s="124"/>
      <c r="HJ650" s="124"/>
      <c r="HK650" s="124" t="s">
        <v>1391</v>
      </c>
      <c r="HL650" s="124" t="s">
        <v>488</v>
      </c>
      <c r="HY650" s="122"/>
      <c r="IO650" s="121" t="s">
        <v>1420</v>
      </c>
      <c r="IP650" s="69" t="s">
        <v>557</v>
      </c>
      <c r="IQ650" s="121" t="s">
        <v>1406</v>
      </c>
      <c r="IS650" s="121">
        <v>2011</v>
      </c>
      <c r="IU650" s="121" t="s">
        <v>480</v>
      </c>
      <c r="JJ650" s="121" t="s">
        <v>1392</v>
      </c>
      <c r="JL650" s="121" t="s">
        <v>495</v>
      </c>
      <c r="JP650" s="121" t="s">
        <v>508</v>
      </c>
      <c r="JQ650" s="121">
        <v>131</v>
      </c>
      <c r="JR650" s="121">
        <v>59</v>
      </c>
      <c r="KE650" s="121" t="s">
        <v>1393</v>
      </c>
      <c r="KF650" s="121" t="s">
        <v>500</v>
      </c>
      <c r="KG650" s="121" t="s">
        <v>480</v>
      </c>
      <c r="KH650" s="121" t="s">
        <v>480</v>
      </c>
      <c r="KJ650" s="121" t="s">
        <v>501</v>
      </c>
      <c r="KK650" s="121" t="s">
        <v>1394</v>
      </c>
      <c r="KL650" s="121" t="s">
        <v>503</v>
      </c>
      <c r="KM650" s="121">
        <v>7.5</v>
      </c>
      <c r="KN650" s="121" t="s">
        <v>501</v>
      </c>
      <c r="KO650" s="121" t="s">
        <v>1395</v>
      </c>
      <c r="KP650" s="121" t="s">
        <v>503</v>
      </c>
      <c r="KQ650" s="121">
        <v>1</v>
      </c>
      <c r="MY650" s="121" t="s">
        <v>1396</v>
      </c>
      <c r="MZ650" s="121">
        <v>2500</v>
      </c>
      <c r="NI650" s="121" t="s">
        <v>1430</v>
      </c>
      <c r="NJ650" s="121" t="s">
        <v>1431</v>
      </c>
      <c r="NK650" s="121" t="s">
        <v>1432</v>
      </c>
      <c r="NL650" s="121" t="s">
        <v>623</v>
      </c>
      <c r="NM650" s="121" t="s">
        <v>516</v>
      </c>
      <c r="NV650" s="121" t="s">
        <v>518</v>
      </c>
      <c r="NW650" s="121">
        <v>238.69</v>
      </c>
      <c r="NX650" s="121" t="s">
        <v>864</v>
      </c>
      <c r="NY650" s="121" t="s">
        <v>864</v>
      </c>
      <c r="OB650" s="121">
        <v>4</v>
      </c>
      <c r="OU650" s="121" t="s">
        <v>1419</v>
      </c>
      <c r="OV650" s="121" t="s">
        <v>1042</v>
      </c>
      <c r="OX650" s="121">
        <v>2011</v>
      </c>
      <c r="OY650" s="121">
        <v>2014</v>
      </c>
      <c r="PB650" s="121" t="s">
        <v>522</v>
      </c>
      <c r="PC650" s="122">
        <v>46134</v>
      </c>
    </row>
    <row r="651" spans="1:419" s="121" customFormat="1" ht="15" thickBot="1">
      <c r="A651" t="s">
        <v>469</v>
      </c>
      <c r="B651" s="121" t="s">
        <v>1384</v>
      </c>
      <c r="C651" s="121" t="s">
        <v>1385</v>
      </c>
      <c r="D651" s="121" t="s">
        <v>472</v>
      </c>
      <c r="E651" s="121" t="s">
        <v>1417</v>
      </c>
      <c r="F651" s="121" t="s">
        <v>474</v>
      </c>
      <c r="G651" s="121" t="s">
        <v>475</v>
      </c>
      <c r="H651" s="121" t="s">
        <v>476</v>
      </c>
      <c r="I651" s="121">
        <v>-13.47</v>
      </c>
      <c r="J651" s="121">
        <v>33.71</v>
      </c>
      <c r="K651" s="121">
        <v>200</v>
      </c>
      <c r="AV651" s="121" t="s">
        <v>1387</v>
      </c>
      <c r="AW651" s="121">
        <v>2500</v>
      </c>
      <c r="AX651" s="121">
        <v>7500</v>
      </c>
      <c r="AY651" s="121">
        <v>3</v>
      </c>
      <c r="AZ651" s="121" t="s">
        <v>1388</v>
      </c>
      <c r="BA651" s="121">
        <v>2011</v>
      </c>
      <c r="BB651" s="121">
        <v>2014</v>
      </c>
      <c r="BD651" s="121" t="s">
        <v>1428</v>
      </c>
      <c r="BE651" s="121" t="s">
        <v>553</v>
      </c>
      <c r="BF651" s="121" t="s">
        <v>484</v>
      </c>
      <c r="BG651" s="121" t="s">
        <v>1421</v>
      </c>
      <c r="BH651" s="121" t="s">
        <v>1422</v>
      </c>
      <c r="BI651" s="121" t="s">
        <v>486</v>
      </c>
      <c r="BJ651" s="121">
        <v>3700</v>
      </c>
      <c r="BK651" s="121" t="s">
        <v>555</v>
      </c>
      <c r="BL651" s="121" t="s">
        <v>1423</v>
      </c>
      <c r="BM651" s="121" t="s">
        <v>1424</v>
      </c>
      <c r="BN651" s="121" t="s">
        <v>486</v>
      </c>
      <c r="BO651" s="121">
        <v>177800</v>
      </c>
      <c r="BP651" s="121" t="s">
        <v>555</v>
      </c>
      <c r="BQ651" s="121" t="s">
        <v>485</v>
      </c>
      <c r="BR651" s="121" t="s">
        <v>1390</v>
      </c>
      <c r="BS651" s="121" t="s">
        <v>486</v>
      </c>
      <c r="BT651" s="121">
        <v>53333</v>
      </c>
      <c r="EI651" s="124"/>
      <c r="EJ651" s="124"/>
      <c r="EK651" s="124"/>
      <c r="EL651" s="124"/>
      <c r="EM651" s="124"/>
      <c r="EN651" s="124"/>
      <c r="EO651" s="124"/>
      <c r="EP651" s="124"/>
      <c r="EQ651" s="124"/>
      <c r="ER651" s="124"/>
      <c r="ES651" s="124"/>
      <c r="ET651" s="124"/>
      <c r="EU651" s="124"/>
      <c r="EV651" s="124"/>
      <c r="EW651" s="124"/>
      <c r="EX651" s="124"/>
      <c r="EY651" s="124"/>
      <c r="EZ651" s="124"/>
      <c r="FA651" s="124"/>
      <c r="FB651" s="124"/>
      <c r="FC651" s="124"/>
      <c r="FD651" s="124"/>
      <c r="FE651" s="124"/>
      <c r="FF651" s="124"/>
      <c r="FG651" s="124"/>
      <c r="FH651" s="124"/>
      <c r="FI651" s="124"/>
      <c r="FJ651" s="124"/>
      <c r="FK651" s="124"/>
      <c r="FL651" s="124"/>
      <c r="FM651" s="124"/>
      <c r="FN651" s="124"/>
      <c r="FO651" s="124"/>
      <c r="FP651" s="124"/>
      <c r="FQ651" s="124"/>
      <c r="FR651" s="124"/>
      <c r="FS651" s="124"/>
      <c r="FT651" s="124"/>
      <c r="FU651" s="124"/>
      <c r="FV651" s="124"/>
      <c r="FW651" s="124"/>
      <c r="FX651" s="124"/>
      <c r="FY651" s="124"/>
      <c r="FZ651" s="124"/>
      <c r="GA651" s="124"/>
      <c r="GB651" s="124"/>
      <c r="GC651" s="124"/>
      <c r="GD651" s="124"/>
      <c r="GE651" s="124"/>
      <c r="GF651" s="124"/>
      <c r="GG651" s="124"/>
      <c r="GH651" s="124"/>
      <c r="GI651" s="124"/>
      <c r="GJ651" s="124"/>
      <c r="GK651" s="124"/>
      <c r="GL651" s="124"/>
      <c r="GM651" s="124"/>
      <c r="GN651" s="124"/>
      <c r="GO651" s="124"/>
      <c r="GP651" s="124"/>
      <c r="GQ651" s="124"/>
      <c r="GR651" s="124"/>
      <c r="GS651" s="124"/>
      <c r="GT651" s="124"/>
      <c r="GU651" s="124"/>
      <c r="GV651" s="124"/>
      <c r="GW651" s="124"/>
      <c r="GX651" s="124"/>
      <c r="GY651" s="124"/>
      <c r="GZ651" s="124"/>
      <c r="HA651" s="124"/>
      <c r="HB651" s="124"/>
      <c r="HC651" s="124"/>
      <c r="HD651" s="124"/>
      <c r="HE651" s="124"/>
      <c r="HF651" s="124"/>
      <c r="HG651" s="124"/>
      <c r="HH651" s="124"/>
      <c r="HI651" s="124"/>
      <c r="HJ651" s="124"/>
      <c r="HK651" s="124" t="s">
        <v>1415</v>
      </c>
      <c r="HL651" s="124" t="s">
        <v>526</v>
      </c>
      <c r="HM651" s="121" t="s">
        <v>480</v>
      </c>
      <c r="HN651" s="121" t="s">
        <v>480</v>
      </c>
      <c r="HO651" s="121" t="s">
        <v>480</v>
      </c>
      <c r="HP651" s="121" t="s">
        <v>480</v>
      </c>
      <c r="HY651" s="122"/>
      <c r="IO651" s="121" t="s">
        <v>1428</v>
      </c>
      <c r="IP651" s="69" t="s">
        <v>557</v>
      </c>
      <c r="IS651" s="121">
        <v>2011</v>
      </c>
      <c r="IU651" s="121" t="s">
        <v>480</v>
      </c>
      <c r="JJ651" s="121" t="s">
        <v>1392</v>
      </c>
      <c r="JL651" s="121" t="s">
        <v>495</v>
      </c>
      <c r="JP651" s="121" t="s">
        <v>508</v>
      </c>
      <c r="JQ651" s="121">
        <v>131</v>
      </c>
      <c r="JR651" s="121">
        <v>59</v>
      </c>
      <c r="KE651" s="121" t="s">
        <v>1393</v>
      </c>
      <c r="KF651" s="121" t="s">
        <v>500</v>
      </c>
      <c r="KG651" s="121" t="s">
        <v>480</v>
      </c>
      <c r="KH651" s="121" t="s">
        <v>480</v>
      </c>
      <c r="KJ651" s="121" t="s">
        <v>530</v>
      </c>
      <c r="MY651" s="121" t="s">
        <v>1396</v>
      </c>
      <c r="MZ651" s="121">
        <v>2500</v>
      </c>
      <c r="NI651" s="121" t="s">
        <v>1430</v>
      </c>
      <c r="NJ651" s="121" t="s">
        <v>1431</v>
      </c>
      <c r="NK651" s="121" t="s">
        <v>1432</v>
      </c>
      <c r="NL651" s="121" t="s">
        <v>623</v>
      </c>
      <c r="NM651" s="121" t="s">
        <v>516</v>
      </c>
      <c r="NV651" s="121" t="s">
        <v>518</v>
      </c>
      <c r="NW651" s="121">
        <v>263.73</v>
      </c>
      <c r="NX651" s="121" t="s">
        <v>864</v>
      </c>
      <c r="NY651" s="121" t="s">
        <v>864</v>
      </c>
      <c r="OB651" s="121">
        <v>4</v>
      </c>
      <c r="OU651" s="121" t="s">
        <v>1419</v>
      </c>
      <c r="OV651" s="121" t="s">
        <v>1042</v>
      </c>
      <c r="OX651" s="121">
        <v>2011</v>
      </c>
      <c r="OY651" s="121">
        <v>2014</v>
      </c>
      <c r="PB651" s="121" t="s">
        <v>522</v>
      </c>
      <c r="PC651" s="122">
        <v>46134</v>
      </c>
    </row>
    <row r="652" spans="1:419" s="121" customFormat="1" ht="15" thickBot="1">
      <c r="A652" s="72" t="s">
        <v>469</v>
      </c>
      <c r="B652" s="121" t="s">
        <v>1384</v>
      </c>
      <c r="C652" s="121" t="s">
        <v>1385</v>
      </c>
      <c r="D652" s="121" t="s">
        <v>472</v>
      </c>
      <c r="E652" s="121" t="s">
        <v>1386</v>
      </c>
      <c r="F652" s="121" t="s">
        <v>474</v>
      </c>
      <c r="G652" s="121" t="s">
        <v>475</v>
      </c>
      <c r="H652" s="121" t="s">
        <v>476</v>
      </c>
      <c r="I652" s="121">
        <v>-13.06</v>
      </c>
      <c r="J652" s="121">
        <v>34.299999999999997</v>
      </c>
      <c r="K652" s="121">
        <v>250</v>
      </c>
      <c r="AV652" s="121" t="s">
        <v>1387</v>
      </c>
      <c r="AW652" s="121">
        <v>1300</v>
      </c>
      <c r="AX652" s="121">
        <v>3900</v>
      </c>
      <c r="AY652" s="121">
        <v>3</v>
      </c>
      <c r="AZ652" s="121" t="s">
        <v>1388</v>
      </c>
      <c r="BA652" s="121">
        <v>2011</v>
      </c>
      <c r="BB652" s="121">
        <v>2014</v>
      </c>
      <c r="BD652" s="121" t="s">
        <v>1389</v>
      </c>
      <c r="BE652" s="121" t="s">
        <v>524</v>
      </c>
      <c r="BF652" s="121" t="s">
        <v>484</v>
      </c>
      <c r="BG652" s="121" t="s">
        <v>485</v>
      </c>
      <c r="BH652" s="121" t="s">
        <v>1390</v>
      </c>
      <c r="BI652" s="121" t="s">
        <v>486</v>
      </c>
      <c r="BJ652" s="121">
        <v>53333</v>
      </c>
      <c r="EI652" s="124"/>
      <c r="EJ652" s="124"/>
      <c r="EK652" s="124"/>
      <c r="EL652" s="124"/>
      <c r="EM652" s="124"/>
      <c r="EN652" s="124"/>
      <c r="EO652" s="124"/>
      <c r="EP652" s="124"/>
      <c r="EQ652" s="124"/>
      <c r="ER652" s="124"/>
      <c r="ES652" s="124"/>
      <c r="ET652" s="124"/>
      <c r="EU652" s="124"/>
      <c r="EV652" s="124"/>
      <c r="EW652" s="124"/>
      <c r="EX652" s="124"/>
      <c r="EY652" s="124"/>
      <c r="EZ652" s="124"/>
      <c r="FA652" s="124"/>
      <c r="FB652" s="124"/>
      <c r="FC652" s="124"/>
      <c r="FD652" s="124"/>
      <c r="FE652" s="124"/>
      <c r="FF652" s="124"/>
      <c r="FG652" s="124"/>
      <c r="FH652" s="124"/>
      <c r="FI652" s="124"/>
      <c r="FJ652" s="124"/>
      <c r="FK652" s="124"/>
      <c r="FL652" s="124"/>
      <c r="FM652" s="124"/>
      <c r="FN652" s="124"/>
      <c r="FO652" s="124"/>
      <c r="FP652" s="124"/>
      <c r="FQ652" s="124"/>
      <c r="FR652" s="124"/>
      <c r="FS652" s="124"/>
      <c r="FT652" s="124"/>
      <c r="FU652" s="124"/>
      <c r="FV652" s="124"/>
      <c r="FW652" s="124"/>
      <c r="FX652" s="124"/>
      <c r="FY652" s="124"/>
      <c r="FZ652" s="124"/>
      <c r="GA652" s="124"/>
      <c r="GB652" s="124"/>
      <c r="GC652" s="124"/>
      <c r="GD652" s="124"/>
      <c r="GE652" s="124"/>
      <c r="GF652" s="124"/>
      <c r="GG652" s="124"/>
      <c r="GH652" s="124"/>
      <c r="GI652" s="124"/>
      <c r="GJ652" s="124"/>
      <c r="GK652" s="124"/>
      <c r="GL652" s="124"/>
      <c r="GM652" s="124"/>
      <c r="GN652" s="124"/>
      <c r="GO652" s="124"/>
      <c r="GP652" s="124"/>
      <c r="GQ652" s="124"/>
      <c r="GR652" s="124"/>
      <c r="GS652" s="124"/>
      <c r="GT652" s="124"/>
      <c r="GU652" s="124"/>
      <c r="GV652" s="124"/>
      <c r="GW652" s="124"/>
      <c r="GX652" s="124"/>
      <c r="GY652" s="124"/>
      <c r="GZ652" s="124"/>
      <c r="HA652" s="124"/>
      <c r="HB652" s="124"/>
      <c r="HC652" s="124"/>
      <c r="HD652" s="124"/>
      <c r="HE652" s="124"/>
      <c r="HF652" s="124"/>
      <c r="HG652" s="124"/>
      <c r="HH652" s="124"/>
      <c r="HI652" s="124"/>
      <c r="HJ652" s="124"/>
      <c r="HK652" s="124" t="s">
        <v>1391</v>
      </c>
      <c r="HL652" s="124" t="s">
        <v>488</v>
      </c>
      <c r="HT652" s="122"/>
      <c r="HU652" s="122"/>
      <c r="HY652" s="122"/>
      <c r="IO652" s="121" t="s">
        <v>1389</v>
      </c>
      <c r="IP652" s="121" t="s">
        <v>492</v>
      </c>
      <c r="IS652" s="121">
        <v>2011</v>
      </c>
      <c r="JJ652" s="121" t="s">
        <v>1392</v>
      </c>
      <c r="JL652" s="121" t="s">
        <v>495</v>
      </c>
      <c r="JP652" s="121" t="s">
        <v>508</v>
      </c>
      <c r="JQ652" s="121">
        <v>309</v>
      </c>
      <c r="JR652" s="121">
        <v>93</v>
      </c>
      <c r="KE652" s="121" t="s">
        <v>1393</v>
      </c>
      <c r="KF652" s="121" t="s">
        <v>500</v>
      </c>
      <c r="KG652" s="121" t="s">
        <v>480</v>
      </c>
      <c r="KH652" s="121" t="s">
        <v>480</v>
      </c>
      <c r="KJ652" s="121" t="s">
        <v>501</v>
      </c>
      <c r="KK652" s="121" t="s">
        <v>1394</v>
      </c>
      <c r="KL652" s="121" t="s">
        <v>503</v>
      </c>
      <c r="KM652" s="121">
        <v>7.5</v>
      </c>
      <c r="KN652" s="121" t="s">
        <v>501</v>
      </c>
      <c r="KO652" s="121" t="s">
        <v>1395</v>
      </c>
      <c r="KP652" s="121" t="s">
        <v>503</v>
      </c>
      <c r="KQ652" s="121">
        <v>2</v>
      </c>
      <c r="MY652" s="121" t="s">
        <v>1396</v>
      </c>
      <c r="MZ652" s="121">
        <v>1300</v>
      </c>
      <c r="NI652" s="121" t="s">
        <v>1434</v>
      </c>
      <c r="NJ652" s="121" t="s">
        <v>1435</v>
      </c>
      <c r="NK652" s="121" t="s">
        <v>1436</v>
      </c>
      <c r="NL652" s="121" t="s">
        <v>1437</v>
      </c>
      <c r="NM652" s="121" t="s">
        <v>516</v>
      </c>
      <c r="NU652" s="121" t="s">
        <v>655</v>
      </c>
      <c r="NV652" s="121" t="s">
        <v>518</v>
      </c>
      <c r="NW652" s="121">
        <v>1379.77</v>
      </c>
      <c r="NX652" s="121" t="s">
        <v>864</v>
      </c>
      <c r="NY652" s="121" t="s">
        <v>864</v>
      </c>
      <c r="OB652" s="121">
        <v>4</v>
      </c>
      <c r="OU652" s="121" t="s">
        <v>1400</v>
      </c>
      <c r="OV652" s="121" t="s">
        <v>1042</v>
      </c>
      <c r="OX652" s="121">
        <v>2011</v>
      </c>
      <c r="OY652" s="121">
        <v>2014</v>
      </c>
      <c r="PB652" s="121" t="s">
        <v>522</v>
      </c>
      <c r="PC652" s="122">
        <v>46134</v>
      </c>
    </row>
    <row r="653" spans="1:419" s="121" customFormat="1" ht="15" thickBot="1">
      <c r="A653" t="s">
        <v>469</v>
      </c>
      <c r="B653" s="121" t="s">
        <v>1384</v>
      </c>
      <c r="C653" s="121" t="s">
        <v>1385</v>
      </c>
      <c r="D653" s="121" t="s">
        <v>472</v>
      </c>
      <c r="E653" s="121" t="s">
        <v>1386</v>
      </c>
      <c r="F653" s="121" t="s">
        <v>474</v>
      </c>
      <c r="G653" s="121" t="s">
        <v>475</v>
      </c>
      <c r="H653" s="121" t="s">
        <v>476</v>
      </c>
      <c r="I653" s="121">
        <v>-13.06</v>
      </c>
      <c r="J653" s="121">
        <v>34.299999999999997</v>
      </c>
      <c r="K653" s="121">
        <v>250</v>
      </c>
      <c r="AV653" s="121" t="s">
        <v>1387</v>
      </c>
      <c r="AW653" s="121">
        <v>1300</v>
      </c>
      <c r="AX653" s="121">
        <v>3900</v>
      </c>
      <c r="AY653" s="121">
        <v>3</v>
      </c>
      <c r="AZ653" s="121" t="s">
        <v>1388</v>
      </c>
      <c r="BA653" s="121">
        <v>2011</v>
      </c>
      <c r="BB653" s="121">
        <v>2014</v>
      </c>
      <c r="BD653" s="121" t="s">
        <v>1401</v>
      </c>
      <c r="BE653" s="121" t="s">
        <v>536</v>
      </c>
      <c r="BF653" s="121" t="s">
        <v>484</v>
      </c>
      <c r="BG653" s="121" t="s">
        <v>1362</v>
      </c>
      <c r="BH653" s="121" t="s">
        <v>1402</v>
      </c>
      <c r="BI653" s="121" t="s">
        <v>486</v>
      </c>
      <c r="BJ653" s="121">
        <v>12300</v>
      </c>
      <c r="BK653" s="121" t="s">
        <v>537</v>
      </c>
      <c r="BL653" s="121" t="s">
        <v>1403</v>
      </c>
      <c r="BM653" s="121" t="s">
        <v>1404</v>
      </c>
      <c r="BN653" s="121" t="s">
        <v>486</v>
      </c>
      <c r="BO653" s="121">
        <v>24700</v>
      </c>
      <c r="BP653" s="121" t="s">
        <v>555</v>
      </c>
      <c r="BQ653" s="121" t="s">
        <v>538</v>
      </c>
      <c r="BR653" s="121" t="s">
        <v>1405</v>
      </c>
      <c r="BS653" s="121" t="s">
        <v>486</v>
      </c>
      <c r="BT653" s="121">
        <v>355556</v>
      </c>
      <c r="BU653" s="121" t="s">
        <v>537</v>
      </c>
      <c r="BV653" s="121" t="s">
        <v>1403</v>
      </c>
      <c r="BW653" s="121" t="s">
        <v>1404</v>
      </c>
      <c r="BX653" s="121" t="s">
        <v>486</v>
      </c>
      <c r="BY653" s="121">
        <v>24700</v>
      </c>
      <c r="BZ653" s="121" t="s">
        <v>555</v>
      </c>
      <c r="CA653" s="121" t="s">
        <v>485</v>
      </c>
      <c r="CB653" s="121" t="s">
        <v>1390</v>
      </c>
      <c r="CC653" s="121" t="s">
        <v>486</v>
      </c>
      <c r="CD653" s="121">
        <v>53333</v>
      </c>
      <c r="EI653" s="124"/>
      <c r="EJ653" s="124"/>
      <c r="EK653" s="124"/>
      <c r="EL653" s="124"/>
      <c r="EM653" s="124"/>
      <c r="EN653" s="124"/>
      <c r="EO653" s="124"/>
      <c r="EP653" s="124"/>
      <c r="EQ653" s="124"/>
      <c r="ER653" s="124"/>
      <c r="ES653" s="124"/>
      <c r="ET653" s="124"/>
      <c r="EU653" s="124"/>
      <c r="EV653" s="124"/>
      <c r="EW653" s="124"/>
      <c r="EX653" s="124"/>
      <c r="EY653" s="124"/>
      <c r="EZ653" s="124"/>
      <c r="FA653" s="124"/>
      <c r="FB653" s="124"/>
      <c r="FC653" s="124"/>
      <c r="FD653" s="124"/>
      <c r="FE653" s="124"/>
      <c r="FF653" s="124"/>
      <c r="FG653" s="124"/>
      <c r="FH653" s="124"/>
      <c r="FI653" s="124"/>
      <c r="FJ653" s="124"/>
      <c r="FK653" s="124"/>
      <c r="FL653" s="124"/>
      <c r="FM653" s="124"/>
      <c r="FN653" s="124"/>
      <c r="FO653" s="124"/>
      <c r="FP653" s="124"/>
      <c r="FQ653" s="124"/>
      <c r="FR653" s="124"/>
      <c r="FS653" s="124"/>
      <c r="FT653" s="124"/>
      <c r="FU653" s="124"/>
      <c r="FV653" s="124"/>
      <c r="FW653" s="124"/>
      <c r="FX653" s="124"/>
      <c r="FY653" s="124"/>
      <c r="FZ653" s="124"/>
      <c r="GA653" s="124"/>
      <c r="GB653" s="124"/>
      <c r="GC653" s="124"/>
      <c r="GD653" s="124"/>
      <c r="GE653" s="124"/>
      <c r="GF653" s="124"/>
      <c r="GG653" s="124"/>
      <c r="GH653" s="124"/>
      <c r="GI653" s="124"/>
      <c r="GJ653" s="124"/>
      <c r="GK653" s="124"/>
      <c r="GL653" s="124"/>
      <c r="GM653" s="124"/>
      <c r="GN653" s="124"/>
      <c r="GO653" s="124"/>
      <c r="GP653" s="124"/>
      <c r="GQ653" s="124"/>
      <c r="GR653" s="124"/>
      <c r="GS653" s="124"/>
      <c r="GT653" s="124"/>
      <c r="GU653" s="124"/>
      <c r="GV653" s="124"/>
      <c r="GW653" s="124"/>
      <c r="GX653" s="124"/>
      <c r="GY653" s="124"/>
      <c r="GZ653" s="124"/>
      <c r="HA653" s="124"/>
      <c r="HB653" s="124"/>
      <c r="HC653" s="124"/>
      <c r="HD653" s="124"/>
      <c r="HE653" s="124"/>
      <c r="HF653" s="124"/>
      <c r="HG653" s="124"/>
      <c r="HH653" s="124"/>
      <c r="HI653" s="124"/>
      <c r="HJ653" s="124"/>
      <c r="HK653" s="124" t="s">
        <v>1391</v>
      </c>
      <c r="HL653" s="124" t="s">
        <v>488</v>
      </c>
      <c r="HT653" s="122"/>
      <c r="HU653" s="122"/>
      <c r="HY653" s="122"/>
      <c r="IO653" s="121" t="s">
        <v>1401</v>
      </c>
      <c r="IP653" s="69" t="s">
        <v>557</v>
      </c>
      <c r="IQ653" s="121" t="s">
        <v>1406</v>
      </c>
      <c r="IS653" s="121">
        <v>2011</v>
      </c>
      <c r="IU653" s="121" t="s">
        <v>480</v>
      </c>
      <c r="JJ653" s="121" t="s">
        <v>1392</v>
      </c>
      <c r="JL653" s="121" t="s">
        <v>495</v>
      </c>
      <c r="JP653" s="121" t="s">
        <v>508</v>
      </c>
      <c r="JQ653" s="121">
        <v>103</v>
      </c>
      <c r="JR653" s="121">
        <v>31</v>
      </c>
      <c r="KE653" s="121" t="s">
        <v>1393</v>
      </c>
      <c r="KF653" s="121" t="s">
        <v>500</v>
      </c>
      <c r="KG653" s="121" t="s">
        <v>480</v>
      </c>
      <c r="KH653" s="121" t="s">
        <v>480</v>
      </c>
      <c r="KJ653" s="121" t="s">
        <v>501</v>
      </c>
      <c r="KK653" s="121" t="s">
        <v>1394</v>
      </c>
      <c r="KL653" s="121" t="s">
        <v>503</v>
      </c>
      <c r="KM653" s="121">
        <v>7.5</v>
      </c>
      <c r="KN653" s="121" t="s">
        <v>501</v>
      </c>
      <c r="KO653" s="121" t="s">
        <v>1395</v>
      </c>
      <c r="KP653" s="121" t="s">
        <v>503</v>
      </c>
      <c r="KQ653" s="121">
        <v>1</v>
      </c>
      <c r="KR653" s="121" t="s">
        <v>545</v>
      </c>
      <c r="KS653" s="121" t="s">
        <v>1407</v>
      </c>
      <c r="KT653" s="121" t="s">
        <v>1408</v>
      </c>
      <c r="KU653" s="121">
        <v>100</v>
      </c>
      <c r="MY653" s="121" t="s">
        <v>1396</v>
      </c>
      <c r="MZ653" s="121">
        <v>1300</v>
      </c>
      <c r="NI653" s="121" t="s">
        <v>1438</v>
      </c>
      <c r="NJ653" s="121" t="s">
        <v>1435</v>
      </c>
      <c r="NK653" s="121" t="s">
        <v>1436</v>
      </c>
      <c r="NL653" s="121" t="s">
        <v>1437</v>
      </c>
      <c r="NM653" s="121" t="s">
        <v>516</v>
      </c>
      <c r="NV653" s="121" t="s">
        <v>518</v>
      </c>
      <c r="NW653" s="121">
        <v>1054.49</v>
      </c>
      <c r="NX653" s="121" t="s">
        <v>864</v>
      </c>
      <c r="NY653" s="121" t="s">
        <v>864</v>
      </c>
      <c r="OB653" s="121">
        <v>4</v>
      </c>
      <c r="OU653" s="121" t="s">
        <v>1400</v>
      </c>
      <c r="OV653" s="121" t="s">
        <v>1042</v>
      </c>
      <c r="OX653" s="121">
        <v>2011</v>
      </c>
      <c r="OY653" s="121">
        <v>2014</v>
      </c>
      <c r="PB653" s="121" t="s">
        <v>522</v>
      </c>
      <c r="PC653" s="122">
        <v>46134</v>
      </c>
    </row>
    <row r="654" spans="1:419" s="121" customFormat="1" ht="15" thickBot="1">
      <c r="A654" t="s">
        <v>469</v>
      </c>
      <c r="B654" s="121" t="s">
        <v>1384</v>
      </c>
      <c r="C654" s="121" t="s">
        <v>1385</v>
      </c>
      <c r="D654" s="121" t="s">
        <v>472</v>
      </c>
      <c r="E654" s="121" t="s">
        <v>1386</v>
      </c>
      <c r="F654" s="121" t="s">
        <v>474</v>
      </c>
      <c r="G654" s="121" t="s">
        <v>475</v>
      </c>
      <c r="H654" s="121" t="s">
        <v>476</v>
      </c>
      <c r="I654" s="121">
        <v>-13.06</v>
      </c>
      <c r="J654" s="121">
        <v>34.299999999999997</v>
      </c>
      <c r="K654" s="121">
        <v>250</v>
      </c>
      <c r="AV654" s="121" t="s">
        <v>1387</v>
      </c>
      <c r="AW654" s="121">
        <v>1300</v>
      </c>
      <c r="AX654" s="121">
        <v>3900</v>
      </c>
      <c r="AY654" s="121">
        <v>3</v>
      </c>
      <c r="AZ654" s="121" t="s">
        <v>1388</v>
      </c>
      <c r="BA654" s="121">
        <v>2011</v>
      </c>
      <c r="BB654" s="121">
        <v>2014</v>
      </c>
      <c r="BD654" s="121" t="s">
        <v>1413</v>
      </c>
      <c r="BE654" s="121" t="s">
        <v>565</v>
      </c>
      <c r="BF654" s="121" t="s">
        <v>484</v>
      </c>
      <c r="BG654" s="121" t="s">
        <v>1362</v>
      </c>
      <c r="BH654" s="121" t="s">
        <v>1402</v>
      </c>
      <c r="BI654" s="121" t="s">
        <v>486</v>
      </c>
      <c r="BJ654" s="121">
        <v>12300</v>
      </c>
      <c r="BK654" s="121" t="s">
        <v>555</v>
      </c>
      <c r="BL654" s="121" t="s">
        <v>554</v>
      </c>
      <c r="BM654" s="121" t="s">
        <v>1414</v>
      </c>
      <c r="BN654" s="121" t="s">
        <v>486</v>
      </c>
      <c r="BO654" s="121">
        <v>266667</v>
      </c>
      <c r="BP654" s="121" t="s">
        <v>555</v>
      </c>
      <c r="BQ654" s="121" t="s">
        <v>485</v>
      </c>
      <c r="BR654" s="121" t="s">
        <v>1390</v>
      </c>
      <c r="BS654" s="121" t="s">
        <v>486</v>
      </c>
      <c r="BT654" s="121">
        <v>53333</v>
      </c>
      <c r="EI654" s="124"/>
      <c r="EJ654" s="124"/>
      <c r="EK654" s="124"/>
      <c r="EL654" s="124"/>
      <c r="EM654" s="124"/>
      <c r="EN654" s="124"/>
      <c r="EO654" s="124"/>
      <c r="EP654" s="124"/>
      <c r="EQ654" s="124"/>
      <c r="ER654" s="124"/>
      <c r="ES654" s="124"/>
      <c r="ET654" s="124"/>
      <c r="EU654" s="124"/>
      <c r="EV654" s="124"/>
      <c r="EW654" s="124"/>
      <c r="EX654" s="124"/>
      <c r="EY654" s="124"/>
      <c r="EZ654" s="124"/>
      <c r="FA654" s="124"/>
      <c r="FB654" s="124"/>
      <c r="FC654" s="124"/>
      <c r="FD654" s="124"/>
      <c r="FE654" s="124"/>
      <c r="FF654" s="124"/>
      <c r="FG654" s="124"/>
      <c r="FH654" s="124"/>
      <c r="FI654" s="124"/>
      <c r="FJ654" s="124"/>
      <c r="FK654" s="124"/>
      <c r="FL654" s="124"/>
      <c r="FM654" s="124"/>
      <c r="FN654" s="124"/>
      <c r="FO654" s="124"/>
      <c r="FP654" s="124"/>
      <c r="FQ654" s="124"/>
      <c r="FR654" s="124"/>
      <c r="FS654" s="124"/>
      <c r="FT654" s="124"/>
      <c r="FU654" s="124"/>
      <c r="FV654" s="124"/>
      <c r="FW654" s="124"/>
      <c r="FX654" s="124"/>
      <c r="FY654" s="124"/>
      <c r="FZ654" s="124"/>
      <c r="GA654" s="124"/>
      <c r="GB654" s="124"/>
      <c r="GC654" s="124"/>
      <c r="GD654" s="124"/>
      <c r="GE654" s="124"/>
      <c r="GF654" s="124"/>
      <c r="GG654" s="124"/>
      <c r="GH654" s="124"/>
      <c r="GI654" s="124"/>
      <c r="GJ654" s="124"/>
      <c r="GK654" s="124"/>
      <c r="GL654" s="124"/>
      <c r="GM654" s="124"/>
      <c r="GN654" s="124"/>
      <c r="GO654" s="124"/>
      <c r="GP654" s="124"/>
      <c r="GQ654" s="124"/>
      <c r="GR654" s="124"/>
      <c r="GS654" s="124"/>
      <c r="GT654" s="124"/>
      <c r="GU654" s="124"/>
      <c r="GV654" s="124"/>
      <c r="GW654" s="124"/>
      <c r="GX654" s="124"/>
      <c r="GY654" s="124"/>
      <c r="GZ654" s="124"/>
      <c r="HA654" s="124"/>
      <c r="HB654" s="124"/>
      <c r="HC654" s="124"/>
      <c r="HD654" s="124"/>
      <c r="HE654" s="124"/>
      <c r="HF654" s="124"/>
      <c r="HG654" s="124"/>
      <c r="HH654" s="124"/>
      <c r="HI654" s="124"/>
      <c r="HJ654" s="124"/>
      <c r="HK654" s="124" t="s">
        <v>1415</v>
      </c>
      <c r="HL654" s="124" t="s">
        <v>526</v>
      </c>
      <c r="HM654" s="121" t="s">
        <v>480</v>
      </c>
      <c r="HN654" s="121" t="s">
        <v>480</v>
      </c>
      <c r="HO654" s="121" t="s">
        <v>480</v>
      </c>
      <c r="HP654" s="121" t="s">
        <v>480</v>
      </c>
      <c r="HY654" s="122"/>
      <c r="IO654" s="121" t="s">
        <v>1413</v>
      </c>
      <c r="IP654" s="69" t="s">
        <v>557</v>
      </c>
      <c r="IS654" s="121">
        <v>2011</v>
      </c>
      <c r="IU654" s="121" t="s">
        <v>480</v>
      </c>
      <c r="JJ654" s="121" t="s">
        <v>1392</v>
      </c>
      <c r="JL654" s="121" t="s">
        <v>495</v>
      </c>
      <c r="JP654" s="121" t="s">
        <v>508</v>
      </c>
      <c r="JQ654" s="121">
        <v>124</v>
      </c>
      <c r="JR654" s="121">
        <v>50</v>
      </c>
      <c r="KE654" s="121" t="s">
        <v>1393</v>
      </c>
      <c r="KF654" s="121" t="s">
        <v>500</v>
      </c>
      <c r="KG654" s="121" t="s">
        <v>480</v>
      </c>
      <c r="KH654" s="121" t="s">
        <v>480</v>
      </c>
      <c r="KJ654" s="121" t="s">
        <v>530</v>
      </c>
      <c r="MY654" s="121" t="s">
        <v>1396</v>
      </c>
      <c r="MZ654" s="121">
        <v>1300</v>
      </c>
      <c r="NI654" s="121" t="s">
        <v>1439</v>
      </c>
      <c r="NJ654" s="121" t="s">
        <v>1435</v>
      </c>
      <c r="NK654" s="121" t="s">
        <v>1436</v>
      </c>
      <c r="NL654" s="121" t="s">
        <v>1437</v>
      </c>
      <c r="NM654" s="121" t="s">
        <v>516</v>
      </c>
      <c r="NV654" s="121" t="s">
        <v>518</v>
      </c>
      <c r="NW654" s="121">
        <v>890.16</v>
      </c>
      <c r="NX654" s="121" t="s">
        <v>864</v>
      </c>
      <c r="NY654" s="121" t="s">
        <v>864</v>
      </c>
      <c r="OB654" s="121">
        <v>4</v>
      </c>
      <c r="OU654" s="121" t="s">
        <v>1400</v>
      </c>
      <c r="OV654" s="121" t="s">
        <v>1042</v>
      </c>
      <c r="OX654" s="121">
        <v>2011</v>
      </c>
      <c r="OY654" s="121">
        <v>2014</v>
      </c>
      <c r="PB654" s="121" t="s">
        <v>522</v>
      </c>
      <c r="PC654" s="122">
        <v>46134</v>
      </c>
    </row>
    <row r="655" spans="1:419" s="121" customFormat="1" ht="15" thickBot="1">
      <c r="A655" s="72" t="s">
        <v>469</v>
      </c>
      <c r="B655" s="121" t="s">
        <v>1384</v>
      </c>
      <c r="C655" s="121" t="s">
        <v>1385</v>
      </c>
      <c r="D655" s="121" t="s">
        <v>472</v>
      </c>
      <c r="E655" s="121" t="s">
        <v>1417</v>
      </c>
      <c r="F655" s="121" t="s">
        <v>474</v>
      </c>
      <c r="G655" s="121" t="s">
        <v>475</v>
      </c>
      <c r="H655" s="121" t="s">
        <v>476</v>
      </c>
      <c r="I655" s="121">
        <v>-13.47</v>
      </c>
      <c r="J655" s="121">
        <v>33.71</v>
      </c>
      <c r="K655" s="121">
        <v>200</v>
      </c>
      <c r="AV655" s="121" t="s">
        <v>1387</v>
      </c>
      <c r="AW655" s="121">
        <v>2500</v>
      </c>
      <c r="AX655" s="121">
        <v>7500</v>
      </c>
      <c r="AY655" s="121">
        <v>3</v>
      </c>
      <c r="AZ655" s="121" t="s">
        <v>1388</v>
      </c>
      <c r="BA655" s="121">
        <v>2011</v>
      </c>
      <c r="BB655" s="121">
        <v>2014</v>
      </c>
      <c r="BD655" s="121" t="s">
        <v>1389</v>
      </c>
      <c r="BE655" s="121" t="s">
        <v>483</v>
      </c>
      <c r="BF655" s="121" t="s">
        <v>484</v>
      </c>
      <c r="BG655" s="121" t="s">
        <v>485</v>
      </c>
      <c r="BH655" s="121" t="s">
        <v>1390</v>
      </c>
      <c r="BI655" s="121" t="s">
        <v>486</v>
      </c>
      <c r="BJ655" s="121">
        <v>53333</v>
      </c>
      <c r="EI655" s="124"/>
      <c r="EJ655" s="124"/>
      <c r="EK655" s="124"/>
      <c r="EL655" s="124"/>
      <c r="EM655" s="124"/>
      <c r="EN655" s="124"/>
      <c r="EO655" s="124"/>
      <c r="EP655" s="124"/>
      <c r="EQ655" s="124"/>
      <c r="ER655" s="124"/>
      <c r="ES655" s="124"/>
      <c r="ET655" s="124"/>
      <c r="EU655" s="124"/>
      <c r="EV655" s="124"/>
      <c r="EW655" s="124"/>
      <c r="EX655" s="124"/>
      <c r="EY655" s="124"/>
      <c r="EZ655" s="124"/>
      <c r="FA655" s="124"/>
      <c r="FB655" s="124"/>
      <c r="FC655" s="124"/>
      <c r="FD655" s="124"/>
      <c r="FE655" s="124"/>
      <c r="FF655" s="124"/>
      <c r="FG655" s="124"/>
      <c r="FH655" s="124"/>
      <c r="FI655" s="124"/>
      <c r="FJ655" s="124"/>
      <c r="FK655" s="124"/>
      <c r="FL655" s="124"/>
      <c r="FM655" s="124"/>
      <c r="FN655" s="124"/>
      <c r="FO655" s="124"/>
      <c r="FP655" s="124"/>
      <c r="FQ655" s="124"/>
      <c r="FR655" s="124"/>
      <c r="FS655" s="124"/>
      <c r="FT655" s="124"/>
      <c r="FU655" s="124"/>
      <c r="FV655" s="124"/>
      <c r="FW655" s="124"/>
      <c r="FX655" s="124"/>
      <c r="FY655" s="124"/>
      <c r="FZ655" s="124"/>
      <c r="GA655" s="124"/>
      <c r="GB655" s="124"/>
      <c r="GC655" s="124"/>
      <c r="GD655" s="124"/>
      <c r="GE655" s="124"/>
      <c r="GF655" s="124"/>
      <c r="GG655" s="124"/>
      <c r="GH655" s="124"/>
      <c r="GI655" s="124"/>
      <c r="GJ655" s="124"/>
      <c r="GK655" s="124"/>
      <c r="GL655" s="124"/>
      <c r="GM655" s="124"/>
      <c r="GN655" s="124"/>
      <c r="GO655" s="124"/>
      <c r="GP655" s="124"/>
      <c r="GQ655" s="124"/>
      <c r="GR655" s="124"/>
      <c r="GS655" s="124"/>
      <c r="GT655" s="124"/>
      <c r="GU655" s="124"/>
      <c r="GV655" s="124"/>
      <c r="GW655" s="124"/>
      <c r="GX655" s="124"/>
      <c r="GY655" s="124"/>
      <c r="GZ655" s="124"/>
      <c r="HA655" s="124"/>
      <c r="HB655" s="124"/>
      <c r="HC655" s="124"/>
      <c r="HD655" s="124"/>
      <c r="HE655" s="124"/>
      <c r="HF655" s="124"/>
      <c r="HG655" s="124"/>
      <c r="HH655" s="124"/>
      <c r="HI655" s="124"/>
      <c r="HJ655" s="124"/>
      <c r="HK655" s="124" t="s">
        <v>1391</v>
      </c>
      <c r="HL655" s="124" t="s">
        <v>488</v>
      </c>
      <c r="HY655" s="122"/>
      <c r="IO655" s="121" t="s">
        <v>1389</v>
      </c>
      <c r="IP655" s="121" t="s">
        <v>492</v>
      </c>
      <c r="IS655" s="121">
        <v>2011</v>
      </c>
      <c r="JJ655" s="121" t="s">
        <v>1392</v>
      </c>
      <c r="JL655" s="121" t="s">
        <v>495</v>
      </c>
      <c r="JP655" s="121" t="s">
        <v>508</v>
      </c>
      <c r="JQ655" s="121">
        <v>309</v>
      </c>
      <c r="JR655" s="121">
        <v>93</v>
      </c>
      <c r="KE655" s="121" t="s">
        <v>1393</v>
      </c>
      <c r="KF655" s="121" t="s">
        <v>500</v>
      </c>
      <c r="KG655" s="121" t="s">
        <v>480</v>
      </c>
      <c r="KH655" s="121" t="s">
        <v>480</v>
      </c>
      <c r="KJ655" s="121" t="s">
        <v>501</v>
      </c>
      <c r="KK655" s="121" t="s">
        <v>1394</v>
      </c>
      <c r="KL655" s="121" t="s">
        <v>503</v>
      </c>
      <c r="KM655" s="121">
        <v>7.5</v>
      </c>
      <c r="KN655" s="121" t="s">
        <v>501</v>
      </c>
      <c r="KO655" s="121" t="s">
        <v>1395</v>
      </c>
      <c r="KP655" s="121" t="s">
        <v>503</v>
      </c>
      <c r="KQ655" s="121">
        <v>2</v>
      </c>
      <c r="MY655" s="121" t="s">
        <v>1396</v>
      </c>
      <c r="MZ655" s="121">
        <v>2500</v>
      </c>
      <c r="NI655" s="121" t="s">
        <v>1434</v>
      </c>
      <c r="NJ655" s="121" t="s">
        <v>1435</v>
      </c>
      <c r="NK655" s="121" t="s">
        <v>1436</v>
      </c>
      <c r="NL655" s="121" t="s">
        <v>1437</v>
      </c>
      <c r="NM655" s="121" t="s">
        <v>516</v>
      </c>
      <c r="NU655" s="121" t="s">
        <v>1418</v>
      </c>
      <c r="NV655" s="121" t="s">
        <v>518</v>
      </c>
      <c r="NW655" s="121">
        <v>1212.73</v>
      </c>
      <c r="NX655" s="121" t="s">
        <v>864</v>
      </c>
      <c r="NY655" s="121" t="s">
        <v>864</v>
      </c>
      <c r="OB655" s="121">
        <v>4</v>
      </c>
      <c r="OU655" s="121" t="s">
        <v>1419</v>
      </c>
      <c r="OV655" s="121" t="s">
        <v>1042</v>
      </c>
      <c r="OX655" s="121">
        <v>2011</v>
      </c>
      <c r="OY655" s="121">
        <v>2014</v>
      </c>
      <c r="PB655" s="121" t="s">
        <v>522</v>
      </c>
      <c r="PC655" s="122">
        <v>46134</v>
      </c>
    </row>
    <row r="656" spans="1:419" s="121" customFormat="1" ht="15" thickBot="1">
      <c r="A656" t="s">
        <v>469</v>
      </c>
      <c r="B656" s="121" t="s">
        <v>1384</v>
      </c>
      <c r="C656" s="121" t="s">
        <v>1385</v>
      </c>
      <c r="D656" s="121" t="s">
        <v>472</v>
      </c>
      <c r="E656" s="121" t="s">
        <v>1417</v>
      </c>
      <c r="F656" s="121" t="s">
        <v>474</v>
      </c>
      <c r="G656" s="121" t="s">
        <v>475</v>
      </c>
      <c r="H656" s="121" t="s">
        <v>476</v>
      </c>
      <c r="I656" s="121">
        <v>-13.47</v>
      </c>
      <c r="J656" s="121">
        <v>33.71</v>
      </c>
      <c r="K656" s="121">
        <v>200</v>
      </c>
      <c r="AV656" s="121" t="s">
        <v>1387</v>
      </c>
      <c r="AW656" s="121">
        <v>2500</v>
      </c>
      <c r="AX656" s="121">
        <v>7500</v>
      </c>
      <c r="AY656" s="121">
        <v>3</v>
      </c>
      <c r="AZ656" s="121" t="s">
        <v>1388</v>
      </c>
      <c r="BA656" s="121">
        <v>2011</v>
      </c>
      <c r="BB656" s="121">
        <v>2014</v>
      </c>
      <c r="BD656" s="121" t="s">
        <v>1420</v>
      </c>
      <c r="BE656" s="121" t="s">
        <v>570</v>
      </c>
      <c r="BF656" s="121" t="s">
        <v>484</v>
      </c>
      <c r="BG656" s="121" t="s">
        <v>1421</v>
      </c>
      <c r="BH656" s="121" t="s">
        <v>1422</v>
      </c>
      <c r="BI656" s="121" t="s">
        <v>486</v>
      </c>
      <c r="BJ656" s="121">
        <v>3700</v>
      </c>
      <c r="BK656" s="121" t="s">
        <v>537</v>
      </c>
      <c r="BL656" s="121" t="s">
        <v>1403</v>
      </c>
      <c r="BM656" s="121" t="s">
        <v>1404</v>
      </c>
      <c r="BN656" s="121" t="s">
        <v>486</v>
      </c>
      <c r="BO656" s="121">
        <v>18500</v>
      </c>
      <c r="BP656" s="121" t="s">
        <v>555</v>
      </c>
      <c r="BQ656" s="121" t="s">
        <v>1423</v>
      </c>
      <c r="BR656" s="121" t="s">
        <v>1424</v>
      </c>
      <c r="BS656" s="121" t="s">
        <v>486</v>
      </c>
      <c r="BT656" s="121">
        <v>222200</v>
      </c>
      <c r="BU656" s="121" t="s">
        <v>555</v>
      </c>
      <c r="BV656" s="121" t="s">
        <v>485</v>
      </c>
      <c r="BW656" s="121" t="s">
        <v>1390</v>
      </c>
      <c r="BX656" s="121" t="s">
        <v>486</v>
      </c>
      <c r="BY656" s="121">
        <v>53333</v>
      </c>
      <c r="EI656" s="124"/>
      <c r="EJ656" s="124"/>
      <c r="EK656" s="124"/>
      <c r="EL656" s="124"/>
      <c r="EM656" s="124"/>
      <c r="EN656" s="124"/>
      <c r="EO656" s="124"/>
      <c r="EP656" s="124"/>
      <c r="EQ656" s="124"/>
      <c r="ER656" s="124"/>
      <c r="ES656" s="124"/>
      <c r="ET656" s="124"/>
      <c r="EU656" s="124"/>
      <c r="EV656" s="124"/>
      <c r="EW656" s="124"/>
      <c r="EX656" s="124"/>
      <c r="EY656" s="124"/>
      <c r="EZ656" s="124"/>
      <c r="FA656" s="124"/>
      <c r="FB656" s="124"/>
      <c r="FC656" s="124"/>
      <c r="FD656" s="124"/>
      <c r="FE656" s="124"/>
      <c r="FF656" s="124"/>
      <c r="FG656" s="124"/>
      <c r="FH656" s="124"/>
      <c r="FI656" s="124"/>
      <c r="FJ656" s="124"/>
      <c r="FK656" s="124"/>
      <c r="FL656" s="124"/>
      <c r="FM656" s="124"/>
      <c r="FN656" s="124"/>
      <c r="FO656" s="124"/>
      <c r="FP656" s="124"/>
      <c r="FQ656" s="124"/>
      <c r="FR656" s="124"/>
      <c r="FS656" s="124"/>
      <c r="FT656" s="124"/>
      <c r="FU656" s="124"/>
      <c r="FV656" s="124"/>
      <c r="FW656" s="124"/>
      <c r="FX656" s="124"/>
      <c r="FY656" s="124"/>
      <c r="FZ656" s="124"/>
      <c r="GA656" s="124"/>
      <c r="GB656" s="124"/>
      <c r="GC656" s="124"/>
      <c r="GD656" s="124"/>
      <c r="GE656" s="124"/>
      <c r="GF656" s="124"/>
      <c r="GG656" s="124"/>
      <c r="GH656" s="124"/>
      <c r="GI656" s="124"/>
      <c r="GJ656" s="124"/>
      <c r="GK656" s="124"/>
      <c r="GL656" s="124"/>
      <c r="GM656" s="124"/>
      <c r="GN656" s="124"/>
      <c r="GO656" s="124"/>
      <c r="GP656" s="124"/>
      <c r="GQ656" s="124"/>
      <c r="GR656" s="124"/>
      <c r="GS656" s="124"/>
      <c r="GT656" s="124"/>
      <c r="GU656" s="124"/>
      <c r="GV656" s="124"/>
      <c r="GW656" s="124"/>
      <c r="GX656" s="124"/>
      <c r="GY656" s="124"/>
      <c r="GZ656" s="124"/>
      <c r="HA656" s="124"/>
      <c r="HB656" s="124"/>
      <c r="HC656" s="124"/>
      <c r="HD656" s="124"/>
      <c r="HE656" s="124"/>
      <c r="HF656" s="124"/>
      <c r="HG656" s="124"/>
      <c r="HH656" s="124"/>
      <c r="HI656" s="124"/>
      <c r="HJ656" s="124"/>
      <c r="HK656" s="124" t="s">
        <v>1391</v>
      </c>
      <c r="HL656" s="124" t="s">
        <v>488</v>
      </c>
      <c r="HY656" s="122"/>
      <c r="IO656" s="121" t="s">
        <v>1420</v>
      </c>
      <c r="IP656" s="69" t="s">
        <v>557</v>
      </c>
      <c r="IQ656" s="121" t="s">
        <v>1406</v>
      </c>
      <c r="IS656" s="121">
        <v>2011</v>
      </c>
      <c r="IU656" s="121" t="s">
        <v>480</v>
      </c>
      <c r="JJ656" s="121" t="s">
        <v>1392</v>
      </c>
      <c r="JL656" s="121" t="s">
        <v>495</v>
      </c>
      <c r="JP656" s="121" t="s">
        <v>508</v>
      </c>
      <c r="JQ656" s="121">
        <v>131</v>
      </c>
      <c r="JR656" s="121">
        <v>59</v>
      </c>
      <c r="KE656" s="121" t="s">
        <v>1393</v>
      </c>
      <c r="KF656" s="121" t="s">
        <v>500</v>
      </c>
      <c r="KG656" s="121" t="s">
        <v>480</v>
      </c>
      <c r="KH656" s="121" t="s">
        <v>480</v>
      </c>
      <c r="KJ656" s="121" t="s">
        <v>501</v>
      </c>
      <c r="KK656" s="121" t="s">
        <v>1394</v>
      </c>
      <c r="KL656" s="121" t="s">
        <v>503</v>
      </c>
      <c r="KM656" s="121">
        <v>7.5</v>
      </c>
      <c r="KN656" s="121" t="s">
        <v>501</v>
      </c>
      <c r="KO656" s="121" t="s">
        <v>1395</v>
      </c>
      <c r="KP656" s="121" t="s">
        <v>503</v>
      </c>
      <c r="KQ656" s="121">
        <v>1</v>
      </c>
      <c r="MY656" s="121" t="s">
        <v>1396</v>
      </c>
      <c r="MZ656" s="121">
        <v>2500</v>
      </c>
      <c r="NI656" s="121" t="s">
        <v>1434</v>
      </c>
      <c r="NJ656" s="121" t="s">
        <v>1435</v>
      </c>
      <c r="NK656" s="121" t="s">
        <v>1436</v>
      </c>
      <c r="NL656" s="121" t="s">
        <v>1437</v>
      </c>
      <c r="NM656" s="121" t="s">
        <v>516</v>
      </c>
      <c r="NV656" s="121" t="s">
        <v>518</v>
      </c>
      <c r="NW656" s="121">
        <v>1191.1099999999999</v>
      </c>
      <c r="NX656" s="121" t="s">
        <v>864</v>
      </c>
      <c r="NY656" s="121" t="s">
        <v>864</v>
      </c>
      <c r="OB656" s="121">
        <v>4</v>
      </c>
      <c r="OU656" s="121" t="s">
        <v>1419</v>
      </c>
      <c r="OV656" s="121" t="s">
        <v>1042</v>
      </c>
      <c r="OX656" s="121">
        <v>2011</v>
      </c>
      <c r="OY656" s="121">
        <v>2014</v>
      </c>
      <c r="PB656" s="121" t="s">
        <v>522</v>
      </c>
      <c r="PC656" s="122">
        <v>46134</v>
      </c>
    </row>
    <row r="657" spans="1:419" s="121" customFormat="1" ht="15" thickBot="1">
      <c r="A657" t="s">
        <v>469</v>
      </c>
      <c r="B657" s="121" t="s">
        <v>1384</v>
      </c>
      <c r="C657" s="121" t="s">
        <v>1385</v>
      </c>
      <c r="D657" s="121" t="s">
        <v>472</v>
      </c>
      <c r="E657" s="121" t="s">
        <v>1417</v>
      </c>
      <c r="F657" s="121" t="s">
        <v>474</v>
      </c>
      <c r="G657" s="121" t="s">
        <v>475</v>
      </c>
      <c r="H657" s="121" t="s">
        <v>476</v>
      </c>
      <c r="I657" s="121">
        <v>-13.47</v>
      </c>
      <c r="J657" s="121">
        <v>33.71</v>
      </c>
      <c r="K657" s="121">
        <v>200</v>
      </c>
      <c r="AV657" s="121" t="s">
        <v>1387</v>
      </c>
      <c r="AW657" s="121">
        <v>2500</v>
      </c>
      <c r="AX657" s="121">
        <v>7500</v>
      </c>
      <c r="AY657" s="121">
        <v>3</v>
      </c>
      <c r="AZ657" s="121" t="s">
        <v>1388</v>
      </c>
      <c r="BA657" s="121">
        <v>2011</v>
      </c>
      <c r="BB657" s="121">
        <v>2014</v>
      </c>
      <c r="BD657" s="121" t="s">
        <v>1428</v>
      </c>
      <c r="BE657" s="121" t="s">
        <v>553</v>
      </c>
      <c r="BF657" s="121" t="s">
        <v>484</v>
      </c>
      <c r="BG657" s="121" t="s">
        <v>1421</v>
      </c>
      <c r="BH657" s="121" t="s">
        <v>1422</v>
      </c>
      <c r="BI657" s="121" t="s">
        <v>486</v>
      </c>
      <c r="BJ657" s="121">
        <v>3700</v>
      </c>
      <c r="BK657" s="121" t="s">
        <v>555</v>
      </c>
      <c r="BL657" s="121" t="s">
        <v>1423</v>
      </c>
      <c r="BM657" s="121" t="s">
        <v>1424</v>
      </c>
      <c r="BN657" s="121" t="s">
        <v>486</v>
      </c>
      <c r="BO657" s="121">
        <v>177800</v>
      </c>
      <c r="BP657" s="121" t="s">
        <v>555</v>
      </c>
      <c r="BQ657" s="121" t="s">
        <v>485</v>
      </c>
      <c r="BR657" s="121" t="s">
        <v>1390</v>
      </c>
      <c r="BS657" s="121" t="s">
        <v>486</v>
      </c>
      <c r="BT657" s="121">
        <v>53333</v>
      </c>
      <c r="EI657" s="124"/>
      <c r="EJ657" s="124"/>
      <c r="EK657" s="124"/>
      <c r="EL657" s="124"/>
      <c r="EM657" s="124"/>
      <c r="EN657" s="124"/>
      <c r="EO657" s="124"/>
      <c r="EP657" s="124"/>
      <c r="EQ657" s="124"/>
      <c r="ER657" s="124"/>
      <c r="ES657" s="124"/>
      <c r="ET657" s="124"/>
      <c r="EU657" s="124"/>
      <c r="EV657" s="124"/>
      <c r="EW657" s="124"/>
      <c r="EX657" s="124"/>
      <c r="EY657" s="124"/>
      <c r="EZ657" s="124"/>
      <c r="FA657" s="124"/>
      <c r="FB657" s="124"/>
      <c r="FC657" s="124"/>
      <c r="FD657" s="124"/>
      <c r="FE657" s="124"/>
      <c r="FF657" s="124"/>
      <c r="FG657" s="124"/>
      <c r="FH657" s="124"/>
      <c r="FI657" s="124"/>
      <c r="FJ657" s="124"/>
      <c r="FK657" s="124"/>
      <c r="FL657" s="124"/>
      <c r="FM657" s="124"/>
      <c r="FN657" s="124"/>
      <c r="FO657" s="124"/>
      <c r="FP657" s="124"/>
      <c r="FQ657" s="124"/>
      <c r="FR657" s="124"/>
      <c r="FS657" s="124"/>
      <c r="FT657" s="124"/>
      <c r="FU657" s="124"/>
      <c r="FV657" s="124"/>
      <c r="FW657" s="124"/>
      <c r="FX657" s="124"/>
      <c r="FY657" s="124"/>
      <c r="FZ657" s="124"/>
      <c r="GA657" s="124"/>
      <c r="GB657" s="124"/>
      <c r="GC657" s="124"/>
      <c r="GD657" s="124"/>
      <c r="GE657" s="124"/>
      <c r="GF657" s="124"/>
      <c r="GG657" s="124"/>
      <c r="GH657" s="124"/>
      <c r="GI657" s="124"/>
      <c r="GJ657" s="124"/>
      <c r="GK657" s="124"/>
      <c r="GL657" s="124"/>
      <c r="GM657" s="124"/>
      <c r="GN657" s="124"/>
      <c r="GO657" s="124"/>
      <c r="GP657" s="124"/>
      <c r="GQ657" s="124"/>
      <c r="GR657" s="124"/>
      <c r="GS657" s="124"/>
      <c r="GT657" s="124"/>
      <c r="GU657" s="124"/>
      <c r="GV657" s="124"/>
      <c r="GW657" s="124"/>
      <c r="GX657" s="124"/>
      <c r="GY657" s="124"/>
      <c r="GZ657" s="124"/>
      <c r="HA657" s="124"/>
      <c r="HB657" s="124"/>
      <c r="HC657" s="124"/>
      <c r="HD657" s="124"/>
      <c r="HE657" s="124"/>
      <c r="HF657" s="124"/>
      <c r="HG657" s="124"/>
      <c r="HH657" s="124"/>
      <c r="HI657" s="124"/>
      <c r="HJ657" s="124"/>
      <c r="HK657" s="124" t="s">
        <v>1415</v>
      </c>
      <c r="HL657" s="124" t="s">
        <v>526</v>
      </c>
      <c r="HM657" s="121" t="s">
        <v>480</v>
      </c>
      <c r="HN657" s="121" t="s">
        <v>480</v>
      </c>
      <c r="HO657" s="121" t="s">
        <v>480</v>
      </c>
      <c r="HP657" s="121" t="s">
        <v>480</v>
      </c>
      <c r="HY657" s="122"/>
      <c r="IO657" s="121" t="s">
        <v>1428</v>
      </c>
      <c r="IP657" s="69" t="s">
        <v>557</v>
      </c>
      <c r="IS657" s="121">
        <v>2011</v>
      </c>
      <c r="IU657" s="121" t="s">
        <v>480</v>
      </c>
      <c r="JJ657" s="121" t="s">
        <v>1392</v>
      </c>
      <c r="JL657" s="121" t="s">
        <v>495</v>
      </c>
      <c r="JP657" s="121" t="s">
        <v>508</v>
      </c>
      <c r="JQ657" s="121">
        <v>131</v>
      </c>
      <c r="JR657" s="121">
        <v>59</v>
      </c>
      <c r="KE657" s="121" t="s">
        <v>1393</v>
      </c>
      <c r="KF657" s="121" t="s">
        <v>500</v>
      </c>
      <c r="KG657" s="121" t="s">
        <v>480</v>
      </c>
      <c r="KH657" s="121" t="s">
        <v>480</v>
      </c>
      <c r="KJ657" s="121" t="s">
        <v>530</v>
      </c>
      <c r="MY657" s="121" t="s">
        <v>1396</v>
      </c>
      <c r="MZ657" s="121">
        <v>2500</v>
      </c>
      <c r="NI657" s="121" t="s">
        <v>1439</v>
      </c>
      <c r="NJ657" s="121" t="s">
        <v>1435</v>
      </c>
      <c r="NK657" s="121" t="s">
        <v>1436</v>
      </c>
      <c r="NL657" s="121" t="s">
        <v>1437</v>
      </c>
      <c r="NM657" s="121" t="s">
        <v>516</v>
      </c>
      <c r="NV657" s="121" t="s">
        <v>518</v>
      </c>
      <c r="NW657" s="121">
        <v>1046.0999999999999</v>
      </c>
      <c r="NX657" s="121" t="s">
        <v>864</v>
      </c>
      <c r="NY657" s="121" t="s">
        <v>864</v>
      </c>
      <c r="OB657" s="121">
        <v>4</v>
      </c>
      <c r="OU657" s="121" t="s">
        <v>1419</v>
      </c>
      <c r="OV657" s="121" t="s">
        <v>1042</v>
      </c>
      <c r="OX657" s="121">
        <v>2011</v>
      </c>
      <c r="OY657" s="121">
        <v>2014</v>
      </c>
      <c r="PB657" s="121" t="s">
        <v>522</v>
      </c>
      <c r="PC657" s="122">
        <v>46134</v>
      </c>
    </row>
    <row r="658" spans="1:419" s="121" customFormat="1" ht="15" thickBot="1">
      <c r="A658" s="72" t="s">
        <v>469</v>
      </c>
      <c r="B658" s="121" t="s">
        <v>1384</v>
      </c>
      <c r="C658" s="121" t="s">
        <v>1385</v>
      </c>
      <c r="D658" s="121" t="s">
        <v>472</v>
      </c>
      <c r="E658" s="121" t="s">
        <v>1386</v>
      </c>
      <c r="F658" s="121" t="s">
        <v>474</v>
      </c>
      <c r="G658" s="121" t="s">
        <v>475</v>
      </c>
      <c r="H658" s="121" t="s">
        <v>476</v>
      </c>
      <c r="I658" s="121">
        <v>-13.06</v>
      </c>
      <c r="J658" s="121">
        <v>34.299999999999997</v>
      </c>
      <c r="K658" s="121">
        <v>250</v>
      </c>
      <c r="AV658" s="121" t="s">
        <v>1387</v>
      </c>
      <c r="AW658" s="121">
        <v>1300</v>
      </c>
      <c r="AX658" s="121">
        <v>3900</v>
      </c>
      <c r="AY658" s="121">
        <v>3</v>
      </c>
      <c r="AZ658" s="121" t="s">
        <v>1388</v>
      </c>
      <c r="BA658" s="121">
        <v>2011</v>
      </c>
      <c r="BB658" s="121">
        <v>2014</v>
      </c>
      <c r="BD658" s="121" t="s">
        <v>1389</v>
      </c>
      <c r="BE658" s="121" t="s">
        <v>524</v>
      </c>
      <c r="BF658" s="121" t="s">
        <v>484</v>
      </c>
      <c r="BG658" s="121" t="s">
        <v>485</v>
      </c>
      <c r="BH658" s="121" t="s">
        <v>1390</v>
      </c>
      <c r="BI658" s="121" t="s">
        <v>486</v>
      </c>
      <c r="BJ658" s="121">
        <v>53333</v>
      </c>
      <c r="EI658" s="124"/>
      <c r="EJ658" s="124"/>
      <c r="EK658" s="124"/>
      <c r="EL658" s="124"/>
      <c r="EM658" s="124"/>
      <c r="EN658" s="124"/>
      <c r="EO658" s="124"/>
      <c r="EP658" s="124"/>
      <c r="EQ658" s="124"/>
      <c r="ER658" s="124"/>
      <c r="ES658" s="124"/>
      <c r="ET658" s="124"/>
      <c r="EU658" s="124"/>
      <c r="EV658" s="124"/>
      <c r="EW658" s="124"/>
      <c r="EX658" s="124"/>
      <c r="EY658" s="124"/>
      <c r="EZ658" s="124"/>
      <c r="FA658" s="124"/>
      <c r="FB658" s="124"/>
      <c r="FC658" s="124"/>
      <c r="FD658" s="124"/>
      <c r="FE658" s="124"/>
      <c r="FF658" s="124"/>
      <c r="FG658" s="124"/>
      <c r="FH658" s="124"/>
      <c r="FI658" s="124"/>
      <c r="FJ658" s="124"/>
      <c r="FK658" s="124"/>
      <c r="FL658" s="124"/>
      <c r="FM658" s="124"/>
      <c r="FN658" s="124"/>
      <c r="FO658" s="124"/>
      <c r="FP658" s="124"/>
      <c r="FQ658" s="124"/>
      <c r="FR658" s="124"/>
      <c r="FS658" s="124"/>
      <c r="FT658" s="124"/>
      <c r="FU658" s="124"/>
      <c r="FV658" s="124"/>
      <c r="FW658" s="124"/>
      <c r="FX658" s="124"/>
      <c r="FY658" s="124"/>
      <c r="FZ658" s="124"/>
      <c r="GA658" s="124"/>
      <c r="GB658" s="124"/>
      <c r="GC658" s="124"/>
      <c r="GD658" s="124"/>
      <c r="GE658" s="124"/>
      <c r="GF658" s="124"/>
      <c r="GG658" s="124"/>
      <c r="GH658" s="124"/>
      <c r="GI658" s="124"/>
      <c r="GJ658" s="124"/>
      <c r="GK658" s="124"/>
      <c r="GL658" s="124"/>
      <c r="GM658" s="124"/>
      <c r="GN658" s="124"/>
      <c r="GO658" s="124"/>
      <c r="GP658" s="124"/>
      <c r="GQ658" s="124"/>
      <c r="GR658" s="124"/>
      <c r="GS658" s="124"/>
      <c r="GT658" s="124"/>
      <c r="GU658" s="124"/>
      <c r="GV658" s="124"/>
      <c r="GW658" s="124"/>
      <c r="GX658" s="124"/>
      <c r="GY658" s="124"/>
      <c r="GZ658" s="124"/>
      <c r="HA658" s="124"/>
      <c r="HB658" s="124"/>
      <c r="HC658" s="124"/>
      <c r="HD658" s="124"/>
      <c r="HE658" s="124"/>
      <c r="HF658" s="124"/>
      <c r="HG658" s="124"/>
      <c r="HH658" s="124"/>
      <c r="HI658" s="124"/>
      <c r="HJ658" s="124"/>
      <c r="HK658" s="124" t="s">
        <v>1391</v>
      </c>
      <c r="HL658" s="124" t="s">
        <v>488</v>
      </c>
      <c r="HY658" s="122"/>
      <c r="IO658" s="121" t="s">
        <v>1389</v>
      </c>
      <c r="IP658" s="121" t="s">
        <v>492</v>
      </c>
      <c r="IS658" s="121">
        <v>2011</v>
      </c>
      <c r="JJ658" s="121" t="s">
        <v>1392</v>
      </c>
      <c r="JL658" s="121" t="s">
        <v>495</v>
      </c>
      <c r="JP658" s="121" t="s">
        <v>508</v>
      </c>
      <c r="JQ658" s="121">
        <v>309</v>
      </c>
      <c r="JR658" s="121">
        <v>93</v>
      </c>
      <c r="KE658" s="121" t="s">
        <v>1393</v>
      </c>
      <c r="KF658" s="121" t="s">
        <v>500</v>
      </c>
      <c r="KG658" s="121" t="s">
        <v>480</v>
      </c>
      <c r="KH658" s="121" t="s">
        <v>480</v>
      </c>
      <c r="KJ658" s="121" t="s">
        <v>501</v>
      </c>
      <c r="KK658" s="121" t="s">
        <v>1394</v>
      </c>
      <c r="KL658" s="121" t="s">
        <v>503</v>
      </c>
      <c r="KM658" s="121">
        <v>7.5</v>
      </c>
      <c r="KN658" s="121" t="s">
        <v>501</v>
      </c>
      <c r="KO658" s="121" t="s">
        <v>1395</v>
      </c>
      <c r="KP658" s="121" t="s">
        <v>503</v>
      </c>
      <c r="KQ658" s="121">
        <v>2</v>
      </c>
      <c r="MY658" s="121" t="s">
        <v>1396</v>
      </c>
      <c r="MZ658" s="121">
        <v>1300</v>
      </c>
      <c r="NA658" s="121" t="s">
        <v>1397</v>
      </c>
      <c r="NB658" s="121" t="s">
        <v>548</v>
      </c>
      <c r="NI658" s="121" t="s">
        <v>1434</v>
      </c>
      <c r="NJ658" s="121" t="s">
        <v>1440</v>
      </c>
      <c r="NK658" s="121" t="s">
        <v>1441</v>
      </c>
      <c r="NL658" s="121" t="s">
        <v>1442</v>
      </c>
      <c r="NM658" s="121" t="s">
        <v>516</v>
      </c>
      <c r="NU658" s="121" t="s">
        <v>655</v>
      </c>
      <c r="NV658" s="121" t="s">
        <v>518</v>
      </c>
      <c r="NW658" s="121">
        <v>1235.99</v>
      </c>
      <c r="NX658" s="121" t="s">
        <v>864</v>
      </c>
      <c r="NY658" s="121" t="s">
        <v>864</v>
      </c>
      <c r="OB658" s="121">
        <v>4</v>
      </c>
      <c r="OU658" s="121" t="s">
        <v>1400</v>
      </c>
      <c r="OV658" s="121" t="s">
        <v>1042</v>
      </c>
      <c r="OX658" s="121">
        <v>2011</v>
      </c>
      <c r="OY658" s="121">
        <v>2014</v>
      </c>
      <c r="PB658" s="121" t="s">
        <v>522</v>
      </c>
      <c r="PC658" s="122">
        <v>46134</v>
      </c>
    </row>
    <row r="659" spans="1:419" s="121" customFormat="1" ht="15" thickBot="1">
      <c r="A659" t="s">
        <v>469</v>
      </c>
      <c r="B659" s="121" t="s">
        <v>1384</v>
      </c>
      <c r="C659" s="121" t="s">
        <v>1385</v>
      </c>
      <c r="D659" s="121" t="s">
        <v>472</v>
      </c>
      <c r="E659" s="121" t="s">
        <v>1386</v>
      </c>
      <c r="F659" s="121" t="s">
        <v>474</v>
      </c>
      <c r="G659" s="121" t="s">
        <v>475</v>
      </c>
      <c r="H659" s="121" t="s">
        <v>476</v>
      </c>
      <c r="I659" s="121">
        <v>-13.06</v>
      </c>
      <c r="J659" s="121">
        <v>34.299999999999997</v>
      </c>
      <c r="K659" s="121">
        <v>250</v>
      </c>
      <c r="AV659" s="121" t="s">
        <v>1387</v>
      </c>
      <c r="AW659" s="121">
        <v>1300</v>
      </c>
      <c r="AX659" s="121">
        <v>3900</v>
      </c>
      <c r="AY659" s="121">
        <v>3</v>
      </c>
      <c r="AZ659" s="121" t="s">
        <v>1388</v>
      </c>
      <c r="BA659" s="121">
        <v>2011</v>
      </c>
      <c r="BB659" s="121">
        <v>2014</v>
      </c>
      <c r="BD659" s="121" t="s">
        <v>1401</v>
      </c>
      <c r="BE659" s="121" t="s">
        <v>536</v>
      </c>
      <c r="BF659" s="121" t="s">
        <v>484</v>
      </c>
      <c r="BG659" s="121" t="s">
        <v>1362</v>
      </c>
      <c r="BH659" s="121" t="s">
        <v>1402</v>
      </c>
      <c r="BI659" s="121" t="s">
        <v>486</v>
      </c>
      <c r="BJ659" s="121">
        <v>12300</v>
      </c>
      <c r="BK659" s="121" t="s">
        <v>537</v>
      </c>
      <c r="BL659" s="121" t="s">
        <v>1403</v>
      </c>
      <c r="BM659" s="121" t="s">
        <v>1404</v>
      </c>
      <c r="BN659" s="121" t="s">
        <v>486</v>
      </c>
      <c r="BO659" s="121">
        <v>24700</v>
      </c>
      <c r="BP659" s="121" t="s">
        <v>555</v>
      </c>
      <c r="BQ659" s="121" t="s">
        <v>538</v>
      </c>
      <c r="BR659" s="121" t="s">
        <v>1405</v>
      </c>
      <c r="BS659" s="121" t="s">
        <v>486</v>
      </c>
      <c r="BT659" s="121">
        <v>355556</v>
      </c>
      <c r="BU659" s="121" t="s">
        <v>537</v>
      </c>
      <c r="BV659" s="121" t="s">
        <v>1403</v>
      </c>
      <c r="BW659" s="121" t="s">
        <v>1404</v>
      </c>
      <c r="BX659" s="121" t="s">
        <v>486</v>
      </c>
      <c r="BY659" s="121">
        <v>24700</v>
      </c>
      <c r="BZ659" s="121" t="s">
        <v>555</v>
      </c>
      <c r="CA659" s="121" t="s">
        <v>485</v>
      </c>
      <c r="CB659" s="121" t="s">
        <v>1390</v>
      </c>
      <c r="CC659" s="121" t="s">
        <v>486</v>
      </c>
      <c r="CD659" s="121">
        <v>53333</v>
      </c>
      <c r="EI659" s="124"/>
      <c r="EJ659" s="124"/>
      <c r="EK659" s="124"/>
      <c r="EL659" s="124"/>
      <c r="EM659" s="124"/>
      <c r="EN659" s="124"/>
      <c r="EO659" s="124"/>
      <c r="EP659" s="124"/>
      <c r="EQ659" s="124"/>
      <c r="ER659" s="124"/>
      <c r="ES659" s="124"/>
      <c r="ET659" s="124"/>
      <c r="EU659" s="124"/>
      <c r="EV659" s="124"/>
      <c r="EW659" s="124"/>
      <c r="EX659" s="124"/>
      <c r="EY659" s="124"/>
      <c r="EZ659" s="124"/>
      <c r="FA659" s="124"/>
      <c r="FB659" s="124"/>
      <c r="FC659" s="124"/>
      <c r="FD659" s="124"/>
      <c r="FE659" s="124"/>
      <c r="FF659" s="124"/>
      <c r="FG659" s="124"/>
      <c r="FH659" s="124"/>
      <c r="FI659" s="124"/>
      <c r="FJ659" s="124"/>
      <c r="FK659" s="124"/>
      <c r="FL659" s="124"/>
      <c r="FM659" s="124"/>
      <c r="FN659" s="124"/>
      <c r="FO659" s="124"/>
      <c r="FP659" s="124"/>
      <c r="FQ659" s="124"/>
      <c r="FR659" s="124"/>
      <c r="FS659" s="124"/>
      <c r="FT659" s="124"/>
      <c r="FU659" s="124"/>
      <c r="FV659" s="124"/>
      <c r="FW659" s="124"/>
      <c r="FX659" s="124"/>
      <c r="FY659" s="124"/>
      <c r="FZ659" s="124"/>
      <c r="GA659" s="124"/>
      <c r="GB659" s="124"/>
      <c r="GC659" s="124"/>
      <c r="GD659" s="124"/>
      <c r="GE659" s="124"/>
      <c r="GF659" s="124"/>
      <c r="GG659" s="124"/>
      <c r="GH659" s="124"/>
      <c r="GI659" s="124"/>
      <c r="GJ659" s="124"/>
      <c r="GK659" s="124"/>
      <c r="GL659" s="124"/>
      <c r="GM659" s="124"/>
      <c r="GN659" s="124"/>
      <c r="GO659" s="124"/>
      <c r="GP659" s="124"/>
      <c r="GQ659" s="124"/>
      <c r="GR659" s="124"/>
      <c r="GS659" s="124"/>
      <c r="GT659" s="124"/>
      <c r="GU659" s="124"/>
      <c r="GV659" s="124"/>
      <c r="GW659" s="124"/>
      <c r="GX659" s="124"/>
      <c r="GY659" s="124"/>
      <c r="GZ659" s="124"/>
      <c r="HA659" s="124"/>
      <c r="HB659" s="124"/>
      <c r="HC659" s="124"/>
      <c r="HD659" s="124"/>
      <c r="HE659" s="124"/>
      <c r="HF659" s="124"/>
      <c r="HG659" s="124"/>
      <c r="HH659" s="124"/>
      <c r="HI659" s="124"/>
      <c r="HJ659" s="124"/>
      <c r="HK659" s="124" t="s">
        <v>1391</v>
      </c>
      <c r="HL659" s="124" t="s">
        <v>488</v>
      </c>
      <c r="HY659" s="122"/>
      <c r="IO659" s="121" t="s">
        <v>1401</v>
      </c>
      <c r="IP659" s="69" t="s">
        <v>557</v>
      </c>
      <c r="IQ659" s="121" t="s">
        <v>1406</v>
      </c>
      <c r="IS659" s="121">
        <v>2011</v>
      </c>
      <c r="IU659" s="121" t="s">
        <v>480</v>
      </c>
      <c r="JJ659" s="121" t="s">
        <v>1392</v>
      </c>
      <c r="JL659" s="121" t="s">
        <v>495</v>
      </c>
      <c r="JP659" s="121" t="s">
        <v>508</v>
      </c>
      <c r="JQ659" s="121">
        <v>103</v>
      </c>
      <c r="JR659" s="121">
        <v>31</v>
      </c>
      <c r="KE659" s="121" t="s">
        <v>1393</v>
      </c>
      <c r="KF659" s="121" t="s">
        <v>500</v>
      </c>
      <c r="KG659" s="121" t="s">
        <v>480</v>
      </c>
      <c r="KH659" s="121" t="s">
        <v>480</v>
      </c>
      <c r="KJ659" s="121" t="s">
        <v>501</v>
      </c>
      <c r="KK659" s="121" t="s">
        <v>1394</v>
      </c>
      <c r="KL659" s="121" t="s">
        <v>503</v>
      </c>
      <c r="KM659" s="121">
        <v>7.5</v>
      </c>
      <c r="KN659" s="121" t="s">
        <v>501</v>
      </c>
      <c r="KO659" s="121" t="s">
        <v>1395</v>
      </c>
      <c r="KP659" s="121" t="s">
        <v>503</v>
      </c>
      <c r="KQ659" s="121">
        <v>1</v>
      </c>
      <c r="KR659" s="121" t="s">
        <v>545</v>
      </c>
      <c r="KS659" s="121" t="s">
        <v>1407</v>
      </c>
      <c r="KT659" s="121" t="s">
        <v>1408</v>
      </c>
      <c r="KU659" s="121">
        <v>100</v>
      </c>
      <c r="MY659" s="121" t="s">
        <v>1396</v>
      </c>
      <c r="MZ659" s="121">
        <v>1300</v>
      </c>
      <c r="NA659" s="121" t="s">
        <v>1409</v>
      </c>
      <c r="NB659" s="121" t="s">
        <v>548</v>
      </c>
      <c r="NC659" s="121" t="s">
        <v>1410</v>
      </c>
      <c r="ND659" s="121" t="s">
        <v>1411</v>
      </c>
      <c r="NE659" s="121" t="s">
        <v>1412</v>
      </c>
      <c r="NI659" s="121" t="s">
        <v>1438</v>
      </c>
      <c r="NJ659" s="121" t="s">
        <v>1440</v>
      </c>
      <c r="NK659" s="121" t="s">
        <v>1441</v>
      </c>
      <c r="NL659" s="121" t="s">
        <v>1442</v>
      </c>
      <c r="NM659" s="121" t="s">
        <v>516</v>
      </c>
      <c r="NV659" s="121" t="s">
        <v>518</v>
      </c>
      <c r="NW659" s="121">
        <v>687.93</v>
      </c>
      <c r="NX659" s="121" t="s">
        <v>864</v>
      </c>
      <c r="NY659" s="121" t="s">
        <v>864</v>
      </c>
      <c r="OB659" s="121">
        <v>4</v>
      </c>
      <c r="OU659" s="121" t="s">
        <v>1400</v>
      </c>
      <c r="OV659" s="121" t="s">
        <v>1042</v>
      </c>
      <c r="OX659" s="121">
        <v>2011</v>
      </c>
      <c r="OY659" s="121">
        <v>2014</v>
      </c>
      <c r="PB659" s="121" t="s">
        <v>522</v>
      </c>
      <c r="PC659" s="122">
        <v>46134</v>
      </c>
    </row>
    <row r="660" spans="1:419" s="121" customFormat="1" ht="15" thickBot="1">
      <c r="A660" t="s">
        <v>469</v>
      </c>
      <c r="B660" s="121" t="s">
        <v>1384</v>
      </c>
      <c r="C660" s="121" t="s">
        <v>1385</v>
      </c>
      <c r="D660" s="121" t="s">
        <v>472</v>
      </c>
      <c r="E660" s="121" t="s">
        <v>1386</v>
      </c>
      <c r="F660" s="121" t="s">
        <v>474</v>
      </c>
      <c r="G660" s="121" t="s">
        <v>475</v>
      </c>
      <c r="H660" s="121" t="s">
        <v>476</v>
      </c>
      <c r="I660" s="121">
        <v>-13.06</v>
      </c>
      <c r="J660" s="121">
        <v>34.299999999999997</v>
      </c>
      <c r="K660" s="121">
        <v>250</v>
      </c>
      <c r="AV660" s="121" t="s">
        <v>1387</v>
      </c>
      <c r="AW660" s="121">
        <v>1300</v>
      </c>
      <c r="AX660" s="121">
        <v>3900</v>
      </c>
      <c r="AY660" s="121">
        <v>3</v>
      </c>
      <c r="AZ660" s="121" t="s">
        <v>1388</v>
      </c>
      <c r="BA660" s="121">
        <v>2011</v>
      </c>
      <c r="BB660" s="121">
        <v>2014</v>
      </c>
      <c r="BD660" s="121" t="s">
        <v>1413</v>
      </c>
      <c r="BE660" s="121" t="s">
        <v>565</v>
      </c>
      <c r="BF660" s="121" t="s">
        <v>484</v>
      </c>
      <c r="BG660" s="121" t="s">
        <v>1362</v>
      </c>
      <c r="BH660" s="121" t="s">
        <v>1402</v>
      </c>
      <c r="BI660" s="121" t="s">
        <v>486</v>
      </c>
      <c r="BJ660" s="121">
        <v>12300</v>
      </c>
      <c r="BK660" s="121" t="s">
        <v>555</v>
      </c>
      <c r="BL660" s="121" t="s">
        <v>554</v>
      </c>
      <c r="BM660" s="121" t="s">
        <v>1414</v>
      </c>
      <c r="BN660" s="121" t="s">
        <v>486</v>
      </c>
      <c r="BO660" s="121">
        <v>266667</v>
      </c>
      <c r="BP660" s="121" t="s">
        <v>555</v>
      </c>
      <c r="BQ660" s="121" t="s">
        <v>485</v>
      </c>
      <c r="BR660" s="121" t="s">
        <v>1390</v>
      </c>
      <c r="BS660" s="121" t="s">
        <v>486</v>
      </c>
      <c r="BT660" s="121">
        <v>53333</v>
      </c>
      <c r="EI660" s="124"/>
      <c r="EJ660" s="124"/>
      <c r="EK660" s="124"/>
      <c r="EL660" s="124"/>
      <c r="EM660" s="124"/>
      <c r="EN660" s="124"/>
      <c r="EO660" s="124"/>
      <c r="EP660" s="124"/>
      <c r="EQ660" s="124"/>
      <c r="ER660" s="124"/>
      <c r="ES660" s="124"/>
      <c r="ET660" s="124"/>
      <c r="EU660" s="124"/>
      <c r="EV660" s="124"/>
      <c r="EW660" s="124"/>
      <c r="EX660" s="124"/>
      <c r="EY660" s="124"/>
      <c r="EZ660" s="124"/>
      <c r="FA660" s="124"/>
      <c r="FB660" s="124"/>
      <c r="FC660" s="124"/>
      <c r="FD660" s="124"/>
      <c r="FE660" s="124"/>
      <c r="FF660" s="124"/>
      <c r="FG660" s="124"/>
      <c r="FH660" s="124"/>
      <c r="FI660" s="124"/>
      <c r="FJ660" s="124"/>
      <c r="FK660" s="124"/>
      <c r="FL660" s="124"/>
      <c r="FM660" s="124"/>
      <c r="FN660" s="124"/>
      <c r="FO660" s="124"/>
      <c r="FP660" s="124"/>
      <c r="FQ660" s="124"/>
      <c r="FR660" s="124"/>
      <c r="FS660" s="124"/>
      <c r="FT660" s="124"/>
      <c r="FU660" s="124"/>
      <c r="FV660" s="124"/>
      <c r="FW660" s="124"/>
      <c r="FX660" s="124"/>
      <c r="FY660" s="124"/>
      <c r="FZ660" s="124"/>
      <c r="GA660" s="124"/>
      <c r="GB660" s="124"/>
      <c r="GC660" s="124"/>
      <c r="GD660" s="124"/>
      <c r="GE660" s="124"/>
      <c r="GF660" s="124"/>
      <c r="GG660" s="124"/>
      <c r="GH660" s="124"/>
      <c r="GI660" s="124"/>
      <c r="GJ660" s="124"/>
      <c r="GK660" s="124"/>
      <c r="GL660" s="124"/>
      <c r="GM660" s="124"/>
      <c r="GN660" s="124"/>
      <c r="GO660" s="124"/>
      <c r="GP660" s="124"/>
      <c r="GQ660" s="124"/>
      <c r="GR660" s="124"/>
      <c r="GS660" s="124"/>
      <c r="GT660" s="124"/>
      <c r="GU660" s="124"/>
      <c r="GV660" s="124"/>
      <c r="GW660" s="124"/>
      <c r="GX660" s="124"/>
      <c r="GY660" s="124"/>
      <c r="GZ660" s="124"/>
      <c r="HA660" s="124"/>
      <c r="HB660" s="124"/>
      <c r="HC660" s="124"/>
      <c r="HD660" s="124"/>
      <c r="HE660" s="124"/>
      <c r="HF660" s="124"/>
      <c r="HG660" s="124"/>
      <c r="HH660" s="124"/>
      <c r="HI660" s="124"/>
      <c r="HJ660" s="124"/>
      <c r="HK660" s="124" t="s">
        <v>1415</v>
      </c>
      <c r="HL660" s="124" t="s">
        <v>526</v>
      </c>
      <c r="HM660" s="121" t="s">
        <v>480</v>
      </c>
      <c r="HN660" s="121" t="s">
        <v>480</v>
      </c>
      <c r="HO660" s="121" t="s">
        <v>480</v>
      </c>
      <c r="HP660" s="121" t="s">
        <v>480</v>
      </c>
      <c r="HY660" s="122"/>
      <c r="IO660" s="121" t="s">
        <v>1413</v>
      </c>
      <c r="IP660" s="69" t="s">
        <v>557</v>
      </c>
      <c r="IS660" s="121">
        <v>2011</v>
      </c>
      <c r="IU660" s="121" t="s">
        <v>480</v>
      </c>
      <c r="JJ660" s="121" t="s">
        <v>1392</v>
      </c>
      <c r="JL660" s="121" t="s">
        <v>495</v>
      </c>
      <c r="JP660" s="121" t="s">
        <v>508</v>
      </c>
      <c r="JQ660" s="121">
        <v>124</v>
      </c>
      <c r="JR660" s="121">
        <v>50</v>
      </c>
      <c r="KE660" s="121" t="s">
        <v>1393</v>
      </c>
      <c r="KF660" s="121" t="s">
        <v>500</v>
      </c>
      <c r="KG660" s="121" t="s">
        <v>480</v>
      </c>
      <c r="KH660" s="121" t="s">
        <v>480</v>
      </c>
      <c r="KJ660" s="121" t="s">
        <v>530</v>
      </c>
      <c r="MY660" s="121" t="s">
        <v>1396</v>
      </c>
      <c r="MZ660" s="121">
        <v>1300</v>
      </c>
      <c r="NA660" s="121" t="s">
        <v>1416</v>
      </c>
      <c r="NB660" s="121" t="s">
        <v>548</v>
      </c>
      <c r="NC660" s="121" t="s">
        <v>1410</v>
      </c>
      <c r="ND660" s="121" t="s">
        <v>554</v>
      </c>
      <c r="NI660" s="121" t="s">
        <v>1439</v>
      </c>
      <c r="NJ660" s="121" t="s">
        <v>1440</v>
      </c>
      <c r="NK660" s="121" t="s">
        <v>1441</v>
      </c>
      <c r="NL660" s="121" t="s">
        <v>1442</v>
      </c>
      <c r="NM660" s="121" t="s">
        <v>516</v>
      </c>
      <c r="NV660" s="121" t="s">
        <v>518</v>
      </c>
      <c r="NW660" s="121">
        <v>724.01</v>
      </c>
      <c r="NX660" s="121" t="s">
        <v>864</v>
      </c>
      <c r="NY660" s="121" t="s">
        <v>864</v>
      </c>
      <c r="OB660" s="121">
        <v>4</v>
      </c>
      <c r="OU660" s="121" t="s">
        <v>1400</v>
      </c>
      <c r="OV660" s="121" t="s">
        <v>1042</v>
      </c>
      <c r="OX660" s="121">
        <v>2011</v>
      </c>
      <c r="OY660" s="121">
        <v>2014</v>
      </c>
      <c r="PB660" s="121" t="s">
        <v>522</v>
      </c>
      <c r="PC660" s="122">
        <v>46134</v>
      </c>
    </row>
    <row r="661" spans="1:419" s="121" customFormat="1" ht="15" thickBot="1">
      <c r="A661" s="72" t="s">
        <v>469</v>
      </c>
      <c r="B661" s="121" t="s">
        <v>1384</v>
      </c>
      <c r="C661" s="121" t="s">
        <v>1385</v>
      </c>
      <c r="D661" s="121" t="s">
        <v>472</v>
      </c>
      <c r="E661" s="121" t="s">
        <v>1417</v>
      </c>
      <c r="F661" s="121" t="s">
        <v>474</v>
      </c>
      <c r="G661" s="121" t="s">
        <v>475</v>
      </c>
      <c r="H661" s="121" t="s">
        <v>476</v>
      </c>
      <c r="I661" s="121">
        <v>-13.47</v>
      </c>
      <c r="J661" s="121">
        <v>33.71</v>
      </c>
      <c r="K661" s="121">
        <v>200</v>
      </c>
      <c r="AV661" s="121" t="s">
        <v>1387</v>
      </c>
      <c r="AW661" s="121">
        <v>2500</v>
      </c>
      <c r="AX661" s="121">
        <v>7500</v>
      </c>
      <c r="AY661" s="121">
        <v>3</v>
      </c>
      <c r="AZ661" s="121" t="s">
        <v>1388</v>
      </c>
      <c r="BA661" s="121">
        <v>2011</v>
      </c>
      <c r="BB661" s="121">
        <v>2014</v>
      </c>
      <c r="BD661" s="121" t="s">
        <v>1389</v>
      </c>
      <c r="BE661" s="121" t="s">
        <v>483</v>
      </c>
      <c r="BF661" s="121" t="s">
        <v>484</v>
      </c>
      <c r="BG661" s="121" t="s">
        <v>485</v>
      </c>
      <c r="BH661" s="121" t="s">
        <v>1390</v>
      </c>
      <c r="BI661" s="121" t="s">
        <v>486</v>
      </c>
      <c r="BJ661" s="121">
        <v>53333</v>
      </c>
      <c r="EI661" s="124"/>
      <c r="EJ661" s="124"/>
      <c r="EK661" s="124"/>
      <c r="EL661" s="124"/>
      <c r="EM661" s="124"/>
      <c r="EN661" s="124"/>
      <c r="EO661" s="124"/>
      <c r="EP661" s="124"/>
      <c r="EQ661" s="124"/>
      <c r="ER661" s="124"/>
      <c r="ES661" s="124"/>
      <c r="ET661" s="124"/>
      <c r="EU661" s="124"/>
      <c r="EV661" s="124"/>
      <c r="EW661" s="124"/>
      <c r="EX661" s="124"/>
      <c r="EY661" s="124"/>
      <c r="EZ661" s="124"/>
      <c r="FA661" s="124"/>
      <c r="FB661" s="124"/>
      <c r="FC661" s="124"/>
      <c r="FD661" s="124"/>
      <c r="FE661" s="124"/>
      <c r="FF661" s="124"/>
      <c r="FG661" s="124"/>
      <c r="FH661" s="124"/>
      <c r="FI661" s="124"/>
      <c r="FJ661" s="124"/>
      <c r="FK661" s="124"/>
      <c r="FL661" s="124"/>
      <c r="FM661" s="124"/>
      <c r="FN661" s="124"/>
      <c r="FO661" s="124"/>
      <c r="FP661" s="124"/>
      <c r="FQ661" s="124"/>
      <c r="FR661" s="124"/>
      <c r="FS661" s="124"/>
      <c r="FT661" s="124"/>
      <c r="FU661" s="124"/>
      <c r="FV661" s="124"/>
      <c r="FW661" s="124"/>
      <c r="FX661" s="124"/>
      <c r="FY661" s="124"/>
      <c r="FZ661" s="124"/>
      <c r="GA661" s="124"/>
      <c r="GB661" s="124"/>
      <c r="GC661" s="124"/>
      <c r="GD661" s="124"/>
      <c r="GE661" s="124"/>
      <c r="GF661" s="124"/>
      <c r="GG661" s="124"/>
      <c r="GH661" s="124"/>
      <c r="GI661" s="124"/>
      <c r="GJ661" s="124"/>
      <c r="GK661" s="124"/>
      <c r="GL661" s="124"/>
      <c r="GM661" s="124"/>
      <c r="GN661" s="124"/>
      <c r="GO661" s="124"/>
      <c r="GP661" s="124"/>
      <c r="GQ661" s="124"/>
      <c r="GR661" s="124"/>
      <c r="GS661" s="124"/>
      <c r="GT661" s="124"/>
      <c r="GU661" s="124"/>
      <c r="GV661" s="124"/>
      <c r="GW661" s="124"/>
      <c r="GX661" s="124"/>
      <c r="GY661" s="124"/>
      <c r="GZ661" s="124"/>
      <c r="HA661" s="124"/>
      <c r="HB661" s="124"/>
      <c r="HC661" s="124"/>
      <c r="HD661" s="124"/>
      <c r="HE661" s="124"/>
      <c r="HF661" s="124"/>
      <c r="HG661" s="124"/>
      <c r="HH661" s="124"/>
      <c r="HI661" s="124"/>
      <c r="HJ661" s="124"/>
      <c r="HK661" s="124" t="s">
        <v>1391</v>
      </c>
      <c r="HL661" s="124" t="s">
        <v>488</v>
      </c>
      <c r="HY661" s="122"/>
      <c r="IO661" s="121" t="s">
        <v>1389</v>
      </c>
      <c r="IP661" s="121" t="s">
        <v>492</v>
      </c>
      <c r="IS661" s="121">
        <v>2011</v>
      </c>
      <c r="JJ661" s="121" t="s">
        <v>1392</v>
      </c>
      <c r="JL661" s="121" t="s">
        <v>495</v>
      </c>
      <c r="JP661" s="121" t="s">
        <v>508</v>
      </c>
      <c r="JQ661" s="121">
        <v>309</v>
      </c>
      <c r="JR661" s="121">
        <v>93</v>
      </c>
      <c r="KE661" s="121" t="s">
        <v>1393</v>
      </c>
      <c r="KF661" s="121" t="s">
        <v>500</v>
      </c>
      <c r="KG661" s="121" t="s">
        <v>480</v>
      </c>
      <c r="KH661" s="121" t="s">
        <v>480</v>
      </c>
      <c r="KJ661" s="121" t="s">
        <v>501</v>
      </c>
      <c r="KK661" s="121" t="s">
        <v>1394</v>
      </c>
      <c r="KL661" s="121" t="s">
        <v>503</v>
      </c>
      <c r="KM661" s="121">
        <v>7.5</v>
      </c>
      <c r="KN661" s="121" t="s">
        <v>501</v>
      </c>
      <c r="KO661" s="121" t="s">
        <v>1395</v>
      </c>
      <c r="KP661" s="121" t="s">
        <v>503</v>
      </c>
      <c r="KQ661" s="121">
        <v>2</v>
      </c>
      <c r="MY661" s="121" t="s">
        <v>1396</v>
      </c>
      <c r="MZ661" s="121">
        <v>2500</v>
      </c>
      <c r="NA661" s="121" t="s">
        <v>1397</v>
      </c>
      <c r="NB661" s="121" t="s">
        <v>548</v>
      </c>
      <c r="NI661" s="121" t="s">
        <v>1434</v>
      </c>
      <c r="NJ661" s="121" t="s">
        <v>1440</v>
      </c>
      <c r="NK661" s="121" t="s">
        <v>1441</v>
      </c>
      <c r="NL661" s="121" t="s">
        <v>1442</v>
      </c>
      <c r="NM661" s="121" t="s">
        <v>516</v>
      </c>
      <c r="NU661" s="121" t="s">
        <v>1418</v>
      </c>
      <c r="NV661" s="121" t="s">
        <v>518</v>
      </c>
      <c r="NW661" s="121">
        <v>1360.27</v>
      </c>
      <c r="NX661" s="121" t="s">
        <v>864</v>
      </c>
      <c r="NY661" s="121" t="s">
        <v>864</v>
      </c>
      <c r="OB661" s="121">
        <v>4</v>
      </c>
      <c r="OU661" s="121" t="s">
        <v>1419</v>
      </c>
      <c r="OV661" s="121" t="s">
        <v>1042</v>
      </c>
      <c r="OX661" s="121">
        <v>2011</v>
      </c>
      <c r="OY661" s="121">
        <v>2014</v>
      </c>
      <c r="PB661" s="121" t="s">
        <v>522</v>
      </c>
      <c r="PC661" s="122">
        <v>46134</v>
      </c>
    </row>
    <row r="662" spans="1:419" s="121" customFormat="1" ht="15" thickBot="1">
      <c r="A662" t="s">
        <v>469</v>
      </c>
      <c r="B662" s="121" t="s">
        <v>1384</v>
      </c>
      <c r="C662" s="121" t="s">
        <v>1385</v>
      </c>
      <c r="D662" s="121" t="s">
        <v>472</v>
      </c>
      <c r="E662" s="121" t="s">
        <v>1417</v>
      </c>
      <c r="F662" s="121" t="s">
        <v>474</v>
      </c>
      <c r="G662" s="121" t="s">
        <v>475</v>
      </c>
      <c r="H662" s="121" t="s">
        <v>476</v>
      </c>
      <c r="I662" s="121">
        <v>-13.47</v>
      </c>
      <c r="J662" s="121">
        <v>33.71</v>
      </c>
      <c r="K662" s="121">
        <v>200</v>
      </c>
      <c r="AV662" s="121" t="s">
        <v>1387</v>
      </c>
      <c r="AW662" s="121">
        <v>2500</v>
      </c>
      <c r="AX662" s="121">
        <v>7500</v>
      </c>
      <c r="AY662" s="121">
        <v>3</v>
      </c>
      <c r="AZ662" s="121" t="s">
        <v>1388</v>
      </c>
      <c r="BA662" s="121">
        <v>2011</v>
      </c>
      <c r="BB662" s="121">
        <v>2014</v>
      </c>
      <c r="BD662" s="121" t="s">
        <v>1420</v>
      </c>
      <c r="BE662" s="121" t="s">
        <v>570</v>
      </c>
      <c r="BF662" s="121" t="s">
        <v>484</v>
      </c>
      <c r="BG662" s="121" t="s">
        <v>1421</v>
      </c>
      <c r="BH662" s="121" t="s">
        <v>1422</v>
      </c>
      <c r="BI662" s="121" t="s">
        <v>486</v>
      </c>
      <c r="BJ662" s="121">
        <v>3700</v>
      </c>
      <c r="BK662" s="121" t="s">
        <v>537</v>
      </c>
      <c r="BL662" s="121" t="s">
        <v>1403</v>
      </c>
      <c r="BM662" s="121" t="s">
        <v>1404</v>
      </c>
      <c r="BN662" s="121" t="s">
        <v>486</v>
      </c>
      <c r="BO662" s="121">
        <v>18500</v>
      </c>
      <c r="BP662" s="121" t="s">
        <v>555</v>
      </c>
      <c r="BQ662" s="121" t="s">
        <v>1423</v>
      </c>
      <c r="BR662" s="121" t="s">
        <v>1424</v>
      </c>
      <c r="BS662" s="121" t="s">
        <v>486</v>
      </c>
      <c r="BT662" s="121">
        <v>222200</v>
      </c>
      <c r="BU662" s="121" t="s">
        <v>555</v>
      </c>
      <c r="BV662" s="121" t="s">
        <v>485</v>
      </c>
      <c r="BW662" s="121" t="s">
        <v>1390</v>
      </c>
      <c r="BX662" s="121" t="s">
        <v>486</v>
      </c>
      <c r="BY662" s="121">
        <v>53333</v>
      </c>
      <c r="EI662" s="124"/>
      <c r="EJ662" s="124"/>
      <c r="EK662" s="124"/>
      <c r="EL662" s="124"/>
      <c r="EM662" s="124"/>
      <c r="EN662" s="124"/>
      <c r="EO662" s="124"/>
      <c r="EP662" s="124"/>
      <c r="EQ662" s="124"/>
      <c r="ER662" s="124"/>
      <c r="ES662" s="124"/>
      <c r="ET662" s="124"/>
      <c r="EU662" s="124"/>
      <c r="EV662" s="124"/>
      <c r="EW662" s="124"/>
      <c r="EX662" s="124"/>
      <c r="EY662" s="124"/>
      <c r="EZ662" s="124"/>
      <c r="FA662" s="124"/>
      <c r="FB662" s="124"/>
      <c r="FC662" s="124"/>
      <c r="FD662" s="124"/>
      <c r="FE662" s="124"/>
      <c r="FF662" s="124"/>
      <c r="FG662" s="124"/>
      <c r="FH662" s="124"/>
      <c r="FI662" s="124"/>
      <c r="FJ662" s="124"/>
      <c r="FK662" s="124"/>
      <c r="FL662" s="124"/>
      <c r="FM662" s="124"/>
      <c r="FN662" s="124"/>
      <c r="FO662" s="124"/>
      <c r="FP662" s="124"/>
      <c r="FQ662" s="124"/>
      <c r="FR662" s="124"/>
      <c r="FS662" s="124"/>
      <c r="FT662" s="124"/>
      <c r="FU662" s="124"/>
      <c r="FV662" s="124"/>
      <c r="FW662" s="124"/>
      <c r="FX662" s="124"/>
      <c r="FY662" s="124"/>
      <c r="FZ662" s="124"/>
      <c r="GA662" s="124"/>
      <c r="GB662" s="124"/>
      <c r="GC662" s="124"/>
      <c r="GD662" s="124"/>
      <c r="GE662" s="124"/>
      <c r="GF662" s="124"/>
      <c r="GG662" s="124"/>
      <c r="GH662" s="124"/>
      <c r="GI662" s="124"/>
      <c r="GJ662" s="124"/>
      <c r="GK662" s="124"/>
      <c r="GL662" s="124"/>
      <c r="GM662" s="124"/>
      <c r="GN662" s="124"/>
      <c r="GO662" s="124"/>
      <c r="GP662" s="124"/>
      <c r="GQ662" s="124"/>
      <c r="GR662" s="124"/>
      <c r="GS662" s="124"/>
      <c r="GT662" s="124"/>
      <c r="GU662" s="124"/>
      <c r="GV662" s="124"/>
      <c r="GW662" s="124"/>
      <c r="GX662" s="124"/>
      <c r="GY662" s="124"/>
      <c r="GZ662" s="124"/>
      <c r="HA662" s="124"/>
      <c r="HB662" s="124"/>
      <c r="HC662" s="124"/>
      <c r="HD662" s="124"/>
      <c r="HE662" s="124"/>
      <c r="HF662" s="124"/>
      <c r="HG662" s="124"/>
      <c r="HH662" s="124"/>
      <c r="HI662" s="124"/>
      <c r="HJ662" s="124"/>
      <c r="HK662" s="124" t="s">
        <v>1391</v>
      </c>
      <c r="HL662" s="124" t="s">
        <v>488</v>
      </c>
      <c r="HY662" s="122"/>
      <c r="IO662" s="121" t="s">
        <v>1420</v>
      </c>
      <c r="IP662" s="69" t="s">
        <v>557</v>
      </c>
      <c r="IQ662" s="121" t="s">
        <v>1406</v>
      </c>
      <c r="IS662" s="121">
        <v>2011</v>
      </c>
      <c r="IU662" s="121" t="s">
        <v>480</v>
      </c>
      <c r="JJ662" s="121" t="s">
        <v>1392</v>
      </c>
      <c r="JL662" s="121" t="s">
        <v>495</v>
      </c>
      <c r="JP662" s="121" t="s">
        <v>508</v>
      </c>
      <c r="JQ662" s="121">
        <v>131</v>
      </c>
      <c r="JR662" s="121">
        <v>59</v>
      </c>
      <c r="KE662" s="121" t="s">
        <v>1393</v>
      </c>
      <c r="KF662" s="121" t="s">
        <v>500</v>
      </c>
      <c r="KG662" s="121" t="s">
        <v>480</v>
      </c>
      <c r="KH662" s="121" t="s">
        <v>480</v>
      </c>
      <c r="KJ662" s="121" t="s">
        <v>501</v>
      </c>
      <c r="KK662" s="121" t="s">
        <v>1394</v>
      </c>
      <c r="KL662" s="121" t="s">
        <v>503</v>
      </c>
      <c r="KM662" s="121">
        <v>7.5</v>
      </c>
      <c r="KN662" s="121" t="s">
        <v>501</v>
      </c>
      <c r="KO662" s="121" t="s">
        <v>1395</v>
      </c>
      <c r="KP662" s="121" t="s">
        <v>503</v>
      </c>
      <c r="KQ662" s="121">
        <v>1</v>
      </c>
      <c r="MY662" s="121" t="s">
        <v>1396</v>
      </c>
      <c r="MZ662" s="121">
        <v>2500</v>
      </c>
      <c r="NA662" s="121" t="s">
        <v>1425</v>
      </c>
      <c r="NB662" s="121" t="s">
        <v>548</v>
      </c>
      <c r="NC662" s="121" t="s">
        <v>1426</v>
      </c>
      <c r="ND662" s="121" t="s">
        <v>1411</v>
      </c>
      <c r="NE662" s="121" t="s">
        <v>1427</v>
      </c>
      <c r="NI662" s="121" t="s">
        <v>1434</v>
      </c>
      <c r="NJ662" s="121" t="s">
        <v>1440</v>
      </c>
      <c r="NK662" s="121" t="s">
        <v>1441</v>
      </c>
      <c r="NL662" s="121" t="s">
        <v>1442</v>
      </c>
      <c r="NM662" s="121" t="s">
        <v>516</v>
      </c>
      <c r="NV662" s="121" t="s">
        <v>518</v>
      </c>
      <c r="NW662" s="121">
        <v>968.97</v>
      </c>
      <c r="NX662" s="121" t="s">
        <v>864</v>
      </c>
      <c r="NY662" s="121" t="s">
        <v>864</v>
      </c>
      <c r="OB662" s="121">
        <v>4</v>
      </c>
      <c r="OU662" s="121" t="s">
        <v>1419</v>
      </c>
      <c r="OV662" s="121" t="s">
        <v>1042</v>
      </c>
      <c r="OX662" s="121">
        <v>2011</v>
      </c>
      <c r="OY662" s="121">
        <v>2014</v>
      </c>
      <c r="PB662" s="121" t="s">
        <v>522</v>
      </c>
      <c r="PC662" s="122">
        <v>46134</v>
      </c>
    </row>
    <row r="663" spans="1:419" s="121" customFormat="1" ht="15" thickBot="1">
      <c r="A663" t="s">
        <v>469</v>
      </c>
      <c r="B663" s="121" t="s">
        <v>1384</v>
      </c>
      <c r="C663" s="121" t="s">
        <v>1385</v>
      </c>
      <c r="D663" s="121" t="s">
        <v>472</v>
      </c>
      <c r="E663" s="121" t="s">
        <v>1417</v>
      </c>
      <c r="F663" s="121" t="s">
        <v>474</v>
      </c>
      <c r="G663" s="121" t="s">
        <v>475</v>
      </c>
      <c r="H663" s="121" t="s">
        <v>476</v>
      </c>
      <c r="I663" s="121">
        <v>-13.47</v>
      </c>
      <c r="J663" s="121">
        <v>33.71</v>
      </c>
      <c r="K663" s="121">
        <v>200</v>
      </c>
      <c r="AV663" s="121" t="s">
        <v>1387</v>
      </c>
      <c r="AW663" s="121">
        <v>2500</v>
      </c>
      <c r="AX663" s="121">
        <v>7500</v>
      </c>
      <c r="AY663" s="121">
        <v>3</v>
      </c>
      <c r="AZ663" s="121" t="s">
        <v>1388</v>
      </c>
      <c r="BA663" s="121">
        <v>2011</v>
      </c>
      <c r="BB663" s="121">
        <v>2014</v>
      </c>
      <c r="BD663" s="121" t="s">
        <v>1428</v>
      </c>
      <c r="BE663" s="121" t="s">
        <v>553</v>
      </c>
      <c r="BF663" s="121" t="s">
        <v>484</v>
      </c>
      <c r="BG663" s="121" t="s">
        <v>1421</v>
      </c>
      <c r="BH663" s="121" t="s">
        <v>1422</v>
      </c>
      <c r="BI663" s="121" t="s">
        <v>486</v>
      </c>
      <c r="BJ663" s="121">
        <v>3700</v>
      </c>
      <c r="BK663" s="121" t="s">
        <v>555</v>
      </c>
      <c r="BL663" s="121" t="s">
        <v>1423</v>
      </c>
      <c r="BM663" s="121" t="s">
        <v>1424</v>
      </c>
      <c r="BN663" s="121" t="s">
        <v>486</v>
      </c>
      <c r="BO663" s="121">
        <v>177800</v>
      </c>
      <c r="BP663" s="121" t="s">
        <v>555</v>
      </c>
      <c r="BQ663" s="121" t="s">
        <v>485</v>
      </c>
      <c r="BR663" s="121" t="s">
        <v>1390</v>
      </c>
      <c r="BS663" s="121" t="s">
        <v>486</v>
      </c>
      <c r="BT663" s="121">
        <v>53333</v>
      </c>
      <c r="EI663" s="124"/>
      <c r="EJ663" s="124"/>
      <c r="EK663" s="124"/>
      <c r="EL663" s="124"/>
      <c r="EM663" s="124"/>
      <c r="EN663" s="124"/>
      <c r="EO663" s="124"/>
      <c r="EP663" s="124"/>
      <c r="EQ663" s="124"/>
      <c r="ER663" s="124"/>
      <c r="ES663" s="124"/>
      <c r="ET663" s="124"/>
      <c r="EU663" s="124"/>
      <c r="EV663" s="124"/>
      <c r="EW663" s="124"/>
      <c r="EX663" s="124"/>
      <c r="EY663" s="124"/>
      <c r="EZ663" s="124"/>
      <c r="FA663" s="124"/>
      <c r="FB663" s="124"/>
      <c r="FC663" s="124"/>
      <c r="FD663" s="124"/>
      <c r="FE663" s="124"/>
      <c r="FF663" s="124"/>
      <c r="FG663" s="124"/>
      <c r="FH663" s="124"/>
      <c r="FI663" s="124"/>
      <c r="FJ663" s="124"/>
      <c r="FK663" s="124"/>
      <c r="FL663" s="124"/>
      <c r="FM663" s="124"/>
      <c r="FN663" s="124"/>
      <c r="FO663" s="124"/>
      <c r="FP663" s="124"/>
      <c r="FQ663" s="124"/>
      <c r="FR663" s="124"/>
      <c r="FS663" s="124"/>
      <c r="FT663" s="124"/>
      <c r="FU663" s="124"/>
      <c r="FV663" s="124"/>
      <c r="FW663" s="124"/>
      <c r="FX663" s="124"/>
      <c r="FY663" s="124"/>
      <c r="FZ663" s="124"/>
      <c r="GA663" s="124"/>
      <c r="GB663" s="124"/>
      <c r="GC663" s="124"/>
      <c r="GD663" s="124"/>
      <c r="GE663" s="124"/>
      <c r="GF663" s="124"/>
      <c r="GG663" s="124"/>
      <c r="GH663" s="124"/>
      <c r="GI663" s="124"/>
      <c r="GJ663" s="124"/>
      <c r="GK663" s="124"/>
      <c r="GL663" s="124"/>
      <c r="GM663" s="124"/>
      <c r="GN663" s="124"/>
      <c r="GO663" s="124"/>
      <c r="GP663" s="124"/>
      <c r="GQ663" s="124"/>
      <c r="GR663" s="124"/>
      <c r="GS663" s="124"/>
      <c r="GT663" s="124"/>
      <c r="GU663" s="124"/>
      <c r="GV663" s="124"/>
      <c r="GW663" s="124"/>
      <c r="GX663" s="124"/>
      <c r="GY663" s="124"/>
      <c r="GZ663" s="124"/>
      <c r="HA663" s="124"/>
      <c r="HB663" s="124"/>
      <c r="HC663" s="124"/>
      <c r="HD663" s="124"/>
      <c r="HE663" s="124"/>
      <c r="HF663" s="124"/>
      <c r="HG663" s="124"/>
      <c r="HH663" s="124"/>
      <c r="HI663" s="124"/>
      <c r="HJ663" s="124"/>
      <c r="HK663" s="124" t="s">
        <v>1415</v>
      </c>
      <c r="HL663" s="124" t="s">
        <v>526</v>
      </c>
      <c r="HM663" s="121" t="s">
        <v>480</v>
      </c>
      <c r="HN663" s="121" t="s">
        <v>480</v>
      </c>
      <c r="HO663" s="121" t="s">
        <v>480</v>
      </c>
      <c r="HP663" s="121" t="s">
        <v>480</v>
      </c>
      <c r="HY663" s="122"/>
      <c r="IO663" s="121" t="s">
        <v>1428</v>
      </c>
      <c r="IP663" s="69" t="s">
        <v>557</v>
      </c>
      <c r="IS663" s="121">
        <v>2011</v>
      </c>
      <c r="IU663" s="121" t="s">
        <v>480</v>
      </c>
      <c r="JJ663" s="121" t="s">
        <v>1392</v>
      </c>
      <c r="JL663" s="121" t="s">
        <v>495</v>
      </c>
      <c r="JP663" s="121" t="s">
        <v>508</v>
      </c>
      <c r="JQ663" s="121">
        <v>131</v>
      </c>
      <c r="JR663" s="121">
        <v>59</v>
      </c>
      <c r="KE663" s="121" t="s">
        <v>1393</v>
      </c>
      <c r="KF663" s="121" t="s">
        <v>500</v>
      </c>
      <c r="KG663" s="121" t="s">
        <v>480</v>
      </c>
      <c r="KH663" s="121" t="s">
        <v>480</v>
      </c>
      <c r="KJ663" s="121" t="s">
        <v>530</v>
      </c>
      <c r="MY663" s="121" t="s">
        <v>1396</v>
      </c>
      <c r="MZ663" s="121">
        <v>2500</v>
      </c>
      <c r="NA663" s="121" t="s">
        <v>1429</v>
      </c>
      <c r="NB663" s="121" t="s">
        <v>548</v>
      </c>
      <c r="NC663" s="121" t="s">
        <v>1426</v>
      </c>
      <c r="ND663" s="121" t="s">
        <v>1427</v>
      </c>
      <c r="NI663" s="121" t="s">
        <v>1439</v>
      </c>
      <c r="NJ663" s="121" t="s">
        <v>1440</v>
      </c>
      <c r="NK663" s="121" t="s">
        <v>1441</v>
      </c>
      <c r="NL663" s="121" t="s">
        <v>1442</v>
      </c>
      <c r="NM663" s="121" t="s">
        <v>516</v>
      </c>
      <c r="NV663" s="121" t="s">
        <v>518</v>
      </c>
      <c r="NW663" s="121">
        <v>1313.06</v>
      </c>
      <c r="NX663" s="121" t="s">
        <v>864</v>
      </c>
      <c r="NY663" s="121" t="s">
        <v>864</v>
      </c>
      <c r="OB663" s="121">
        <v>4</v>
      </c>
      <c r="OU663" s="121" t="s">
        <v>1419</v>
      </c>
      <c r="OV663" s="121" t="s">
        <v>1042</v>
      </c>
      <c r="OX663" s="121">
        <v>2011</v>
      </c>
      <c r="OY663" s="121">
        <v>2014</v>
      </c>
      <c r="PB663" s="121" t="s">
        <v>522</v>
      </c>
      <c r="PC663" s="122">
        <v>46134</v>
      </c>
    </row>
    <row r="664" spans="1:419" s="121" customFormat="1" ht="15" thickBot="1">
      <c r="A664" s="72" t="s">
        <v>469</v>
      </c>
      <c r="B664" s="121" t="s">
        <v>1384</v>
      </c>
      <c r="C664" s="121" t="s">
        <v>1385</v>
      </c>
      <c r="D664" s="121" t="s">
        <v>472</v>
      </c>
      <c r="E664" s="121" t="s">
        <v>1386</v>
      </c>
      <c r="F664" s="121" t="s">
        <v>474</v>
      </c>
      <c r="G664" s="121" t="s">
        <v>475</v>
      </c>
      <c r="H664" s="121" t="s">
        <v>476</v>
      </c>
      <c r="I664" s="121">
        <v>-13.06</v>
      </c>
      <c r="J664" s="121">
        <v>34.299999999999997</v>
      </c>
      <c r="K664" s="121">
        <v>250</v>
      </c>
      <c r="AV664" s="121" t="s">
        <v>1387</v>
      </c>
      <c r="AW664" s="121">
        <v>1300</v>
      </c>
      <c r="AX664" s="121">
        <v>3900</v>
      </c>
      <c r="AY664" s="121">
        <v>3</v>
      </c>
      <c r="AZ664" s="121" t="s">
        <v>1388</v>
      </c>
      <c r="BA664" s="121">
        <v>2011</v>
      </c>
      <c r="BB664" s="121">
        <v>2014</v>
      </c>
      <c r="BD664" s="121" t="s">
        <v>1389</v>
      </c>
      <c r="BE664" s="121" t="s">
        <v>524</v>
      </c>
      <c r="BF664" s="121" t="s">
        <v>484</v>
      </c>
      <c r="BG664" s="121" t="s">
        <v>485</v>
      </c>
      <c r="BH664" s="121" t="s">
        <v>1390</v>
      </c>
      <c r="BI664" s="121" t="s">
        <v>486</v>
      </c>
      <c r="BJ664" s="121">
        <v>53333</v>
      </c>
      <c r="EI664" s="124"/>
      <c r="EJ664" s="124"/>
      <c r="EK664" s="124"/>
      <c r="EL664" s="124"/>
      <c r="EM664" s="124"/>
      <c r="EN664" s="124"/>
      <c r="EO664" s="124"/>
      <c r="EP664" s="124"/>
      <c r="EQ664" s="124"/>
      <c r="ER664" s="124"/>
      <c r="ES664" s="124"/>
      <c r="ET664" s="124"/>
      <c r="EU664" s="124"/>
      <c r="EV664" s="124"/>
      <c r="EW664" s="124"/>
      <c r="EX664" s="124"/>
      <c r="EY664" s="124"/>
      <c r="EZ664" s="124"/>
      <c r="FA664" s="124"/>
      <c r="FB664" s="124"/>
      <c r="FC664" s="124"/>
      <c r="FD664" s="124"/>
      <c r="FE664" s="124"/>
      <c r="FF664" s="124"/>
      <c r="FG664" s="124"/>
      <c r="FH664" s="124"/>
      <c r="FI664" s="124"/>
      <c r="FJ664" s="124"/>
      <c r="FK664" s="124"/>
      <c r="FL664" s="124"/>
      <c r="FM664" s="124"/>
      <c r="FN664" s="124"/>
      <c r="FO664" s="124"/>
      <c r="FP664" s="124"/>
      <c r="FQ664" s="124"/>
      <c r="FR664" s="124"/>
      <c r="FS664" s="124"/>
      <c r="FT664" s="124"/>
      <c r="FU664" s="124"/>
      <c r="FV664" s="124"/>
      <c r="FW664" s="124"/>
      <c r="FX664" s="124"/>
      <c r="FY664" s="124"/>
      <c r="FZ664" s="124"/>
      <c r="GA664" s="124"/>
      <c r="GB664" s="124"/>
      <c r="GC664" s="124"/>
      <c r="GD664" s="124"/>
      <c r="GE664" s="124"/>
      <c r="GF664" s="124"/>
      <c r="GG664" s="124"/>
      <c r="GH664" s="124"/>
      <c r="GI664" s="124"/>
      <c r="GJ664" s="124"/>
      <c r="GK664" s="124"/>
      <c r="GL664" s="124"/>
      <c r="GM664" s="124"/>
      <c r="GN664" s="124"/>
      <c r="GO664" s="124"/>
      <c r="GP664" s="124"/>
      <c r="GQ664" s="124"/>
      <c r="GR664" s="124"/>
      <c r="GS664" s="124"/>
      <c r="GT664" s="124"/>
      <c r="GU664" s="124"/>
      <c r="GV664" s="124"/>
      <c r="GW664" s="124"/>
      <c r="GX664" s="124"/>
      <c r="GY664" s="124"/>
      <c r="GZ664" s="124"/>
      <c r="HA664" s="124"/>
      <c r="HB664" s="124"/>
      <c r="HC664" s="124"/>
      <c r="HD664" s="124"/>
      <c r="HE664" s="124"/>
      <c r="HF664" s="124"/>
      <c r="HG664" s="124"/>
      <c r="HH664" s="124"/>
      <c r="HI664" s="124"/>
      <c r="HJ664" s="124"/>
      <c r="HK664" s="124" t="s">
        <v>1391</v>
      </c>
      <c r="HL664" s="124" t="s">
        <v>488</v>
      </c>
      <c r="HT664" s="122"/>
      <c r="HU664" s="122"/>
      <c r="HY664" s="122"/>
      <c r="IO664" s="121" t="s">
        <v>1389</v>
      </c>
      <c r="IP664" s="121" t="s">
        <v>492</v>
      </c>
      <c r="IS664" s="121">
        <v>2011</v>
      </c>
      <c r="JJ664" s="121" t="s">
        <v>1392</v>
      </c>
      <c r="JL664" s="121" t="s">
        <v>495</v>
      </c>
      <c r="JP664" s="121" t="s">
        <v>508</v>
      </c>
      <c r="JQ664" s="121">
        <v>309</v>
      </c>
      <c r="JR664" s="121">
        <v>93</v>
      </c>
      <c r="KE664" s="121" t="s">
        <v>1393</v>
      </c>
      <c r="KF664" s="121" t="s">
        <v>500</v>
      </c>
      <c r="KG664" s="121" t="s">
        <v>480</v>
      </c>
      <c r="KH664" s="121" t="s">
        <v>480</v>
      </c>
      <c r="KJ664" s="121" t="s">
        <v>501</v>
      </c>
      <c r="KK664" s="121" t="s">
        <v>1394</v>
      </c>
      <c r="KL664" s="121" t="s">
        <v>503</v>
      </c>
      <c r="KM664" s="121">
        <v>7.5</v>
      </c>
      <c r="KN664" s="121" t="s">
        <v>501</v>
      </c>
      <c r="KO664" s="121" t="s">
        <v>1395</v>
      </c>
      <c r="KP664" s="121" t="s">
        <v>503</v>
      </c>
      <c r="KQ664" s="121">
        <v>2</v>
      </c>
      <c r="MY664" s="121" t="s">
        <v>1396</v>
      </c>
      <c r="MZ664" s="121">
        <v>1300</v>
      </c>
      <c r="NI664" s="121" t="s">
        <v>1430</v>
      </c>
      <c r="NJ664" s="121" t="s">
        <v>1443</v>
      </c>
      <c r="NK664" s="121" t="s">
        <v>1432</v>
      </c>
      <c r="NL664" s="121" t="s">
        <v>1444</v>
      </c>
      <c r="NM664" s="121" t="s">
        <v>1445</v>
      </c>
      <c r="NU664" s="121" t="s">
        <v>655</v>
      </c>
      <c r="NV664" s="121" t="s">
        <v>518</v>
      </c>
      <c r="NW664" s="121">
        <v>3.84</v>
      </c>
      <c r="NX664" s="121" t="s">
        <v>864</v>
      </c>
      <c r="NY664" s="121" t="s">
        <v>864</v>
      </c>
      <c r="OB664" s="121">
        <v>4</v>
      </c>
      <c r="OU664" s="121" t="s">
        <v>1400</v>
      </c>
      <c r="OV664" s="121" t="s">
        <v>1042</v>
      </c>
      <c r="OX664" s="121">
        <v>2011</v>
      </c>
      <c r="OY664" s="121">
        <v>2014</v>
      </c>
      <c r="PB664" s="121" t="s">
        <v>522</v>
      </c>
      <c r="PC664" s="122">
        <v>46134</v>
      </c>
    </row>
    <row r="665" spans="1:419" s="121" customFormat="1" ht="15" thickBot="1">
      <c r="A665" t="s">
        <v>469</v>
      </c>
      <c r="B665" s="121" t="s">
        <v>1384</v>
      </c>
      <c r="C665" s="121" t="s">
        <v>1385</v>
      </c>
      <c r="D665" s="121" t="s">
        <v>472</v>
      </c>
      <c r="E665" s="121" t="s">
        <v>1386</v>
      </c>
      <c r="F665" s="121" t="s">
        <v>474</v>
      </c>
      <c r="G665" s="121" t="s">
        <v>475</v>
      </c>
      <c r="H665" s="121" t="s">
        <v>476</v>
      </c>
      <c r="I665" s="121">
        <v>-13.06</v>
      </c>
      <c r="J665" s="121">
        <v>34.299999999999997</v>
      </c>
      <c r="K665" s="121">
        <v>250</v>
      </c>
      <c r="AV665" s="121" t="s">
        <v>1387</v>
      </c>
      <c r="AW665" s="121">
        <v>1300</v>
      </c>
      <c r="AX665" s="121">
        <v>3900</v>
      </c>
      <c r="AY665" s="121">
        <v>3</v>
      </c>
      <c r="AZ665" s="121" t="s">
        <v>1388</v>
      </c>
      <c r="BA665" s="121">
        <v>2011</v>
      </c>
      <c r="BB665" s="121">
        <v>2014</v>
      </c>
      <c r="BD665" s="121" t="s">
        <v>1401</v>
      </c>
      <c r="BE665" s="121" t="s">
        <v>536</v>
      </c>
      <c r="BF665" s="121" t="s">
        <v>484</v>
      </c>
      <c r="BG665" s="121" t="s">
        <v>1362</v>
      </c>
      <c r="BH665" s="121" t="s">
        <v>1402</v>
      </c>
      <c r="BI665" s="121" t="s">
        <v>486</v>
      </c>
      <c r="BJ665" s="121">
        <v>12300</v>
      </c>
      <c r="BK665" s="121" t="s">
        <v>537</v>
      </c>
      <c r="BL665" s="121" t="s">
        <v>1403</v>
      </c>
      <c r="BM665" s="121" t="s">
        <v>1404</v>
      </c>
      <c r="BN665" s="121" t="s">
        <v>486</v>
      </c>
      <c r="BO665" s="121">
        <v>24700</v>
      </c>
      <c r="BP665" s="121" t="s">
        <v>555</v>
      </c>
      <c r="BQ665" s="121" t="s">
        <v>538</v>
      </c>
      <c r="BR665" s="121" t="s">
        <v>1405</v>
      </c>
      <c r="BS665" s="121" t="s">
        <v>486</v>
      </c>
      <c r="BT665" s="121">
        <v>355556</v>
      </c>
      <c r="BU665" s="121" t="s">
        <v>537</v>
      </c>
      <c r="BV665" s="121" t="s">
        <v>1403</v>
      </c>
      <c r="BW665" s="121" t="s">
        <v>1404</v>
      </c>
      <c r="BX665" s="121" t="s">
        <v>486</v>
      </c>
      <c r="BY665" s="121">
        <v>24700</v>
      </c>
      <c r="BZ665" s="121" t="s">
        <v>555</v>
      </c>
      <c r="CA665" s="121" t="s">
        <v>485</v>
      </c>
      <c r="CB665" s="121" t="s">
        <v>1390</v>
      </c>
      <c r="CC665" s="121" t="s">
        <v>486</v>
      </c>
      <c r="CD665" s="121">
        <v>53333</v>
      </c>
      <c r="EI665" s="124"/>
      <c r="EJ665" s="124"/>
      <c r="EK665" s="124"/>
      <c r="EL665" s="124"/>
      <c r="EM665" s="124"/>
      <c r="EN665" s="124"/>
      <c r="EO665" s="124"/>
      <c r="EP665" s="124"/>
      <c r="EQ665" s="124"/>
      <c r="ER665" s="124"/>
      <c r="ES665" s="124"/>
      <c r="ET665" s="124"/>
      <c r="EU665" s="124"/>
      <c r="EV665" s="124"/>
      <c r="EW665" s="124"/>
      <c r="EX665" s="124"/>
      <c r="EY665" s="124"/>
      <c r="EZ665" s="124"/>
      <c r="FA665" s="124"/>
      <c r="FB665" s="124"/>
      <c r="FC665" s="124"/>
      <c r="FD665" s="124"/>
      <c r="FE665" s="124"/>
      <c r="FF665" s="124"/>
      <c r="FG665" s="124"/>
      <c r="FH665" s="124"/>
      <c r="FI665" s="124"/>
      <c r="FJ665" s="124"/>
      <c r="FK665" s="124"/>
      <c r="FL665" s="124"/>
      <c r="FM665" s="124"/>
      <c r="FN665" s="124"/>
      <c r="FO665" s="124"/>
      <c r="FP665" s="124"/>
      <c r="FQ665" s="124"/>
      <c r="FR665" s="124"/>
      <c r="FS665" s="124"/>
      <c r="FT665" s="124"/>
      <c r="FU665" s="124"/>
      <c r="FV665" s="124"/>
      <c r="FW665" s="124"/>
      <c r="FX665" s="124"/>
      <c r="FY665" s="124"/>
      <c r="FZ665" s="124"/>
      <c r="GA665" s="124"/>
      <c r="GB665" s="124"/>
      <c r="GC665" s="124"/>
      <c r="GD665" s="124"/>
      <c r="GE665" s="124"/>
      <c r="GF665" s="124"/>
      <c r="GG665" s="124"/>
      <c r="GH665" s="124"/>
      <c r="GI665" s="124"/>
      <c r="GJ665" s="124"/>
      <c r="GK665" s="124"/>
      <c r="GL665" s="124"/>
      <c r="GM665" s="124"/>
      <c r="GN665" s="124"/>
      <c r="GO665" s="124"/>
      <c r="GP665" s="124"/>
      <c r="GQ665" s="124"/>
      <c r="GR665" s="124"/>
      <c r="GS665" s="124"/>
      <c r="GT665" s="124"/>
      <c r="GU665" s="124"/>
      <c r="GV665" s="124"/>
      <c r="GW665" s="124"/>
      <c r="GX665" s="124"/>
      <c r="GY665" s="124"/>
      <c r="GZ665" s="124"/>
      <c r="HA665" s="124"/>
      <c r="HB665" s="124"/>
      <c r="HC665" s="124"/>
      <c r="HD665" s="124"/>
      <c r="HE665" s="124"/>
      <c r="HF665" s="124"/>
      <c r="HG665" s="124"/>
      <c r="HH665" s="124"/>
      <c r="HI665" s="124"/>
      <c r="HJ665" s="124"/>
      <c r="HK665" s="124" t="s">
        <v>1391</v>
      </c>
      <c r="HL665" s="124" t="s">
        <v>488</v>
      </c>
      <c r="HT665" s="122"/>
      <c r="HU665" s="122"/>
      <c r="HY665" s="122"/>
      <c r="IO665" s="121" t="s">
        <v>1401</v>
      </c>
      <c r="IP665" s="69" t="s">
        <v>557</v>
      </c>
      <c r="IQ665" s="121" t="s">
        <v>1406</v>
      </c>
      <c r="IS665" s="121">
        <v>2011</v>
      </c>
      <c r="IU665" s="121" t="s">
        <v>480</v>
      </c>
      <c r="JJ665" s="121" t="s">
        <v>1392</v>
      </c>
      <c r="JL665" s="121" t="s">
        <v>495</v>
      </c>
      <c r="JP665" s="121" t="s">
        <v>508</v>
      </c>
      <c r="JQ665" s="121">
        <v>103</v>
      </c>
      <c r="JR665" s="121">
        <v>31</v>
      </c>
      <c r="KE665" s="121" t="s">
        <v>1393</v>
      </c>
      <c r="KF665" s="121" t="s">
        <v>500</v>
      </c>
      <c r="KG665" s="121" t="s">
        <v>480</v>
      </c>
      <c r="KH665" s="121" t="s">
        <v>480</v>
      </c>
      <c r="KJ665" s="121" t="s">
        <v>501</v>
      </c>
      <c r="KK665" s="121" t="s">
        <v>1394</v>
      </c>
      <c r="KL665" s="121" t="s">
        <v>503</v>
      </c>
      <c r="KM665" s="121">
        <v>7.5</v>
      </c>
      <c r="KN665" s="121" t="s">
        <v>501</v>
      </c>
      <c r="KO665" s="121" t="s">
        <v>1395</v>
      </c>
      <c r="KP665" s="121" t="s">
        <v>503</v>
      </c>
      <c r="KQ665" s="121">
        <v>1</v>
      </c>
      <c r="KR665" s="121" t="s">
        <v>545</v>
      </c>
      <c r="KS665" s="121" t="s">
        <v>1407</v>
      </c>
      <c r="KT665" s="121" t="s">
        <v>1408</v>
      </c>
      <c r="KU665" s="121">
        <v>100</v>
      </c>
      <c r="MY665" s="121" t="s">
        <v>1396</v>
      </c>
      <c r="MZ665" s="121">
        <v>1300</v>
      </c>
      <c r="NI665" s="121" t="s">
        <v>1433</v>
      </c>
      <c r="NJ665" s="121" t="s">
        <v>1443</v>
      </c>
      <c r="NK665" s="121" t="s">
        <v>1432</v>
      </c>
      <c r="NL665" s="121" t="s">
        <v>1444</v>
      </c>
      <c r="NM665" s="121" t="s">
        <v>1445</v>
      </c>
      <c r="NV665" s="121" t="s">
        <v>518</v>
      </c>
      <c r="NW665" s="121">
        <v>2.8</v>
      </c>
      <c r="NX665" s="121" t="s">
        <v>864</v>
      </c>
      <c r="NY665" s="121" t="s">
        <v>864</v>
      </c>
      <c r="OB665" s="121">
        <v>4</v>
      </c>
      <c r="OU665" s="121" t="s">
        <v>1400</v>
      </c>
      <c r="OV665" s="121" t="s">
        <v>1042</v>
      </c>
      <c r="OX665" s="121">
        <v>2011</v>
      </c>
      <c r="OY665" s="121">
        <v>2014</v>
      </c>
      <c r="PB665" s="121" t="s">
        <v>522</v>
      </c>
      <c r="PC665" s="122">
        <v>46134</v>
      </c>
    </row>
    <row r="666" spans="1:419" s="121" customFormat="1" ht="15" thickBot="1">
      <c r="A666" t="s">
        <v>469</v>
      </c>
      <c r="B666" s="121" t="s">
        <v>1384</v>
      </c>
      <c r="C666" s="121" t="s">
        <v>1385</v>
      </c>
      <c r="D666" s="121" t="s">
        <v>472</v>
      </c>
      <c r="E666" s="121" t="s">
        <v>1386</v>
      </c>
      <c r="F666" s="121" t="s">
        <v>474</v>
      </c>
      <c r="G666" s="121" t="s">
        <v>475</v>
      </c>
      <c r="H666" s="121" t="s">
        <v>476</v>
      </c>
      <c r="I666" s="121">
        <v>-13.06</v>
      </c>
      <c r="J666" s="121">
        <v>34.299999999999997</v>
      </c>
      <c r="K666" s="121">
        <v>250</v>
      </c>
      <c r="AV666" s="121" t="s">
        <v>1387</v>
      </c>
      <c r="AW666" s="121">
        <v>1300</v>
      </c>
      <c r="AX666" s="121">
        <v>3900</v>
      </c>
      <c r="AY666" s="121">
        <v>3</v>
      </c>
      <c r="AZ666" s="121" t="s">
        <v>1388</v>
      </c>
      <c r="BA666" s="121">
        <v>2011</v>
      </c>
      <c r="BB666" s="121">
        <v>2014</v>
      </c>
      <c r="BD666" s="121" t="s">
        <v>1413</v>
      </c>
      <c r="BE666" s="121" t="s">
        <v>565</v>
      </c>
      <c r="BF666" s="121" t="s">
        <v>484</v>
      </c>
      <c r="BG666" s="121" t="s">
        <v>1362</v>
      </c>
      <c r="BH666" s="121" t="s">
        <v>1402</v>
      </c>
      <c r="BI666" s="121" t="s">
        <v>486</v>
      </c>
      <c r="BJ666" s="121">
        <v>12300</v>
      </c>
      <c r="BK666" s="121" t="s">
        <v>555</v>
      </c>
      <c r="BL666" s="121" t="s">
        <v>554</v>
      </c>
      <c r="BM666" s="121" t="s">
        <v>1414</v>
      </c>
      <c r="BN666" s="121" t="s">
        <v>486</v>
      </c>
      <c r="BO666" s="121">
        <v>266667</v>
      </c>
      <c r="BP666" s="121" t="s">
        <v>555</v>
      </c>
      <c r="BQ666" s="121" t="s">
        <v>485</v>
      </c>
      <c r="BR666" s="121" t="s">
        <v>1390</v>
      </c>
      <c r="BS666" s="121" t="s">
        <v>486</v>
      </c>
      <c r="BT666" s="121">
        <v>53333</v>
      </c>
      <c r="EI666" s="124"/>
      <c r="EJ666" s="124"/>
      <c r="EK666" s="124"/>
      <c r="EL666" s="124"/>
      <c r="EM666" s="124"/>
      <c r="EN666" s="124"/>
      <c r="EO666" s="124"/>
      <c r="EP666" s="124"/>
      <c r="EQ666" s="124"/>
      <c r="ER666" s="124"/>
      <c r="ES666" s="124"/>
      <c r="ET666" s="124"/>
      <c r="EU666" s="124"/>
      <c r="EV666" s="124"/>
      <c r="EW666" s="124"/>
      <c r="EX666" s="124"/>
      <c r="EY666" s="124"/>
      <c r="EZ666" s="124"/>
      <c r="FA666" s="124"/>
      <c r="FB666" s="124"/>
      <c r="FC666" s="124"/>
      <c r="FD666" s="124"/>
      <c r="FE666" s="124"/>
      <c r="FF666" s="124"/>
      <c r="FG666" s="124"/>
      <c r="FH666" s="124"/>
      <c r="FI666" s="124"/>
      <c r="FJ666" s="124"/>
      <c r="FK666" s="124"/>
      <c r="FL666" s="124"/>
      <c r="FM666" s="124"/>
      <c r="FN666" s="124"/>
      <c r="FO666" s="124"/>
      <c r="FP666" s="124"/>
      <c r="FQ666" s="124"/>
      <c r="FR666" s="124"/>
      <c r="FS666" s="124"/>
      <c r="FT666" s="124"/>
      <c r="FU666" s="124"/>
      <c r="FV666" s="124"/>
      <c r="FW666" s="124"/>
      <c r="FX666" s="124"/>
      <c r="FY666" s="124"/>
      <c r="FZ666" s="124"/>
      <c r="GA666" s="124"/>
      <c r="GB666" s="124"/>
      <c r="GC666" s="124"/>
      <c r="GD666" s="124"/>
      <c r="GE666" s="124"/>
      <c r="GF666" s="124"/>
      <c r="GG666" s="124"/>
      <c r="GH666" s="124"/>
      <c r="GI666" s="124"/>
      <c r="GJ666" s="124"/>
      <c r="GK666" s="124"/>
      <c r="GL666" s="124"/>
      <c r="GM666" s="124"/>
      <c r="GN666" s="124"/>
      <c r="GO666" s="124"/>
      <c r="GP666" s="124"/>
      <c r="GQ666" s="124"/>
      <c r="GR666" s="124"/>
      <c r="GS666" s="124"/>
      <c r="GT666" s="124"/>
      <c r="GU666" s="124"/>
      <c r="GV666" s="124"/>
      <c r="GW666" s="124"/>
      <c r="GX666" s="124"/>
      <c r="GY666" s="124"/>
      <c r="GZ666" s="124"/>
      <c r="HA666" s="124"/>
      <c r="HB666" s="124"/>
      <c r="HC666" s="124"/>
      <c r="HD666" s="124"/>
      <c r="HE666" s="124"/>
      <c r="HF666" s="124"/>
      <c r="HG666" s="124"/>
      <c r="HH666" s="124"/>
      <c r="HI666" s="124"/>
      <c r="HJ666" s="124"/>
      <c r="HK666" s="124" t="s">
        <v>1415</v>
      </c>
      <c r="HL666" s="124" t="s">
        <v>526</v>
      </c>
      <c r="HM666" s="121" t="s">
        <v>480</v>
      </c>
      <c r="HN666" s="121" t="s">
        <v>480</v>
      </c>
      <c r="HO666" s="121" t="s">
        <v>480</v>
      </c>
      <c r="HP666" s="121" t="s">
        <v>480</v>
      </c>
      <c r="HY666" s="122"/>
      <c r="IO666" s="121" t="s">
        <v>1413</v>
      </c>
      <c r="IP666" s="69" t="s">
        <v>557</v>
      </c>
      <c r="IS666" s="121">
        <v>2011</v>
      </c>
      <c r="IU666" s="121" t="s">
        <v>480</v>
      </c>
      <c r="JJ666" s="121" t="s">
        <v>1392</v>
      </c>
      <c r="JL666" s="121" t="s">
        <v>495</v>
      </c>
      <c r="JP666" s="121" t="s">
        <v>508</v>
      </c>
      <c r="JQ666" s="121">
        <v>124</v>
      </c>
      <c r="JR666" s="121">
        <v>50</v>
      </c>
      <c r="KE666" s="121" t="s">
        <v>1393</v>
      </c>
      <c r="KF666" s="121" t="s">
        <v>500</v>
      </c>
      <c r="KG666" s="121" t="s">
        <v>480</v>
      </c>
      <c r="KH666" s="121" t="s">
        <v>480</v>
      </c>
      <c r="KJ666" s="121" t="s">
        <v>530</v>
      </c>
      <c r="MY666" s="121" t="s">
        <v>1396</v>
      </c>
      <c r="MZ666" s="121">
        <v>1300</v>
      </c>
      <c r="NI666" s="121" t="s">
        <v>1430</v>
      </c>
      <c r="NJ666" s="121" t="s">
        <v>1443</v>
      </c>
      <c r="NK666" s="121" t="s">
        <v>1432</v>
      </c>
      <c r="NL666" s="121" t="s">
        <v>1444</v>
      </c>
      <c r="NM666" s="121" t="s">
        <v>1445</v>
      </c>
      <c r="NV666" s="121" t="s">
        <v>518</v>
      </c>
      <c r="NW666" s="121">
        <v>2.99</v>
      </c>
      <c r="NX666" s="121" t="s">
        <v>864</v>
      </c>
      <c r="NY666" s="121" t="s">
        <v>864</v>
      </c>
      <c r="OB666" s="121">
        <v>4</v>
      </c>
      <c r="OU666" s="121" t="s">
        <v>1400</v>
      </c>
      <c r="OV666" s="121" t="s">
        <v>1042</v>
      </c>
      <c r="OX666" s="121">
        <v>2011</v>
      </c>
      <c r="OY666" s="121">
        <v>2014</v>
      </c>
      <c r="PB666" s="121" t="s">
        <v>522</v>
      </c>
      <c r="PC666" s="122">
        <v>46134</v>
      </c>
    </row>
    <row r="667" spans="1:419" s="121" customFormat="1" ht="15" thickBot="1">
      <c r="A667" s="72" t="s">
        <v>469</v>
      </c>
      <c r="B667" s="121" t="s">
        <v>1384</v>
      </c>
      <c r="C667" s="121" t="s">
        <v>1385</v>
      </c>
      <c r="D667" s="121" t="s">
        <v>472</v>
      </c>
      <c r="E667" s="121" t="s">
        <v>1417</v>
      </c>
      <c r="F667" s="121" t="s">
        <v>474</v>
      </c>
      <c r="G667" s="121" t="s">
        <v>475</v>
      </c>
      <c r="H667" s="121" t="s">
        <v>476</v>
      </c>
      <c r="I667" s="121">
        <v>-13.47</v>
      </c>
      <c r="J667" s="121">
        <v>33.71</v>
      </c>
      <c r="K667" s="121">
        <v>200</v>
      </c>
      <c r="AV667" s="121" t="s">
        <v>1387</v>
      </c>
      <c r="AW667" s="121">
        <v>2500</v>
      </c>
      <c r="AX667" s="121">
        <v>7500</v>
      </c>
      <c r="AY667" s="121">
        <v>3</v>
      </c>
      <c r="AZ667" s="121" t="s">
        <v>1388</v>
      </c>
      <c r="BA667" s="121">
        <v>2011</v>
      </c>
      <c r="BB667" s="121">
        <v>2014</v>
      </c>
      <c r="BD667" s="121" t="s">
        <v>1389</v>
      </c>
      <c r="BE667" s="121" t="s">
        <v>483</v>
      </c>
      <c r="BF667" s="121" t="s">
        <v>484</v>
      </c>
      <c r="BG667" s="121" t="s">
        <v>485</v>
      </c>
      <c r="BH667" s="121" t="s">
        <v>1390</v>
      </c>
      <c r="BI667" s="121" t="s">
        <v>486</v>
      </c>
      <c r="BJ667" s="121">
        <v>53333</v>
      </c>
      <c r="EI667" s="124"/>
      <c r="EJ667" s="124"/>
      <c r="EK667" s="124"/>
      <c r="EL667" s="124"/>
      <c r="EM667" s="124"/>
      <c r="EN667" s="124"/>
      <c r="EO667" s="124"/>
      <c r="EP667" s="124"/>
      <c r="EQ667" s="124"/>
      <c r="ER667" s="124"/>
      <c r="ES667" s="124"/>
      <c r="ET667" s="124"/>
      <c r="EU667" s="124"/>
      <c r="EV667" s="124"/>
      <c r="EW667" s="124"/>
      <c r="EX667" s="124"/>
      <c r="EY667" s="124"/>
      <c r="EZ667" s="124"/>
      <c r="FA667" s="124"/>
      <c r="FB667" s="124"/>
      <c r="FC667" s="124"/>
      <c r="FD667" s="124"/>
      <c r="FE667" s="124"/>
      <c r="FF667" s="124"/>
      <c r="FG667" s="124"/>
      <c r="FH667" s="124"/>
      <c r="FI667" s="124"/>
      <c r="FJ667" s="124"/>
      <c r="FK667" s="124"/>
      <c r="FL667" s="124"/>
      <c r="FM667" s="124"/>
      <c r="FN667" s="124"/>
      <c r="FO667" s="124"/>
      <c r="FP667" s="124"/>
      <c r="FQ667" s="124"/>
      <c r="FR667" s="124"/>
      <c r="FS667" s="124"/>
      <c r="FT667" s="124"/>
      <c r="FU667" s="124"/>
      <c r="FV667" s="124"/>
      <c r="FW667" s="124"/>
      <c r="FX667" s="124"/>
      <c r="FY667" s="124"/>
      <c r="FZ667" s="124"/>
      <c r="GA667" s="124"/>
      <c r="GB667" s="124"/>
      <c r="GC667" s="124"/>
      <c r="GD667" s="124"/>
      <c r="GE667" s="124"/>
      <c r="GF667" s="124"/>
      <c r="GG667" s="124"/>
      <c r="GH667" s="124"/>
      <c r="GI667" s="124"/>
      <c r="GJ667" s="124"/>
      <c r="GK667" s="124"/>
      <c r="GL667" s="124"/>
      <c r="GM667" s="124"/>
      <c r="GN667" s="124"/>
      <c r="GO667" s="124"/>
      <c r="GP667" s="124"/>
      <c r="GQ667" s="124"/>
      <c r="GR667" s="124"/>
      <c r="GS667" s="124"/>
      <c r="GT667" s="124"/>
      <c r="GU667" s="124"/>
      <c r="GV667" s="124"/>
      <c r="GW667" s="124"/>
      <c r="GX667" s="124"/>
      <c r="GY667" s="124"/>
      <c r="GZ667" s="124"/>
      <c r="HA667" s="124"/>
      <c r="HB667" s="124"/>
      <c r="HC667" s="124"/>
      <c r="HD667" s="124"/>
      <c r="HE667" s="124"/>
      <c r="HF667" s="124"/>
      <c r="HG667" s="124"/>
      <c r="HH667" s="124"/>
      <c r="HI667" s="124"/>
      <c r="HJ667" s="124"/>
      <c r="HK667" s="124" t="s">
        <v>1391</v>
      </c>
      <c r="HL667" s="124" t="s">
        <v>488</v>
      </c>
      <c r="HY667" s="122"/>
      <c r="IO667" s="121" t="s">
        <v>1389</v>
      </c>
      <c r="IP667" s="121" t="s">
        <v>492</v>
      </c>
      <c r="IS667" s="121">
        <v>2011</v>
      </c>
      <c r="JJ667" s="121" t="s">
        <v>1392</v>
      </c>
      <c r="JL667" s="121" t="s">
        <v>495</v>
      </c>
      <c r="JP667" s="121" t="s">
        <v>508</v>
      </c>
      <c r="JQ667" s="121">
        <v>309</v>
      </c>
      <c r="JR667" s="121">
        <v>93</v>
      </c>
      <c r="KE667" s="121" t="s">
        <v>1393</v>
      </c>
      <c r="KF667" s="121" t="s">
        <v>500</v>
      </c>
      <c r="KG667" s="121" t="s">
        <v>480</v>
      </c>
      <c r="KH667" s="121" t="s">
        <v>480</v>
      </c>
      <c r="KJ667" s="121" t="s">
        <v>501</v>
      </c>
      <c r="KK667" s="121" t="s">
        <v>1394</v>
      </c>
      <c r="KL667" s="121" t="s">
        <v>503</v>
      </c>
      <c r="KM667" s="121">
        <v>7.5</v>
      </c>
      <c r="KN667" s="121" t="s">
        <v>501</v>
      </c>
      <c r="KO667" s="121" t="s">
        <v>1395</v>
      </c>
      <c r="KP667" s="121" t="s">
        <v>503</v>
      </c>
      <c r="KQ667" s="121">
        <v>2</v>
      </c>
      <c r="MY667" s="121" t="s">
        <v>1396</v>
      </c>
      <c r="MZ667" s="121">
        <v>2500</v>
      </c>
      <c r="NI667" s="121" t="s">
        <v>1430</v>
      </c>
      <c r="NJ667" s="121" t="s">
        <v>1443</v>
      </c>
      <c r="NK667" s="121" t="s">
        <v>1432</v>
      </c>
      <c r="NL667" s="121" t="s">
        <v>1444</v>
      </c>
      <c r="NM667" s="121" t="s">
        <v>1445</v>
      </c>
      <c r="NU667" s="121" t="s">
        <v>1418</v>
      </c>
      <c r="NV667" s="121" t="s">
        <v>518</v>
      </c>
      <c r="NW667" s="121">
        <v>5.95</v>
      </c>
      <c r="NX667" s="121" t="s">
        <v>864</v>
      </c>
      <c r="NY667" s="121" t="s">
        <v>864</v>
      </c>
      <c r="OB667" s="121">
        <v>4</v>
      </c>
      <c r="OU667" s="121" t="s">
        <v>1419</v>
      </c>
      <c r="OV667" s="121" t="s">
        <v>1042</v>
      </c>
      <c r="OX667" s="121">
        <v>2011</v>
      </c>
      <c r="OY667" s="121">
        <v>2014</v>
      </c>
      <c r="PB667" s="121" t="s">
        <v>522</v>
      </c>
      <c r="PC667" s="122">
        <v>46134</v>
      </c>
    </row>
    <row r="668" spans="1:419" s="121" customFormat="1" ht="15" thickBot="1">
      <c r="A668" t="s">
        <v>469</v>
      </c>
      <c r="B668" s="121" t="s">
        <v>1384</v>
      </c>
      <c r="C668" s="121" t="s">
        <v>1385</v>
      </c>
      <c r="D668" s="121" t="s">
        <v>472</v>
      </c>
      <c r="E668" s="121" t="s">
        <v>1417</v>
      </c>
      <c r="F668" s="121" t="s">
        <v>474</v>
      </c>
      <c r="G668" s="121" t="s">
        <v>475</v>
      </c>
      <c r="H668" s="121" t="s">
        <v>476</v>
      </c>
      <c r="I668" s="121">
        <v>-13.47</v>
      </c>
      <c r="J668" s="121">
        <v>33.71</v>
      </c>
      <c r="K668" s="121">
        <v>200</v>
      </c>
      <c r="AV668" s="121" t="s">
        <v>1387</v>
      </c>
      <c r="AW668" s="121">
        <v>2500</v>
      </c>
      <c r="AX668" s="121">
        <v>7500</v>
      </c>
      <c r="AY668" s="121">
        <v>3</v>
      </c>
      <c r="AZ668" s="121" t="s">
        <v>1388</v>
      </c>
      <c r="BA668" s="121">
        <v>2011</v>
      </c>
      <c r="BB668" s="121">
        <v>2014</v>
      </c>
      <c r="BD668" s="121" t="s">
        <v>1420</v>
      </c>
      <c r="BE668" s="121" t="s">
        <v>570</v>
      </c>
      <c r="BF668" s="121" t="s">
        <v>484</v>
      </c>
      <c r="BG668" s="121" t="s">
        <v>1421</v>
      </c>
      <c r="BH668" s="121" t="s">
        <v>1422</v>
      </c>
      <c r="BI668" s="121" t="s">
        <v>486</v>
      </c>
      <c r="BJ668" s="121">
        <v>3700</v>
      </c>
      <c r="BK668" s="121" t="s">
        <v>537</v>
      </c>
      <c r="BL668" s="121" t="s">
        <v>1403</v>
      </c>
      <c r="BM668" s="121" t="s">
        <v>1404</v>
      </c>
      <c r="BN668" s="121" t="s">
        <v>486</v>
      </c>
      <c r="BO668" s="121">
        <v>18500</v>
      </c>
      <c r="BP668" s="121" t="s">
        <v>555</v>
      </c>
      <c r="BQ668" s="121" t="s">
        <v>1423</v>
      </c>
      <c r="BR668" s="121" t="s">
        <v>1424</v>
      </c>
      <c r="BS668" s="121" t="s">
        <v>486</v>
      </c>
      <c r="BT668" s="121">
        <v>222200</v>
      </c>
      <c r="BU668" s="121" t="s">
        <v>555</v>
      </c>
      <c r="BV668" s="121" t="s">
        <v>485</v>
      </c>
      <c r="BW668" s="121" t="s">
        <v>1390</v>
      </c>
      <c r="BX668" s="121" t="s">
        <v>486</v>
      </c>
      <c r="BY668" s="121">
        <v>53333</v>
      </c>
      <c r="EI668" s="124"/>
      <c r="EJ668" s="124"/>
      <c r="EK668" s="124"/>
      <c r="EL668" s="124"/>
      <c r="EM668" s="124"/>
      <c r="EN668" s="124"/>
      <c r="EO668" s="124"/>
      <c r="EP668" s="124"/>
      <c r="EQ668" s="124"/>
      <c r="ER668" s="124"/>
      <c r="ES668" s="124"/>
      <c r="ET668" s="124"/>
      <c r="EU668" s="124"/>
      <c r="EV668" s="124"/>
      <c r="EW668" s="124"/>
      <c r="EX668" s="124"/>
      <c r="EY668" s="124"/>
      <c r="EZ668" s="124"/>
      <c r="FA668" s="124"/>
      <c r="FB668" s="124"/>
      <c r="FC668" s="124"/>
      <c r="FD668" s="124"/>
      <c r="FE668" s="124"/>
      <c r="FF668" s="124"/>
      <c r="FG668" s="124"/>
      <c r="FH668" s="124"/>
      <c r="FI668" s="124"/>
      <c r="FJ668" s="124"/>
      <c r="FK668" s="124"/>
      <c r="FL668" s="124"/>
      <c r="FM668" s="124"/>
      <c r="FN668" s="124"/>
      <c r="FO668" s="124"/>
      <c r="FP668" s="124"/>
      <c r="FQ668" s="124"/>
      <c r="FR668" s="124"/>
      <c r="FS668" s="124"/>
      <c r="FT668" s="124"/>
      <c r="FU668" s="124"/>
      <c r="FV668" s="124"/>
      <c r="FW668" s="124"/>
      <c r="FX668" s="124"/>
      <c r="FY668" s="124"/>
      <c r="FZ668" s="124"/>
      <c r="GA668" s="124"/>
      <c r="GB668" s="124"/>
      <c r="GC668" s="124"/>
      <c r="GD668" s="124"/>
      <c r="GE668" s="124"/>
      <c r="GF668" s="124"/>
      <c r="GG668" s="124"/>
      <c r="GH668" s="124"/>
      <c r="GI668" s="124"/>
      <c r="GJ668" s="124"/>
      <c r="GK668" s="124"/>
      <c r="GL668" s="124"/>
      <c r="GM668" s="124"/>
      <c r="GN668" s="124"/>
      <c r="GO668" s="124"/>
      <c r="GP668" s="124"/>
      <c r="GQ668" s="124"/>
      <c r="GR668" s="124"/>
      <c r="GS668" s="124"/>
      <c r="GT668" s="124"/>
      <c r="GU668" s="124"/>
      <c r="GV668" s="124"/>
      <c r="GW668" s="124"/>
      <c r="GX668" s="124"/>
      <c r="GY668" s="124"/>
      <c r="GZ668" s="124"/>
      <c r="HA668" s="124"/>
      <c r="HB668" s="124"/>
      <c r="HC668" s="124"/>
      <c r="HD668" s="124"/>
      <c r="HE668" s="124"/>
      <c r="HF668" s="124"/>
      <c r="HG668" s="124"/>
      <c r="HH668" s="124"/>
      <c r="HI668" s="124"/>
      <c r="HJ668" s="124"/>
      <c r="HK668" s="124" t="s">
        <v>1391</v>
      </c>
      <c r="HL668" s="124" t="s">
        <v>488</v>
      </c>
      <c r="HY668" s="122"/>
      <c r="IO668" s="121" t="s">
        <v>1420</v>
      </c>
      <c r="IP668" s="69" t="s">
        <v>557</v>
      </c>
      <c r="IQ668" s="121" t="s">
        <v>1406</v>
      </c>
      <c r="IS668" s="121">
        <v>2011</v>
      </c>
      <c r="IU668" s="121" t="s">
        <v>480</v>
      </c>
      <c r="JJ668" s="121" t="s">
        <v>1392</v>
      </c>
      <c r="JL668" s="121" t="s">
        <v>495</v>
      </c>
      <c r="JP668" s="121" t="s">
        <v>508</v>
      </c>
      <c r="JQ668" s="121">
        <v>131</v>
      </c>
      <c r="JR668" s="121">
        <v>59</v>
      </c>
      <c r="KE668" s="121" t="s">
        <v>1393</v>
      </c>
      <c r="KF668" s="121" t="s">
        <v>500</v>
      </c>
      <c r="KG668" s="121" t="s">
        <v>480</v>
      </c>
      <c r="KH668" s="121" t="s">
        <v>480</v>
      </c>
      <c r="KJ668" s="121" t="s">
        <v>501</v>
      </c>
      <c r="KK668" s="121" t="s">
        <v>1394</v>
      </c>
      <c r="KL668" s="121" t="s">
        <v>503</v>
      </c>
      <c r="KM668" s="121">
        <v>7.5</v>
      </c>
      <c r="KN668" s="121" t="s">
        <v>501</v>
      </c>
      <c r="KO668" s="121" t="s">
        <v>1395</v>
      </c>
      <c r="KP668" s="121" t="s">
        <v>503</v>
      </c>
      <c r="KQ668" s="121">
        <v>1</v>
      </c>
      <c r="MY668" s="121" t="s">
        <v>1396</v>
      </c>
      <c r="MZ668" s="121">
        <v>2500</v>
      </c>
      <c r="NI668" s="121" t="s">
        <v>1430</v>
      </c>
      <c r="NJ668" s="121" t="s">
        <v>1443</v>
      </c>
      <c r="NK668" s="121" t="s">
        <v>1432</v>
      </c>
      <c r="NL668" s="121" t="s">
        <v>1444</v>
      </c>
      <c r="NM668" s="121" t="s">
        <v>1445</v>
      </c>
      <c r="NV668" s="121" t="s">
        <v>518</v>
      </c>
      <c r="NW668" s="121">
        <v>5.21</v>
      </c>
      <c r="NX668" s="121" t="s">
        <v>864</v>
      </c>
      <c r="NY668" s="121" t="s">
        <v>864</v>
      </c>
      <c r="OB668" s="121">
        <v>4</v>
      </c>
      <c r="OU668" s="121" t="s">
        <v>1419</v>
      </c>
      <c r="OV668" s="121" t="s">
        <v>1042</v>
      </c>
      <c r="OX668" s="121">
        <v>2011</v>
      </c>
      <c r="OY668" s="121">
        <v>2014</v>
      </c>
      <c r="PB668" s="121" t="s">
        <v>522</v>
      </c>
      <c r="PC668" s="122">
        <v>46134</v>
      </c>
    </row>
    <row r="669" spans="1:419" s="121" customFormat="1" ht="15" thickBot="1">
      <c r="A669" t="s">
        <v>469</v>
      </c>
      <c r="B669" s="121" t="s">
        <v>1384</v>
      </c>
      <c r="C669" s="121" t="s">
        <v>1385</v>
      </c>
      <c r="D669" s="121" t="s">
        <v>472</v>
      </c>
      <c r="E669" s="121" t="s">
        <v>1417</v>
      </c>
      <c r="F669" s="121" t="s">
        <v>474</v>
      </c>
      <c r="G669" s="121" t="s">
        <v>475</v>
      </c>
      <c r="H669" s="121" t="s">
        <v>476</v>
      </c>
      <c r="I669" s="121">
        <v>-13.47</v>
      </c>
      <c r="J669" s="121">
        <v>33.71</v>
      </c>
      <c r="K669" s="121">
        <v>200</v>
      </c>
      <c r="AV669" s="121" t="s">
        <v>1387</v>
      </c>
      <c r="AW669" s="121">
        <v>2500</v>
      </c>
      <c r="AX669" s="121">
        <v>7500</v>
      </c>
      <c r="AY669" s="121">
        <v>3</v>
      </c>
      <c r="AZ669" s="121" t="s">
        <v>1388</v>
      </c>
      <c r="BA669" s="121">
        <v>2011</v>
      </c>
      <c r="BB669" s="121">
        <v>2014</v>
      </c>
      <c r="BD669" s="121" t="s">
        <v>1428</v>
      </c>
      <c r="BE669" s="121" t="s">
        <v>553</v>
      </c>
      <c r="BF669" s="121" t="s">
        <v>484</v>
      </c>
      <c r="BG669" s="121" t="s">
        <v>1421</v>
      </c>
      <c r="BH669" s="121" t="s">
        <v>1422</v>
      </c>
      <c r="BI669" s="121" t="s">
        <v>486</v>
      </c>
      <c r="BJ669" s="121">
        <v>3700</v>
      </c>
      <c r="BK669" s="121" t="s">
        <v>555</v>
      </c>
      <c r="BL669" s="121" t="s">
        <v>1423</v>
      </c>
      <c r="BM669" s="121" t="s">
        <v>1424</v>
      </c>
      <c r="BN669" s="121" t="s">
        <v>486</v>
      </c>
      <c r="BO669" s="121">
        <v>177800</v>
      </c>
      <c r="BP669" s="121" t="s">
        <v>555</v>
      </c>
      <c r="BQ669" s="121" t="s">
        <v>485</v>
      </c>
      <c r="BR669" s="121" t="s">
        <v>1390</v>
      </c>
      <c r="BS669" s="121" t="s">
        <v>486</v>
      </c>
      <c r="BT669" s="121">
        <v>53333</v>
      </c>
      <c r="EI669" s="124"/>
      <c r="EJ669" s="124"/>
      <c r="EK669" s="124"/>
      <c r="EL669" s="124"/>
      <c r="EM669" s="124"/>
      <c r="EN669" s="124"/>
      <c r="EO669" s="124"/>
      <c r="EP669" s="124"/>
      <c r="EQ669" s="124"/>
      <c r="ER669" s="124"/>
      <c r="ES669" s="124"/>
      <c r="ET669" s="124"/>
      <c r="EU669" s="124"/>
      <c r="EV669" s="124"/>
      <c r="EW669" s="124"/>
      <c r="EX669" s="124"/>
      <c r="EY669" s="124"/>
      <c r="EZ669" s="124"/>
      <c r="FA669" s="124"/>
      <c r="FB669" s="124"/>
      <c r="FC669" s="124"/>
      <c r="FD669" s="124"/>
      <c r="FE669" s="124"/>
      <c r="FF669" s="124"/>
      <c r="FG669" s="124"/>
      <c r="FH669" s="124"/>
      <c r="FI669" s="124"/>
      <c r="FJ669" s="124"/>
      <c r="FK669" s="124"/>
      <c r="FL669" s="124"/>
      <c r="FM669" s="124"/>
      <c r="FN669" s="124"/>
      <c r="FO669" s="124"/>
      <c r="FP669" s="124"/>
      <c r="FQ669" s="124"/>
      <c r="FR669" s="124"/>
      <c r="FS669" s="124"/>
      <c r="FT669" s="124"/>
      <c r="FU669" s="124"/>
      <c r="FV669" s="124"/>
      <c r="FW669" s="124"/>
      <c r="FX669" s="124"/>
      <c r="FY669" s="124"/>
      <c r="FZ669" s="124"/>
      <c r="GA669" s="124"/>
      <c r="GB669" s="124"/>
      <c r="GC669" s="124"/>
      <c r="GD669" s="124"/>
      <c r="GE669" s="124"/>
      <c r="GF669" s="124"/>
      <c r="GG669" s="124"/>
      <c r="GH669" s="124"/>
      <c r="GI669" s="124"/>
      <c r="GJ669" s="124"/>
      <c r="GK669" s="124"/>
      <c r="GL669" s="124"/>
      <c r="GM669" s="124"/>
      <c r="GN669" s="124"/>
      <c r="GO669" s="124"/>
      <c r="GP669" s="124"/>
      <c r="GQ669" s="124"/>
      <c r="GR669" s="124"/>
      <c r="GS669" s="124"/>
      <c r="GT669" s="124"/>
      <c r="GU669" s="124"/>
      <c r="GV669" s="124"/>
      <c r="GW669" s="124"/>
      <c r="GX669" s="124"/>
      <c r="GY669" s="124"/>
      <c r="GZ669" s="124"/>
      <c r="HA669" s="124"/>
      <c r="HB669" s="124"/>
      <c r="HC669" s="124"/>
      <c r="HD669" s="124"/>
      <c r="HE669" s="124"/>
      <c r="HF669" s="124"/>
      <c r="HG669" s="124"/>
      <c r="HH669" s="124"/>
      <c r="HI669" s="124"/>
      <c r="HJ669" s="124"/>
      <c r="HK669" s="124" t="s">
        <v>1415</v>
      </c>
      <c r="HL669" s="124" t="s">
        <v>526</v>
      </c>
      <c r="HM669" s="121" t="s">
        <v>480</v>
      </c>
      <c r="HN669" s="121" t="s">
        <v>480</v>
      </c>
      <c r="HO669" s="121" t="s">
        <v>480</v>
      </c>
      <c r="HP669" s="121" t="s">
        <v>480</v>
      </c>
      <c r="HY669" s="122"/>
      <c r="IO669" s="121" t="s">
        <v>1428</v>
      </c>
      <c r="IP669" s="69" t="s">
        <v>557</v>
      </c>
      <c r="IS669" s="121">
        <v>2011</v>
      </c>
      <c r="IU669" s="121" t="s">
        <v>480</v>
      </c>
      <c r="JJ669" s="121" t="s">
        <v>1392</v>
      </c>
      <c r="JL669" s="121" t="s">
        <v>495</v>
      </c>
      <c r="JP669" s="121" t="s">
        <v>508</v>
      </c>
      <c r="JQ669" s="121">
        <v>131</v>
      </c>
      <c r="JR669" s="121">
        <v>59</v>
      </c>
      <c r="KE669" s="121" t="s">
        <v>1393</v>
      </c>
      <c r="KF669" s="121" t="s">
        <v>500</v>
      </c>
      <c r="KG669" s="121" t="s">
        <v>480</v>
      </c>
      <c r="KH669" s="121" t="s">
        <v>480</v>
      </c>
      <c r="KJ669" s="121" t="s">
        <v>530</v>
      </c>
      <c r="MY669" s="121" t="s">
        <v>1396</v>
      </c>
      <c r="MZ669" s="121">
        <v>2500</v>
      </c>
      <c r="NI669" s="121" t="s">
        <v>1430</v>
      </c>
      <c r="NJ669" s="121" t="s">
        <v>1443</v>
      </c>
      <c r="NK669" s="121" t="s">
        <v>1432</v>
      </c>
      <c r="NL669" s="121" t="s">
        <v>1444</v>
      </c>
      <c r="NM669" s="121" t="s">
        <v>1445</v>
      </c>
      <c r="NV669" s="121" t="s">
        <v>518</v>
      </c>
      <c r="NW669" s="121">
        <v>6.15</v>
      </c>
      <c r="NX669" s="121" t="s">
        <v>864</v>
      </c>
      <c r="NY669" s="121" t="s">
        <v>864</v>
      </c>
      <c r="OB669" s="121">
        <v>4</v>
      </c>
      <c r="OU669" s="121" t="s">
        <v>1419</v>
      </c>
      <c r="OV669" s="121" t="s">
        <v>1042</v>
      </c>
      <c r="OX669" s="121">
        <v>2011</v>
      </c>
      <c r="OY669" s="121">
        <v>2014</v>
      </c>
      <c r="PB669" s="121" t="s">
        <v>522</v>
      </c>
      <c r="PC669" s="122">
        <v>46134</v>
      </c>
    </row>
    <row r="670" spans="1:419" s="121" customFormat="1" ht="15" thickBot="1">
      <c r="A670" s="72" t="s">
        <v>469</v>
      </c>
      <c r="B670" s="121" t="s">
        <v>1384</v>
      </c>
      <c r="C670" s="121" t="s">
        <v>1385</v>
      </c>
      <c r="D670" s="121" t="s">
        <v>472</v>
      </c>
      <c r="E670" s="121" t="s">
        <v>1386</v>
      </c>
      <c r="F670" s="121" t="s">
        <v>474</v>
      </c>
      <c r="G670" s="121" t="s">
        <v>475</v>
      </c>
      <c r="H670" s="121" t="s">
        <v>476</v>
      </c>
      <c r="I670" s="121">
        <v>-13.06</v>
      </c>
      <c r="J670" s="121">
        <v>34.299999999999997</v>
      </c>
      <c r="K670" s="121">
        <v>250</v>
      </c>
      <c r="AV670" s="121" t="s">
        <v>1387</v>
      </c>
      <c r="AW670" s="121">
        <v>1300</v>
      </c>
      <c r="AX670" s="121">
        <v>3900</v>
      </c>
      <c r="AY670" s="121">
        <v>3</v>
      </c>
      <c r="AZ670" s="121" t="s">
        <v>1388</v>
      </c>
      <c r="BA670" s="121">
        <v>2011</v>
      </c>
      <c r="BB670" s="121">
        <v>2014</v>
      </c>
      <c r="BD670" s="121" t="s">
        <v>1389</v>
      </c>
      <c r="BE670" s="121" t="s">
        <v>524</v>
      </c>
      <c r="BF670" s="121" t="s">
        <v>484</v>
      </c>
      <c r="BG670" s="121" t="s">
        <v>485</v>
      </c>
      <c r="BH670" s="121" t="s">
        <v>1390</v>
      </c>
      <c r="BI670" s="121" t="s">
        <v>486</v>
      </c>
      <c r="BJ670" s="121">
        <v>53333</v>
      </c>
      <c r="EI670" s="124"/>
      <c r="EJ670" s="124"/>
      <c r="EK670" s="124"/>
      <c r="EL670" s="124"/>
      <c r="EM670" s="124"/>
      <c r="EN670" s="124"/>
      <c r="EO670" s="124"/>
      <c r="EP670" s="124"/>
      <c r="EQ670" s="124"/>
      <c r="ER670" s="124"/>
      <c r="ES670" s="124"/>
      <c r="ET670" s="124"/>
      <c r="EU670" s="124"/>
      <c r="EV670" s="124"/>
      <c r="EW670" s="124"/>
      <c r="EX670" s="124"/>
      <c r="EY670" s="124"/>
      <c r="EZ670" s="124"/>
      <c r="FA670" s="124"/>
      <c r="FB670" s="124"/>
      <c r="FC670" s="124"/>
      <c r="FD670" s="124"/>
      <c r="FE670" s="124"/>
      <c r="FF670" s="124"/>
      <c r="FG670" s="124"/>
      <c r="FH670" s="124"/>
      <c r="FI670" s="124"/>
      <c r="FJ670" s="124"/>
      <c r="FK670" s="124"/>
      <c r="FL670" s="124"/>
      <c r="FM670" s="124"/>
      <c r="FN670" s="124"/>
      <c r="FO670" s="124"/>
      <c r="FP670" s="124"/>
      <c r="FQ670" s="124"/>
      <c r="FR670" s="124"/>
      <c r="FS670" s="124"/>
      <c r="FT670" s="124"/>
      <c r="FU670" s="124"/>
      <c r="FV670" s="124"/>
      <c r="FW670" s="124"/>
      <c r="FX670" s="124"/>
      <c r="FY670" s="124"/>
      <c r="FZ670" s="124"/>
      <c r="GA670" s="124"/>
      <c r="GB670" s="124"/>
      <c r="GC670" s="124"/>
      <c r="GD670" s="124"/>
      <c r="GE670" s="124"/>
      <c r="GF670" s="124"/>
      <c r="GG670" s="124"/>
      <c r="GH670" s="124"/>
      <c r="GI670" s="124"/>
      <c r="GJ670" s="124"/>
      <c r="GK670" s="124"/>
      <c r="GL670" s="124"/>
      <c r="GM670" s="124"/>
      <c r="GN670" s="124"/>
      <c r="GO670" s="124"/>
      <c r="GP670" s="124"/>
      <c r="GQ670" s="124"/>
      <c r="GR670" s="124"/>
      <c r="GS670" s="124"/>
      <c r="GT670" s="124"/>
      <c r="GU670" s="124"/>
      <c r="GV670" s="124"/>
      <c r="GW670" s="124"/>
      <c r="GX670" s="124"/>
      <c r="GY670" s="124"/>
      <c r="GZ670" s="124"/>
      <c r="HA670" s="124"/>
      <c r="HB670" s="124"/>
      <c r="HC670" s="124"/>
      <c r="HD670" s="124"/>
      <c r="HE670" s="124"/>
      <c r="HF670" s="124"/>
      <c r="HG670" s="124"/>
      <c r="HH670" s="124"/>
      <c r="HI670" s="124"/>
      <c r="HJ670" s="124"/>
      <c r="HK670" s="124" t="s">
        <v>1391</v>
      </c>
      <c r="HL670" s="124" t="s">
        <v>488</v>
      </c>
      <c r="HT670" s="122"/>
      <c r="HU670" s="122"/>
      <c r="HY670" s="122"/>
      <c r="IO670" s="121" t="s">
        <v>1389</v>
      </c>
      <c r="IP670" s="121" t="s">
        <v>492</v>
      </c>
      <c r="IS670" s="121">
        <v>2011</v>
      </c>
      <c r="JJ670" s="121" t="s">
        <v>1392</v>
      </c>
      <c r="JL670" s="121" t="s">
        <v>495</v>
      </c>
      <c r="JP670" s="121" t="s">
        <v>508</v>
      </c>
      <c r="JQ670" s="121">
        <v>309</v>
      </c>
      <c r="JR670" s="121">
        <v>93</v>
      </c>
      <c r="KE670" s="121" t="s">
        <v>1393</v>
      </c>
      <c r="KF670" s="121" t="s">
        <v>500</v>
      </c>
      <c r="KG670" s="121" t="s">
        <v>480</v>
      </c>
      <c r="KH670" s="121" t="s">
        <v>480</v>
      </c>
      <c r="KJ670" s="121" t="s">
        <v>501</v>
      </c>
      <c r="KK670" s="121" t="s">
        <v>1394</v>
      </c>
      <c r="KL670" s="121" t="s">
        <v>503</v>
      </c>
      <c r="KM670" s="121">
        <v>7.5</v>
      </c>
      <c r="KN670" s="121" t="s">
        <v>501</v>
      </c>
      <c r="KO670" s="121" t="s">
        <v>1395</v>
      </c>
      <c r="KP670" s="121" t="s">
        <v>503</v>
      </c>
      <c r="KQ670" s="121">
        <v>2</v>
      </c>
      <c r="MY670" s="121" t="s">
        <v>1396</v>
      </c>
      <c r="MZ670" s="121">
        <v>1300</v>
      </c>
      <c r="NA670" s="121" t="s">
        <v>1397</v>
      </c>
      <c r="NB670" s="121" t="s">
        <v>548</v>
      </c>
      <c r="NI670" s="121" t="s">
        <v>1434</v>
      </c>
      <c r="NJ670" s="121" t="s">
        <v>1446</v>
      </c>
      <c r="NK670" s="121" t="s">
        <v>1447</v>
      </c>
      <c r="NL670" s="121" t="s">
        <v>515</v>
      </c>
      <c r="NM670" s="123" t="s">
        <v>1448</v>
      </c>
      <c r="NU670" s="121" t="s">
        <v>655</v>
      </c>
      <c r="NV670" s="121" t="s">
        <v>518</v>
      </c>
      <c r="NW670" s="121">
        <v>49</v>
      </c>
      <c r="NX670" s="121" t="s">
        <v>864</v>
      </c>
      <c r="NY670" s="121" t="s">
        <v>864</v>
      </c>
      <c r="OB670" s="121">
        <v>4</v>
      </c>
      <c r="OU670" s="121" t="s">
        <v>1400</v>
      </c>
      <c r="OV670" s="121" t="s">
        <v>1042</v>
      </c>
      <c r="OX670" s="121">
        <v>2011</v>
      </c>
      <c r="OY670" s="121">
        <v>2014</v>
      </c>
      <c r="PB670" s="121" t="s">
        <v>522</v>
      </c>
      <c r="PC670" s="122">
        <v>46134</v>
      </c>
    </row>
    <row r="671" spans="1:419" s="121" customFormat="1" ht="15" thickBot="1">
      <c r="A671" t="s">
        <v>469</v>
      </c>
      <c r="B671" s="121" t="s">
        <v>1384</v>
      </c>
      <c r="C671" s="121" t="s">
        <v>1385</v>
      </c>
      <c r="D671" s="121" t="s">
        <v>472</v>
      </c>
      <c r="E671" s="121" t="s">
        <v>1386</v>
      </c>
      <c r="F671" s="121" t="s">
        <v>474</v>
      </c>
      <c r="G671" s="121" t="s">
        <v>475</v>
      </c>
      <c r="H671" s="121" t="s">
        <v>476</v>
      </c>
      <c r="I671" s="121">
        <v>-13.06</v>
      </c>
      <c r="J671" s="121">
        <v>34.299999999999997</v>
      </c>
      <c r="K671" s="121">
        <v>250</v>
      </c>
      <c r="AV671" s="121" t="s">
        <v>1387</v>
      </c>
      <c r="AW671" s="121">
        <v>1300</v>
      </c>
      <c r="AX671" s="121">
        <v>3900</v>
      </c>
      <c r="AY671" s="121">
        <v>3</v>
      </c>
      <c r="AZ671" s="121" t="s">
        <v>1388</v>
      </c>
      <c r="BA671" s="121">
        <v>2011</v>
      </c>
      <c r="BB671" s="121">
        <v>2014</v>
      </c>
      <c r="BD671" s="121" t="s">
        <v>1401</v>
      </c>
      <c r="BE671" s="121" t="s">
        <v>536</v>
      </c>
      <c r="BF671" s="121" t="s">
        <v>484</v>
      </c>
      <c r="BG671" s="121" t="s">
        <v>1362</v>
      </c>
      <c r="BH671" s="121" t="s">
        <v>1402</v>
      </c>
      <c r="BI671" s="121" t="s">
        <v>486</v>
      </c>
      <c r="BJ671" s="121">
        <v>12300</v>
      </c>
      <c r="BK671" s="121" t="s">
        <v>537</v>
      </c>
      <c r="BL671" s="121" t="s">
        <v>1403</v>
      </c>
      <c r="BM671" s="121" t="s">
        <v>1404</v>
      </c>
      <c r="BN671" s="121" t="s">
        <v>486</v>
      </c>
      <c r="BO671" s="121">
        <v>24700</v>
      </c>
      <c r="BP671" s="121" t="s">
        <v>555</v>
      </c>
      <c r="BQ671" s="121" t="s">
        <v>538</v>
      </c>
      <c r="BR671" s="121" t="s">
        <v>1405</v>
      </c>
      <c r="BS671" s="121" t="s">
        <v>486</v>
      </c>
      <c r="BT671" s="121">
        <v>355556</v>
      </c>
      <c r="BU671" s="121" t="s">
        <v>537</v>
      </c>
      <c r="BV671" s="121" t="s">
        <v>1403</v>
      </c>
      <c r="BW671" s="121" t="s">
        <v>1404</v>
      </c>
      <c r="BX671" s="121" t="s">
        <v>486</v>
      </c>
      <c r="BY671" s="121">
        <v>24700</v>
      </c>
      <c r="BZ671" s="121" t="s">
        <v>555</v>
      </c>
      <c r="CA671" s="121" t="s">
        <v>485</v>
      </c>
      <c r="CB671" s="121" t="s">
        <v>1390</v>
      </c>
      <c r="CC671" s="121" t="s">
        <v>486</v>
      </c>
      <c r="CD671" s="121">
        <v>53333</v>
      </c>
      <c r="EI671" s="124"/>
      <c r="EJ671" s="124"/>
      <c r="EK671" s="124"/>
      <c r="EL671" s="124"/>
      <c r="EM671" s="124"/>
      <c r="EN671" s="124"/>
      <c r="EO671" s="124"/>
      <c r="EP671" s="124"/>
      <c r="EQ671" s="124"/>
      <c r="ER671" s="124"/>
      <c r="ES671" s="124"/>
      <c r="ET671" s="124"/>
      <c r="EU671" s="124"/>
      <c r="EV671" s="124"/>
      <c r="EW671" s="124"/>
      <c r="EX671" s="124"/>
      <c r="EY671" s="124"/>
      <c r="EZ671" s="124"/>
      <c r="FA671" s="124"/>
      <c r="FB671" s="124"/>
      <c r="FC671" s="124"/>
      <c r="FD671" s="124"/>
      <c r="FE671" s="124"/>
      <c r="FF671" s="124"/>
      <c r="FG671" s="124"/>
      <c r="FH671" s="124"/>
      <c r="FI671" s="124"/>
      <c r="FJ671" s="124"/>
      <c r="FK671" s="124"/>
      <c r="FL671" s="124"/>
      <c r="FM671" s="124"/>
      <c r="FN671" s="124"/>
      <c r="FO671" s="124"/>
      <c r="FP671" s="124"/>
      <c r="FQ671" s="124"/>
      <c r="FR671" s="124"/>
      <c r="FS671" s="124"/>
      <c r="FT671" s="124"/>
      <c r="FU671" s="124"/>
      <c r="FV671" s="124"/>
      <c r="FW671" s="124"/>
      <c r="FX671" s="124"/>
      <c r="FY671" s="124"/>
      <c r="FZ671" s="124"/>
      <c r="GA671" s="124"/>
      <c r="GB671" s="124"/>
      <c r="GC671" s="124"/>
      <c r="GD671" s="124"/>
      <c r="GE671" s="124"/>
      <c r="GF671" s="124"/>
      <c r="GG671" s="124"/>
      <c r="GH671" s="124"/>
      <c r="GI671" s="124"/>
      <c r="GJ671" s="124"/>
      <c r="GK671" s="124"/>
      <c r="GL671" s="124"/>
      <c r="GM671" s="124"/>
      <c r="GN671" s="124"/>
      <c r="GO671" s="124"/>
      <c r="GP671" s="124"/>
      <c r="GQ671" s="124"/>
      <c r="GR671" s="124"/>
      <c r="GS671" s="124"/>
      <c r="GT671" s="124"/>
      <c r="GU671" s="124"/>
      <c r="GV671" s="124"/>
      <c r="GW671" s="124"/>
      <c r="GX671" s="124"/>
      <c r="GY671" s="124"/>
      <c r="GZ671" s="124"/>
      <c r="HA671" s="124"/>
      <c r="HB671" s="124"/>
      <c r="HC671" s="124"/>
      <c r="HD671" s="124"/>
      <c r="HE671" s="124"/>
      <c r="HF671" s="124"/>
      <c r="HG671" s="124"/>
      <c r="HH671" s="124"/>
      <c r="HI671" s="124"/>
      <c r="HJ671" s="124"/>
      <c r="HK671" s="124" t="s">
        <v>1391</v>
      </c>
      <c r="HL671" s="124" t="s">
        <v>488</v>
      </c>
      <c r="HT671" s="122"/>
      <c r="HU671" s="122"/>
      <c r="HY671" s="122"/>
      <c r="IO671" s="121" t="s">
        <v>1401</v>
      </c>
      <c r="IP671" s="69" t="s">
        <v>557</v>
      </c>
      <c r="IQ671" s="121" t="s">
        <v>1406</v>
      </c>
      <c r="IS671" s="121">
        <v>2011</v>
      </c>
      <c r="IU671" s="121" t="s">
        <v>480</v>
      </c>
      <c r="JJ671" s="121" t="s">
        <v>1392</v>
      </c>
      <c r="JL671" s="121" t="s">
        <v>495</v>
      </c>
      <c r="JP671" s="121" t="s">
        <v>508</v>
      </c>
      <c r="JQ671" s="121">
        <v>103</v>
      </c>
      <c r="JR671" s="121">
        <v>31</v>
      </c>
      <c r="KE671" s="121" t="s">
        <v>1393</v>
      </c>
      <c r="KF671" s="121" t="s">
        <v>500</v>
      </c>
      <c r="KG671" s="121" t="s">
        <v>480</v>
      </c>
      <c r="KH671" s="121" t="s">
        <v>480</v>
      </c>
      <c r="KJ671" s="121" t="s">
        <v>501</v>
      </c>
      <c r="KK671" s="121" t="s">
        <v>1394</v>
      </c>
      <c r="KL671" s="121" t="s">
        <v>503</v>
      </c>
      <c r="KM671" s="121">
        <v>7.5</v>
      </c>
      <c r="KN671" s="121" t="s">
        <v>501</v>
      </c>
      <c r="KO671" s="121" t="s">
        <v>1395</v>
      </c>
      <c r="KP671" s="121" t="s">
        <v>503</v>
      </c>
      <c r="KQ671" s="121">
        <v>1</v>
      </c>
      <c r="KR671" s="121" t="s">
        <v>545</v>
      </c>
      <c r="KS671" s="121" t="s">
        <v>1407</v>
      </c>
      <c r="KT671" s="121" t="s">
        <v>1408</v>
      </c>
      <c r="KU671" s="121">
        <v>100</v>
      </c>
      <c r="MY671" s="121" t="s">
        <v>1396</v>
      </c>
      <c r="MZ671" s="121">
        <v>1300</v>
      </c>
      <c r="NA671" s="121" t="s">
        <v>1409</v>
      </c>
      <c r="NB671" s="121" t="s">
        <v>548</v>
      </c>
      <c r="NC671" s="121" t="s">
        <v>1410</v>
      </c>
      <c r="ND671" s="121" t="s">
        <v>1411</v>
      </c>
      <c r="NE671" s="121" t="s">
        <v>1412</v>
      </c>
      <c r="NI671" s="121" t="s">
        <v>1438</v>
      </c>
      <c r="NJ671" s="121" t="s">
        <v>1446</v>
      </c>
      <c r="NK671" s="121" t="s">
        <v>1449</v>
      </c>
      <c r="NL671" s="121" t="s">
        <v>515</v>
      </c>
      <c r="NM671" s="123" t="s">
        <v>1448</v>
      </c>
      <c r="NV671" s="121" t="s">
        <v>518</v>
      </c>
      <c r="NW671" s="121">
        <v>39</v>
      </c>
      <c r="NX671" s="121" t="s">
        <v>864</v>
      </c>
      <c r="NY671" s="121" t="s">
        <v>864</v>
      </c>
      <c r="OB671" s="121">
        <v>4</v>
      </c>
      <c r="OU671" s="121" t="s">
        <v>1400</v>
      </c>
      <c r="OV671" s="121" t="s">
        <v>1042</v>
      </c>
      <c r="OX671" s="121">
        <v>2011</v>
      </c>
      <c r="OY671" s="121">
        <v>2014</v>
      </c>
      <c r="PB671" s="121" t="s">
        <v>522</v>
      </c>
      <c r="PC671" s="122">
        <v>46134</v>
      </c>
    </row>
    <row r="672" spans="1:419" s="121" customFormat="1" ht="15" thickBot="1">
      <c r="A672" t="s">
        <v>469</v>
      </c>
      <c r="B672" s="121" t="s">
        <v>1384</v>
      </c>
      <c r="C672" s="121" t="s">
        <v>1385</v>
      </c>
      <c r="D672" s="121" t="s">
        <v>472</v>
      </c>
      <c r="E672" s="121" t="s">
        <v>1386</v>
      </c>
      <c r="F672" s="121" t="s">
        <v>474</v>
      </c>
      <c r="G672" s="121" t="s">
        <v>475</v>
      </c>
      <c r="H672" s="121" t="s">
        <v>476</v>
      </c>
      <c r="I672" s="121">
        <v>-13.06</v>
      </c>
      <c r="J672" s="121">
        <v>34.299999999999997</v>
      </c>
      <c r="K672" s="121">
        <v>250</v>
      </c>
      <c r="AV672" s="121" t="s">
        <v>1387</v>
      </c>
      <c r="AW672" s="121">
        <v>1300</v>
      </c>
      <c r="AX672" s="121">
        <v>3900</v>
      </c>
      <c r="AY672" s="121">
        <v>3</v>
      </c>
      <c r="AZ672" s="121" t="s">
        <v>1388</v>
      </c>
      <c r="BA672" s="121">
        <v>2011</v>
      </c>
      <c r="BB672" s="121">
        <v>2014</v>
      </c>
      <c r="BD672" s="121" t="s">
        <v>1413</v>
      </c>
      <c r="BE672" s="121" t="s">
        <v>565</v>
      </c>
      <c r="BF672" s="121" t="s">
        <v>484</v>
      </c>
      <c r="BG672" s="121" t="s">
        <v>1362</v>
      </c>
      <c r="BH672" s="121" t="s">
        <v>1402</v>
      </c>
      <c r="BI672" s="121" t="s">
        <v>486</v>
      </c>
      <c r="BJ672" s="121">
        <v>12300</v>
      </c>
      <c r="BK672" s="121" t="s">
        <v>555</v>
      </c>
      <c r="BL672" s="121" t="s">
        <v>554</v>
      </c>
      <c r="BM672" s="121" t="s">
        <v>1414</v>
      </c>
      <c r="BN672" s="121" t="s">
        <v>486</v>
      </c>
      <c r="BO672" s="121">
        <v>266667</v>
      </c>
      <c r="BP672" s="121" t="s">
        <v>555</v>
      </c>
      <c r="BQ672" s="121" t="s">
        <v>485</v>
      </c>
      <c r="BR672" s="121" t="s">
        <v>1390</v>
      </c>
      <c r="BS672" s="121" t="s">
        <v>486</v>
      </c>
      <c r="BT672" s="121">
        <v>53333</v>
      </c>
      <c r="EI672" s="124"/>
      <c r="EJ672" s="124"/>
      <c r="EK672" s="124"/>
      <c r="EL672" s="124"/>
      <c r="EM672" s="124"/>
      <c r="EN672" s="124"/>
      <c r="EO672" s="124"/>
      <c r="EP672" s="124"/>
      <c r="EQ672" s="124"/>
      <c r="ER672" s="124"/>
      <c r="ES672" s="124"/>
      <c r="ET672" s="124"/>
      <c r="EU672" s="124"/>
      <c r="EV672" s="124"/>
      <c r="EW672" s="124"/>
      <c r="EX672" s="124"/>
      <c r="EY672" s="124"/>
      <c r="EZ672" s="124"/>
      <c r="FA672" s="124"/>
      <c r="FB672" s="124"/>
      <c r="FC672" s="124"/>
      <c r="FD672" s="124"/>
      <c r="FE672" s="124"/>
      <c r="FF672" s="124"/>
      <c r="FG672" s="124"/>
      <c r="FH672" s="124"/>
      <c r="FI672" s="124"/>
      <c r="FJ672" s="124"/>
      <c r="FK672" s="124"/>
      <c r="FL672" s="124"/>
      <c r="FM672" s="124"/>
      <c r="FN672" s="124"/>
      <c r="FO672" s="124"/>
      <c r="FP672" s="124"/>
      <c r="FQ672" s="124"/>
      <c r="FR672" s="124"/>
      <c r="FS672" s="124"/>
      <c r="FT672" s="124"/>
      <c r="FU672" s="124"/>
      <c r="FV672" s="124"/>
      <c r="FW672" s="124"/>
      <c r="FX672" s="124"/>
      <c r="FY672" s="124"/>
      <c r="FZ672" s="124"/>
      <c r="GA672" s="124"/>
      <c r="GB672" s="124"/>
      <c r="GC672" s="124"/>
      <c r="GD672" s="124"/>
      <c r="GE672" s="124"/>
      <c r="GF672" s="124"/>
      <c r="GG672" s="124"/>
      <c r="GH672" s="124"/>
      <c r="GI672" s="124"/>
      <c r="GJ672" s="124"/>
      <c r="GK672" s="124"/>
      <c r="GL672" s="124"/>
      <c r="GM672" s="124"/>
      <c r="GN672" s="124"/>
      <c r="GO672" s="124"/>
      <c r="GP672" s="124"/>
      <c r="GQ672" s="124"/>
      <c r="GR672" s="124"/>
      <c r="GS672" s="124"/>
      <c r="GT672" s="124"/>
      <c r="GU672" s="124"/>
      <c r="GV672" s="124"/>
      <c r="GW672" s="124"/>
      <c r="GX672" s="124"/>
      <c r="GY672" s="124"/>
      <c r="GZ672" s="124"/>
      <c r="HA672" s="124"/>
      <c r="HB672" s="124"/>
      <c r="HC672" s="124"/>
      <c r="HD672" s="124"/>
      <c r="HE672" s="124"/>
      <c r="HF672" s="124"/>
      <c r="HG672" s="124"/>
      <c r="HH672" s="124"/>
      <c r="HI672" s="124"/>
      <c r="HJ672" s="124"/>
      <c r="HK672" s="124" t="s">
        <v>1415</v>
      </c>
      <c r="HL672" s="124" t="s">
        <v>526</v>
      </c>
      <c r="HM672" s="121" t="s">
        <v>480</v>
      </c>
      <c r="HN672" s="121" t="s">
        <v>480</v>
      </c>
      <c r="HO672" s="121" t="s">
        <v>480</v>
      </c>
      <c r="HP672" s="121" t="s">
        <v>480</v>
      </c>
      <c r="HY672" s="122"/>
      <c r="IO672" s="121" t="s">
        <v>1413</v>
      </c>
      <c r="IP672" s="69" t="s">
        <v>557</v>
      </c>
      <c r="IS672" s="121">
        <v>2011</v>
      </c>
      <c r="IU672" s="121" t="s">
        <v>480</v>
      </c>
      <c r="JJ672" s="121" t="s">
        <v>1392</v>
      </c>
      <c r="JL672" s="121" t="s">
        <v>495</v>
      </c>
      <c r="JP672" s="121" t="s">
        <v>508</v>
      </c>
      <c r="JQ672" s="121">
        <v>124</v>
      </c>
      <c r="JR672" s="121">
        <v>50</v>
      </c>
      <c r="KE672" s="121" t="s">
        <v>1393</v>
      </c>
      <c r="KF672" s="121" t="s">
        <v>500</v>
      </c>
      <c r="KG672" s="121" t="s">
        <v>480</v>
      </c>
      <c r="KH672" s="121" t="s">
        <v>480</v>
      </c>
      <c r="KJ672" s="121" t="s">
        <v>530</v>
      </c>
      <c r="MY672" s="121" t="s">
        <v>1396</v>
      </c>
      <c r="MZ672" s="121">
        <v>1300</v>
      </c>
      <c r="NA672" s="121" t="s">
        <v>1416</v>
      </c>
      <c r="NB672" s="121" t="s">
        <v>548</v>
      </c>
      <c r="NC672" s="121" t="s">
        <v>1410</v>
      </c>
      <c r="ND672" s="121" t="s">
        <v>554</v>
      </c>
      <c r="NI672" s="121" t="s">
        <v>1439</v>
      </c>
      <c r="NJ672" s="121" t="s">
        <v>1446</v>
      </c>
      <c r="NK672" s="121" t="s">
        <v>1450</v>
      </c>
      <c r="NL672" s="121" t="s">
        <v>515</v>
      </c>
      <c r="NM672" s="123" t="s">
        <v>1448</v>
      </c>
      <c r="NV672" s="121" t="s">
        <v>518</v>
      </c>
      <c r="NW672" s="121">
        <v>45</v>
      </c>
      <c r="NX672" s="121" t="s">
        <v>864</v>
      </c>
      <c r="NY672" s="121" t="s">
        <v>864</v>
      </c>
      <c r="OB672" s="121">
        <v>4</v>
      </c>
      <c r="OU672" s="121" t="s">
        <v>1400</v>
      </c>
      <c r="OV672" s="121" t="s">
        <v>1042</v>
      </c>
      <c r="OX672" s="121">
        <v>2011</v>
      </c>
      <c r="OY672" s="121">
        <v>2014</v>
      </c>
      <c r="PB672" s="121" t="s">
        <v>522</v>
      </c>
      <c r="PC672" s="122">
        <v>46134</v>
      </c>
    </row>
    <row r="673" spans="1:420" s="121" customFormat="1" ht="15" thickBot="1">
      <c r="A673" s="72" t="s">
        <v>469</v>
      </c>
      <c r="B673" s="121" t="s">
        <v>1384</v>
      </c>
      <c r="C673" s="121" t="s">
        <v>1385</v>
      </c>
      <c r="D673" s="121" t="s">
        <v>472</v>
      </c>
      <c r="E673" s="121" t="s">
        <v>1417</v>
      </c>
      <c r="F673" s="121" t="s">
        <v>474</v>
      </c>
      <c r="G673" s="121" t="s">
        <v>475</v>
      </c>
      <c r="H673" s="121" t="s">
        <v>476</v>
      </c>
      <c r="I673" s="121">
        <v>-13.47</v>
      </c>
      <c r="J673" s="121">
        <v>33.71</v>
      </c>
      <c r="K673" s="121">
        <v>200</v>
      </c>
      <c r="AV673" s="121" t="s">
        <v>1387</v>
      </c>
      <c r="AW673" s="121">
        <v>2500</v>
      </c>
      <c r="AX673" s="121">
        <v>7500</v>
      </c>
      <c r="AY673" s="121">
        <v>3</v>
      </c>
      <c r="AZ673" s="121" t="s">
        <v>1388</v>
      </c>
      <c r="BA673" s="121">
        <v>2011</v>
      </c>
      <c r="BB673" s="121">
        <v>2014</v>
      </c>
      <c r="BD673" s="121" t="s">
        <v>1389</v>
      </c>
      <c r="BE673" s="121" t="s">
        <v>483</v>
      </c>
      <c r="BF673" s="121" t="s">
        <v>484</v>
      </c>
      <c r="BG673" s="121" t="s">
        <v>485</v>
      </c>
      <c r="BH673" s="121" t="s">
        <v>1390</v>
      </c>
      <c r="BI673" s="121" t="s">
        <v>486</v>
      </c>
      <c r="BJ673" s="121">
        <v>53333</v>
      </c>
      <c r="EI673" s="124"/>
      <c r="EJ673" s="124"/>
      <c r="EK673" s="124"/>
      <c r="EL673" s="124"/>
      <c r="EM673" s="124"/>
      <c r="EN673" s="124"/>
      <c r="EO673" s="124"/>
      <c r="EP673" s="124"/>
      <c r="EQ673" s="124"/>
      <c r="ER673" s="124"/>
      <c r="ES673" s="124"/>
      <c r="ET673" s="124"/>
      <c r="EU673" s="124"/>
      <c r="EV673" s="124"/>
      <c r="EW673" s="124"/>
      <c r="EX673" s="124"/>
      <c r="EY673" s="124"/>
      <c r="EZ673" s="124"/>
      <c r="FA673" s="124"/>
      <c r="FB673" s="124"/>
      <c r="FC673" s="124"/>
      <c r="FD673" s="124"/>
      <c r="FE673" s="124"/>
      <c r="FF673" s="124"/>
      <c r="FG673" s="124"/>
      <c r="FH673" s="124"/>
      <c r="FI673" s="124"/>
      <c r="FJ673" s="124"/>
      <c r="FK673" s="124"/>
      <c r="FL673" s="124"/>
      <c r="FM673" s="124"/>
      <c r="FN673" s="124"/>
      <c r="FO673" s="124"/>
      <c r="FP673" s="124"/>
      <c r="FQ673" s="124"/>
      <c r="FR673" s="124"/>
      <c r="FS673" s="124"/>
      <c r="FT673" s="124"/>
      <c r="FU673" s="124"/>
      <c r="FV673" s="124"/>
      <c r="FW673" s="124"/>
      <c r="FX673" s="124"/>
      <c r="FY673" s="124"/>
      <c r="FZ673" s="124"/>
      <c r="GA673" s="124"/>
      <c r="GB673" s="124"/>
      <c r="GC673" s="124"/>
      <c r="GD673" s="124"/>
      <c r="GE673" s="124"/>
      <c r="GF673" s="124"/>
      <c r="GG673" s="124"/>
      <c r="GH673" s="124"/>
      <c r="GI673" s="124"/>
      <c r="GJ673" s="124"/>
      <c r="GK673" s="124"/>
      <c r="GL673" s="124"/>
      <c r="GM673" s="124"/>
      <c r="GN673" s="124"/>
      <c r="GO673" s="124"/>
      <c r="GP673" s="124"/>
      <c r="GQ673" s="124"/>
      <c r="GR673" s="124"/>
      <c r="GS673" s="124"/>
      <c r="GT673" s="124"/>
      <c r="GU673" s="124"/>
      <c r="GV673" s="124"/>
      <c r="GW673" s="124"/>
      <c r="GX673" s="124"/>
      <c r="GY673" s="124"/>
      <c r="GZ673" s="124"/>
      <c r="HA673" s="124"/>
      <c r="HB673" s="124"/>
      <c r="HC673" s="124"/>
      <c r="HD673" s="124"/>
      <c r="HE673" s="124"/>
      <c r="HF673" s="124"/>
      <c r="HG673" s="124"/>
      <c r="HH673" s="124"/>
      <c r="HI673" s="124"/>
      <c r="HJ673" s="124"/>
      <c r="HK673" s="124" t="s">
        <v>1391</v>
      </c>
      <c r="HL673" s="124" t="s">
        <v>488</v>
      </c>
      <c r="HY673" s="122"/>
      <c r="IO673" s="121" t="s">
        <v>1389</v>
      </c>
      <c r="IP673" s="121" t="s">
        <v>492</v>
      </c>
      <c r="IS673" s="121">
        <v>2011</v>
      </c>
      <c r="JJ673" s="121" t="s">
        <v>1392</v>
      </c>
      <c r="JL673" s="121" t="s">
        <v>495</v>
      </c>
      <c r="JP673" s="121" t="s">
        <v>508</v>
      </c>
      <c r="JQ673" s="121">
        <v>309</v>
      </c>
      <c r="JR673" s="121">
        <v>93</v>
      </c>
      <c r="KE673" s="121" t="s">
        <v>1393</v>
      </c>
      <c r="KF673" s="121" t="s">
        <v>500</v>
      </c>
      <c r="KG673" s="121" t="s">
        <v>480</v>
      </c>
      <c r="KH673" s="121" t="s">
        <v>480</v>
      </c>
      <c r="KJ673" s="121" t="s">
        <v>501</v>
      </c>
      <c r="KK673" s="121" t="s">
        <v>1394</v>
      </c>
      <c r="KL673" s="121" t="s">
        <v>503</v>
      </c>
      <c r="KM673" s="121">
        <v>7.5</v>
      </c>
      <c r="KN673" s="121" t="s">
        <v>501</v>
      </c>
      <c r="KO673" s="121" t="s">
        <v>1395</v>
      </c>
      <c r="KP673" s="121" t="s">
        <v>503</v>
      </c>
      <c r="KQ673" s="121">
        <v>2</v>
      </c>
      <c r="MY673" s="121" t="s">
        <v>1396</v>
      </c>
      <c r="MZ673" s="121">
        <v>2500</v>
      </c>
      <c r="NA673" s="121" t="s">
        <v>1397</v>
      </c>
      <c r="NB673" s="121" t="s">
        <v>548</v>
      </c>
      <c r="NI673" s="121" t="s">
        <v>1434</v>
      </c>
      <c r="NJ673" s="121" t="s">
        <v>1446</v>
      </c>
      <c r="NK673" s="121" t="s">
        <v>1451</v>
      </c>
      <c r="NL673" s="121" t="s">
        <v>515</v>
      </c>
      <c r="NM673" s="123" t="s">
        <v>1448</v>
      </c>
      <c r="NU673" s="121" t="s">
        <v>1418</v>
      </c>
      <c r="NV673" s="121" t="s">
        <v>518</v>
      </c>
      <c r="NW673" s="121">
        <v>53</v>
      </c>
      <c r="NX673" s="121" t="s">
        <v>864</v>
      </c>
      <c r="NY673" s="121" t="s">
        <v>864</v>
      </c>
      <c r="OB673" s="121">
        <v>4</v>
      </c>
      <c r="OU673" s="121" t="s">
        <v>1419</v>
      </c>
      <c r="OV673" s="121" t="s">
        <v>1042</v>
      </c>
      <c r="OX673" s="121">
        <v>2011</v>
      </c>
      <c r="OY673" s="121">
        <v>2014</v>
      </c>
      <c r="PB673" s="121" t="s">
        <v>522</v>
      </c>
      <c r="PC673" s="122">
        <v>46134</v>
      </c>
    </row>
    <row r="674" spans="1:420" s="121" customFormat="1" ht="15" thickBot="1">
      <c r="A674" t="s">
        <v>469</v>
      </c>
      <c r="B674" s="121" t="s">
        <v>1384</v>
      </c>
      <c r="C674" s="121" t="s">
        <v>1385</v>
      </c>
      <c r="D674" s="121" t="s">
        <v>472</v>
      </c>
      <c r="E674" s="121" t="s">
        <v>1417</v>
      </c>
      <c r="F674" s="121" t="s">
        <v>474</v>
      </c>
      <c r="G674" s="121" t="s">
        <v>475</v>
      </c>
      <c r="H674" s="121" t="s">
        <v>476</v>
      </c>
      <c r="I674" s="121">
        <v>-13.47</v>
      </c>
      <c r="J674" s="121">
        <v>33.71</v>
      </c>
      <c r="K674" s="121">
        <v>200</v>
      </c>
      <c r="AV674" s="121" t="s">
        <v>1387</v>
      </c>
      <c r="AW674" s="121">
        <v>2500</v>
      </c>
      <c r="AX674" s="121">
        <v>7500</v>
      </c>
      <c r="AY674" s="121">
        <v>3</v>
      </c>
      <c r="AZ674" s="121" t="s">
        <v>1388</v>
      </c>
      <c r="BA674" s="121">
        <v>2011</v>
      </c>
      <c r="BB674" s="121">
        <v>2014</v>
      </c>
      <c r="BD674" s="121" t="s">
        <v>1420</v>
      </c>
      <c r="BE674" s="121" t="s">
        <v>570</v>
      </c>
      <c r="BF674" s="121" t="s">
        <v>484</v>
      </c>
      <c r="BG674" s="121" t="s">
        <v>1421</v>
      </c>
      <c r="BH674" s="121" t="s">
        <v>1422</v>
      </c>
      <c r="BI674" s="121" t="s">
        <v>486</v>
      </c>
      <c r="BJ674" s="121">
        <v>3700</v>
      </c>
      <c r="BK674" s="121" t="s">
        <v>537</v>
      </c>
      <c r="BL674" s="121" t="s">
        <v>1403</v>
      </c>
      <c r="BM674" s="121" t="s">
        <v>1404</v>
      </c>
      <c r="BN674" s="121" t="s">
        <v>486</v>
      </c>
      <c r="BO674" s="121">
        <v>18500</v>
      </c>
      <c r="BP674" s="121" t="s">
        <v>555</v>
      </c>
      <c r="BQ674" s="121" t="s">
        <v>1423</v>
      </c>
      <c r="BR674" s="121" t="s">
        <v>1424</v>
      </c>
      <c r="BS674" s="121" t="s">
        <v>486</v>
      </c>
      <c r="BT674" s="121">
        <v>222200</v>
      </c>
      <c r="BU674" s="121" t="s">
        <v>555</v>
      </c>
      <c r="BV674" s="121" t="s">
        <v>485</v>
      </c>
      <c r="BW674" s="121" t="s">
        <v>1390</v>
      </c>
      <c r="BX674" s="121" t="s">
        <v>486</v>
      </c>
      <c r="BY674" s="121">
        <v>53333</v>
      </c>
      <c r="EI674" s="124"/>
      <c r="EJ674" s="124"/>
      <c r="EK674" s="124"/>
      <c r="EL674" s="124"/>
      <c r="EM674" s="124"/>
      <c r="EN674" s="124"/>
      <c r="EO674" s="124"/>
      <c r="EP674" s="124"/>
      <c r="EQ674" s="124"/>
      <c r="ER674" s="124"/>
      <c r="ES674" s="124"/>
      <c r="ET674" s="124"/>
      <c r="EU674" s="124"/>
      <c r="EV674" s="124"/>
      <c r="EW674" s="124"/>
      <c r="EX674" s="124"/>
      <c r="EY674" s="124"/>
      <c r="EZ674" s="124"/>
      <c r="FA674" s="124"/>
      <c r="FB674" s="124"/>
      <c r="FC674" s="124"/>
      <c r="FD674" s="124"/>
      <c r="FE674" s="124"/>
      <c r="FF674" s="124"/>
      <c r="FG674" s="124"/>
      <c r="FH674" s="124"/>
      <c r="FI674" s="124"/>
      <c r="FJ674" s="124"/>
      <c r="FK674" s="124"/>
      <c r="FL674" s="124"/>
      <c r="FM674" s="124"/>
      <c r="FN674" s="124"/>
      <c r="FO674" s="124"/>
      <c r="FP674" s="124"/>
      <c r="FQ674" s="124"/>
      <c r="FR674" s="124"/>
      <c r="FS674" s="124"/>
      <c r="FT674" s="124"/>
      <c r="FU674" s="124"/>
      <c r="FV674" s="124"/>
      <c r="FW674" s="124"/>
      <c r="FX674" s="124"/>
      <c r="FY674" s="124"/>
      <c r="FZ674" s="124"/>
      <c r="GA674" s="124"/>
      <c r="GB674" s="124"/>
      <c r="GC674" s="124"/>
      <c r="GD674" s="124"/>
      <c r="GE674" s="124"/>
      <c r="GF674" s="124"/>
      <c r="GG674" s="124"/>
      <c r="GH674" s="124"/>
      <c r="GI674" s="124"/>
      <c r="GJ674" s="124"/>
      <c r="GK674" s="124"/>
      <c r="GL674" s="124"/>
      <c r="GM674" s="124"/>
      <c r="GN674" s="124"/>
      <c r="GO674" s="124"/>
      <c r="GP674" s="124"/>
      <c r="GQ674" s="124"/>
      <c r="GR674" s="124"/>
      <c r="GS674" s="124"/>
      <c r="GT674" s="124"/>
      <c r="GU674" s="124"/>
      <c r="GV674" s="124"/>
      <c r="GW674" s="124"/>
      <c r="GX674" s="124"/>
      <c r="GY674" s="124"/>
      <c r="GZ674" s="124"/>
      <c r="HA674" s="124"/>
      <c r="HB674" s="124"/>
      <c r="HC674" s="124"/>
      <c r="HD674" s="124"/>
      <c r="HE674" s="124"/>
      <c r="HF674" s="124"/>
      <c r="HG674" s="124"/>
      <c r="HH674" s="124"/>
      <c r="HI674" s="124"/>
      <c r="HJ674" s="124"/>
      <c r="HK674" s="124" t="s">
        <v>1391</v>
      </c>
      <c r="HL674" s="124" t="s">
        <v>488</v>
      </c>
      <c r="HY674" s="122"/>
      <c r="IO674" s="121" t="s">
        <v>1420</v>
      </c>
      <c r="IP674" s="69" t="s">
        <v>557</v>
      </c>
      <c r="IQ674" s="121" t="s">
        <v>1406</v>
      </c>
      <c r="IS674" s="121">
        <v>2011</v>
      </c>
      <c r="IU674" s="121" t="s">
        <v>480</v>
      </c>
      <c r="JJ674" s="121" t="s">
        <v>1392</v>
      </c>
      <c r="JL674" s="121" t="s">
        <v>495</v>
      </c>
      <c r="JP674" s="121" t="s">
        <v>508</v>
      </c>
      <c r="JQ674" s="121">
        <v>131</v>
      </c>
      <c r="JR674" s="121">
        <v>59</v>
      </c>
      <c r="KE674" s="121" t="s">
        <v>1393</v>
      </c>
      <c r="KF674" s="121" t="s">
        <v>500</v>
      </c>
      <c r="KG674" s="121" t="s">
        <v>480</v>
      </c>
      <c r="KH674" s="121" t="s">
        <v>480</v>
      </c>
      <c r="KJ674" s="121" t="s">
        <v>501</v>
      </c>
      <c r="KK674" s="121" t="s">
        <v>1394</v>
      </c>
      <c r="KL674" s="121" t="s">
        <v>503</v>
      </c>
      <c r="KM674" s="121">
        <v>7.5</v>
      </c>
      <c r="KN674" s="121" t="s">
        <v>501</v>
      </c>
      <c r="KO674" s="121" t="s">
        <v>1395</v>
      </c>
      <c r="KP674" s="121" t="s">
        <v>503</v>
      </c>
      <c r="KQ674" s="121">
        <v>1</v>
      </c>
      <c r="MY674" s="121" t="s">
        <v>1396</v>
      </c>
      <c r="MZ674" s="121">
        <v>2500</v>
      </c>
      <c r="NA674" s="121" t="s">
        <v>1425</v>
      </c>
      <c r="NB674" s="121" t="s">
        <v>548</v>
      </c>
      <c r="NC674" s="121" t="s">
        <v>1426</v>
      </c>
      <c r="ND674" s="121" t="s">
        <v>1411</v>
      </c>
      <c r="NE674" s="121" t="s">
        <v>1427</v>
      </c>
      <c r="NI674" s="121" t="s">
        <v>1434</v>
      </c>
      <c r="NJ674" s="121" t="s">
        <v>1446</v>
      </c>
      <c r="NK674" s="121" t="s">
        <v>1452</v>
      </c>
      <c r="NL674" s="121" t="s">
        <v>515</v>
      </c>
      <c r="NM674" s="123" t="s">
        <v>1448</v>
      </c>
      <c r="NV674" s="121" t="s">
        <v>518</v>
      </c>
      <c r="NW674" s="121">
        <v>45</v>
      </c>
      <c r="NX674" s="121" t="s">
        <v>864</v>
      </c>
      <c r="NY674" s="121" t="s">
        <v>864</v>
      </c>
      <c r="OB674" s="121">
        <v>4</v>
      </c>
      <c r="OU674" s="121" t="s">
        <v>1419</v>
      </c>
      <c r="OV674" s="121" t="s">
        <v>1042</v>
      </c>
      <c r="OX674" s="121">
        <v>2011</v>
      </c>
      <c r="OY674" s="121">
        <v>2014</v>
      </c>
      <c r="PB674" s="121" t="s">
        <v>522</v>
      </c>
      <c r="PC674" s="122">
        <v>46134</v>
      </c>
    </row>
    <row r="675" spans="1:420" s="121" customFormat="1" ht="15" thickBot="1">
      <c r="A675" t="s">
        <v>469</v>
      </c>
      <c r="B675" s="121" t="s">
        <v>1384</v>
      </c>
      <c r="C675" s="121" t="s">
        <v>1385</v>
      </c>
      <c r="D675" s="121" t="s">
        <v>472</v>
      </c>
      <c r="E675" s="121" t="s">
        <v>1417</v>
      </c>
      <c r="F675" s="121" t="s">
        <v>474</v>
      </c>
      <c r="G675" s="121" t="s">
        <v>475</v>
      </c>
      <c r="H675" s="121" t="s">
        <v>476</v>
      </c>
      <c r="I675" s="121">
        <v>-13.47</v>
      </c>
      <c r="J675" s="121">
        <v>33.71</v>
      </c>
      <c r="K675" s="121">
        <v>200</v>
      </c>
      <c r="AV675" s="121" t="s">
        <v>1387</v>
      </c>
      <c r="AW675" s="121">
        <v>2500</v>
      </c>
      <c r="AX675" s="121">
        <v>7500</v>
      </c>
      <c r="AY675" s="121">
        <v>3</v>
      </c>
      <c r="AZ675" s="121" t="s">
        <v>1388</v>
      </c>
      <c r="BA675" s="121">
        <v>2011</v>
      </c>
      <c r="BB675" s="121">
        <v>2014</v>
      </c>
      <c r="BD675" s="121" t="s">
        <v>1428</v>
      </c>
      <c r="BE675" s="121" t="s">
        <v>553</v>
      </c>
      <c r="BF675" s="121" t="s">
        <v>484</v>
      </c>
      <c r="BG675" s="121" t="s">
        <v>1421</v>
      </c>
      <c r="BH675" s="121" t="s">
        <v>1422</v>
      </c>
      <c r="BI675" s="121" t="s">
        <v>486</v>
      </c>
      <c r="BJ675" s="121">
        <v>3700</v>
      </c>
      <c r="BK675" s="121" t="s">
        <v>555</v>
      </c>
      <c r="BL675" s="121" t="s">
        <v>1423</v>
      </c>
      <c r="BM675" s="121" t="s">
        <v>1424</v>
      </c>
      <c r="BN675" s="121" t="s">
        <v>486</v>
      </c>
      <c r="BO675" s="121">
        <v>177800</v>
      </c>
      <c r="BP675" s="121" t="s">
        <v>555</v>
      </c>
      <c r="BQ675" s="121" t="s">
        <v>485</v>
      </c>
      <c r="BR675" s="121" t="s">
        <v>1390</v>
      </c>
      <c r="BS675" s="121" t="s">
        <v>486</v>
      </c>
      <c r="BT675" s="121">
        <v>53333</v>
      </c>
      <c r="EI675" s="124"/>
      <c r="EJ675" s="124"/>
      <c r="EK675" s="124"/>
      <c r="EL675" s="124"/>
      <c r="EM675" s="124"/>
      <c r="EN675" s="124"/>
      <c r="EO675" s="124"/>
      <c r="EP675" s="124"/>
      <c r="EQ675" s="124"/>
      <c r="ER675" s="124"/>
      <c r="ES675" s="124"/>
      <c r="ET675" s="124"/>
      <c r="EU675" s="124"/>
      <c r="EV675" s="124"/>
      <c r="EW675" s="124"/>
      <c r="EX675" s="124"/>
      <c r="EY675" s="124"/>
      <c r="EZ675" s="124"/>
      <c r="FA675" s="124"/>
      <c r="FB675" s="124"/>
      <c r="FC675" s="124"/>
      <c r="FD675" s="124"/>
      <c r="FE675" s="124"/>
      <c r="FF675" s="124"/>
      <c r="FG675" s="124"/>
      <c r="FH675" s="124"/>
      <c r="FI675" s="124"/>
      <c r="FJ675" s="124"/>
      <c r="FK675" s="124"/>
      <c r="FL675" s="124"/>
      <c r="FM675" s="124"/>
      <c r="FN675" s="124"/>
      <c r="FO675" s="124"/>
      <c r="FP675" s="124"/>
      <c r="FQ675" s="124"/>
      <c r="FR675" s="124"/>
      <c r="FS675" s="124"/>
      <c r="FT675" s="124"/>
      <c r="FU675" s="124"/>
      <c r="FV675" s="124"/>
      <c r="FW675" s="124"/>
      <c r="FX675" s="124"/>
      <c r="FY675" s="124"/>
      <c r="FZ675" s="124"/>
      <c r="GA675" s="124"/>
      <c r="GB675" s="124"/>
      <c r="GC675" s="124"/>
      <c r="GD675" s="124"/>
      <c r="GE675" s="124"/>
      <c r="GF675" s="124"/>
      <c r="GG675" s="124"/>
      <c r="GH675" s="124"/>
      <c r="GI675" s="124"/>
      <c r="GJ675" s="124"/>
      <c r="GK675" s="124"/>
      <c r="GL675" s="124"/>
      <c r="GM675" s="124"/>
      <c r="GN675" s="124"/>
      <c r="GO675" s="124"/>
      <c r="GP675" s="124"/>
      <c r="GQ675" s="124"/>
      <c r="GR675" s="124"/>
      <c r="GS675" s="124"/>
      <c r="GT675" s="124"/>
      <c r="GU675" s="124"/>
      <c r="GV675" s="124"/>
      <c r="GW675" s="124"/>
      <c r="GX675" s="124"/>
      <c r="GY675" s="124"/>
      <c r="GZ675" s="124"/>
      <c r="HA675" s="124"/>
      <c r="HB675" s="124"/>
      <c r="HC675" s="124"/>
      <c r="HD675" s="124"/>
      <c r="HE675" s="124"/>
      <c r="HF675" s="124"/>
      <c r="HG675" s="124"/>
      <c r="HH675" s="124"/>
      <c r="HI675" s="124"/>
      <c r="HJ675" s="124"/>
      <c r="HK675" s="124" t="s">
        <v>1415</v>
      </c>
      <c r="HL675" s="124" t="s">
        <v>526</v>
      </c>
      <c r="HM675" s="121" t="s">
        <v>480</v>
      </c>
      <c r="HN675" s="121" t="s">
        <v>480</v>
      </c>
      <c r="HO675" s="121" t="s">
        <v>480</v>
      </c>
      <c r="HP675" s="121" t="s">
        <v>480</v>
      </c>
      <c r="HY675" s="122"/>
      <c r="IO675" s="121" t="s">
        <v>1428</v>
      </c>
      <c r="IP675" s="69" t="s">
        <v>557</v>
      </c>
      <c r="IS675" s="121">
        <v>2011</v>
      </c>
      <c r="IU675" s="121" t="s">
        <v>480</v>
      </c>
      <c r="JJ675" s="121" t="s">
        <v>1392</v>
      </c>
      <c r="JL675" s="121" t="s">
        <v>495</v>
      </c>
      <c r="JP675" s="121" t="s">
        <v>508</v>
      </c>
      <c r="JQ675" s="121">
        <v>131</v>
      </c>
      <c r="JR675" s="121">
        <v>59</v>
      </c>
      <c r="KE675" s="121" t="s">
        <v>1393</v>
      </c>
      <c r="KF675" s="121" t="s">
        <v>500</v>
      </c>
      <c r="KG675" s="121" t="s">
        <v>480</v>
      </c>
      <c r="KH675" s="121" t="s">
        <v>480</v>
      </c>
      <c r="KJ675" s="121" t="s">
        <v>530</v>
      </c>
      <c r="MY675" s="121" t="s">
        <v>1396</v>
      </c>
      <c r="MZ675" s="121">
        <v>2500</v>
      </c>
      <c r="NA675" s="121" t="s">
        <v>1429</v>
      </c>
      <c r="NB675" s="121" t="s">
        <v>548</v>
      </c>
      <c r="NC675" s="121" t="s">
        <v>1426</v>
      </c>
      <c r="ND675" s="121" t="s">
        <v>1427</v>
      </c>
      <c r="NI675" s="121" t="s">
        <v>1439</v>
      </c>
      <c r="NJ675" s="121" t="s">
        <v>1446</v>
      </c>
      <c r="NK675" s="121" t="s">
        <v>1453</v>
      </c>
      <c r="NL675" s="121" t="s">
        <v>515</v>
      </c>
      <c r="NM675" s="123" t="s">
        <v>1448</v>
      </c>
      <c r="NV675" s="121" t="s">
        <v>518</v>
      </c>
      <c r="NW675" s="121">
        <v>56</v>
      </c>
      <c r="NX675" s="121" t="s">
        <v>864</v>
      </c>
      <c r="NY675" s="121" t="s">
        <v>864</v>
      </c>
      <c r="OB675" s="121">
        <v>4</v>
      </c>
      <c r="OU675" s="121" t="s">
        <v>1419</v>
      </c>
      <c r="OV675" s="121" t="s">
        <v>1042</v>
      </c>
      <c r="OX675" s="121">
        <v>2011</v>
      </c>
      <c r="OY675" s="121">
        <v>2014</v>
      </c>
      <c r="PB675" s="121" t="s">
        <v>522</v>
      </c>
      <c r="PC675" s="122">
        <v>46134</v>
      </c>
    </row>
    <row r="676" spans="1:420" s="121" customFormat="1" ht="15" thickBot="1">
      <c r="A676" s="72" t="s">
        <v>469</v>
      </c>
      <c r="B676" s="121" t="s">
        <v>1384</v>
      </c>
      <c r="C676" s="121" t="s">
        <v>1385</v>
      </c>
      <c r="D676" s="121" t="s">
        <v>472</v>
      </c>
      <c r="E676" s="121" t="s">
        <v>1386</v>
      </c>
      <c r="F676" s="121" t="s">
        <v>474</v>
      </c>
      <c r="G676" s="121" t="s">
        <v>475</v>
      </c>
      <c r="H676" s="121" t="s">
        <v>476</v>
      </c>
      <c r="I676" s="121">
        <v>-13.06</v>
      </c>
      <c r="J676" s="121">
        <v>34.299999999999997</v>
      </c>
      <c r="K676" s="121">
        <v>250</v>
      </c>
      <c r="AV676" s="121" t="s">
        <v>1387</v>
      </c>
      <c r="AW676" s="121">
        <v>1300</v>
      </c>
      <c r="AX676" s="121">
        <v>3900</v>
      </c>
      <c r="AY676" s="121">
        <v>3</v>
      </c>
      <c r="AZ676" s="121" t="s">
        <v>1388</v>
      </c>
      <c r="BA676" s="121">
        <v>2011</v>
      </c>
      <c r="BB676" s="121">
        <v>2014</v>
      </c>
      <c r="BD676" s="121" t="s">
        <v>1389</v>
      </c>
      <c r="BE676" s="121" t="s">
        <v>524</v>
      </c>
      <c r="BF676" s="121" t="s">
        <v>484</v>
      </c>
      <c r="BG676" s="121" t="s">
        <v>485</v>
      </c>
      <c r="BH676" s="121" t="s">
        <v>1390</v>
      </c>
      <c r="BI676" s="121" t="s">
        <v>486</v>
      </c>
      <c r="BJ676" s="121">
        <v>53333</v>
      </c>
      <c r="EI676" s="124"/>
      <c r="EJ676" s="124"/>
      <c r="EK676" s="124"/>
      <c r="EL676" s="124"/>
      <c r="EM676" s="124"/>
      <c r="EN676" s="124"/>
      <c r="EO676" s="124"/>
      <c r="EP676" s="124"/>
      <c r="EQ676" s="124"/>
      <c r="ER676" s="124"/>
      <c r="ES676" s="124"/>
      <c r="ET676" s="124"/>
      <c r="EU676" s="124"/>
      <c r="EV676" s="124"/>
      <c r="EW676" s="124"/>
      <c r="EX676" s="124"/>
      <c r="EY676" s="124"/>
      <c r="EZ676" s="124"/>
      <c r="FA676" s="124"/>
      <c r="FB676" s="124"/>
      <c r="FC676" s="124"/>
      <c r="FD676" s="124"/>
      <c r="FE676" s="124"/>
      <c r="FF676" s="124"/>
      <c r="FG676" s="124"/>
      <c r="FH676" s="124"/>
      <c r="FI676" s="124"/>
      <c r="FJ676" s="124"/>
      <c r="FK676" s="124"/>
      <c r="FL676" s="124"/>
      <c r="FM676" s="124"/>
      <c r="FN676" s="124"/>
      <c r="FO676" s="124"/>
      <c r="FP676" s="124"/>
      <c r="FQ676" s="124"/>
      <c r="FR676" s="124"/>
      <c r="FS676" s="124"/>
      <c r="FT676" s="124"/>
      <c r="FU676" s="124"/>
      <c r="FV676" s="124"/>
      <c r="FW676" s="124"/>
      <c r="FX676" s="124"/>
      <c r="FY676" s="124"/>
      <c r="FZ676" s="124"/>
      <c r="GA676" s="124"/>
      <c r="GB676" s="124"/>
      <c r="GC676" s="124"/>
      <c r="GD676" s="124"/>
      <c r="GE676" s="124"/>
      <c r="GF676" s="124"/>
      <c r="GG676" s="124"/>
      <c r="GH676" s="124"/>
      <c r="GI676" s="124"/>
      <c r="GJ676" s="124"/>
      <c r="GK676" s="124"/>
      <c r="GL676" s="124"/>
      <c r="GM676" s="124"/>
      <c r="GN676" s="124"/>
      <c r="GO676" s="124"/>
      <c r="GP676" s="124"/>
      <c r="GQ676" s="124"/>
      <c r="GR676" s="124"/>
      <c r="GS676" s="124"/>
      <c r="GT676" s="124"/>
      <c r="GU676" s="124"/>
      <c r="GV676" s="124"/>
      <c r="GW676" s="124"/>
      <c r="GX676" s="124"/>
      <c r="GY676" s="124"/>
      <c r="GZ676" s="124"/>
      <c r="HA676" s="124"/>
      <c r="HB676" s="124"/>
      <c r="HC676" s="124"/>
      <c r="HD676" s="124"/>
      <c r="HE676" s="124"/>
      <c r="HF676" s="124"/>
      <c r="HG676" s="124"/>
      <c r="HH676" s="124"/>
      <c r="HI676" s="124"/>
      <c r="HJ676" s="124"/>
      <c r="HK676" s="124" t="s">
        <v>1391</v>
      </c>
      <c r="HL676" s="124" t="s">
        <v>488</v>
      </c>
      <c r="HT676" s="122"/>
      <c r="HU676" s="122"/>
      <c r="HY676" s="122"/>
      <c r="IO676" s="121" t="s">
        <v>1389</v>
      </c>
      <c r="IP676" s="121" t="s">
        <v>492</v>
      </c>
      <c r="IS676" s="121">
        <v>2011</v>
      </c>
      <c r="JJ676" s="121" t="s">
        <v>1392</v>
      </c>
      <c r="JL676" s="121" t="s">
        <v>495</v>
      </c>
      <c r="JP676" s="121" t="s">
        <v>508</v>
      </c>
      <c r="JQ676" s="121">
        <v>309</v>
      </c>
      <c r="JR676" s="121">
        <v>93</v>
      </c>
      <c r="KE676" s="121" t="s">
        <v>1393</v>
      </c>
      <c r="KF676" s="121" t="s">
        <v>500</v>
      </c>
      <c r="KG676" s="121" t="s">
        <v>480</v>
      </c>
      <c r="KH676" s="121" t="s">
        <v>480</v>
      </c>
      <c r="KJ676" s="121" t="s">
        <v>501</v>
      </c>
      <c r="KK676" s="121" t="s">
        <v>1394</v>
      </c>
      <c r="KL676" s="121" t="s">
        <v>503</v>
      </c>
      <c r="KM676" s="121">
        <v>7.5</v>
      </c>
      <c r="KN676" s="121" t="s">
        <v>501</v>
      </c>
      <c r="KO676" s="121" t="s">
        <v>1395</v>
      </c>
      <c r="KP676" s="121" t="s">
        <v>503</v>
      </c>
      <c r="KQ676" s="121">
        <v>2</v>
      </c>
      <c r="MY676" s="121" t="s">
        <v>1396</v>
      </c>
      <c r="MZ676" s="121">
        <v>1300</v>
      </c>
      <c r="NA676" s="121" t="s">
        <v>1397</v>
      </c>
      <c r="NB676" s="121" t="s">
        <v>548</v>
      </c>
      <c r="NJ676" s="121" t="s">
        <v>1454</v>
      </c>
      <c r="NL676" s="121" t="s">
        <v>658</v>
      </c>
      <c r="NM676" s="121" t="s">
        <v>508</v>
      </c>
      <c r="NU676" s="121" t="s">
        <v>655</v>
      </c>
      <c r="NV676" s="121" t="s">
        <v>518</v>
      </c>
      <c r="NW676" s="121">
        <v>4320</v>
      </c>
      <c r="NX676" s="121" t="s">
        <v>864</v>
      </c>
      <c r="NY676" s="121" t="s">
        <v>864</v>
      </c>
      <c r="OB676" s="121">
        <v>4</v>
      </c>
      <c r="OU676" s="121" t="s">
        <v>1455</v>
      </c>
      <c r="OW676" s="121">
        <v>2014</v>
      </c>
      <c r="PB676" s="121" t="s">
        <v>522</v>
      </c>
      <c r="PC676" s="122">
        <v>46134</v>
      </c>
    </row>
    <row r="677" spans="1:420" s="121" customFormat="1" ht="15" thickBot="1">
      <c r="A677" t="s">
        <v>469</v>
      </c>
      <c r="B677" s="121" t="s">
        <v>1384</v>
      </c>
      <c r="C677" s="121" t="s">
        <v>1385</v>
      </c>
      <c r="D677" s="121" t="s">
        <v>472</v>
      </c>
      <c r="E677" s="121" t="s">
        <v>1386</v>
      </c>
      <c r="F677" s="121" t="s">
        <v>474</v>
      </c>
      <c r="G677" s="121" t="s">
        <v>475</v>
      </c>
      <c r="H677" s="121" t="s">
        <v>476</v>
      </c>
      <c r="I677" s="121">
        <v>-13.06</v>
      </c>
      <c r="J677" s="121">
        <v>34.299999999999997</v>
      </c>
      <c r="K677" s="121">
        <v>250</v>
      </c>
      <c r="AV677" s="121" t="s">
        <v>1387</v>
      </c>
      <c r="AW677" s="121">
        <v>1300</v>
      </c>
      <c r="AX677" s="121">
        <v>3900</v>
      </c>
      <c r="AY677" s="121">
        <v>3</v>
      </c>
      <c r="AZ677" s="121" t="s">
        <v>1388</v>
      </c>
      <c r="BA677" s="121">
        <v>2011</v>
      </c>
      <c r="BB677" s="121">
        <v>2014</v>
      </c>
      <c r="BD677" s="121" t="s">
        <v>1401</v>
      </c>
      <c r="BE677" s="121" t="s">
        <v>536</v>
      </c>
      <c r="BF677" s="121" t="s">
        <v>484</v>
      </c>
      <c r="BG677" s="121" t="s">
        <v>1362</v>
      </c>
      <c r="BH677" s="121" t="s">
        <v>1402</v>
      </c>
      <c r="BI677" s="121" t="s">
        <v>486</v>
      </c>
      <c r="BJ677" s="121">
        <v>12300</v>
      </c>
      <c r="BK677" s="121" t="s">
        <v>537</v>
      </c>
      <c r="BL677" s="121" t="s">
        <v>1403</v>
      </c>
      <c r="BM677" s="121" t="s">
        <v>1404</v>
      </c>
      <c r="BN677" s="121" t="s">
        <v>486</v>
      </c>
      <c r="BO677" s="121">
        <v>24700</v>
      </c>
      <c r="BP677" s="121" t="s">
        <v>555</v>
      </c>
      <c r="BQ677" s="121" t="s">
        <v>538</v>
      </c>
      <c r="BR677" s="121" t="s">
        <v>1405</v>
      </c>
      <c r="BS677" s="121" t="s">
        <v>486</v>
      </c>
      <c r="BT677" s="121">
        <v>355556</v>
      </c>
      <c r="BU677" s="121" t="s">
        <v>537</v>
      </c>
      <c r="BV677" s="121" t="s">
        <v>1403</v>
      </c>
      <c r="BW677" s="121" t="s">
        <v>1404</v>
      </c>
      <c r="BX677" s="121" t="s">
        <v>486</v>
      </c>
      <c r="BY677" s="121">
        <v>24700</v>
      </c>
      <c r="BZ677" s="121" t="s">
        <v>555</v>
      </c>
      <c r="CA677" s="121" t="s">
        <v>485</v>
      </c>
      <c r="CB677" s="121" t="s">
        <v>1390</v>
      </c>
      <c r="CC677" s="121" t="s">
        <v>486</v>
      </c>
      <c r="CD677" s="121">
        <v>53333</v>
      </c>
      <c r="EI677" s="124"/>
      <c r="EJ677" s="124"/>
      <c r="EK677" s="124"/>
      <c r="EL677" s="124"/>
      <c r="EM677" s="124"/>
      <c r="EN677" s="124"/>
      <c r="EO677" s="124"/>
      <c r="EP677" s="124"/>
      <c r="EQ677" s="124"/>
      <c r="ER677" s="124"/>
      <c r="ES677" s="124"/>
      <c r="ET677" s="124"/>
      <c r="EU677" s="124"/>
      <c r="EV677" s="124"/>
      <c r="EW677" s="124"/>
      <c r="EX677" s="124"/>
      <c r="EY677" s="124"/>
      <c r="EZ677" s="124"/>
      <c r="FA677" s="124"/>
      <c r="FB677" s="124"/>
      <c r="FC677" s="124"/>
      <c r="FD677" s="124"/>
      <c r="FE677" s="124"/>
      <c r="FF677" s="124"/>
      <c r="FG677" s="124"/>
      <c r="FH677" s="124"/>
      <c r="FI677" s="124"/>
      <c r="FJ677" s="124"/>
      <c r="FK677" s="124"/>
      <c r="FL677" s="124"/>
      <c r="FM677" s="124"/>
      <c r="FN677" s="124"/>
      <c r="FO677" s="124"/>
      <c r="FP677" s="124"/>
      <c r="FQ677" s="124"/>
      <c r="FR677" s="124"/>
      <c r="FS677" s="124"/>
      <c r="FT677" s="124"/>
      <c r="FU677" s="124"/>
      <c r="FV677" s="124"/>
      <c r="FW677" s="124"/>
      <c r="FX677" s="124"/>
      <c r="FY677" s="124"/>
      <c r="FZ677" s="124"/>
      <c r="GA677" s="124"/>
      <c r="GB677" s="124"/>
      <c r="GC677" s="124"/>
      <c r="GD677" s="124"/>
      <c r="GE677" s="124"/>
      <c r="GF677" s="124"/>
      <c r="GG677" s="124"/>
      <c r="GH677" s="124"/>
      <c r="GI677" s="124"/>
      <c r="GJ677" s="124"/>
      <c r="GK677" s="124"/>
      <c r="GL677" s="124"/>
      <c r="GM677" s="124"/>
      <c r="GN677" s="124"/>
      <c r="GO677" s="124"/>
      <c r="GP677" s="124"/>
      <c r="GQ677" s="124"/>
      <c r="GR677" s="124"/>
      <c r="GS677" s="124"/>
      <c r="GT677" s="124"/>
      <c r="GU677" s="124"/>
      <c r="GV677" s="124"/>
      <c r="GW677" s="124"/>
      <c r="GX677" s="124"/>
      <c r="GY677" s="124"/>
      <c r="GZ677" s="124"/>
      <c r="HA677" s="124"/>
      <c r="HB677" s="124"/>
      <c r="HC677" s="124"/>
      <c r="HD677" s="124"/>
      <c r="HE677" s="124"/>
      <c r="HF677" s="124"/>
      <c r="HG677" s="124"/>
      <c r="HH677" s="124"/>
      <c r="HI677" s="124"/>
      <c r="HJ677" s="124"/>
      <c r="HK677" s="124" t="s">
        <v>1391</v>
      </c>
      <c r="HL677" s="124" t="s">
        <v>488</v>
      </c>
      <c r="HT677" s="122"/>
      <c r="HU677" s="122"/>
      <c r="HY677" s="122"/>
      <c r="IO677" s="121" t="s">
        <v>1401</v>
      </c>
      <c r="IP677" s="69" t="s">
        <v>557</v>
      </c>
      <c r="IQ677" s="121" t="s">
        <v>1406</v>
      </c>
      <c r="IS677" s="121">
        <v>2011</v>
      </c>
      <c r="IU677" s="121" t="s">
        <v>480</v>
      </c>
      <c r="JJ677" s="121" t="s">
        <v>1392</v>
      </c>
      <c r="JL677" s="121" t="s">
        <v>495</v>
      </c>
      <c r="JP677" s="121" t="s">
        <v>508</v>
      </c>
      <c r="JQ677" s="121">
        <v>103</v>
      </c>
      <c r="JR677" s="121">
        <v>31</v>
      </c>
      <c r="KE677" s="121" t="s">
        <v>1393</v>
      </c>
      <c r="KF677" s="121" t="s">
        <v>500</v>
      </c>
      <c r="KG677" s="121" t="s">
        <v>480</v>
      </c>
      <c r="KH677" s="121" t="s">
        <v>480</v>
      </c>
      <c r="KJ677" s="121" t="s">
        <v>501</v>
      </c>
      <c r="KK677" s="121" t="s">
        <v>1394</v>
      </c>
      <c r="KL677" s="121" t="s">
        <v>503</v>
      </c>
      <c r="KM677" s="121">
        <v>7.5</v>
      </c>
      <c r="KN677" s="121" t="s">
        <v>501</v>
      </c>
      <c r="KO677" s="121" t="s">
        <v>1395</v>
      </c>
      <c r="KP677" s="121" t="s">
        <v>503</v>
      </c>
      <c r="KQ677" s="121">
        <v>1</v>
      </c>
      <c r="KR677" s="121" t="s">
        <v>545</v>
      </c>
      <c r="KS677" s="121" t="s">
        <v>1407</v>
      </c>
      <c r="KT677" s="121" t="s">
        <v>1408</v>
      </c>
      <c r="KU677" s="121">
        <v>100</v>
      </c>
      <c r="MY677" s="121" t="s">
        <v>1396</v>
      </c>
      <c r="MZ677" s="121">
        <v>1300</v>
      </c>
      <c r="NA677" s="121" t="s">
        <v>1409</v>
      </c>
      <c r="NB677" s="121" t="s">
        <v>548</v>
      </c>
      <c r="NJ677" s="121" t="s">
        <v>1454</v>
      </c>
      <c r="NL677" s="121" t="s">
        <v>658</v>
      </c>
      <c r="NM677" s="121" t="s">
        <v>508</v>
      </c>
      <c r="NV677" s="121" t="s">
        <v>518</v>
      </c>
      <c r="NW677" s="121">
        <v>5684</v>
      </c>
      <c r="NX677" s="121" t="s">
        <v>864</v>
      </c>
      <c r="NY677" s="121" t="s">
        <v>864</v>
      </c>
      <c r="OB677" s="121">
        <v>4</v>
      </c>
      <c r="OU677" s="121" t="s">
        <v>1455</v>
      </c>
      <c r="OW677" s="121">
        <v>2014</v>
      </c>
      <c r="PB677" s="121" t="s">
        <v>522</v>
      </c>
      <c r="PC677" s="122">
        <v>46134</v>
      </c>
    </row>
    <row r="678" spans="1:420" s="121" customFormat="1" ht="15" thickBot="1">
      <c r="A678" t="s">
        <v>469</v>
      </c>
      <c r="B678" s="121" t="s">
        <v>1384</v>
      </c>
      <c r="C678" s="121" t="s">
        <v>1385</v>
      </c>
      <c r="D678" s="121" t="s">
        <v>472</v>
      </c>
      <c r="E678" s="121" t="s">
        <v>1386</v>
      </c>
      <c r="F678" s="121" t="s">
        <v>474</v>
      </c>
      <c r="G678" s="121" t="s">
        <v>475</v>
      </c>
      <c r="H678" s="121" t="s">
        <v>476</v>
      </c>
      <c r="I678" s="121">
        <v>-13.06</v>
      </c>
      <c r="J678" s="121">
        <v>34.299999999999997</v>
      </c>
      <c r="K678" s="121">
        <v>250</v>
      </c>
      <c r="AV678" s="121" t="s">
        <v>1387</v>
      </c>
      <c r="AW678" s="121">
        <v>1300</v>
      </c>
      <c r="AX678" s="121">
        <v>3900</v>
      </c>
      <c r="AY678" s="121">
        <v>3</v>
      </c>
      <c r="AZ678" s="121" t="s">
        <v>1388</v>
      </c>
      <c r="BA678" s="121">
        <v>2011</v>
      </c>
      <c r="BB678" s="121">
        <v>2014</v>
      </c>
      <c r="BD678" s="121" t="s">
        <v>1413</v>
      </c>
      <c r="BE678" s="121" t="s">
        <v>565</v>
      </c>
      <c r="BF678" s="121" t="s">
        <v>484</v>
      </c>
      <c r="BG678" s="121" t="s">
        <v>1362</v>
      </c>
      <c r="BH678" s="121" t="s">
        <v>1402</v>
      </c>
      <c r="BI678" s="121" t="s">
        <v>486</v>
      </c>
      <c r="BJ678" s="121">
        <v>12300</v>
      </c>
      <c r="BK678" s="121" t="s">
        <v>555</v>
      </c>
      <c r="BL678" s="121" t="s">
        <v>554</v>
      </c>
      <c r="BM678" s="121" t="s">
        <v>1414</v>
      </c>
      <c r="BN678" s="121" t="s">
        <v>486</v>
      </c>
      <c r="BO678" s="121">
        <v>266667</v>
      </c>
      <c r="BP678" s="121" t="s">
        <v>555</v>
      </c>
      <c r="BQ678" s="121" t="s">
        <v>485</v>
      </c>
      <c r="BR678" s="121" t="s">
        <v>1390</v>
      </c>
      <c r="BS678" s="121" t="s">
        <v>486</v>
      </c>
      <c r="BT678" s="121">
        <v>53333</v>
      </c>
      <c r="EI678" s="124"/>
      <c r="EJ678" s="124"/>
      <c r="EK678" s="124"/>
      <c r="EL678" s="124"/>
      <c r="EM678" s="124"/>
      <c r="EN678" s="124"/>
      <c r="EO678" s="124"/>
      <c r="EP678" s="124"/>
      <c r="EQ678" s="124"/>
      <c r="ER678" s="124"/>
      <c r="ES678" s="124"/>
      <c r="ET678" s="124"/>
      <c r="EU678" s="124"/>
      <c r="EV678" s="124"/>
      <c r="EW678" s="124"/>
      <c r="EX678" s="124"/>
      <c r="EY678" s="124"/>
      <c r="EZ678" s="124"/>
      <c r="FA678" s="124"/>
      <c r="FB678" s="124"/>
      <c r="FC678" s="124"/>
      <c r="FD678" s="124"/>
      <c r="FE678" s="124"/>
      <c r="FF678" s="124"/>
      <c r="FG678" s="124"/>
      <c r="FH678" s="124"/>
      <c r="FI678" s="124"/>
      <c r="FJ678" s="124"/>
      <c r="FK678" s="124"/>
      <c r="FL678" s="124"/>
      <c r="FM678" s="124"/>
      <c r="FN678" s="124"/>
      <c r="FO678" s="124"/>
      <c r="FP678" s="124"/>
      <c r="FQ678" s="124"/>
      <c r="FR678" s="124"/>
      <c r="FS678" s="124"/>
      <c r="FT678" s="124"/>
      <c r="FU678" s="124"/>
      <c r="FV678" s="124"/>
      <c r="FW678" s="124"/>
      <c r="FX678" s="124"/>
      <c r="FY678" s="124"/>
      <c r="FZ678" s="124"/>
      <c r="GA678" s="124"/>
      <c r="GB678" s="124"/>
      <c r="GC678" s="124"/>
      <c r="GD678" s="124"/>
      <c r="GE678" s="124"/>
      <c r="GF678" s="124"/>
      <c r="GG678" s="124"/>
      <c r="GH678" s="124"/>
      <c r="GI678" s="124"/>
      <c r="GJ678" s="124"/>
      <c r="GK678" s="124"/>
      <c r="GL678" s="124"/>
      <c r="GM678" s="124"/>
      <c r="GN678" s="124"/>
      <c r="GO678" s="124"/>
      <c r="GP678" s="124"/>
      <c r="GQ678" s="124"/>
      <c r="GR678" s="124"/>
      <c r="GS678" s="124"/>
      <c r="GT678" s="124"/>
      <c r="GU678" s="124"/>
      <c r="GV678" s="124"/>
      <c r="GW678" s="124"/>
      <c r="GX678" s="124"/>
      <c r="GY678" s="124"/>
      <c r="GZ678" s="124"/>
      <c r="HA678" s="124"/>
      <c r="HB678" s="124"/>
      <c r="HC678" s="124"/>
      <c r="HD678" s="124"/>
      <c r="HE678" s="124"/>
      <c r="HF678" s="124"/>
      <c r="HG678" s="124"/>
      <c r="HH678" s="124"/>
      <c r="HI678" s="124"/>
      <c r="HJ678" s="124"/>
      <c r="HK678" s="124" t="s">
        <v>1415</v>
      </c>
      <c r="HL678" s="124" t="s">
        <v>526</v>
      </c>
      <c r="HM678" s="121" t="s">
        <v>480</v>
      </c>
      <c r="HN678" s="121" t="s">
        <v>480</v>
      </c>
      <c r="HO678" s="121" t="s">
        <v>480</v>
      </c>
      <c r="HP678" s="121" t="s">
        <v>480</v>
      </c>
      <c r="HY678" s="122"/>
      <c r="IO678" s="121" t="s">
        <v>1413</v>
      </c>
      <c r="IP678" s="69" t="s">
        <v>557</v>
      </c>
      <c r="IS678" s="121">
        <v>2011</v>
      </c>
      <c r="IU678" s="121" t="s">
        <v>480</v>
      </c>
      <c r="JJ678" s="121" t="s">
        <v>1392</v>
      </c>
      <c r="JL678" s="121" t="s">
        <v>495</v>
      </c>
      <c r="JP678" s="121" t="s">
        <v>508</v>
      </c>
      <c r="JQ678" s="121">
        <v>124</v>
      </c>
      <c r="JR678" s="121">
        <v>50</v>
      </c>
      <c r="KE678" s="121" t="s">
        <v>1393</v>
      </c>
      <c r="KF678" s="121" t="s">
        <v>500</v>
      </c>
      <c r="KG678" s="121" t="s">
        <v>480</v>
      </c>
      <c r="KH678" s="121" t="s">
        <v>480</v>
      </c>
      <c r="KJ678" s="121" t="s">
        <v>530</v>
      </c>
      <c r="MY678" s="121" t="s">
        <v>1396</v>
      </c>
      <c r="MZ678" s="121">
        <v>1300</v>
      </c>
      <c r="NA678" s="121" t="s">
        <v>1416</v>
      </c>
      <c r="NB678" s="121" t="s">
        <v>548</v>
      </c>
      <c r="NJ678" s="121" t="s">
        <v>1454</v>
      </c>
      <c r="NL678" s="121" t="s">
        <v>658</v>
      </c>
      <c r="NM678" s="121" t="s">
        <v>508</v>
      </c>
      <c r="NV678" s="121" t="s">
        <v>518</v>
      </c>
      <c r="NW678" s="121">
        <v>4789</v>
      </c>
      <c r="NX678" s="121" t="s">
        <v>864</v>
      </c>
      <c r="NY678" s="121" t="s">
        <v>864</v>
      </c>
      <c r="OB678" s="121">
        <v>4</v>
      </c>
      <c r="OU678" s="121" t="s">
        <v>1455</v>
      </c>
      <c r="OW678" s="121">
        <v>2014</v>
      </c>
      <c r="PB678" s="121" t="s">
        <v>522</v>
      </c>
      <c r="PC678" s="122">
        <v>46134</v>
      </c>
    </row>
    <row r="679" spans="1:420" s="121" customFormat="1" ht="15" thickBot="1">
      <c r="A679" s="72" t="s">
        <v>469</v>
      </c>
      <c r="B679" s="121" t="s">
        <v>1384</v>
      </c>
      <c r="C679" s="121" t="s">
        <v>1385</v>
      </c>
      <c r="D679" s="121" t="s">
        <v>472</v>
      </c>
      <c r="E679" s="121" t="s">
        <v>1417</v>
      </c>
      <c r="F679" s="121" t="s">
        <v>474</v>
      </c>
      <c r="G679" s="121" t="s">
        <v>475</v>
      </c>
      <c r="H679" s="121" t="s">
        <v>476</v>
      </c>
      <c r="I679" s="121">
        <v>-13.47</v>
      </c>
      <c r="J679" s="121">
        <v>33.71</v>
      </c>
      <c r="K679" s="121">
        <v>200</v>
      </c>
      <c r="AV679" s="121" t="s">
        <v>1387</v>
      </c>
      <c r="AW679" s="121">
        <v>2500</v>
      </c>
      <c r="AX679" s="121">
        <v>7500</v>
      </c>
      <c r="AY679" s="121">
        <v>3</v>
      </c>
      <c r="AZ679" s="121" t="s">
        <v>1388</v>
      </c>
      <c r="BA679" s="121">
        <v>2011</v>
      </c>
      <c r="BB679" s="121">
        <v>2014</v>
      </c>
      <c r="BD679" s="121" t="s">
        <v>1389</v>
      </c>
      <c r="BE679" s="121" t="s">
        <v>483</v>
      </c>
      <c r="BF679" s="121" t="s">
        <v>484</v>
      </c>
      <c r="BG679" s="121" t="s">
        <v>485</v>
      </c>
      <c r="BH679" s="121" t="s">
        <v>1390</v>
      </c>
      <c r="BI679" s="121" t="s">
        <v>486</v>
      </c>
      <c r="BJ679" s="121">
        <v>53333</v>
      </c>
      <c r="EI679" s="124"/>
      <c r="EJ679" s="124"/>
      <c r="EK679" s="124"/>
      <c r="EL679" s="124"/>
      <c r="EM679" s="124"/>
      <c r="EN679" s="124"/>
      <c r="EO679" s="124"/>
      <c r="EP679" s="124"/>
      <c r="EQ679" s="124"/>
      <c r="ER679" s="124"/>
      <c r="ES679" s="124"/>
      <c r="ET679" s="124"/>
      <c r="EU679" s="124"/>
      <c r="EV679" s="124"/>
      <c r="EW679" s="124"/>
      <c r="EX679" s="124"/>
      <c r="EY679" s="124"/>
      <c r="EZ679" s="124"/>
      <c r="FA679" s="124"/>
      <c r="FB679" s="124"/>
      <c r="FC679" s="124"/>
      <c r="FD679" s="124"/>
      <c r="FE679" s="124"/>
      <c r="FF679" s="124"/>
      <c r="FG679" s="124"/>
      <c r="FH679" s="124"/>
      <c r="FI679" s="124"/>
      <c r="FJ679" s="124"/>
      <c r="FK679" s="124"/>
      <c r="FL679" s="124"/>
      <c r="FM679" s="124"/>
      <c r="FN679" s="124"/>
      <c r="FO679" s="124"/>
      <c r="FP679" s="124"/>
      <c r="FQ679" s="124"/>
      <c r="FR679" s="124"/>
      <c r="FS679" s="124"/>
      <c r="FT679" s="124"/>
      <c r="FU679" s="124"/>
      <c r="FV679" s="124"/>
      <c r="FW679" s="124"/>
      <c r="FX679" s="124"/>
      <c r="FY679" s="124"/>
      <c r="FZ679" s="124"/>
      <c r="GA679" s="124"/>
      <c r="GB679" s="124"/>
      <c r="GC679" s="124"/>
      <c r="GD679" s="124"/>
      <c r="GE679" s="124"/>
      <c r="GF679" s="124"/>
      <c r="GG679" s="124"/>
      <c r="GH679" s="124"/>
      <c r="GI679" s="124"/>
      <c r="GJ679" s="124"/>
      <c r="GK679" s="124"/>
      <c r="GL679" s="124"/>
      <c r="GM679" s="124"/>
      <c r="GN679" s="124"/>
      <c r="GO679" s="124"/>
      <c r="GP679" s="124"/>
      <c r="GQ679" s="124"/>
      <c r="GR679" s="124"/>
      <c r="GS679" s="124"/>
      <c r="GT679" s="124"/>
      <c r="GU679" s="124"/>
      <c r="GV679" s="124"/>
      <c r="GW679" s="124"/>
      <c r="GX679" s="124"/>
      <c r="GY679" s="124"/>
      <c r="GZ679" s="124"/>
      <c r="HA679" s="124"/>
      <c r="HB679" s="124"/>
      <c r="HC679" s="124"/>
      <c r="HD679" s="124"/>
      <c r="HE679" s="124"/>
      <c r="HF679" s="124"/>
      <c r="HG679" s="124"/>
      <c r="HH679" s="124"/>
      <c r="HI679" s="124"/>
      <c r="HJ679" s="124"/>
      <c r="HK679" s="124" t="s">
        <v>1391</v>
      </c>
      <c r="HL679" s="124" t="s">
        <v>488</v>
      </c>
      <c r="HY679" s="122"/>
      <c r="IO679" s="121" t="s">
        <v>1389</v>
      </c>
      <c r="IP679" s="121" t="s">
        <v>492</v>
      </c>
      <c r="IS679" s="121">
        <v>2011</v>
      </c>
      <c r="JJ679" s="121" t="s">
        <v>1392</v>
      </c>
      <c r="JL679" s="121" t="s">
        <v>495</v>
      </c>
      <c r="JP679" s="121" t="s">
        <v>508</v>
      </c>
      <c r="JQ679" s="121">
        <v>309</v>
      </c>
      <c r="JR679" s="121">
        <v>93</v>
      </c>
      <c r="KE679" s="121" t="s">
        <v>1393</v>
      </c>
      <c r="KF679" s="121" t="s">
        <v>500</v>
      </c>
      <c r="KG679" s="121" t="s">
        <v>480</v>
      </c>
      <c r="KH679" s="121" t="s">
        <v>480</v>
      </c>
      <c r="KJ679" s="121" t="s">
        <v>501</v>
      </c>
      <c r="KK679" s="121" t="s">
        <v>1394</v>
      </c>
      <c r="KL679" s="121" t="s">
        <v>503</v>
      </c>
      <c r="KM679" s="121">
        <v>7.5</v>
      </c>
      <c r="KN679" s="121" t="s">
        <v>501</v>
      </c>
      <c r="KO679" s="121" t="s">
        <v>1395</v>
      </c>
      <c r="KP679" s="121" t="s">
        <v>503</v>
      </c>
      <c r="KQ679" s="121">
        <v>2</v>
      </c>
      <c r="MY679" s="121" t="s">
        <v>1396</v>
      </c>
      <c r="MZ679" s="121">
        <v>2500</v>
      </c>
      <c r="NA679" s="121" t="s">
        <v>1397</v>
      </c>
      <c r="NB679" s="121" t="s">
        <v>548</v>
      </c>
      <c r="NJ679" s="121" t="s">
        <v>1454</v>
      </c>
      <c r="NL679" s="121" t="s">
        <v>658</v>
      </c>
      <c r="NM679" s="121" t="s">
        <v>508</v>
      </c>
      <c r="NU679" s="121" t="s">
        <v>1418</v>
      </c>
      <c r="NV679" s="121" t="s">
        <v>518</v>
      </c>
      <c r="NW679" s="121">
        <v>4364</v>
      </c>
      <c r="NX679" s="121" t="s">
        <v>864</v>
      </c>
      <c r="NY679" s="121" t="s">
        <v>864</v>
      </c>
      <c r="OB679" s="121">
        <v>4</v>
      </c>
      <c r="OU679" s="121" t="s">
        <v>1456</v>
      </c>
      <c r="OW679" s="121">
        <v>2014</v>
      </c>
      <c r="PB679" s="121" t="s">
        <v>522</v>
      </c>
      <c r="PC679" s="122">
        <v>46134</v>
      </c>
    </row>
    <row r="680" spans="1:420" s="121" customFormat="1" ht="15" thickBot="1">
      <c r="A680" t="s">
        <v>469</v>
      </c>
      <c r="B680" s="121" t="s">
        <v>1384</v>
      </c>
      <c r="C680" s="121" t="s">
        <v>1385</v>
      </c>
      <c r="D680" s="121" t="s">
        <v>472</v>
      </c>
      <c r="E680" s="121" t="s">
        <v>1417</v>
      </c>
      <c r="F680" s="121" t="s">
        <v>474</v>
      </c>
      <c r="G680" s="121" t="s">
        <v>475</v>
      </c>
      <c r="H680" s="121" t="s">
        <v>476</v>
      </c>
      <c r="I680" s="121">
        <v>-13.47</v>
      </c>
      <c r="J680" s="121">
        <v>33.71</v>
      </c>
      <c r="K680" s="121">
        <v>200</v>
      </c>
      <c r="AV680" s="121" t="s">
        <v>1387</v>
      </c>
      <c r="AW680" s="121">
        <v>2500</v>
      </c>
      <c r="AX680" s="121">
        <v>7500</v>
      </c>
      <c r="AY680" s="121">
        <v>3</v>
      </c>
      <c r="AZ680" s="121" t="s">
        <v>1388</v>
      </c>
      <c r="BA680" s="121">
        <v>2011</v>
      </c>
      <c r="BB680" s="121">
        <v>2014</v>
      </c>
      <c r="BD680" s="121" t="s">
        <v>1420</v>
      </c>
      <c r="BE680" s="121" t="s">
        <v>570</v>
      </c>
      <c r="BF680" s="121" t="s">
        <v>484</v>
      </c>
      <c r="BG680" s="121" t="s">
        <v>1421</v>
      </c>
      <c r="BH680" s="121" t="s">
        <v>1422</v>
      </c>
      <c r="BI680" s="121" t="s">
        <v>486</v>
      </c>
      <c r="BJ680" s="121">
        <v>3700</v>
      </c>
      <c r="BK680" s="121" t="s">
        <v>537</v>
      </c>
      <c r="BL680" s="121" t="s">
        <v>1403</v>
      </c>
      <c r="BM680" s="121" t="s">
        <v>1404</v>
      </c>
      <c r="BN680" s="121" t="s">
        <v>486</v>
      </c>
      <c r="BO680" s="121">
        <v>18500</v>
      </c>
      <c r="BP680" s="121" t="s">
        <v>555</v>
      </c>
      <c r="BQ680" s="121" t="s">
        <v>1423</v>
      </c>
      <c r="BR680" s="121" t="s">
        <v>1424</v>
      </c>
      <c r="BS680" s="121" t="s">
        <v>486</v>
      </c>
      <c r="BT680" s="121">
        <v>222200</v>
      </c>
      <c r="BU680" s="121" t="s">
        <v>555</v>
      </c>
      <c r="BV680" s="121" t="s">
        <v>485</v>
      </c>
      <c r="BW680" s="121" t="s">
        <v>1390</v>
      </c>
      <c r="BX680" s="121" t="s">
        <v>486</v>
      </c>
      <c r="BY680" s="121">
        <v>53333</v>
      </c>
      <c r="EI680" s="124"/>
      <c r="EJ680" s="124"/>
      <c r="EK680" s="124"/>
      <c r="EL680" s="124"/>
      <c r="EM680" s="124"/>
      <c r="EN680" s="124"/>
      <c r="EO680" s="124"/>
      <c r="EP680" s="124"/>
      <c r="EQ680" s="124"/>
      <c r="ER680" s="124"/>
      <c r="ES680" s="124"/>
      <c r="ET680" s="124"/>
      <c r="EU680" s="124"/>
      <c r="EV680" s="124"/>
      <c r="EW680" s="124"/>
      <c r="EX680" s="124"/>
      <c r="EY680" s="124"/>
      <c r="EZ680" s="124"/>
      <c r="FA680" s="124"/>
      <c r="FB680" s="124"/>
      <c r="FC680" s="124"/>
      <c r="FD680" s="124"/>
      <c r="FE680" s="124"/>
      <c r="FF680" s="124"/>
      <c r="FG680" s="124"/>
      <c r="FH680" s="124"/>
      <c r="FI680" s="124"/>
      <c r="FJ680" s="124"/>
      <c r="FK680" s="124"/>
      <c r="FL680" s="124"/>
      <c r="FM680" s="124"/>
      <c r="FN680" s="124"/>
      <c r="FO680" s="124"/>
      <c r="FP680" s="124"/>
      <c r="FQ680" s="124"/>
      <c r="FR680" s="124"/>
      <c r="FS680" s="124"/>
      <c r="FT680" s="124"/>
      <c r="FU680" s="124"/>
      <c r="FV680" s="124"/>
      <c r="FW680" s="124"/>
      <c r="FX680" s="124"/>
      <c r="FY680" s="124"/>
      <c r="FZ680" s="124"/>
      <c r="GA680" s="124"/>
      <c r="GB680" s="124"/>
      <c r="GC680" s="124"/>
      <c r="GD680" s="124"/>
      <c r="GE680" s="124"/>
      <c r="GF680" s="124"/>
      <c r="GG680" s="124"/>
      <c r="GH680" s="124"/>
      <c r="GI680" s="124"/>
      <c r="GJ680" s="124"/>
      <c r="GK680" s="124"/>
      <c r="GL680" s="124"/>
      <c r="GM680" s="124"/>
      <c r="GN680" s="124"/>
      <c r="GO680" s="124"/>
      <c r="GP680" s="124"/>
      <c r="GQ680" s="124"/>
      <c r="GR680" s="124"/>
      <c r="GS680" s="124"/>
      <c r="GT680" s="124"/>
      <c r="GU680" s="124"/>
      <c r="GV680" s="124"/>
      <c r="GW680" s="124"/>
      <c r="GX680" s="124"/>
      <c r="GY680" s="124"/>
      <c r="GZ680" s="124"/>
      <c r="HA680" s="124"/>
      <c r="HB680" s="124"/>
      <c r="HC680" s="124"/>
      <c r="HD680" s="124"/>
      <c r="HE680" s="124"/>
      <c r="HF680" s="124"/>
      <c r="HG680" s="124"/>
      <c r="HH680" s="124"/>
      <c r="HI680" s="124"/>
      <c r="HJ680" s="124"/>
      <c r="HK680" s="124" t="s">
        <v>1391</v>
      </c>
      <c r="HL680" s="124" t="s">
        <v>488</v>
      </c>
      <c r="HY680" s="122"/>
      <c r="IO680" s="121" t="s">
        <v>1420</v>
      </c>
      <c r="IP680" s="69" t="s">
        <v>557</v>
      </c>
      <c r="IQ680" s="121" t="s">
        <v>1406</v>
      </c>
      <c r="IS680" s="121">
        <v>2011</v>
      </c>
      <c r="IU680" s="121" t="s">
        <v>480</v>
      </c>
      <c r="JJ680" s="121" t="s">
        <v>1392</v>
      </c>
      <c r="JL680" s="121" t="s">
        <v>495</v>
      </c>
      <c r="JP680" s="121" t="s">
        <v>508</v>
      </c>
      <c r="JQ680" s="121">
        <v>131</v>
      </c>
      <c r="JR680" s="121">
        <v>59</v>
      </c>
      <c r="KE680" s="121" t="s">
        <v>1393</v>
      </c>
      <c r="KF680" s="121" t="s">
        <v>500</v>
      </c>
      <c r="KG680" s="121" t="s">
        <v>480</v>
      </c>
      <c r="KH680" s="121" t="s">
        <v>480</v>
      </c>
      <c r="KJ680" s="121" t="s">
        <v>501</v>
      </c>
      <c r="KK680" s="121" t="s">
        <v>1394</v>
      </c>
      <c r="KL680" s="121" t="s">
        <v>503</v>
      </c>
      <c r="KM680" s="121">
        <v>7.5</v>
      </c>
      <c r="KN680" s="121" t="s">
        <v>501</v>
      </c>
      <c r="KO680" s="121" t="s">
        <v>1395</v>
      </c>
      <c r="KP680" s="121" t="s">
        <v>503</v>
      </c>
      <c r="KQ680" s="121">
        <v>1</v>
      </c>
      <c r="MY680" s="121" t="s">
        <v>1396</v>
      </c>
      <c r="MZ680" s="121">
        <v>2500</v>
      </c>
      <c r="NA680" s="121" t="s">
        <v>1425</v>
      </c>
      <c r="NB680" s="121" t="s">
        <v>548</v>
      </c>
      <c r="NJ680" s="121" t="s">
        <v>1454</v>
      </c>
      <c r="NL680" s="121" t="s">
        <v>658</v>
      </c>
      <c r="NM680" s="121" t="s">
        <v>508</v>
      </c>
      <c r="NV680" s="121" t="s">
        <v>518</v>
      </c>
      <c r="NW680" s="121">
        <v>6889</v>
      </c>
      <c r="NX680" s="121" t="s">
        <v>864</v>
      </c>
      <c r="NY680" s="121" t="s">
        <v>864</v>
      </c>
      <c r="OB680" s="121">
        <v>4</v>
      </c>
      <c r="OU680" s="121" t="s">
        <v>1456</v>
      </c>
      <c r="OW680" s="121">
        <v>2014</v>
      </c>
      <c r="PB680" s="121" t="s">
        <v>522</v>
      </c>
      <c r="PC680" s="122">
        <v>46134</v>
      </c>
    </row>
    <row r="681" spans="1:420" s="121" customFormat="1" ht="15" thickBot="1">
      <c r="A681" t="s">
        <v>469</v>
      </c>
      <c r="B681" s="121" t="s">
        <v>1384</v>
      </c>
      <c r="C681" s="121" t="s">
        <v>1385</v>
      </c>
      <c r="D681" s="121" t="s">
        <v>472</v>
      </c>
      <c r="E681" s="121" t="s">
        <v>1417</v>
      </c>
      <c r="F681" s="121" t="s">
        <v>474</v>
      </c>
      <c r="G681" s="121" t="s">
        <v>475</v>
      </c>
      <c r="H681" s="121" t="s">
        <v>476</v>
      </c>
      <c r="I681" s="121">
        <v>-13.47</v>
      </c>
      <c r="J681" s="121">
        <v>33.71</v>
      </c>
      <c r="K681" s="121">
        <v>200</v>
      </c>
      <c r="AV681" s="121" t="s">
        <v>1387</v>
      </c>
      <c r="AW681" s="121">
        <v>2500</v>
      </c>
      <c r="AX681" s="121">
        <v>7500</v>
      </c>
      <c r="AY681" s="121">
        <v>3</v>
      </c>
      <c r="AZ681" s="121" t="s">
        <v>1388</v>
      </c>
      <c r="BA681" s="121">
        <v>2011</v>
      </c>
      <c r="BB681" s="121">
        <v>2014</v>
      </c>
      <c r="BD681" s="121" t="s">
        <v>1428</v>
      </c>
      <c r="BE681" s="121" t="s">
        <v>553</v>
      </c>
      <c r="BF681" s="121" t="s">
        <v>484</v>
      </c>
      <c r="BG681" s="121" t="s">
        <v>1421</v>
      </c>
      <c r="BH681" s="121" t="s">
        <v>1422</v>
      </c>
      <c r="BI681" s="121" t="s">
        <v>486</v>
      </c>
      <c r="BJ681" s="121">
        <v>3700</v>
      </c>
      <c r="BK681" s="121" t="s">
        <v>555</v>
      </c>
      <c r="BL681" s="121" t="s">
        <v>1423</v>
      </c>
      <c r="BM681" s="121" t="s">
        <v>1424</v>
      </c>
      <c r="BN681" s="121" t="s">
        <v>486</v>
      </c>
      <c r="BO681" s="121">
        <v>177800</v>
      </c>
      <c r="BP681" s="121" t="s">
        <v>555</v>
      </c>
      <c r="BQ681" s="121" t="s">
        <v>485</v>
      </c>
      <c r="BR681" s="121" t="s">
        <v>1390</v>
      </c>
      <c r="BS681" s="121" t="s">
        <v>486</v>
      </c>
      <c r="BT681" s="121">
        <v>53333</v>
      </c>
      <c r="EI681" s="124"/>
      <c r="EJ681" s="124"/>
      <c r="EK681" s="124"/>
      <c r="EL681" s="124"/>
      <c r="EM681" s="124"/>
      <c r="EN681" s="124"/>
      <c r="EO681" s="124"/>
      <c r="EP681" s="124"/>
      <c r="EQ681" s="124"/>
      <c r="ER681" s="124"/>
      <c r="ES681" s="124"/>
      <c r="ET681" s="124"/>
      <c r="EU681" s="124"/>
      <c r="EV681" s="124"/>
      <c r="EW681" s="124"/>
      <c r="EX681" s="124"/>
      <c r="EY681" s="124"/>
      <c r="EZ681" s="124"/>
      <c r="FA681" s="124"/>
      <c r="FB681" s="124"/>
      <c r="FC681" s="124"/>
      <c r="FD681" s="124"/>
      <c r="FE681" s="124"/>
      <c r="FF681" s="124"/>
      <c r="FG681" s="124"/>
      <c r="FH681" s="124"/>
      <c r="FI681" s="124"/>
      <c r="FJ681" s="124"/>
      <c r="FK681" s="124"/>
      <c r="FL681" s="124"/>
      <c r="FM681" s="124"/>
      <c r="FN681" s="124"/>
      <c r="FO681" s="124"/>
      <c r="FP681" s="124"/>
      <c r="FQ681" s="124"/>
      <c r="FR681" s="124"/>
      <c r="FS681" s="124"/>
      <c r="FT681" s="124"/>
      <c r="FU681" s="124"/>
      <c r="FV681" s="124"/>
      <c r="FW681" s="124"/>
      <c r="FX681" s="124"/>
      <c r="FY681" s="124"/>
      <c r="FZ681" s="124"/>
      <c r="GA681" s="124"/>
      <c r="GB681" s="124"/>
      <c r="GC681" s="124"/>
      <c r="GD681" s="124"/>
      <c r="GE681" s="124"/>
      <c r="GF681" s="124"/>
      <c r="GG681" s="124"/>
      <c r="GH681" s="124"/>
      <c r="GI681" s="124"/>
      <c r="GJ681" s="124"/>
      <c r="GK681" s="124"/>
      <c r="GL681" s="124"/>
      <c r="GM681" s="124"/>
      <c r="GN681" s="124"/>
      <c r="GO681" s="124"/>
      <c r="GP681" s="124"/>
      <c r="GQ681" s="124"/>
      <c r="GR681" s="124"/>
      <c r="GS681" s="124"/>
      <c r="GT681" s="124"/>
      <c r="GU681" s="124"/>
      <c r="GV681" s="124"/>
      <c r="GW681" s="124"/>
      <c r="GX681" s="124"/>
      <c r="GY681" s="124"/>
      <c r="GZ681" s="124"/>
      <c r="HA681" s="124"/>
      <c r="HB681" s="124"/>
      <c r="HC681" s="124"/>
      <c r="HD681" s="124"/>
      <c r="HE681" s="124"/>
      <c r="HF681" s="124"/>
      <c r="HG681" s="124"/>
      <c r="HH681" s="124"/>
      <c r="HI681" s="124"/>
      <c r="HJ681" s="124"/>
      <c r="HK681" s="124" t="s">
        <v>1415</v>
      </c>
      <c r="HL681" s="124" t="s">
        <v>526</v>
      </c>
      <c r="HM681" s="121" t="s">
        <v>480</v>
      </c>
      <c r="HN681" s="121" t="s">
        <v>480</v>
      </c>
      <c r="HO681" s="121" t="s">
        <v>480</v>
      </c>
      <c r="HP681" s="121" t="s">
        <v>480</v>
      </c>
      <c r="HY681" s="122"/>
      <c r="IO681" s="121" t="s">
        <v>1428</v>
      </c>
      <c r="IP681" s="69" t="s">
        <v>557</v>
      </c>
      <c r="IS681" s="121">
        <v>2011</v>
      </c>
      <c r="IU681" s="121" t="s">
        <v>480</v>
      </c>
      <c r="JJ681" s="121" t="s">
        <v>1392</v>
      </c>
      <c r="JL681" s="121" t="s">
        <v>495</v>
      </c>
      <c r="JP681" s="121" t="s">
        <v>508</v>
      </c>
      <c r="JQ681" s="121">
        <v>131</v>
      </c>
      <c r="JR681" s="121">
        <v>59</v>
      </c>
      <c r="KE681" s="121" t="s">
        <v>1393</v>
      </c>
      <c r="KF681" s="121" t="s">
        <v>500</v>
      </c>
      <c r="KG681" s="121" t="s">
        <v>480</v>
      </c>
      <c r="KH681" s="121" t="s">
        <v>480</v>
      </c>
      <c r="KJ681" s="121" t="s">
        <v>530</v>
      </c>
      <c r="MY681" s="121" t="s">
        <v>1396</v>
      </c>
      <c r="MZ681" s="121">
        <v>2500</v>
      </c>
      <c r="NA681" s="121" t="s">
        <v>1429</v>
      </c>
      <c r="NB681" s="121" t="s">
        <v>548</v>
      </c>
      <c r="NJ681" s="121" t="s">
        <v>1454</v>
      </c>
      <c r="NL681" s="121" t="s">
        <v>658</v>
      </c>
      <c r="NM681" s="121" t="s">
        <v>508</v>
      </c>
      <c r="NV681" s="121" t="s">
        <v>518</v>
      </c>
      <c r="NW681" s="121">
        <v>6509</v>
      </c>
      <c r="NX681" s="121" t="s">
        <v>864</v>
      </c>
      <c r="NY681" s="121" t="s">
        <v>864</v>
      </c>
      <c r="OB681" s="121">
        <v>4</v>
      </c>
      <c r="OU681" s="121" t="s">
        <v>1456</v>
      </c>
      <c r="OW681" s="121">
        <v>2014</v>
      </c>
      <c r="PB681" s="121" t="s">
        <v>522</v>
      </c>
      <c r="PC681" s="122">
        <v>46134</v>
      </c>
    </row>
    <row r="682" spans="1:420" ht="17" thickBot="1">
      <c r="A682" t="s">
        <v>469</v>
      </c>
      <c r="B682" t="s">
        <v>1457</v>
      </c>
      <c r="C682" s="74" t="s">
        <v>665</v>
      </c>
      <c r="D682" s="126" t="s">
        <v>948</v>
      </c>
      <c r="E682" s="2" t="s">
        <v>1458</v>
      </c>
      <c r="F682" t="s">
        <v>1177</v>
      </c>
      <c r="G682" s="74" t="s">
        <v>475</v>
      </c>
      <c r="H682" s="126" t="s">
        <v>476</v>
      </c>
      <c r="I682">
        <v>-0.41666666699999999</v>
      </c>
      <c r="J682">
        <v>34.200000000000003</v>
      </c>
      <c r="K682" s="126" t="s">
        <v>480</v>
      </c>
      <c r="L682" s="74"/>
      <c r="M682" s="126"/>
      <c r="N682" s="74"/>
      <c r="O682" s="74"/>
      <c r="P682" s="74"/>
      <c r="Q682" s="74"/>
      <c r="R682" s="74"/>
      <c r="S682" s="74"/>
      <c r="T682" s="74"/>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74" t="s">
        <v>1459</v>
      </c>
      <c r="AW682" s="74">
        <v>64</v>
      </c>
      <c r="AX682" s="74">
        <v>0.09</v>
      </c>
      <c r="AY682" s="74">
        <v>1</v>
      </c>
      <c r="AZ682" s="127" t="s">
        <v>1460</v>
      </c>
      <c r="BA682" s="127">
        <v>2007</v>
      </c>
      <c r="BB682" s="127">
        <v>2008</v>
      </c>
      <c r="BC682" s="127" t="s">
        <v>690</v>
      </c>
      <c r="BD682" s="127" t="s">
        <v>1461</v>
      </c>
      <c r="BE682" s="127" t="s">
        <v>524</v>
      </c>
      <c r="BF682" s="127" t="s">
        <v>484</v>
      </c>
      <c r="BG682" s="127" t="s">
        <v>1462</v>
      </c>
      <c r="BH682" s="127" t="s">
        <v>480</v>
      </c>
      <c r="BI682" s="128" t="s">
        <v>486</v>
      </c>
      <c r="BJ682" s="129">
        <v>111000</v>
      </c>
      <c r="BK682" s="127"/>
      <c r="BL682" s="127"/>
      <c r="BM682" s="127"/>
      <c r="BN682" s="127"/>
      <c r="BO682" s="127"/>
      <c r="BP682" s="127"/>
      <c r="BQ682" s="127"/>
      <c r="BR682" s="127"/>
      <c r="BS682" s="127"/>
      <c r="BT682" s="127"/>
      <c r="BU682" s="127"/>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2"/>
      <c r="EE682" s="127"/>
      <c r="EF682" s="127"/>
      <c r="EG682" s="127"/>
      <c r="EH682" s="127"/>
      <c r="EI682" s="127"/>
      <c r="EJ682" s="127"/>
      <c r="EK682" s="127"/>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127"/>
      <c r="HL682" s="127"/>
      <c r="HM682" s="127"/>
      <c r="HN682" s="127"/>
      <c r="HO682" s="127"/>
      <c r="HP682" s="127"/>
      <c r="HQ682" s="127"/>
      <c r="HR682" s="127"/>
      <c r="HS682" s="128"/>
      <c r="HT682" s="127"/>
      <c r="HU682" s="127"/>
      <c r="HV682" s="127"/>
      <c r="HW682" s="127"/>
      <c r="HX682" s="130"/>
      <c r="HY682" s="127"/>
      <c r="HZ682" s="127"/>
      <c r="IA682" s="127"/>
      <c r="IB682" s="127"/>
      <c r="IC682" s="127"/>
      <c r="ID682" s="127"/>
      <c r="IE682" s="127"/>
      <c r="IF682" s="127"/>
      <c r="IG682" s="127"/>
      <c r="IH682" s="127" t="s">
        <v>1463</v>
      </c>
      <c r="II682" s="131" t="s">
        <v>492</v>
      </c>
      <c r="IJ682" s="131"/>
      <c r="IK682" s="132"/>
      <c r="IL682" s="127"/>
      <c r="IM682" s="127"/>
      <c r="IN682" s="127"/>
      <c r="IQ682" s="127"/>
      <c r="IR682" s="127"/>
      <c r="IS682" s="127"/>
      <c r="IT682" s="127"/>
      <c r="IU682" s="127"/>
      <c r="IV682" s="127"/>
      <c r="IW682" s="127"/>
      <c r="IX682" s="127"/>
      <c r="IY682" s="127"/>
      <c r="IZ682" s="74"/>
      <c r="JA682" s="74"/>
      <c r="JB682" s="74"/>
      <c r="JC682" s="74"/>
      <c r="JD682" s="74"/>
      <c r="JE682" s="74"/>
      <c r="JF682" s="74"/>
      <c r="JG682" s="74"/>
      <c r="JH682" s="74"/>
      <c r="JI682" s="74"/>
      <c r="JJ682" s="74"/>
      <c r="JK682" s="74"/>
      <c r="JL682" s="133" t="s">
        <v>495</v>
      </c>
      <c r="JM682" s="134" t="s">
        <v>1464</v>
      </c>
      <c r="JN682" s="134" t="s">
        <v>1465</v>
      </c>
      <c r="JO682" s="134" t="s">
        <v>1465</v>
      </c>
      <c r="JR682" s="127"/>
      <c r="JS682" s="127"/>
      <c r="JT682" s="127"/>
      <c r="JU682" s="127"/>
      <c r="JV682" s="127"/>
      <c r="JW682" s="127"/>
      <c r="JX682" s="127"/>
      <c r="JY682" s="135"/>
      <c r="JZ682" s="135"/>
      <c r="KA682" s="128"/>
      <c r="KB682" s="127"/>
      <c r="KC682" s="128"/>
      <c r="KD682" s="127"/>
      <c r="KE682" s="127"/>
      <c r="KF682" s="127"/>
      <c r="KG682" s="128"/>
      <c r="KH682" s="128"/>
      <c r="KI682" s="131"/>
      <c r="KJ682" s="136"/>
      <c r="KK682" s="127"/>
      <c r="KL682" s="127"/>
      <c r="KM682" s="127"/>
      <c r="KN682" s="127"/>
      <c r="KO682" s="128"/>
      <c r="KP682" s="127"/>
      <c r="KQ682" s="131"/>
      <c r="KR682" s="136"/>
      <c r="KS682" s="127"/>
      <c r="KT682" s="127"/>
      <c r="KU682" s="137"/>
      <c r="KV682" s="136"/>
      <c r="KW682" s="127"/>
      <c r="KX682" s="127"/>
      <c r="KY682" s="127"/>
      <c r="KZ682" s="3"/>
      <c r="LA682" s="3"/>
      <c r="LB682" s="3"/>
      <c r="LC682" s="3"/>
      <c r="LD682" s="3"/>
      <c r="LE682" s="3"/>
      <c r="LF682" s="3"/>
      <c r="LG682" s="3"/>
      <c r="LH682" s="128"/>
      <c r="LI682" s="128"/>
      <c r="LJ682" s="128"/>
      <c r="LK682" s="128"/>
      <c r="LL682" s="128"/>
      <c r="LM682" s="128"/>
      <c r="LN682" s="128"/>
      <c r="LO682" s="128"/>
      <c r="LP682" s="128"/>
      <c r="LQ682" s="127"/>
      <c r="LR682" s="127"/>
      <c r="LS682" s="127"/>
      <c r="LT682" s="127"/>
      <c r="LU682" s="127"/>
      <c r="LV682" s="127"/>
      <c r="LW682" s="127"/>
      <c r="LX682" s="127"/>
      <c r="LY682" s="127"/>
      <c r="LZ682" s="74"/>
      <c r="MA682" s="74"/>
      <c r="MB682" s="74"/>
      <c r="MC682" s="74"/>
      <c r="MD682" s="74"/>
      <c r="ME682" s="138"/>
      <c r="MF682" s="138"/>
      <c r="MG682" s="138"/>
      <c r="MH682" s="2"/>
      <c r="MI682" s="127"/>
      <c r="MJ682" s="127"/>
      <c r="MK682" s="127"/>
      <c r="ML682" s="74"/>
      <c r="MM682" s="74"/>
      <c r="MN682" s="74"/>
      <c r="MO682" s="74"/>
      <c r="MP682" s="74"/>
      <c r="MQ682" s="74"/>
      <c r="MR682" s="74"/>
      <c r="MS682" s="74"/>
      <c r="MT682" s="127"/>
      <c r="MU682" s="127"/>
      <c r="MV682" s="127"/>
      <c r="MW682" s="127"/>
      <c r="MX682" s="127"/>
      <c r="MY682" s="127" t="s">
        <v>1466</v>
      </c>
      <c r="MZ682" s="74">
        <v>64</v>
      </c>
      <c r="NA682" s="138"/>
      <c r="NB682" s="138"/>
      <c r="NC682" s="138"/>
      <c r="ND682" s="138"/>
      <c r="NE682" s="138"/>
      <c r="NF682" s="138"/>
      <c r="NG682" s="138"/>
      <c r="NH682" s="138"/>
      <c r="NI682" s="127" t="s">
        <v>1467</v>
      </c>
      <c r="NJ682" s="127" t="s">
        <v>1468</v>
      </c>
      <c r="NK682" s="127" t="s">
        <v>1469</v>
      </c>
      <c r="NL682" s="127" t="s">
        <v>623</v>
      </c>
      <c r="NM682" s="139" t="s">
        <v>516</v>
      </c>
      <c r="NN682" s="127"/>
      <c r="NO682" s="127"/>
      <c r="NP682" s="127"/>
      <c r="NQ682" s="127"/>
      <c r="NR682" s="127"/>
      <c r="NS682" s="127"/>
      <c r="NT682" s="127"/>
      <c r="NU682" s="127" t="s">
        <v>536</v>
      </c>
      <c r="NV682" s="140" t="s">
        <v>518</v>
      </c>
      <c r="NW682" s="140">
        <v>195.1</v>
      </c>
      <c r="NX682" s="140" t="s">
        <v>520</v>
      </c>
      <c r="NY682" s="140">
        <v>3.1</v>
      </c>
      <c r="NZ682" s="141"/>
      <c r="OA682" s="127"/>
      <c r="OB682" s="127">
        <v>4</v>
      </c>
      <c r="OC682" s="127"/>
      <c r="OD682" s="127"/>
      <c r="OE682" s="127"/>
      <c r="OF682" s="127"/>
      <c r="OG682" s="127"/>
      <c r="OH682" s="127"/>
      <c r="OI682" s="127"/>
      <c r="OJ682" s="127"/>
      <c r="OK682" s="127"/>
      <c r="OL682" s="127"/>
      <c r="OM682" s="127"/>
      <c r="ON682" s="127"/>
      <c r="OO682" s="127"/>
      <c r="OP682" s="127"/>
      <c r="OQ682" s="127"/>
      <c r="OR682" s="127"/>
      <c r="OS682" s="127"/>
      <c r="OT682" s="127"/>
      <c r="OU682" s="127" t="s">
        <v>1470</v>
      </c>
      <c r="OV682" s="127"/>
      <c r="OW682" s="127">
        <v>2007</v>
      </c>
      <c r="OX682" s="127"/>
      <c r="OY682" s="127"/>
      <c r="OZ682" s="127" t="s">
        <v>690</v>
      </c>
      <c r="PA682" s="127"/>
      <c r="PB682" t="s">
        <v>522</v>
      </c>
      <c r="PC682" s="50">
        <v>46134</v>
      </c>
      <c r="PD682" s="121"/>
    </row>
    <row r="683" spans="1:420" ht="15" thickBot="1">
      <c r="A683" t="s">
        <v>469</v>
      </c>
      <c r="B683" t="s">
        <v>1457</v>
      </c>
      <c r="C683" s="74" t="s">
        <v>665</v>
      </c>
      <c r="D683" s="126" t="s">
        <v>948</v>
      </c>
      <c r="E683" s="2" t="s">
        <v>1458</v>
      </c>
      <c r="F683" t="s">
        <v>1177</v>
      </c>
      <c r="G683" s="74" t="s">
        <v>475</v>
      </c>
      <c r="H683" s="126" t="s">
        <v>476</v>
      </c>
      <c r="I683">
        <v>-0.41666666699999999</v>
      </c>
      <c r="J683">
        <v>34.200000000000003</v>
      </c>
      <c r="K683" s="126" t="s">
        <v>480</v>
      </c>
      <c r="L683" s="2"/>
      <c r="M683" s="82"/>
      <c r="N683" s="2"/>
      <c r="O683" s="74"/>
      <c r="P683" s="2"/>
      <c r="Q683" s="2"/>
      <c r="R683" s="74"/>
      <c r="S683" s="74"/>
      <c r="T683" s="74"/>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74" t="s">
        <v>1459</v>
      </c>
      <c r="AW683" s="74">
        <v>64</v>
      </c>
      <c r="AX683" s="74">
        <v>0.09</v>
      </c>
      <c r="AY683" s="74">
        <v>1</v>
      </c>
      <c r="AZ683" s="127" t="s">
        <v>1460</v>
      </c>
      <c r="BA683" s="127">
        <v>2007</v>
      </c>
      <c r="BB683" s="127">
        <v>2008</v>
      </c>
      <c r="BC683" s="127" t="s">
        <v>690</v>
      </c>
      <c r="BD683" s="2" t="s">
        <v>1471</v>
      </c>
      <c r="BE683" s="2" t="s">
        <v>536</v>
      </c>
      <c r="BF683" s="127" t="s">
        <v>484</v>
      </c>
      <c r="BG683" s="2" t="s">
        <v>1462</v>
      </c>
      <c r="BH683" s="127" t="s">
        <v>480</v>
      </c>
      <c r="BI683" s="128" t="s">
        <v>486</v>
      </c>
      <c r="BJ683" s="129">
        <v>55500</v>
      </c>
      <c r="BK683" s="2" t="s">
        <v>537</v>
      </c>
      <c r="BL683" t="s">
        <v>1472</v>
      </c>
      <c r="BM683" s="127" t="s">
        <v>480</v>
      </c>
      <c r="BN683" s="2" t="s">
        <v>486</v>
      </c>
      <c r="BO683" s="2">
        <v>55000</v>
      </c>
      <c r="BP683" s="2"/>
      <c r="BQ683" s="2"/>
      <c r="BR683" s="2"/>
      <c r="BS683" s="2"/>
      <c r="BT683" s="2"/>
      <c r="BU683" s="2"/>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2"/>
      <c r="EE683" s="2"/>
      <c r="EF683" s="2"/>
      <c r="EG683" s="2"/>
      <c r="EH683" s="2"/>
      <c r="EI683" s="2"/>
      <c r="EJ683" s="2"/>
      <c r="EK683" s="2"/>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2"/>
      <c r="HL683" s="2"/>
      <c r="HM683" s="2"/>
      <c r="HN683" s="2"/>
      <c r="HO683" s="2"/>
      <c r="HP683" s="2"/>
      <c r="HQ683" s="2"/>
      <c r="HR683" s="2"/>
      <c r="HS683" s="82"/>
      <c r="HT683" s="2"/>
      <c r="HU683" s="2"/>
      <c r="HV683" s="2"/>
      <c r="HW683" s="2"/>
      <c r="HX683" s="2"/>
      <c r="HY683" s="2"/>
      <c r="HZ683" s="2"/>
      <c r="IA683" s="2"/>
      <c r="IB683" s="2"/>
      <c r="IC683" s="2"/>
      <c r="ID683" s="2"/>
      <c r="IE683" s="2"/>
      <c r="IF683" s="2"/>
      <c r="IG683" s="2"/>
      <c r="IH683" s="127" t="s">
        <v>1463</v>
      </c>
      <c r="II683" s="69" t="s">
        <v>927</v>
      </c>
      <c r="IJ683" s="143" t="s">
        <v>981</v>
      </c>
      <c r="IK683" s="144" t="s">
        <v>543</v>
      </c>
      <c r="IL683" s="2">
        <v>2007</v>
      </c>
      <c r="IM683" s="2" t="s">
        <v>690</v>
      </c>
      <c r="IN683" s="2" t="s">
        <v>480</v>
      </c>
      <c r="IQ683" s="2"/>
      <c r="IR683" s="2"/>
      <c r="IS683" s="2"/>
      <c r="IT683" s="2"/>
      <c r="IU683" s="2"/>
      <c r="IV683" s="2"/>
      <c r="IW683" s="2"/>
      <c r="IX683" s="2"/>
      <c r="IY683" s="2"/>
      <c r="IZ683" s="2"/>
      <c r="JA683" s="2"/>
      <c r="JB683" s="2"/>
      <c r="JC683" s="2"/>
      <c r="JD683" s="2"/>
      <c r="JE683" s="2"/>
      <c r="JF683" s="2"/>
      <c r="JG683" s="2"/>
      <c r="JH683" s="2"/>
      <c r="JI683" s="2"/>
      <c r="JJ683" s="2"/>
      <c r="JK683" s="2"/>
      <c r="JL683" s="133" t="s">
        <v>495</v>
      </c>
      <c r="JM683" s="134" t="s">
        <v>1464</v>
      </c>
      <c r="JN683" s="134" t="s">
        <v>1465</v>
      </c>
      <c r="JO683" s="134" t="s">
        <v>1465</v>
      </c>
      <c r="JR683" s="2"/>
      <c r="JS683" s="2"/>
      <c r="JT683" s="2"/>
      <c r="JU683" s="2"/>
      <c r="JV683" s="2"/>
      <c r="JW683" s="2"/>
      <c r="JX683" s="2"/>
      <c r="JY683" s="135"/>
      <c r="JZ683" s="145"/>
      <c r="KA683" s="82"/>
      <c r="KB683" s="2"/>
      <c r="KC683" s="82"/>
      <c r="KD683" s="2"/>
      <c r="KE683" s="2"/>
      <c r="KF683" s="2"/>
      <c r="KG683" s="82"/>
      <c r="KH683" s="2"/>
      <c r="KI683" s="142"/>
      <c r="KJ683" s="146"/>
      <c r="KK683" s="2"/>
      <c r="KL683" s="2"/>
      <c r="KM683" s="2"/>
      <c r="KN683" s="2"/>
      <c r="KO683" s="82"/>
      <c r="KP683" s="2"/>
      <c r="KQ683" s="142"/>
      <c r="KR683" s="146"/>
      <c r="KS683" s="2"/>
      <c r="KT683" s="2"/>
      <c r="KU683" s="137"/>
      <c r="KV683" s="146"/>
      <c r="KW683" s="2"/>
      <c r="KX683" s="2"/>
      <c r="KY683" s="2"/>
      <c r="KZ683" s="60"/>
      <c r="LA683" s="61"/>
      <c r="LB683" s="61"/>
      <c r="LC683" s="3"/>
      <c r="LD683" s="3"/>
      <c r="LE683" s="3"/>
      <c r="LF683" s="3"/>
      <c r="LG683" s="3"/>
      <c r="LH683" s="82"/>
      <c r="LI683" s="82"/>
      <c r="LJ683" s="82"/>
      <c r="LK683" s="82"/>
      <c r="LL683" s="82"/>
      <c r="LM683" s="2"/>
      <c r="LN683" s="82"/>
      <c r="LO683" s="82"/>
      <c r="LP683" s="82"/>
      <c r="LQ683" s="2"/>
      <c r="LR683" s="2"/>
      <c r="LS683" s="2"/>
      <c r="LT683" s="2"/>
      <c r="LU683" s="2"/>
      <c r="LV683" s="2"/>
      <c r="LW683" s="2"/>
      <c r="LX683" s="2"/>
      <c r="LY683" s="2"/>
      <c r="LZ683" s="2"/>
      <c r="MA683" s="2"/>
      <c r="MB683" s="2"/>
      <c r="MC683" s="2"/>
      <c r="MD683" s="2"/>
      <c r="ME683" s="2"/>
      <c r="MF683" s="2"/>
      <c r="MG683" s="2"/>
      <c r="MI683" s="2"/>
      <c r="MJ683" s="2"/>
      <c r="MK683" s="2"/>
      <c r="ML683" s="2"/>
      <c r="MM683" s="2"/>
      <c r="MN683" s="2"/>
      <c r="MO683" s="2"/>
      <c r="MP683" s="2"/>
      <c r="MQ683" s="2"/>
      <c r="MR683" s="2"/>
      <c r="MS683" s="2"/>
      <c r="MT683" s="2"/>
      <c r="MU683" s="2"/>
      <c r="MV683" s="2"/>
      <c r="MW683" s="2"/>
      <c r="MX683" s="2"/>
      <c r="MY683" s="127" t="s">
        <v>1466</v>
      </c>
      <c r="MZ683" s="74">
        <v>64</v>
      </c>
      <c r="NA683" s="138"/>
      <c r="NB683" s="138"/>
      <c r="NC683" s="138"/>
      <c r="ND683" s="138"/>
      <c r="NE683" s="138"/>
      <c r="NF683" s="138"/>
      <c r="NG683" s="138"/>
      <c r="NH683" s="138"/>
      <c r="NI683" s="127" t="s">
        <v>1467</v>
      </c>
      <c r="NJ683" s="127" t="s">
        <v>1468</v>
      </c>
      <c r="NK683" s="127" t="s">
        <v>1469</v>
      </c>
      <c r="NL683" s="127" t="s">
        <v>623</v>
      </c>
      <c r="NM683" s="139" t="s">
        <v>516</v>
      </c>
      <c r="NN683" s="127"/>
      <c r="NO683" s="127"/>
      <c r="NP683" s="127"/>
      <c r="NQ683" s="127"/>
      <c r="NR683" s="127"/>
      <c r="NS683" s="127"/>
      <c r="NT683" s="127"/>
      <c r="NU683" s="127"/>
      <c r="NV683" s="140" t="s">
        <v>518</v>
      </c>
      <c r="NW683" s="147">
        <v>306.10000000000002</v>
      </c>
      <c r="NX683" s="140" t="s">
        <v>520</v>
      </c>
      <c r="NY683" s="147">
        <v>4.4000000000000004</v>
      </c>
      <c r="NZ683" s="148"/>
      <c r="OA683" s="2"/>
      <c r="OB683" s="127">
        <v>4</v>
      </c>
      <c r="OC683" s="2"/>
      <c r="OD683" s="2"/>
      <c r="OE683" s="2"/>
      <c r="OF683" s="2"/>
      <c r="OG683" s="2"/>
      <c r="OH683" s="2"/>
      <c r="OI683" s="2"/>
      <c r="OJ683" s="2"/>
      <c r="OK683" s="2"/>
      <c r="OL683" s="2"/>
      <c r="OU683" s="127" t="s">
        <v>1470</v>
      </c>
      <c r="OV683" s="2"/>
      <c r="OW683" s="127">
        <v>2007</v>
      </c>
      <c r="OX683" s="127"/>
      <c r="OY683" s="127"/>
      <c r="OZ683" s="127" t="s">
        <v>690</v>
      </c>
      <c r="PA683" s="2"/>
      <c r="PB683" t="s">
        <v>522</v>
      </c>
      <c r="PC683" s="50">
        <v>46134</v>
      </c>
      <c r="PD683" s="121"/>
    </row>
    <row r="684" spans="1:420" ht="15" thickBot="1">
      <c r="A684" t="s">
        <v>469</v>
      </c>
      <c r="B684" t="s">
        <v>1457</v>
      </c>
      <c r="C684" s="74" t="s">
        <v>665</v>
      </c>
      <c r="D684" s="126" t="s">
        <v>948</v>
      </c>
      <c r="E684" s="2" t="s">
        <v>1458</v>
      </c>
      <c r="F684" t="s">
        <v>1177</v>
      </c>
      <c r="G684" s="74" t="s">
        <v>475</v>
      </c>
      <c r="H684" s="126" t="s">
        <v>476</v>
      </c>
      <c r="I684">
        <v>-0.41666666699999999</v>
      </c>
      <c r="J684">
        <v>34.200000000000003</v>
      </c>
      <c r="K684" s="126" t="s">
        <v>480</v>
      </c>
      <c r="L684" s="74"/>
      <c r="M684" s="126"/>
      <c r="N684" s="74"/>
      <c r="O684" s="74"/>
      <c r="P684" s="74"/>
      <c r="Q684" s="74"/>
      <c r="R684" s="74"/>
      <c r="S684" s="74"/>
      <c r="T684" s="74"/>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74" t="s">
        <v>1459</v>
      </c>
      <c r="AW684" s="74">
        <v>64</v>
      </c>
      <c r="AX684" s="74">
        <v>0.09</v>
      </c>
      <c r="AY684" s="74">
        <v>1</v>
      </c>
      <c r="AZ684" s="127" t="s">
        <v>1460</v>
      </c>
      <c r="BA684" s="127">
        <v>2007</v>
      </c>
      <c r="BB684" s="127">
        <v>2008</v>
      </c>
      <c r="BC684" s="127" t="s">
        <v>707</v>
      </c>
      <c r="BD684" s="127" t="s">
        <v>1461</v>
      </c>
      <c r="BE684" s="127" t="s">
        <v>524</v>
      </c>
      <c r="BF684" s="127" t="s">
        <v>484</v>
      </c>
      <c r="BG684" s="127" t="s">
        <v>1462</v>
      </c>
      <c r="BH684" s="127" t="s">
        <v>480</v>
      </c>
      <c r="BI684" s="128" t="s">
        <v>486</v>
      </c>
      <c r="BJ684" s="129">
        <v>111000</v>
      </c>
      <c r="BK684" s="74"/>
      <c r="BL684" s="74"/>
      <c r="BM684" s="74"/>
      <c r="BN684" s="126"/>
      <c r="BO684" s="149"/>
      <c r="BP684" s="74"/>
      <c r="BQ684" s="74"/>
      <c r="BR684" s="74"/>
      <c r="BS684" s="74"/>
      <c r="BT684" s="74"/>
      <c r="BU684" s="74"/>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74"/>
      <c r="EE684" s="74"/>
      <c r="EF684" s="74"/>
      <c r="EG684" s="74"/>
      <c r="EH684" s="74"/>
      <c r="EI684" s="74"/>
      <c r="EJ684" s="74"/>
      <c r="EK684" s="74"/>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74"/>
      <c r="HL684" s="74"/>
      <c r="HM684" s="74"/>
      <c r="HN684" s="74"/>
      <c r="HO684" s="74"/>
      <c r="HP684" s="74"/>
      <c r="HQ684" s="74"/>
      <c r="HR684" s="74"/>
      <c r="HS684" s="126"/>
      <c r="HT684" s="74"/>
      <c r="HU684" s="74"/>
      <c r="HV684" s="74"/>
      <c r="HW684" s="74"/>
      <c r="HX684" s="74"/>
      <c r="HY684" s="74"/>
      <c r="HZ684" s="74"/>
      <c r="IA684" s="74"/>
      <c r="IB684" s="74"/>
      <c r="IC684" s="74"/>
      <c r="ID684" s="74"/>
      <c r="IE684" s="74"/>
      <c r="IF684" s="74"/>
      <c r="IG684" s="74"/>
      <c r="IH684" s="127" t="s">
        <v>1463</v>
      </c>
      <c r="II684" s="131" t="s">
        <v>492</v>
      </c>
      <c r="IJ684" s="150"/>
      <c r="IK684" s="151"/>
      <c r="IL684" s="74"/>
      <c r="IM684" s="74"/>
      <c r="IN684" s="126"/>
      <c r="IQ684" s="74"/>
      <c r="IR684" s="74"/>
      <c r="IS684" s="74"/>
      <c r="IT684" s="74"/>
      <c r="IU684" s="74"/>
      <c r="IV684" s="74"/>
      <c r="IW684" s="74"/>
      <c r="IX684" s="74"/>
      <c r="IY684" s="74"/>
      <c r="IZ684" s="74"/>
      <c r="JA684" s="74"/>
      <c r="JB684" s="74"/>
      <c r="JC684" s="74"/>
      <c r="JD684" s="74"/>
      <c r="JE684" s="74"/>
      <c r="JF684" s="74"/>
      <c r="JG684" s="74"/>
      <c r="JH684" s="74"/>
      <c r="JI684" s="74"/>
      <c r="JJ684" s="74"/>
      <c r="JK684" s="74"/>
      <c r="JL684" s="133" t="s">
        <v>495</v>
      </c>
      <c r="JM684" s="134" t="s">
        <v>1464</v>
      </c>
      <c r="JN684" s="134" t="s">
        <v>1465</v>
      </c>
      <c r="JO684" s="134" t="s">
        <v>1465</v>
      </c>
      <c r="JR684" s="74"/>
      <c r="JS684" s="74"/>
      <c r="JT684" s="74"/>
      <c r="JU684" s="74"/>
      <c r="JV684" s="74"/>
      <c r="JW684" s="74"/>
      <c r="JX684" s="74"/>
      <c r="JY684" s="135"/>
      <c r="JZ684" s="133"/>
      <c r="KA684" s="126"/>
      <c r="KB684" s="74"/>
      <c r="KC684" s="126"/>
      <c r="KD684" s="74"/>
      <c r="KE684" s="74"/>
      <c r="KF684" s="74"/>
      <c r="KG684" s="126"/>
      <c r="KH684" s="74"/>
      <c r="KI684" s="131"/>
      <c r="KJ684" s="152"/>
      <c r="KK684" s="74"/>
      <c r="KL684" s="74"/>
      <c r="KM684" s="74"/>
      <c r="KN684" s="74"/>
      <c r="KO684" s="126"/>
      <c r="KP684" s="74"/>
      <c r="KQ684" s="131"/>
      <c r="KR684" s="152"/>
      <c r="KS684" s="74"/>
      <c r="KT684" s="74"/>
      <c r="KU684" s="137"/>
      <c r="KV684" s="153"/>
      <c r="KW684" s="74"/>
      <c r="KX684" s="74"/>
      <c r="KY684" s="74"/>
      <c r="KZ684" s="3"/>
      <c r="LA684" s="3"/>
      <c r="LB684" s="3"/>
      <c r="LC684" s="3"/>
      <c r="LD684" s="3"/>
      <c r="LE684" s="3"/>
      <c r="LF684" s="3"/>
      <c r="LG684" s="3"/>
      <c r="LH684" s="126"/>
      <c r="LI684" s="126"/>
      <c r="LJ684" s="126"/>
      <c r="LK684" s="126"/>
      <c r="LL684" s="126"/>
      <c r="LM684" s="74"/>
      <c r="LN684" s="126"/>
      <c r="LO684" s="126"/>
      <c r="LP684" s="126"/>
      <c r="LQ684" s="74"/>
      <c r="LR684" s="74"/>
      <c r="LS684" s="74"/>
      <c r="LT684" s="74"/>
      <c r="LU684" s="74"/>
      <c r="LV684" s="74"/>
      <c r="LW684" s="74"/>
      <c r="LX684" s="74"/>
      <c r="LY684" s="74"/>
      <c r="LZ684" s="74"/>
      <c r="MA684" s="74"/>
      <c r="MB684" s="74"/>
      <c r="MC684" s="74"/>
      <c r="MD684" s="74"/>
      <c r="ME684" s="74"/>
      <c r="MF684" s="74"/>
      <c r="MG684" s="74"/>
      <c r="MH684" s="74"/>
      <c r="MI684" s="74"/>
      <c r="MJ684" s="74"/>
      <c r="MK684" s="74"/>
      <c r="ML684" s="74"/>
      <c r="MM684" s="74"/>
      <c r="MN684" s="74"/>
      <c r="MO684" s="74"/>
      <c r="MP684" s="74"/>
      <c r="MQ684" s="74"/>
      <c r="MR684" s="74"/>
      <c r="MS684" s="74"/>
      <c r="MT684" s="74"/>
      <c r="MU684" s="74"/>
      <c r="MV684" s="74"/>
      <c r="MW684" s="74"/>
      <c r="MX684" s="74"/>
      <c r="MY684" s="127" t="s">
        <v>1466</v>
      </c>
      <c r="MZ684" s="74">
        <v>64</v>
      </c>
      <c r="NA684" s="138"/>
      <c r="NB684" s="138"/>
      <c r="NC684" s="138"/>
      <c r="ND684" s="138"/>
      <c r="NE684" s="138"/>
      <c r="NF684" s="138"/>
      <c r="NG684" s="138"/>
      <c r="NH684" s="138"/>
      <c r="NI684" s="127" t="s">
        <v>1467</v>
      </c>
      <c r="NJ684" s="127" t="s">
        <v>1468</v>
      </c>
      <c r="NK684" s="127" t="s">
        <v>1469</v>
      </c>
      <c r="NL684" s="127" t="s">
        <v>623</v>
      </c>
      <c r="NM684" s="139" t="s">
        <v>516</v>
      </c>
      <c r="NN684" s="127"/>
      <c r="NO684" s="127"/>
      <c r="NP684" s="127"/>
      <c r="NQ684" s="127"/>
      <c r="NR684" s="127"/>
      <c r="NS684" s="127"/>
      <c r="NT684" s="127"/>
      <c r="NU684" s="127" t="s">
        <v>536</v>
      </c>
      <c r="NV684" s="140" t="s">
        <v>518</v>
      </c>
      <c r="NW684" s="80">
        <v>194.2</v>
      </c>
      <c r="NX684" s="140" t="s">
        <v>520</v>
      </c>
      <c r="NY684" s="80">
        <v>1.5</v>
      </c>
      <c r="NZ684" s="154"/>
      <c r="OA684" s="74"/>
      <c r="OB684" s="127">
        <v>4</v>
      </c>
      <c r="OC684" s="74"/>
      <c r="OD684" s="74"/>
      <c r="OE684" s="74"/>
      <c r="OF684" s="74"/>
      <c r="OG684" s="74"/>
      <c r="OH684" s="74"/>
      <c r="OI684" s="74"/>
      <c r="OJ684" s="74"/>
      <c r="OK684" s="74"/>
      <c r="OL684" s="74"/>
      <c r="OM684" s="138"/>
      <c r="ON684" s="138"/>
      <c r="OO684" s="138"/>
      <c r="OP684" s="138"/>
      <c r="OQ684" s="138"/>
      <c r="OR684" s="138"/>
      <c r="OS684" s="138"/>
      <c r="OT684" s="138"/>
      <c r="OU684" s="127" t="s">
        <v>1470</v>
      </c>
      <c r="OV684" s="74"/>
      <c r="OW684" s="74">
        <v>2007</v>
      </c>
      <c r="OX684" s="74"/>
      <c r="OY684" s="74"/>
      <c r="OZ684" s="74" t="s">
        <v>707</v>
      </c>
      <c r="PA684" s="74"/>
      <c r="PB684" t="s">
        <v>522</v>
      </c>
      <c r="PC684" s="50">
        <v>46134</v>
      </c>
      <c r="PD684" s="121"/>
    </row>
    <row r="685" spans="1:420" ht="15" thickBot="1">
      <c r="A685" t="s">
        <v>469</v>
      </c>
      <c r="B685" t="s">
        <v>1457</v>
      </c>
      <c r="C685" s="74" t="s">
        <v>665</v>
      </c>
      <c r="D685" s="126" t="s">
        <v>948</v>
      </c>
      <c r="E685" s="2" t="s">
        <v>1458</v>
      </c>
      <c r="F685" t="s">
        <v>1177</v>
      </c>
      <c r="G685" s="74" t="s">
        <v>475</v>
      </c>
      <c r="H685" s="126" t="s">
        <v>476</v>
      </c>
      <c r="I685">
        <v>-0.41666666699999999</v>
      </c>
      <c r="J685">
        <v>34.200000000000003</v>
      </c>
      <c r="K685" s="126" t="s">
        <v>480</v>
      </c>
      <c r="L685" s="2"/>
      <c r="M685" s="82"/>
      <c r="N685" s="2"/>
      <c r="O685" s="74"/>
      <c r="P685" s="2"/>
      <c r="Q685" s="2"/>
      <c r="R685" s="74"/>
      <c r="S685" s="74"/>
      <c r="T685" s="74"/>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74" t="s">
        <v>1459</v>
      </c>
      <c r="AW685" s="74">
        <v>64</v>
      </c>
      <c r="AX685" s="74">
        <v>0.09</v>
      </c>
      <c r="AY685" s="74">
        <v>1</v>
      </c>
      <c r="AZ685" s="127" t="s">
        <v>1460</v>
      </c>
      <c r="BA685" s="127">
        <v>2007</v>
      </c>
      <c r="BB685" s="127">
        <v>2008</v>
      </c>
      <c r="BC685" s="127" t="s">
        <v>707</v>
      </c>
      <c r="BD685" s="2" t="s">
        <v>1471</v>
      </c>
      <c r="BE685" s="2" t="s">
        <v>536</v>
      </c>
      <c r="BF685" s="127" t="s">
        <v>484</v>
      </c>
      <c r="BG685" s="2" t="s">
        <v>1462</v>
      </c>
      <c r="BH685" s="127" t="s">
        <v>480</v>
      </c>
      <c r="BI685" s="128" t="s">
        <v>486</v>
      </c>
      <c r="BJ685" s="129">
        <v>55500</v>
      </c>
      <c r="BK685" s="2" t="s">
        <v>537</v>
      </c>
      <c r="BL685" t="s">
        <v>1472</v>
      </c>
      <c r="BM685" s="127" t="s">
        <v>480</v>
      </c>
      <c r="BN685" s="2" t="s">
        <v>486</v>
      </c>
      <c r="BO685" s="2">
        <v>55000</v>
      </c>
      <c r="BP685" s="2"/>
      <c r="BQ685" s="2"/>
      <c r="BR685" s="2"/>
      <c r="BS685" s="2"/>
      <c r="BT685" s="2"/>
      <c r="BU685" s="2"/>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2"/>
      <c r="EE685" s="2"/>
      <c r="EF685" s="2"/>
      <c r="EG685" s="2"/>
      <c r="EH685" s="2"/>
      <c r="EI685" s="2"/>
      <c r="EJ685" s="2"/>
      <c r="EK685" s="2"/>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2"/>
      <c r="HL685" s="2"/>
      <c r="HM685" s="2"/>
      <c r="HN685" s="2"/>
      <c r="HO685" s="2"/>
      <c r="HP685" s="2"/>
      <c r="HQ685" s="2"/>
      <c r="HR685" s="2"/>
      <c r="HS685" s="82"/>
      <c r="HT685" s="2"/>
      <c r="HU685" s="2"/>
      <c r="HV685" s="2"/>
      <c r="HW685" s="2"/>
      <c r="HX685" s="2"/>
      <c r="HY685" s="2"/>
      <c r="HZ685" s="2"/>
      <c r="IA685" s="2"/>
      <c r="IB685" s="2"/>
      <c r="IC685" s="2"/>
      <c r="ID685" s="2"/>
      <c r="IE685" s="2"/>
      <c r="IF685" s="2"/>
      <c r="IG685" s="2"/>
      <c r="IH685" s="127" t="s">
        <v>1463</v>
      </c>
      <c r="II685" s="69" t="s">
        <v>927</v>
      </c>
      <c r="IJ685" s="143" t="s">
        <v>981</v>
      </c>
      <c r="IK685" s="144" t="s">
        <v>543</v>
      </c>
      <c r="IL685" s="2">
        <v>2007</v>
      </c>
      <c r="IM685" s="2" t="s">
        <v>690</v>
      </c>
      <c r="IN685" s="2" t="s">
        <v>480</v>
      </c>
      <c r="IQ685" s="2"/>
      <c r="IR685" s="2"/>
      <c r="IS685" s="2"/>
      <c r="IT685" s="2"/>
      <c r="IU685" s="2"/>
      <c r="IV685" s="2"/>
      <c r="IW685" s="2"/>
      <c r="IX685" s="2"/>
      <c r="IY685" s="2"/>
      <c r="IZ685" s="2"/>
      <c r="JA685" s="2"/>
      <c r="JB685" s="2"/>
      <c r="JC685" s="2"/>
      <c r="JD685" s="2"/>
      <c r="JE685" s="2"/>
      <c r="JF685" s="2"/>
      <c r="JG685" s="2"/>
      <c r="JH685" s="2"/>
      <c r="JI685" s="2"/>
      <c r="JJ685" s="2"/>
      <c r="JK685" s="2"/>
      <c r="JL685" s="133" t="s">
        <v>495</v>
      </c>
      <c r="JM685" s="134" t="s">
        <v>1464</v>
      </c>
      <c r="JN685" s="134" t="s">
        <v>1465</v>
      </c>
      <c r="JO685" s="134" t="s">
        <v>1465</v>
      </c>
      <c r="JR685" s="2"/>
      <c r="JS685" s="2"/>
      <c r="JT685" s="2"/>
      <c r="JU685" s="2"/>
      <c r="JV685" s="2"/>
      <c r="JW685" s="2"/>
      <c r="JX685" s="2"/>
      <c r="JY685" s="135"/>
      <c r="JZ685" s="145"/>
      <c r="KA685" s="82"/>
      <c r="KB685" s="2"/>
      <c r="KC685" s="82"/>
      <c r="KD685" s="2"/>
      <c r="KE685" s="2"/>
      <c r="KF685" s="2"/>
      <c r="KG685" s="82"/>
      <c r="KH685" s="2"/>
      <c r="KI685" s="142"/>
      <c r="KJ685" s="146"/>
      <c r="KK685" s="2"/>
      <c r="KL685" s="2"/>
      <c r="KM685" s="2"/>
      <c r="KN685" s="2"/>
      <c r="KO685" s="82"/>
      <c r="KP685" s="2"/>
      <c r="KQ685" s="142"/>
      <c r="KR685" s="146"/>
      <c r="KS685" s="2"/>
      <c r="KT685" s="2"/>
      <c r="KU685" s="137"/>
      <c r="KV685" s="155"/>
      <c r="KW685" s="2"/>
      <c r="KX685" s="2"/>
      <c r="KY685" s="2"/>
      <c r="KZ685" s="3"/>
      <c r="LA685" s="3"/>
      <c r="LB685" s="3"/>
      <c r="LC685" s="3"/>
      <c r="LD685" s="3"/>
      <c r="LE685" s="3"/>
      <c r="LF685" s="3"/>
      <c r="LG685" s="3"/>
      <c r="LH685" s="82"/>
      <c r="LI685" s="82"/>
      <c r="LJ685" s="82"/>
      <c r="LK685" s="82"/>
      <c r="LL685" s="82"/>
      <c r="LM685" s="2"/>
      <c r="LN685" s="82"/>
      <c r="LO685" s="82"/>
      <c r="LP685" s="82"/>
      <c r="LQ685" s="2"/>
      <c r="LR685" s="2"/>
      <c r="LS685" s="2"/>
      <c r="LT685" s="2"/>
      <c r="LU685" s="2"/>
      <c r="LV685" s="2"/>
      <c r="LW685" s="2"/>
      <c r="LX685" s="2"/>
      <c r="LY685" s="2"/>
      <c r="LZ685" s="2"/>
      <c r="MA685" s="2"/>
      <c r="MB685" s="2"/>
      <c r="MC685" s="2"/>
      <c r="MD685" s="2"/>
      <c r="ME685" s="2"/>
      <c r="MF685" s="2"/>
      <c r="MG685" s="2"/>
      <c r="MH685" s="2"/>
      <c r="MI685" s="2"/>
      <c r="MJ685" s="2"/>
      <c r="MK685" s="2"/>
      <c r="ML685" s="2"/>
      <c r="MM685" s="2"/>
      <c r="MN685" s="2"/>
      <c r="MO685" s="2"/>
      <c r="MP685" s="2"/>
      <c r="MQ685" s="2"/>
      <c r="MR685" s="2"/>
      <c r="MS685" s="2"/>
      <c r="MT685" s="2"/>
      <c r="MU685" s="2"/>
      <c r="MV685" s="2"/>
      <c r="MW685" s="2"/>
      <c r="MX685" s="2"/>
      <c r="MY685" s="127" t="s">
        <v>1466</v>
      </c>
      <c r="MZ685" s="74">
        <v>64</v>
      </c>
      <c r="NA685" s="138"/>
      <c r="NB685" s="138"/>
      <c r="NC685" s="138"/>
      <c r="ND685" s="138"/>
      <c r="NE685" s="138"/>
      <c r="NF685" s="138"/>
      <c r="NG685" s="138"/>
      <c r="NH685" s="138"/>
      <c r="NI685" s="127" t="s">
        <v>1467</v>
      </c>
      <c r="NJ685" s="127" t="s">
        <v>1468</v>
      </c>
      <c r="NK685" s="127" t="s">
        <v>1469</v>
      </c>
      <c r="NL685" s="127" t="s">
        <v>623</v>
      </c>
      <c r="NM685" s="139" t="s">
        <v>516</v>
      </c>
      <c r="NN685" s="127"/>
      <c r="NO685" s="127"/>
      <c r="NP685" s="127"/>
      <c r="NQ685" s="127"/>
      <c r="NR685" s="127"/>
      <c r="NS685" s="127"/>
      <c r="NT685" s="127"/>
      <c r="NU685" s="127"/>
      <c r="NV685" s="140" t="s">
        <v>518</v>
      </c>
      <c r="NW685" s="147">
        <v>288.3</v>
      </c>
      <c r="NX685" s="140" t="s">
        <v>520</v>
      </c>
      <c r="NY685" s="147">
        <v>2.1</v>
      </c>
      <c r="NZ685" s="148"/>
      <c r="OA685" s="2"/>
      <c r="OB685" s="127">
        <v>4</v>
      </c>
      <c r="OC685" s="2"/>
      <c r="OD685" s="2"/>
      <c r="OE685" s="2"/>
      <c r="OF685" s="2"/>
      <c r="OG685" s="2"/>
      <c r="OH685" s="2"/>
      <c r="OI685" s="2"/>
      <c r="OJ685" s="2"/>
      <c r="OK685" s="2"/>
      <c r="OL685" s="2"/>
      <c r="OU685" s="127" t="s">
        <v>1470</v>
      </c>
      <c r="OV685" s="2"/>
      <c r="OW685" s="2">
        <v>2007</v>
      </c>
      <c r="OX685" s="2"/>
      <c r="OY685" s="2"/>
      <c r="OZ685" s="2" t="s">
        <v>707</v>
      </c>
      <c r="PA685" s="2"/>
      <c r="PB685" t="s">
        <v>522</v>
      </c>
      <c r="PC685" s="50">
        <v>46134</v>
      </c>
      <c r="PD685" s="121"/>
    </row>
    <row r="686" spans="1:420" ht="15" thickBot="1">
      <c r="A686" t="s">
        <v>469</v>
      </c>
      <c r="B686" t="s">
        <v>1457</v>
      </c>
      <c r="C686" s="74" t="s">
        <v>665</v>
      </c>
      <c r="D686" s="126" t="s">
        <v>948</v>
      </c>
      <c r="E686" s="2" t="s">
        <v>1458</v>
      </c>
      <c r="F686" t="s">
        <v>1177</v>
      </c>
      <c r="G686" s="74" t="s">
        <v>475</v>
      </c>
      <c r="H686" s="126" t="s">
        <v>476</v>
      </c>
      <c r="I686">
        <v>-0.41666666699999999</v>
      </c>
      <c r="J686">
        <v>34.200000000000003</v>
      </c>
      <c r="K686" s="126" t="s">
        <v>480</v>
      </c>
      <c r="L686" s="74"/>
      <c r="M686" s="126"/>
      <c r="N686" s="74"/>
      <c r="O686" s="74"/>
      <c r="P686" s="74"/>
      <c r="Q686" s="74"/>
      <c r="R686" s="74"/>
      <c r="S686" s="74"/>
      <c r="T686" s="74"/>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74" t="s">
        <v>1459</v>
      </c>
      <c r="AW686" s="74">
        <v>64</v>
      </c>
      <c r="AX686" s="74">
        <v>0.09</v>
      </c>
      <c r="AY686" s="74">
        <v>1</v>
      </c>
      <c r="AZ686" s="127" t="s">
        <v>1460</v>
      </c>
      <c r="BA686" s="127">
        <v>2007</v>
      </c>
      <c r="BB686" s="127">
        <v>2008</v>
      </c>
      <c r="BC686" s="127" t="s">
        <v>690</v>
      </c>
      <c r="BD686" s="127" t="s">
        <v>1461</v>
      </c>
      <c r="BE686" s="127" t="s">
        <v>524</v>
      </c>
      <c r="BF686" s="127" t="s">
        <v>484</v>
      </c>
      <c r="BG686" s="127" t="s">
        <v>1462</v>
      </c>
      <c r="BH686" s="127" t="s">
        <v>480</v>
      </c>
      <c r="BI686" s="128" t="s">
        <v>486</v>
      </c>
      <c r="BJ686" s="129">
        <v>111000</v>
      </c>
      <c r="BK686" s="74"/>
      <c r="BL686" s="74"/>
      <c r="BM686" s="74"/>
      <c r="BN686" s="126"/>
      <c r="BO686" s="149"/>
      <c r="BP686" s="74"/>
      <c r="BQ686" s="74"/>
      <c r="BR686" s="74"/>
      <c r="BS686" s="126"/>
      <c r="BT686" s="149"/>
      <c r="BU686" s="74"/>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74"/>
      <c r="EE686" s="74"/>
      <c r="EF686" s="74"/>
      <c r="EG686" s="74"/>
      <c r="EH686" s="74"/>
      <c r="EI686" s="74"/>
      <c r="EJ686" s="74"/>
      <c r="EK686" s="74"/>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74"/>
      <c r="HL686" s="74"/>
      <c r="HM686" s="74"/>
      <c r="HN686" s="74"/>
      <c r="HO686" s="74"/>
      <c r="HP686" s="74"/>
      <c r="HQ686" s="74"/>
      <c r="HR686" s="74"/>
      <c r="HS686" s="126"/>
      <c r="HT686" s="74"/>
      <c r="HU686" s="74"/>
      <c r="HV686" s="74"/>
      <c r="HW686" s="74"/>
      <c r="HX686" s="74"/>
      <c r="HY686" s="74"/>
      <c r="HZ686" s="74"/>
      <c r="IA686" s="74"/>
      <c r="IB686" s="74"/>
      <c r="IC686" s="74"/>
      <c r="ID686" s="74"/>
      <c r="IE686" s="74"/>
      <c r="IF686" s="74"/>
      <c r="IG686" s="74"/>
      <c r="IH686" s="127" t="s">
        <v>1463</v>
      </c>
      <c r="II686" s="131" t="s">
        <v>492</v>
      </c>
      <c r="IJ686" s="74"/>
      <c r="IK686" s="74"/>
      <c r="IL686" s="74"/>
      <c r="IM686" s="74"/>
      <c r="IN686" s="74"/>
      <c r="IQ686" s="74"/>
      <c r="IR686" s="74"/>
      <c r="IS686" s="74"/>
      <c r="IT686" s="74"/>
      <c r="IU686" s="74"/>
      <c r="IV686" s="74"/>
      <c r="IW686" s="126"/>
      <c r="IX686" s="74"/>
      <c r="IY686" s="74"/>
      <c r="IZ686" s="74"/>
      <c r="JA686" s="74"/>
      <c r="JB686" s="74"/>
      <c r="JC686" s="74"/>
      <c r="JD686" s="74"/>
      <c r="JE686" s="74"/>
      <c r="JF686" s="74"/>
      <c r="JG686" s="74"/>
      <c r="JH686" s="74"/>
      <c r="JI686" s="74"/>
      <c r="JJ686" s="74"/>
      <c r="JK686" s="74"/>
      <c r="JL686" s="133" t="s">
        <v>495</v>
      </c>
      <c r="JM686" s="134" t="s">
        <v>1464</v>
      </c>
      <c r="JN686" s="134" t="s">
        <v>1465</v>
      </c>
      <c r="JO686" s="134" t="s">
        <v>1465</v>
      </c>
      <c r="JR686" s="74"/>
      <c r="JS686" s="74"/>
      <c r="JT686" s="74"/>
      <c r="JU686" s="74"/>
      <c r="JV686" s="74"/>
      <c r="JW686" s="74"/>
      <c r="JX686" s="74"/>
      <c r="JY686" s="135"/>
      <c r="JZ686" s="133"/>
      <c r="KA686" s="126"/>
      <c r="KB686" s="74"/>
      <c r="KC686" s="126"/>
      <c r="KD686" s="74"/>
      <c r="KE686" s="74"/>
      <c r="KF686" s="74"/>
      <c r="KG686" s="126"/>
      <c r="KH686" s="74"/>
      <c r="KI686" s="131"/>
      <c r="KJ686" s="152"/>
      <c r="KK686" s="74"/>
      <c r="KL686" s="74"/>
      <c r="KM686" s="74"/>
      <c r="KN686" s="74"/>
      <c r="KO686" s="126"/>
      <c r="KP686" s="74"/>
      <c r="KQ686" s="156"/>
      <c r="KR686" s="133"/>
      <c r="KS686" s="74"/>
      <c r="KT686" s="74"/>
      <c r="KU686" s="137"/>
      <c r="KV686" s="152"/>
      <c r="KW686" s="74"/>
      <c r="KX686" s="74"/>
      <c r="KY686" s="74"/>
      <c r="KZ686" s="3"/>
      <c r="LA686" s="3"/>
      <c r="LB686" s="3"/>
      <c r="LC686" s="3"/>
      <c r="LD686" s="3"/>
      <c r="LE686" s="3"/>
      <c r="LF686" s="3"/>
      <c r="LG686" s="3"/>
      <c r="LH686" s="126"/>
      <c r="LI686" s="126"/>
      <c r="LJ686" s="126"/>
      <c r="LK686" s="126"/>
      <c r="LL686" s="126"/>
      <c r="LM686" s="74"/>
      <c r="LN686" s="126"/>
      <c r="LO686" s="126"/>
      <c r="LP686" s="126"/>
      <c r="LQ686" s="74"/>
      <c r="LR686" s="74"/>
      <c r="LS686" s="74"/>
      <c r="LT686" s="74"/>
      <c r="LU686" s="74"/>
      <c r="LV686" s="74"/>
      <c r="LW686" s="74"/>
      <c r="LX686" s="74"/>
      <c r="LY686" s="74"/>
      <c r="LZ686" s="74"/>
      <c r="MA686" s="74"/>
      <c r="MB686" s="74"/>
      <c r="MC686" s="74"/>
      <c r="MD686" s="74"/>
      <c r="ME686" s="74"/>
      <c r="MF686" s="74"/>
      <c r="MG686" s="74"/>
      <c r="MH686" s="74"/>
      <c r="MI686" s="74"/>
      <c r="MJ686" s="74"/>
      <c r="MK686" s="74"/>
      <c r="ML686" s="74"/>
      <c r="MM686" s="74"/>
      <c r="MN686" s="74"/>
      <c r="MO686" s="74"/>
      <c r="MP686" s="74"/>
      <c r="MQ686" s="74"/>
      <c r="MR686" s="74"/>
      <c r="MS686" s="74"/>
      <c r="MT686" s="74"/>
      <c r="MU686" s="74"/>
      <c r="MV686" s="74"/>
      <c r="MW686" s="74"/>
      <c r="MX686" s="74"/>
      <c r="MY686" s="127" t="s">
        <v>1466</v>
      </c>
      <c r="MZ686" s="74">
        <v>64</v>
      </c>
      <c r="NA686" s="138"/>
      <c r="NB686" s="138"/>
      <c r="NC686" s="138"/>
      <c r="ND686" s="138"/>
      <c r="NE686" s="138"/>
      <c r="NF686" s="138"/>
      <c r="NG686" s="138"/>
      <c r="NH686" s="138"/>
      <c r="NI686" s="127" t="s">
        <v>1467</v>
      </c>
      <c r="NJ686" s="127" t="s">
        <v>1468</v>
      </c>
      <c r="NK686" s="127" t="s">
        <v>1469</v>
      </c>
      <c r="NL686" s="127" t="s">
        <v>623</v>
      </c>
      <c r="NM686" s="139" t="s">
        <v>516</v>
      </c>
      <c r="NN686" s="127"/>
      <c r="NO686" s="127"/>
      <c r="NP686" s="127"/>
      <c r="NQ686" s="127"/>
      <c r="NR686" s="127"/>
      <c r="NS686" s="127"/>
      <c r="NT686" s="127"/>
      <c r="NU686" s="127" t="s">
        <v>536</v>
      </c>
      <c r="NV686" s="140" t="s">
        <v>518</v>
      </c>
      <c r="NW686" s="80">
        <v>185</v>
      </c>
      <c r="NX686" s="140" t="s">
        <v>520</v>
      </c>
      <c r="NY686" s="80">
        <v>2.1</v>
      </c>
      <c r="NZ686" s="154"/>
      <c r="OA686" s="74"/>
      <c r="OB686" s="127">
        <v>4</v>
      </c>
      <c r="OC686" s="74"/>
      <c r="OD686" s="74"/>
      <c r="OE686" s="74"/>
      <c r="OF686" s="74"/>
      <c r="OG686" s="74"/>
      <c r="OH686" s="74"/>
      <c r="OI686" s="74"/>
      <c r="OJ686" s="74"/>
      <c r="OK686" s="74"/>
      <c r="OL686" s="74"/>
      <c r="OM686" s="138"/>
      <c r="ON686" s="138"/>
      <c r="OO686" s="138"/>
      <c r="OP686" s="138"/>
      <c r="OQ686" s="138"/>
      <c r="OR686" s="138"/>
      <c r="OS686" s="138"/>
      <c r="OT686" s="138"/>
      <c r="OU686" s="127" t="s">
        <v>1470</v>
      </c>
      <c r="OV686" s="74"/>
      <c r="OW686" s="74">
        <v>2008</v>
      </c>
      <c r="OX686" s="74"/>
      <c r="OY686" s="74"/>
      <c r="OZ686" s="127" t="s">
        <v>690</v>
      </c>
      <c r="PA686" s="74"/>
      <c r="PB686" t="s">
        <v>522</v>
      </c>
      <c r="PC686" s="50">
        <v>46134</v>
      </c>
      <c r="PD686" s="121"/>
    </row>
    <row r="687" spans="1:420" ht="15" thickBot="1">
      <c r="A687" t="s">
        <v>469</v>
      </c>
      <c r="B687" t="s">
        <v>1457</v>
      </c>
      <c r="C687" s="74" t="s">
        <v>665</v>
      </c>
      <c r="D687" s="126" t="s">
        <v>948</v>
      </c>
      <c r="E687" s="2" t="s">
        <v>1458</v>
      </c>
      <c r="F687" t="s">
        <v>1177</v>
      </c>
      <c r="G687" s="74" t="s">
        <v>475</v>
      </c>
      <c r="H687" s="126" t="s">
        <v>476</v>
      </c>
      <c r="I687">
        <v>-0.41666666699999999</v>
      </c>
      <c r="J687">
        <v>34.200000000000003</v>
      </c>
      <c r="K687" s="126" t="s">
        <v>480</v>
      </c>
      <c r="L687" s="2"/>
      <c r="M687" s="82"/>
      <c r="N687" s="2"/>
      <c r="O687" s="74"/>
      <c r="P687" s="2"/>
      <c r="Q687" s="2"/>
      <c r="R687" s="74"/>
      <c r="S687" s="74"/>
      <c r="T687" s="74"/>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74" t="s">
        <v>1459</v>
      </c>
      <c r="AW687" s="74">
        <v>64</v>
      </c>
      <c r="AX687" s="74">
        <v>0.09</v>
      </c>
      <c r="AY687" s="74">
        <v>1</v>
      </c>
      <c r="AZ687" s="127" t="s">
        <v>1460</v>
      </c>
      <c r="BA687" s="127">
        <v>2007</v>
      </c>
      <c r="BB687" s="127">
        <v>2008</v>
      </c>
      <c r="BC687" s="127" t="s">
        <v>690</v>
      </c>
      <c r="BD687" s="2" t="s">
        <v>1471</v>
      </c>
      <c r="BE687" s="2" t="s">
        <v>536</v>
      </c>
      <c r="BF687" s="127" t="s">
        <v>484</v>
      </c>
      <c r="BG687" s="2" t="s">
        <v>1462</v>
      </c>
      <c r="BH687" s="127" t="s">
        <v>480</v>
      </c>
      <c r="BI687" s="128" t="s">
        <v>486</v>
      </c>
      <c r="BJ687" s="129">
        <v>55500</v>
      </c>
      <c r="BK687" s="2" t="s">
        <v>537</v>
      </c>
      <c r="BL687" t="s">
        <v>1472</v>
      </c>
      <c r="BM687" s="127" t="s">
        <v>480</v>
      </c>
      <c r="BN687" s="2" t="s">
        <v>486</v>
      </c>
      <c r="BO687" s="2">
        <v>55000</v>
      </c>
      <c r="BP687" s="2"/>
      <c r="BQ687" s="2"/>
      <c r="BR687" s="2"/>
      <c r="BS687" s="82"/>
      <c r="BT687" s="2"/>
      <c r="BU687" s="2"/>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2"/>
      <c r="EE687" s="2"/>
      <c r="EF687" s="2"/>
      <c r="EG687" s="2"/>
      <c r="EH687" s="2"/>
      <c r="EI687" s="2"/>
      <c r="EJ687" s="2"/>
      <c r="EK687" s="2"/>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2"/>
      <c r="HL687" s="2"/>
      <c r="HM687" s="2"/>
      <c r="HN687" s="2"/>
      <c r="HO687" s="2"/>
      <c r="HP687" s="2"/>
      <c r="HQ687" s="2"/>
      <c r="HR687" s="2"/>
      <c r="HS687" s="82"/>
      <c r="HT687" s="2"/>
      <c r="HU687" s="2"/>
      <c r="HV687" s="2"/>
      <c r="HW687" s="2"/>
      <c r="HX687" s="2"/>
      <c r="HY687" s="2"/>
      <c r="HZ687" s="2"/>
      <c r="IA687" s="2"/>
      <c r="IB687" s="2"/>
      <c r="IC687" s="2"/>
      <c r="ID687" s="2"/>
      <c r="IE687" s="2"/>
      <c r="IF687" s="2"/>
      <c r="IG687" s="2"/>
      <c r="IH687" s="127" t="s">
        <v>1463</v>
      </c>
      <c r="II687" s="69" t="s">
        <v>927</v>
      </c>
      <c r="IJ687" s="143" t="s">
        <v>981</v>
      </c>
      <c r="IK687" s="144" t="s">
        <v>543</v>
      </c>
      <c r="IL687" s="2">
        <v>2007</v>
      </c>
      <c r="IM687" s="2" t="s">
        <v>690</v>
      </c>
      <c r="IN687" s="2" t="s">
        <v>480</v>
      </c>
      <c r="IQ687" s="2"/>
      <c r="IR687" s="2"/>
      <c r="IS687" s="2"/>
      <c r="IT687" s="2"/>
      <c r="IU687" s="2"/>
      <c r="IV687" s="2"/>
      <c r="IW687" s="82"/>
      <c r="IX687" s="2"/>
      <c r="IY687" s="2"/>
      <c r="IZ687" s="2"/>
      <c r="JA687" s="2"/>
      <c r="JB687" s="2"/>
      <c r="JC687" s="2"/>
      <c r="JD687" s="2"/>
      <c r="JE687" s="2"/>
      <c r="JF687" s="2"/>
      <c r="JG687" s="2"/>
      <c r="JH687" s="2"/>
      <c r="JI687" s="2"/>
      <c r="JJ687" s="2"/>
      <c r="JK687" s="2"/>
      <c r="JL687" s="133" t="s">
        <v>495</v>
      </c>
      <c r="JM687" s="134" t="s">
        <v>1464</v>
      </c>
      <c r="JN687" s="134" t="s">
        <v>1465</v>
      </c>
      <c r="JO687" s="134" t="s">
        <v>1465</v>
      </c>
      <c r="JR687" s="2"/>
      <c r="JS687" s="2"/>
      <c r="JT687" s="2"/>
      <c r="JU687" s="2"/>
      <c r="JV687" s="2"/>
      <c r="JW687" s="2"/>
      <c r="JX687" s="2"/>
      <c r="JY687" s="135"/>
      <c r="JZ687" s="145"/>
      <c r="KA687" s="82"/>
      <c r="KB687" s="2"/>
      <c r="KC687" s="82"/>
      <c r="KD687" s="2"/>
      <c r="KE687" s="2"/>
      <c r="KF687" s="2"/>
      <c r="KG687" s="82"/>
      <c r="KH687" s="2"/>
      <c r="KI687" s="142"/>
      <c r="KJ687" s="146"/>
      <c r="KK687" s="2"/>
      <c r="KL687" s="2"/>
      <c r="KM687" s="2"/>
      <c r="KN687" s="2"/>
      <c r="KO687" s="82"/>
      <c r="KP687" s="2"/>
      <c r="KQ687" s="156"/>
      <c r="KR687" s="145"/>
      <c r="KS687" s="2"/>
      <c r="KT687" s="2"/>
      <c r="KU687" s="137"/>
      <c r="KV687" s="146"/>
      <c r="KW687" s="2"/>
      <c r="KX687" s="2"/>
      <c r="KY687" s="2"/>
      <c r="KZ687" s="3"/>
      <c r="LA687" s="3"/>
      <c r="LB687" s="3"/>
      <c r="LC687" s="3"/>
      <c r="LD687" s="3"/>
      <c r="LE687" s="3"/>
      <c r="LF687" s="3"/>
      <c r="LG687" s="3"/>
      <c r="LH687" s="82"/>
      <c r="LI687" s="82"/>
      <c r="LJ687" s="82"/>
      <c r="LK687" s="82"/>
      <c r="LL687" s="82"/>
      <c r="LM687" s="2"/>
      <c r="LN687" s="82"/>
      <c r="LO687" s="82"/>
      <c r="LP687" s="82"/>
      <c r="LQ687" s="2"/>
      <c r="LR687" s="2"/>
      <c r="LS687" s="2"/>
      <c r="LT687" s="2"/>
      <c r="LU687" s="2"/>
      <c r="LV687" s="2"/>
      <c r="LW687" s="2"/>
      <c r="LX687" s="2"/>
      <c r="LY687" s="2"/>
      <c r="LZ687" s="2"/>
      <c r="MA687" s="2"/>
      <c r="MB687" s="2"/>
      <c r="MC687" s="2"/>
      <c r="MD687" s="2"/>
      <c r="ME687" s="2"/>
      <c r="MF687" s="2"/>
      <c r="MG687" s="2"/>
      <c r="MH687" s="2"/>
      <c r="MI687" s="2"/>
      <c r="MJ687" s="2"/>
      <c r="MK687" s="2"/>
      <c r="ML687" s="2"/>
      <c r="MM687" s="2"/>
      <c r="MN687" s="2"/>
      <c r="MO687" s="2"/>
      <c r="MP687" s="2"/>
      <c r="MQ687" s="2"/>
      <c r="MR687" s="2"/>
      <c r="MS687" s="2"/>
      <c r="MT687" s="2"/>
      <c r="MU687" s="2"/>
      <c r="MV687" s="2"/>
      <c r="MW687" s="2"/>
      <c r="MX687" s="2"/>
      <c r="MY687" s="127" t="s">
        <v>1466</v>
      </c>
      <c r="MZ687" s="74">
        <v>64</v>
      </c>
      <c r="NA687" s="138"/>
      <c r="NB687" s="138"/>
      <c r="NC687" s="138"/>
      <c r="ND687" s="138"/>
      <c r="NE687" s="138"/>
      <c r="NF687" s="138"/>
      <c r="NG687" s="138"/>
      <c r="NH687" s="138"/>
      <c r="NI687" s="127" t="s">
        <v>1467</v>
      </c>
      <c r="NJ687" s="127" t="s">
        <v>1468</v>
      </c>
      <c r="NK687" s="127" t="s">
        <v>1469</v>
      </c>
      <c r="NL687" s="127" t="s">
        <v>623</v>
      </c>
      <c r="NM687" s="139" t="s">
        <v>516</v>
      </c>
      <c r="NN687" s="127"/>
      <c r="NO687" s="127"/>
      <c r="NP687" s="127"/>
      <c r="NQ687" s="127"/>
      <c r="NR687" s="127"/>
      <c r="NS687" s="127"/>
      <c r="NT687" s="127"/>
      <c r="NU687" s="127"/>
      <c r="NV687" s="140" t="s">
        <v>518</v>
      </c>
      <c r="NW687" s="147">
        <v>301.10000000000002</v>
      </c>
      <c r="NX687" s="140" t="s">
        <v>520</v>
      </c>
      <c r="NY687" s="147">
        <v>3.2</v>
      </c>
      <c r="NZ687" s="148"/>
      <c r="OA687" s="2"/>
      <c r="OB687" s="127">
        <v>4</v>
      </c>
      <c r="OC687" s="2"/>
      <c r="OD687" s="2"/>
      <c r="OE687" s="2"/>
      <c r="OF687" s="2"/>
      <c r="OG687" s="2"/>
      <c r="OH687" s="2"/>
      <c r="OI687" s="2"/>
      <c r="OJ687" s="2"/>
      <c r="OK687" s="2"/>
      <c r="OL687" s="2"/>
      <c r="OU687" s="127" t="s">
        <v>1470</v>
      </c>
      <c r="OV687" s="2"/>
      <c r="OW687" s="2">
        <v>2008</v>
      </c>
      <c r="OX687" s="2"/>
      <c r="OY687" s="2"/>
      <c r="OZ687" s="127" t="s">
        <v>690</v>
      </c>
      <c r="PA687" s="2"/>
      <c r="PB687" t="s">
        <v>522</v>
      </c>
      <c r="PC687" s="50">
        <v>46134</v>
      </c>
      <c r="PD687" s="121"/>
    </row>
    <row r="688" spans="1:420" ht="17" thickBot="1">
      <c r="A688" t="s">
        <v>469</v>
      </c>
      <c r="B688" t="s">
        <v>1457</v>
      </c>
      <c r="C688" s="74" t="s">
        <v>665</v>
      </c>
      <c r="D688" s="126" t="s">
        <v>948</v>
      </c>
      <c r="E688" s="2" t="s">
        <v>1458</v>
      </c>
      <c r="F688" t="s">
        <v>1177</v>
      </c>
      <c r="G688" s="74" t="s">
        <v>475</v>
      </c>
      <c r="H688" s="126" t="s">
        <v>476</v>
      </c>
      <c r="I688">
        <v>-0.41666666699999999</v>
      </c>
      <c r="J688">
        <v>34.200000000000003</v>
      </c>
      <c r="K688" s="126" t="s">
        <v>480</v>
      </c>
      <c r="L688" s="74"/>
      <c r="M688" s="126"/>
      <c r="N688" s="74"/>
      <c r="O688" s="74"/>
      <c r="P688" s="74"/>
      <c r="Q688" s="74"/>
      <c r="R688" s="74"/>
      <c r="S688" s="74"/>
      <c r="T688" s="74"/>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74" t="s">
        <v>1459</v>
      </c>
      <c r="AW688" s="74">
        <v>64</v>
      </c>
      <c r="AX688" s="74">
        <v>0.09</v>
      </c>
      <c r="AY688" s="74">
        <v>1</v>
      </c>
      <c r="AZ688" s="127" t="s">
        <v>1460</v>
      </c>
      <c r="BA688" s="127">
        <v>2007</v>
      </c>
      <c r="BB688" s="127">
        <v>2008</v>
      </c>
      <c r="BC688" s="127" t="s">
        <v>690</v>
      </c>
      <c r="BD688" s="127" t="s">
        <v>1461</v>
      </c>
      <c r="BE688" s="127" t="s">
        <v>524</v>
      </c>
      <c r="BF688" s="127" t="s">
        <v>484</v>
      </c>
      <c r="BG688" s="127" t="s">
        <v>1462</v>
      </c>
      <c r="BH688" s="127" t="s">
        <v>480</v>
      </c>
      <c r="BI688" s="128" t="s">
        <v>486</v>
      </c>
      <c r="BJ688" s="129">
        <v>111000</v>
      </c>
      <c r="BK688" s="127"/>
      <c r="BL688" s="127"/>
      <c r="BM688" s="127"/>
      <c r="BN688" s="127"/>
      <c r="BO688" s="127"/>
      <c r="BP688" s="127"/>
      <c r="BQ688" s="127"/>
      <c r="BR688" s="127"/>
      <c r="BS688" s="127"/>
      <c r="BT688" s="127"/>
      <c r="BU688" s="127"/>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2"/>
      <c r="EE688" s="127"/>
      <c r="EF688" s="127"/>
      <c r="EG688" s="127"/>
      <c r="EH688" s="127"/>
      <c r="EI688" s="127"/>
      <c r="EJ688" s="127"/>
      <c r="EK688" s="127"/>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127"/>
      <c r="HL688" s="127"/>
      <c r="HM688" s="127"/>
      <c r="HN688" s="127"/>
      <c r="HO688" s="127"/>
      <c r="HP688" s="127"/>
      <c r="HQ688" s="127"/>
      <c r="HR688" s="127"/>
      <c r="HS688" s="128"/>
      <c r="HT688" s="127"/>
      <c r="HU688" s="127"/>
      <c r="HV688" s="127"/>
      <c r="HW688" s="127"/>
      <c r="HX688" s="130"/>
      <c r="HY688" s="127"/>
      <c r="HZ688" s="127"/>
      <c r="IA688" s="127"/>
      <c r="IB688" s="127"/>
      <c r="IC688" s="127"/>
      <c r="ID688" s="127"/>
      <c r="IE688" s="127"/>
      <c r="IF688" s="127"/>
      <c r="IG688" s="127"/>
      <c r="IH688" s="127" t="s">
        <v>1463</v>
      </c>
      <c r="II688" s="131" t="s">
        <v>492</v>
      </c>
      <c r="IJ688" s="131"/>
      <c r="IK688" s="132"/>
      <c r="IL688" s="127"/>
      <c r="IM688" s="127"/>
      <c r="IN688" s="127"/>
      <c r="IQ688" s="127"/>
      <c r="IR688" s="127"/>
      <c r="IS688" s="127"/>
      <c r="IT688" s="127"/>
      <c r="IU688" s="127"/>
      <c r="IV688" s="127"/>
      <c r="IW688" s="127"/>
      <c r="IX688" s="127"/>
      <c r="IY688" s="127"/>
      <c r="IZ688" s="74"/>
      <c r="JA688" s="74"/>
      <c r="JB688" s="74"/>
      <c r="JC688" s="74"/>
      <c r="JD688" s="74"/>
      <c r="JE688" s="74"/>
      <c r="JF688" s="74"/>
      <c r="JG688" s="74"/>
      <c r="JH688" s="74"/>
      <c r="JI688" s="74"/>
      <c r="JJ688" s="74"/>
      <c r="JK688" s="74"/>
      <c r="JL688" s="133" t="s">
        <v>495</v>
      </c>
      <c r="JM688" s="134" t="s">
        <v>1464</v>
      </c>
      <c r="JN688" s="134" t="s">
        <v>1465</v>
      </c>
      <c r="JO688" s="134" t="s">
        <v>1465</v>
      </c>
      <c r="JR688" s="127"/>
      <c r="JS688" s="127"/>
      <c r="JT688" s="127"/>
      <c r="JU688" s="127"/>
      <c r="JV688" s="127"/>
      <c r="JW688" s="127"/>
      <c r="JX688" s="127"/>
      <c r="JY688" s="135"/>
      <c r="JZ688" s="135"/>
      <c r="KA688" s="128"/>
      <c r="KB688" s="127"/>
      <c r="KC688" s="128"/>
      <c r="KD688" s="127"/>
      <c r="KE688" s="127"/>
      <c r="KF688" s="127"/>
      <c r="KG688" s="128"/>
      <c r="KH688" s="128"/>
      <c r="KI688" s="131"/>
      <c r="KJ688" s="136"/>
      <c r="KK688" s="127"/>
      <c r="KL688" s="127"/>
      <c r="KM688" s="127"/>
      <c r="KN688" s="127"/>
      <c r="KO688" s="128"/>
      <c r="KP688" s="127"/>
      <c r="KQ688" s="131"/>
      <c r="KR688" s="136"/>
      <c r="KS688" s="127"/>
      <c r="KT688" s="127"/>
      <c r="KU688" s="137"/>
      <c r="KV688" s="136"/>
      <c r="KW688" s="127"/>
      <c r="KX688" s="127"/>
      <c r="KY688" s="127"/>
      <c r="KZ688" s="3"/>
      <c r="LA688" s="3"/>
      <c r="LB688" s="3"/>
      <c r="LC688" s="3"/>
      <c r="LD688" s="3"/>
      <c r="LE688" s="3"/>
      <c r="LF688" s="3"/>
      <c r="LG688" s="3"/>
      <c r="LH688" s="128"/>
      <c r="LI688" s="128"/>
      <c r="LJ688" s="128"/>
      <c r="LK688" s="128"/>
      <c r="LL688" s="128"/>
      <c r="LM688" s="128"/>
      <c r="LN688" s="128"/>
      <c r="LO688" s="128"/>
      <c r="LP688" s="128"/>
      <c r="LQ688" s="127"/>
      <c r="LR688" s="127"/>
      <c r="LS688" s="127"/>
      <c r="LT688" s="127"/>
      <c r="LU688" s="127"/>
      <c r="LV688" s="127"/>
      <c r="LW688" s="127"/>
      <c r="LX688" s="127"/>
      <c r="LY688" s="127"/>
      <c r="LZ688" s="74"/>
      <c r="MA688" s="74"/>
      <c r="MB688" s="74"/>
      <c r="MC688" s="74"/>
      <c r="MD688" s="74"/>
      <c r="ME688" s="138"/>
      <c r="MF688" s="138"/>
      <c r="MG688" s="138"/>
      <c r="MH688" s="2"/>
      <c r="MI688" s="127"/>
      <c r="MJ688" s="127"/>
      <c r="MK688" s="127"/>
      <c r="ML688" s="74"/>
      <c r="MM688" s="74"/>
      <c r="MN688" s="74"/>
      <c r="MO688" s="74"/>
      <c r="MP688" s="74"/>
      <c r="MQ688" s="74"/>
      <c r="MR688" s="74"/>
      <c r="MS688" s="74"/>
      <c r="MT688" s="127"/>
      <c r="MU688" s="127"/>
      <c r="MV688" s="127"/>
      <c r="MW688" s="127"/>
      <c r="MX688" s="127"/>
      <c r="MY688" s="127" t="s">
        <v>1466</v>
      </c>
      <c r="MZ688" s="74">
        <v>64</v>
      </c>
      <c r="NA688" s="138"/>
      <c r="NB688" s="138"/>
      <c r="NC688" s="138"/>
      <c r="ND688" s="138"/>
      <c r="NE688" s="138"/>
      <c r="NF688" s="138"/>
      <c r="NG688" s="138"/>
      <c r="NH688" s="138"/>
      <c r="NI688" s="127" t="s">
        <v>1473</v>
      </c>
      <c r="NJ688" s="127" t="s">
        <v>1474</v>
      </c>
      <c r="NK688" s="127" t="s">
        <v>1475</v>
      </c>
      <c r="NL688" s="127" t="s">
        <v>942</v>
      </c>
      <c r="NM688" s="139" t="s">
        <v>516</v>
      </c>
      <c r="NN688" s="127"/>
      <c r="NO688" s="127"/>
      <c r="NP688" s="127"/>
      <c r="NQ688" s="127"/>
      <c r="NR688" s="127"/>
      <c r="NS688" s="127"/>
      <c r="NT688" s="127"/>
      <c r="NU688" s="127" t="s">
        <v>536</v>
      </c>
      <c r="NV688" s="140" t="s">
        <v>518</v>
      </c>
      <c r="NW688" s="140">
        <v>713.8</v>
      </c>
      <c r="NX688" s="140" t="s">
        <v>520</v>
      </c>
      <c r="NY688" s="140">
        <v>3.1</v>
      </c>
      <c r="NZ688" s="141"/>
      <c r="OA688" s="127"/>
      <c r="OB688" s="127">
        <v>4</v>
      </c>
      <c r="OC688" s="127"/>
      <c r="OD688" s="127"/>
      <c r="OE688" s="127"/>
      <c r="OF688" s="127"/>
      <c r="OG688" s="127"/>
      <c r="OH688" s="127"/>
      <c r="OI688" s="127"/>
      <c r="OJ688" s="127"/>
      <c r="OK688" s="127"/>
      <c r="OL688" s="127"/>
      <c r="OM688" s="127"/>
      <c r="ON688" s="127"/>
      <c r="OO688" s="127"/>
      <c r="OP688" s="127"/>
      <c r="OQ688" s="127"/>
      <c r="OR688" s="127"/>
      <c r="OS688" s="127"/>
      <c r="OT688" s="127"/>
      <c r="OU688" s="127" t="s">
        <v>1470</v>
      </c>
      <c r="OV688" s="127"/>
      <c r="OW688" s="127">
        <v>2007</v>
      </c>
      <c r="OX688" s="127"/>
      <c r="OY688" s="127"/>
      <c r="OZ688" s="127" t="s">
        <v>690</v>
      </c>
      <c r="PA688" s="127"/>
      <c r="PB688" t="s">
        <v>522</v>
      </c>
      <c r="PC688" s="50">
        <v>46134</v>
      </c>
      <c r="PD688" s="121"/>
    </row>
    <row r="689" spans="1:420" ht="15" thickBot="1">
      <c r="A689" t="s">
        <v>469</v>
      </c>
      <c r="B689" t="s">
        <v>1457</v>
      </c>
      <c r="C689" s="74" t="s">
        <v>665</v>
      </c>
      <c r="D689" s="126" t="s">
        <v>948</v>
      </c>
      <c r="E689" s="2" t="s">
        <v>1458</v>
      </c>
      <c r="F689" t="s">
        <v>1177</v>
      </c>
      <c r="G689" s="74" t="s">
        <v>475</v>
      </c>
      <c r="H689" s="126" t="s">
        <v>476</v>
      </c>
      <c r="I689">
        <v>-0.41666666699999999</v>
      </c>
      <c r="J689">
        <v>34.200000000000003</v>
      </c>
      <c r="K689" s="126" t="s">
        <v>480</v>
      </c>
      <c r="L689" s="2"/>
      <c r="M689" s="82"/>
      <c r="N689" s="2"/>
      <c r="O689" s="74"/>
      <c r="P689" s="2"/>
      <c r="Q689" s="2"/>
      <c r="R689" s="74"/>
      <c r="S689" s="74"/>
      <c r="T689" s="74"/>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74" t="s">
        <v>1459</v>
      </c>
      <c r="AW689" s="74">
        <v>64</v>
      </c>
      <c r="AX689" s="74">
        <v>0.09</v>
      </c>
      <c r="AY689" s="74">
        <v>1</v>
      </c>
      <c r="AZ689" s="127" t="s">
        <v>1460</v>
      </c>
      <c r="BA689" s="127">
        <v>2007</v>
      </c>
      <c r="BB689" s="127">
        <v>2008</v>
      </c>
      <c r="BC689" s="127" t="s">
        <v>690</v>
      </c>
      <c r="BD689" s="2" t="s">
        <v>1471</v>
      </c>
      <c r="BE689" s="2" t="s">
        <v>536</v>
      </c>
      <c r="BF689" s="127" t="s">
        <v>484</v>
      </c>
      <c r="BG689" s="2" t="s">
        <v>1462</v>
      </c>
      <c r="BH689" s="127" t="s">
        <v>480</v>
      </c>
      <c r="BI689" s="128" t="s">
        <v>486</v>
      </c>
      <c r="BJ689" s="129">
        <v>55500</v>
      </c>
      <c r="BK689" s="2" t="s">
        <v>537</v>
      </c>
      <c r="BL689" t="s">
        <v>1472</v>
      </c>
      <c r="BM689" s="127" t="s">
        <v>480</v>
      </c>
      <c r="BN689" s="2" t="s">
        <v>486</v>
      </c>
      <c r="BO689" s="2">
        <v>55000</v>
      </c>
      <c r="BP689" s="2"/>
      <c r="BQ689" s="2"/>
      <c r="BR689" s="2"/>
      <c r="BS689" s="2"/>
      <c r="BT689" s="2"/>
      <c r="BU689" s="2"/>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2"/>
      <c r="EE689" s="2"/>
      <c r="EF689" s="2"/>
      <c r="EG689" s="2"/>
      <c r="EH689" s="2"/>
      <c r="EI689" s="2"/>
      <c r="EJ689" s="2"/>
      <c r="EK689" s="2"/>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2"/>
      <c r="HL689" s="2"/>
      <c r="HM689" s="2"/>
      <c r="HN689" s="2"/>
      <c r="HO689" s="2"/>
      <c r="HP689" s="2"/>
      <c r="HQ689" s="2"/>
      <c r="HR689" s="2"/>
      <c r="HS689" s="82"/>
      <c r="HT689" s="2"/>
      <c r="HU689" s="2"/>
      <c r="HV689" s="2"/>
      <c r="HW689" s="2"/>
      <c r="HX689" s="2"/>
      <c r="HY689" s="2"/>
      <c r="HZ689" s="2"/>
      <c r="IA689" s="2"/>
      <c r="IB689" s="2"/>
      <c r="IC689" s="2"/>
      <c r="ID689" s="2"/>
      <c r="IE689" s="2"/>
      <c r="IF689" s="2"/>
      <c r="IG689" s="2"/>
      <c r="IH689" s="127" t="s">
        <v>1463</v>
      </c>
      <c r="II689" s="69" t="s">
        <v>927</v>
      </c>
      <c r="IJ689" s="143" t="s">
        <v>981</v>
      </c>
      <c r="IK689" s="144" t="s">
        <v>543</v>
      </c>
      <c r="IL689" s="2">
        <v>2007</v>
      </c>
      <c r="IM689" s="2" t="s">
        <v>690</v>
      </c>
      <c r="IN689" s="2" t="s">
        <v>480</v>
      </c>
      <c r="IQ689" s="2"/>
      <c r="IR689" s="2"/>
      <c r="IS689" s="2"/>
      <c r="IT689" s="2"/>
      <c r="IU689" s="2"/>
      <c r="IV689" s="2"/>
      <c r="IW689" s="2"/>
      <c r="IX689" s="2"/>
      <c r="IY689" s="2"/>
      <c r="IZ689" s="2"/>
      <c r="JA689" s="2"/>
      <c r="JB689" s="2"/>
      <c r="JC689" s="2"/>
      <c r="JD689" s="2"/>
      <c r="JE689" s="2"/>
      <c r="JF689" s="2"/>
      <c r="JG689" s="2"/>
      <c r="JH689" s="2"/>
      <c r="JI689" s="2"/>
      <c r="JJ689" s="2"/>
      <c r="JK689" s="2"/>
      <c r="JL689" s="133" t="s">
        <v>495</v>
      </c>
      <c r="JM689" s="134" t="s">
        <v>1464</v>
      </c>
      <c r="JN689" s="134" t="s">
        <v>1465</v>
      </c>
      <c r="JO689" s="134" t="s">
        <v>1465</v>
      </c>
      <c r="JR689" s="2"/>
      <c r="JS689" s="2"/>
      <c r="JT689" s="2"/>
      <c r="JU689" s="2"/>
      <c r="JV689" s="2"/>
      <c r="JW689" s="2"/>
      <c r="JX689" s="2"/>
      <c r="JY689" s="135"/>
      <c r="JZ689" s="145"/>
      <c r="KA689" s="82"/>
      <c r="KB689" s="2"/>
      <c r="KC689" s="82"/>
      <c r="KD689" s="2"/>
      <c r="KE689" s="2"/>
      <c r="KF689" s="2"/>
      <c r="KG689" s="82"/>
      <c r="KH689" s="2"/>
      <c r="KI689" s="142"/>
      <c r="KJ689" s="146"/>
      <c r="KK689" s="2"/>
      <c r="KL689" s="2"/>
      <c r="KM689" s="2"/>
      <c r="KN689" s="2"/>
      <c r="KO689" s="82"/>
      <c r="KP689" s="2"/>
      <c r="KQ689" s="142"/>
      <c r="KR689" s="146"/>
      <c r="KS689" s="2"/>
      <c r="KT689" s="2"/>
      <c r="KU689" s="137"/>
      <c r="KV689" s="146"/>
      <c r="KW689" s="2"/>
      <c r="KX689" s="2"/>
      <c r="KY689" s="2"/>
      <c r="KZ689" s="60"/>
      <c r="LA689" s="61"/>
      <c r="LB689" s="61"/>
      <c r="LC689" s="3"/>
      <c r="LD689" s="3"/>
      <c r="LE689" s="3"/>
      <c r="LF689" s="3"/>
      <c r="LG689" s="3"/>
      <c r="LH689" s="82"/>
      <c r="LI689" s="82"/>
      <c r="LJ689" s="82"/>
      <c r="LK689" s="82"/>
      <c r="LL689" s="82"/>
      <c r="LM689" s="2"/>
      <c r="LN689" s="82"/>
      <c r="LO689" s="82"/>
      <c r="LP689" s="82"/>
      <c r="LQ689" s="2"/>
      <c r="LR689" s="2"/>
      <c r="LS689" s="2"/>
      <c r="LT689" s="2"/>
      <c r="LU689" s="2"/>
      <c r="LV689" s="2"/>
      <c r="LW689" s="2"/>
      <c r="LX689" s="2"/>
      <c r="LY689" s="2"/>
      <c r="LZ689" s="2"/>
      <c r="MA689" s="2"/>
      <c r="MB689" s="2"/>
      <c r="MC689" s="2"/>
      <c r="MD689" s="2"/>
      <c r="ME689" s="2"/>
      <c r="MF689" s="2"/>
      <c r="MG689" s="2"/>
      <c r="MI689" s="2"/>
      <c r="MJ689" s="2"/>
      <c r="MK689" s="2"/>
      <c r="ML689" s="2"/>
      <c r="MM689" s="2"/>
      <c r="MN689" s="2"/>
      <c r="MO689" s="2"/>
      <c r="MP689" s="2"/>
      <c r="MQ689" s="2"/>
      <c r="MR689" s="2"/>
      <c r="MS689" s="2"/>
      <c r="MT689" s="2"/>
      <c r="MU689" s="2"/>
      <c r="MV689" s="2"/>
      <c r="MW689" s="2"/>
      <c r="MX689" s="2"/>
      <c r="MY689" s="127" t="s">
        <v>1466</v>
      </c>
      <c r="MZ689" s="74">
        <v>64</v>
      </c>
      <c r="NA689" s="138"/>
      <c r="NB689" s="138"/>
      <c r="NC689" s="138"/>
      <c r="ND689" s="138"/>
      <c r="NE689" s="138"/>
      <c r="NF689" s="138"/>
      <c r="NG689" s="138"/>
      <c r="NH689" s="138"/>
      <c r="NI689" s="127" t="s">
        <v>1473</v>
      </c>
      <c r="NJ689" s="127" t="s">
        <v>1474</v>
      </c>
      <c r="NK689" s="127" t="s">
        <v>1475</v>
      </c>
      <c r="NL689" s="127" t="s">
        <v>942</v>
      </c>
      <c r="NM689" s="139" t="s">
        <v>516</v>
      </c>
      <c r="NN689" s="127"/>
      <c r="NO689" s="127"/>
      <c r="NP689" s="127"/>
      <c r="NQ689" s="127"/>
      <c r="NR689" s="127"/>
      <c r="NS689" s="127"/>
      <c r="NT689" s="127"/>
      <c r="NU689" s="127"/>
      <c r="NV689" s="140" t="s">
        <v>518</v>
      </c>
      <c r="NW689" s="147">
        <v>866.8</v>
      </c>
      <c r="NX689" s="140" t="s">
        <v>520</v>
      </c>
      <c r="NY689" s="147">
        <v>4.4000000000000004</v>
      </c>
      <c r="NZ689" s="148"/>
      <c r="OA689" s="2"/>
      <c r="OB689" s="127">
        <v>4</v>
      </c>
      <c r="OC689" s="2"/>
      <c r="OD689" s="2"/>
      <c r="OE689" s="2"/>
      <c r="OF689" s="2"/>
      <c r="OG689" s="2"/>
      <c r="OH689" s="2"/>
      <c r="OI689" s="2"/>
      <c r="OJ689" s="2"/>
      <c r="OK689" s="2"/>
      <c r="OL689" s="2"/>
      <c r="OU689" s="127" t="s">
        <v>1470</v>
      </c>
      <c r="OV689" s="2"/>
      <c r="OW689" s="127">
        <v>2007</v>
      </c>
      <c r="OX689" s="127"/>
      <c r="OY689" s="127"/>
      <c r="OZ689" s="127" t="s">
        <v>690</v>
      </c>
      <c r="PA689" s="2"/>
      <c r="PB689" t="s">
        <v>522</v>
      </c>
      <c r="PC689" s="50">
        <v>46134</v>
      </c>
      <c r="PD689" s="121"/>
    </row>
    <row r="690" spans="1:420" ht="15" thickBot="1">
      <c r="A690" t="s">
        <v>469</v>
      </c>
      <c r="B690" t="s">
        <v>1457</v>
      </c>
      <c r="C690" s="74" t="s">
        <v>665</v>
      </c>
      <c r="D690" s="126" t="s">
        <v>948</v>
      </c>
      <c r="E690" s="2" t="s">
        <v>1458</v>
      </c>
      <c r="F690" t="s">
        <v>1177</v>
      </c>
      <c r="G690" s="74" t="s">
        <v>475</v>
      </c>
      <c r="H690" s="126" t="s">
        <v>476</v>
      </c>
      <c r="I690">
        <v>-0.41666666699999999</v>
      </c>
      <c r="J690">
        <v>34.200000000000003</v>
      </c>
      <c r="K690" s="126" t="s">
        <v>480</v>
      </c>
      <c r="L690" s="74"/>
      <c r="M690" s="126"/>
      <c r="N690" s="74"/>
      <c r="O690" s="74"/>
      <c r="P690" s="74"/>
      <c r="Q690" s="74"/>
      <c r="R690" s="74"/>
      <c r="S690" s="74"/>
      <c r="T690" s="74"/>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74" t="s">
        <v>1459</v>
      </c>
      <c r="AW690" s="74">
        <v>64</v>
      </c>
      <c r="AX690" s="74">
        <v>0.09</v>
      </c>
      <c r="AY690" s="74">
        <v>1</v>
      </c>
      <c r="AZ690" s="127" t="s">
        <v>1460</v>
      </c>
      <c r="BA690" s="127">
        <v>2007</v>
      </c>
      <c r="BB690" s="127">
        <v>2008</v>
      </c>
      <c r="BC690" s="127" t="s">
        <v>707</v>
      </c>
      <c r="BD690" s="127" t="s">
        <v>1461</v>
      </c>
      <c r="BE690" s="127" t="s">
        <v>524</v>
      </c>
      <c r="BF690" s="127" t="s">
        <v>484</v>
      </c>
      <c r="BG690" s="127" t="s">
        <v>1462</v>
      </c>
      <c r="BH690" s="127" t="s">
        <v>480</v>
      </c>
      <c r="BI690" s="128" t="s">
        <v>486</v>
      </c>
      <c r="BJ690" s="129">
        <v>111000</v>
      </c>
      <c r="BK690" s="74"/>
      <c r="BL690" s="74"/>
      <c r="BM690" s="74"/>
      <c r="BN690" s="126"/>
      <c r="BO690" s="149"/>
      <c r="BP690" s="74"/>
      <c r="BQ690" s="74"/>
      <c r="BR690" s="74"/>
      <c r="BS690" s="74"/>
      <c r="BT690" s="74"/>
      <c r="BU690" s="74"/>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74"/>
      <c r="EE690" s="74"/>
      <c r="EF690" s="74"/>
      <c r="EG690" s="74"/>
      <c r="EH690" s="74"/>
      <c r="EI690" s="74"/>
      <c r="EJ690" s="74"/>
      <c r="EK690" s="74"/>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74"/>
      <c r="HL690" s="74"/>
      <c r="HM690" s="74"/>
      <c r="HN690" s="74"/>
      <c r="HO690" s="74"/>
      <c r="HP690" s="74"/>
      <c r="HQ690" s="74"/>
      <c r="HR690" s="74"/>
      <c r="HS690" s="126"/>
      <c r="HT690" s="74"/>
      <c r="HU690" s="74"/>
      <c r="HV690" s="74"/>
      <c r="HW690" s="74"/>
      <c r="HX690" s="74"/>
      <c r="HY690" s="74"/>
      <c r="HZ690" s="74"/>
      <c r="IA690" s="74"/>
      <c r="IB690" s="74"/>
      <c r="IC690" s="74"/>
      <c r="ID690" s="74"/>
      <c r="IE690" s="74"/>
      <c r="IF690" s="74"/>
      <c r="IG690" s="74"/>
      <c r="IH690" s="127" t="s">
        <v>1463</v>
      </c>
      <c r="II690" s="131" t="s">
        <v>492</v>
      </c>
      <c r="IJ690" s="150"/>
      <c r="IK690" s="151"/>
      <c r="IL690" s="74"/>
      <c r="IM690" s="74"/>
      <c r="IN690" s="126"/>
      <c r="IQ690" s="74"/>
      <c r="IR690" s="74"/>
      <c r="IS690" s="74"/>
      <c r="IT690" s="74"/>
      <c r="IU690" s="74"/>
      <c r="IV690" s="74"/>
      <c r="IW690" s="74"/>
      <c r="IX690" s="74"/>
      <c r="IY690" s="74"/>
      <c r="IZ690" s="74"/>
      <c r="JA690" s="74"/>
      <c r="JB690" s="74"/>
      <c r="JC690" s="74"/>
      <c r="JD690" s="74"/>
      <c r="JE690" s="74"/>
      <c r="JF690" s="74"/>
      <c r="JG690" s="74"/>
      <c r="JH690" s="74"/>
      <c r="JI690" s="74"/>
      <c r="JJ690" s="74"/>
      <c r="JK690" s="74"/>
      <c r="JL690" s="133" t="s">
        <v>495</v>
      </c>
      <c r="JM690" s="134" t="s">
        <v>1464</v>
      </c>
      <c r="JN690" s="134" t="s">
        <v>1465</v>
      </c>
      <c r="JO690" s="134" t="s">
        <v>1465</v>
      </c>
      <c r="JR690" s="74"/>
      <c r="JS690" s="74"/>
      <c r="JT690" s="74"/>
      <c r="JU690" s="74"/>
      <c r="JV690" s="74"/>
      <c r="JW690" s="74"/>
      <c r="JX690" s="74"/>
      <c r="JY690" s="135"/>
      <c r="JZ690" s="133"/>
      <c r="KA690" s="126"/>
      <c r="KB690" s="74"/>
      <c r="KC690" s="126"/>
      <c r="KD690" s="74"/>
      <c r="KE690" s="74"/>
      <c r="KF690" s="74"/>
      <c r="KG690" s="126"/>
      <c r="KH690" s="74"/>
      <c r="KI690" s="131"/>
      <c r="KJ690" s="152"/>
      <c r="KK690" s="74"/>
      <c r="KL690" s="74"/>
      <c r="KM690" s="74"/>
      <c r="KN690" s="74"/>
      <c r="KO690" s="126"/>
      <c r="KP690" s="74"/>
      <c r="KQ690" s="131"/>
      <c r="KR690" s="152"/>
      <c r="KS690" s="74"/>
      <c r="KT690" s="74"/>
      <c r="KU690" s="137"/>
      <c r="KV690" s="153"/>
      <c r="KW690" s="74"/>
      <c r="KX690" s="74"/>
      <c r="KY690" s="74"/>
      <c r="KZ690" s="3"/>
      <c r="LA690" s="3"/>
      <c r="LB690" s="3"/>
      <c r="LC690" s="3"/>
      <c r="LD690" s="3"/>
      <c r="LE690" s="3"/>
      <c r="LF690" s="3"/>
      <c r="LG690" s="3"/>
      <c r="LH690" s="126"/>
      <c r="LI690" s="126"/>
      <c r="LJ690" s="126"/>
      <c r="LK690" s="126"/>
      <c r="LL690" s="126"/>
      <c r="LM690" s="74"/>
      <c r="LN690" s="126"/>
      <c r="LO690" s="126"/>
      <c r="LP690" s="126"/>
      <c r="LQ690" s="74"/>
      <c r="LR690" s="74"/>
      <c r="LS690" s="74"/>
      <c r="LT690" s="74"/>
      <c r="LU690" s="74"/>
      <c r="LV690" s="74"/>
      <c r="LW690" s="74"/>
      <c r="LX690" s="74"/>
      <c r="LY690" s="74"/>
      <c r="LZ690" s="74"/>
      <c r="MA690" s="74"/>
      <c r="MB690" s="74"/>
      <c r="MC690" s="74"/>
      <c r="MD690" s="74"/>
      <c r="ME690" s="74"/>
      <c r="MF690" s="74"/>
      <c r="MG690" s="74"/>
      <c r="MH690" s="74"/>
      <c r="MI690" s="74"/>
      <c r="MJ690" s="74"/>
      <c r="MK690" s="74"/>
      <c r="ML690" s="74"/>
      <c r="MM690" s="74"/>
      <c r="MN690" s="74"/>
      <c r="MO690" s="74"/>
      <c r="MP690" s="74"/>
      <c r="MQ690" s="74"/>
      <c r="MR690" s="74"/>
      <c r="MS690" s="74"/>
      <c r="MT690" s="74"/>
      <c r="MU690" s="74"/>
      <c r="MV690" s="74"/>
      <c r="MW690" s="74"/>
      <c r="MX690" s="74"/>
      <c r="MY690" s="127" t="s">
        <v>1466</v>
      </c>
      <c r="MZ690" s="74">
        <v>64</v>
      </c>
      <c r="NA690" s="138"/>
      <c r="NB690" s="138"/>
      <c r="NC690" s="138"/>
      <c r="ND690" s="138"/>
      <c r="NE690" s="138"/>
      <c r="NF690" s="138"/>
      <c r="NG690" s="138"/>
      <c r="NH690" s="138"/>
      <c r="NI690" s="127" t="s">
        <v>1473</v>
      </c>
      <c r="NJ690" s="127" t="s">
        <v>1474</v>
      </c>
      <c r="NK690" s="127" t="s">
        <v>1475</v>
      </c>
      <c r="NL690" s="127" t="s">
        <v>942</v>
      </c>
      <c r="NM690" s="139" t="s">
        <v>516</v>
      </c>
      <c r="NN690" s="127"/>
      <c r="NO690" s="127"/>
      <c r="NP690" s="127"/>
      <c r="NQ690" s="127"/>
      <c r="NR690" s="127"/>
      <c r="NS690" s="127"/>
      <c r="NT690" s="127"/>
      <c r="NU690" s="127" t="s">
        <v>536</v>
      </c>
      <c r="NV690" s="140" t="s">
        <v>518</v>
      </c>
      <c r="NW690" s="80">
        <v>712.9</v>
      </c>
      <c r="NX690" s="140" t="s">
        <v>520</v>
      </c>
      <c r="NY690" s="80">
        <v>1.5</v>
      </c>
      <c r="NZ690" s="154"/>
      <c r="OA690" s="74"/>
      <c r="OB690" s="127">
        <v>4</v>
      </c>
      <c r="OC690" s="74"/>
      <c r="OD690" s="74"/>
      <c r="OE690" s="74"/>
      <c r="OF690" s="74"/>
      <c r="OG690" s="74"/>
      <c r="OH690" s="74"/>
      <c r="OI690" s="74"/>
      <c r="OJ690" s="74"/>
      <c r="OK690" s="74"/>
      <c r="OL690" s="74"/>
      <c r="OM690" s="138"/>
      <c r="ON690" s="138"/>
      <c r="OO690" s="138"/>
      <c r="OP690" s="138"/>
      <c r="OQ690" s="138"/>
      <c r="OR690" s="138"/>
      <c r="OS690" s="138"/>
      <c r="OT690" s="138"/>
      <c r="OU690" s="127" t="s">
        <v>1470</v>
      </c>
      <c r="OV690" s="74"/>
      <c r="OW690" s="74">
        <v>2007</v>
      </c>
      <c r="OX690" s="74"/>
      <c r="OY690" s="74"/>
      <c r="OZ690" s="74" t="s">
        <v>707</v>
      </c>
      <c r="PA690" s="74"/>
      <c r="PB690" t="s">
        <v>522</v>
      </c>
      <c r="PC690" s="50">
        <v>46134</v>
      </c>
      <c r="PD690" s="121"/>
    </row>
    <row r="691" spans="1:420" ht="15" thickBot="1">
      <c r="A691" t="s">
        <v>469</v>
      </c>
      <c r="B691" t="s">
        <v>1457</v>
      </c>
      <c r="C691" s="74" t="s">
        <v>665</v>
      </c>
      <c r="D691" s="126" t="s">
        <v>948</v>
      </c>
      <c r="E691" s="2" t="s">
        <v>1458</v>
      </c>
      <c r="F691" t="s">
        <v>1177</v>
      </c>
      <c r="G691" s="74" t="s">
        <v>475</v>
      </c>
      <c r="H691" s="126" t="s">
        <v>476</v>
      </c>
      <c r="I691">
        <v>-0.41666666699999999</v>
      </c>
      <c r="J691">
        <v>34.200000000000003</v>
      </c>
      <c r="K691" s="126" t="s">
        <v>480</v>
      </c>
      <c r="L691" s="2"/>
      <c r="M691" s="82"/>
      <c r="N691" s="2"/>
      <c r="O691" s="74"/>
      <c r="P691" s="2"/>
      <c r="Q691" s="2"/>
      <c r="R691" s="74"/>
      <c r="S691" s="74"/>
      <c r="T691" s="74"/>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74" t="s">
        <v>1459</v>
      </c>
      <c r="AW691" s="74">
        <v>64</v>
      </c>
      <c r="AX691" s="74">
        <v>0.09</v>
      </c>
      <c r="AY691" s="74">
        <v>1</v>
      </c>
      <c r="AZ691" s="127" t="s">
        <v>1460</v>
      </c>
      <c r="BA691" s="127">
        <v>2007</v>
      </c>
      <c r="BB691" s="127">
        <v>2008</v>
      </c>
      <c r="BC691" s="127" t="s">
        <v>707</v>
      </c>
      <c r="BD691" s="2" t="s">
        <v>1471</v>
      </c>
      <c r="BE691" s="2" t="s">
        <v>536</v>
      </c>
      <c r="BF691" s="127" t="s">
        <v>484</v>
      </c>
      <c r="BG691" s="2" t="s">
        <v>1462</v>
      </c>
      <c r="BH691" s="127" t="s">
        <v>480</v>
      </c>
      <c r="BI691" s="128" t="s">
        <v>486</v>
      </c>
      <c r="BJ691" s="129">
        <v>55500</v>
      </c>
      <c r="BK691" s="2" t="s">
        <v>537</v>
      </c>
      <c r="BL691" t="s">
        <v>1472</v>
      </c>
      <c r="BM691" s="127" t="s">
        <v>480</v>
      </c>
      <c r="BN691" s="2" t="s">
        <v>486</v>
      </c>
      <c r="BO691" s="2">
        <v>55000</v>
      </c>
      <c r="BP691" s="2"/>
      <c r="BQ691" s="2"/>
      <c r="BR691" s="2"/>
      <c r="BS691" s="2"/>
      <c r="BT691" s="2"/>
      <c r="BU691" s="2"/>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2"/>
      <c r="EE691" s="2"/>
      <c r="EF691" s="2"/>
      <c r="EG691" s="2"/>
      <c r="EH691" s="2"/>
      <c r="EI691" s="2"/>
      <c r="EJ691" s="2"/>
      <c r="EK691" s="2"/>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2"/>
      <c r="HL691" s="2"/>
      <c r="HM691" s="2"/>
      <c r="HN691" s="2"/>
      <c r="HO691" s="2"/>
      <c r="HP691" s="2"/>
      <c r="HQ691" s="2"/>
      <c r="HR691" s="2"/>
      <c r="HS691" s="82"/>
      <c r="HT691" s="2"/>
      <c r="HU691" s="2"/>
      <c r="HV691" s="2"/>
      <c r="HW691" s="2"/>
      <c r="HX691" s="2"/>
      <c r="HY691" s="2"/>
      <c r="HZ691" s="2"/>
      <c r="IA691" s="2"/>
      <c r="IB691" s="2"/>
      <c r="IC691" s="2"/>
      <c r="ID691" s="2"/>
      <c r="IE691" s="2"/>
      <c r="IF691" s="2"/>
      <c r="IG691" s="2"/>
      <c r="IH691" s="127" t="s">
        <v>1463</v>
      </c>
      <c r="II691" s="69" t="s">
        <v>927</v>
      </c>
      <c r="IJ691" s="143" t="s">
        <v>981</v>
      </c>
      <c r="IK691" s="144" t="s">
        <v>543</v>
      </c>
      <c r="IL691" s="2">
        <v>2007</v>
      </c>
      <c r="IM691" s="2" t="s">
        <v>690</v>
      </c>
      <c r="IN691" s="2" t="s">
        <v>480</v>
      </c>
      <c r="IQ691" s="2"/>
      <c r="IR691" s="2"/>
      <c r="IS691" s="2"/>
      <c r="IT691" s="2"/>
      <c r="IU691" s="2"/>
      <c r="IV691" s="2"/>
      <c r="IW691" s="2"/>
      <c r="IX691" s="2"/>
      <c r="IY691" s="2"/>
      <c r="IZ691" s="2"/>
      <c r="JA691" s="2"/>
      <c r="JB691" s="2"/>
      <c r="JC691" s="2"/>
      <c r="JD691" s="2"/>
      <c r="JE691" s="2"/>
      <c r="JF691" s="2"/>
      <c r="JG691" s="2"/>
      <c r="JH691" s="2"/>
      <c r="JI691" s="2"/>
      <c r="JJ691" s="2"/>
      <c r="JK691" s="2"/>
      <c r="JL691" s="133" t="s">
        <v>495</v>
      </c>
      <c r="JM691" s="134" t="s">
        <v>1464</v>
      </c>
      <c r="JN691" s="134" t="s">
        <v>1465</v>
      </c>
      <c r="JO691" s="134" t="s">
        <v>1465</v>
      </c>
      <c r="JR691" s="2"/>
      <c r="JS691" s="2"/>
      <c r="JT691" s="2"/>
      <c r="JU691" s="2"/>
      <c r="JV691" s="2"/>
      <c r="JW691" s="2"/>
      <c r="JX691" s="2"/>
      <c r="JY691" s="135"/>
      <c r="JZ691" s="145"/>
      <c r="KA691" s="82"/>
      <c r="KB691" s="2"/>
      <c r="KC691" s="82"/>
      <c r="KD691" s="2"/>
      <c r="KE691" s="2"/>
      <c r="KF691" s="2"/>
      <c r="KG691" s="82"/>
      <c r="KH691" s="2"/>
      <c r="KI691" s="142"/>
      <c r="KJ691" s="146"/>
      <c r="KK691" s="2"/>
      <c r="KL691" s="2"/>
      <c r="KM691" s="2"/>
      <c r="KN691" s="2"/>
      <c r="KO691" s="82"/>
      <c r="KP691" s="2"/>
      <c r="KQ691" s="142"/>
      <c r="KR691" s="146"/>
      <c r="KS691" s="2"/>
      <c r="KT691" s="2"/>
      <c r="KU691" s="137"/>
      <c r="KV691" s="155"/>
      <c r="KW691" s="2"/>
      <c r="KX691" s="2"/>
      <c r="KY691" s="2"/>
      <c r="KZ691" s="3"/>
      <c r="LA691" s="3"/>
      <c r="LB691" s="3"/>
      <c r="LC691" s="3"/>
      <c r="LD691" s="3"/>
      <c r="LE691" s="3"/>
      <c r="LF691" s="3"/>
      <c r="LG691" s="3"/>
      <c r="LH691" s="82"/>
      <c r="LI691" s="82"/>
      <c r="LJ691" s="82"/>
      <c r="LK691" s="82"/>
      <c r="LL691" s="82"/>
      <c r="LM691" s="2"/>
      <c r="LN691" s="82"/>
      <c r="LO691" s="82"/>
      <c r="LP691" s="82"/>
      <c r="LQ691" s="2"/>
      <c r="LR691" s="2"/>
      <c r="LS691" s="2"/>
      <c r="LT691" s="2"/>
      <c r="LU691" s="2"/>
      <c r="LV691" s="2"/>
      <c r="LW691" s="2"/>
      <c r="LX691" s="2"/>
      <c r="LY691" s="2"/>
      <c r="LZ691" s="2"/>
      <c r="MA691" s="2"/>
      <c r="MB691" s="2"/>
      <c r="MC691" s="2"/>
      <c r="MD691" s="2"/>
      <c r="ME691" s="2"/>
      <c r="MF691" s="2"/>
      <c r="MG691" s="2"/>
      <c r="MH691" s="2"/>
      <c r="MI691" s="2"/>
      <c r="MJ691" s="2"/>
      <c r="MK691" s="2"/>
      <c r="ML691" s="2"/>
      <c r="MM691" s="2"/>
      <c r="MN691" s="2"/>
      <c r="MO691" s="2"/>
      <c r="MP691" s="2"/>
      <c r="MQ691" s="2"/>
      <c r="MR691" s="2"/>
      <c r="MS691" s="2"/>
      <c r="MT691" s="2"/>
      <c r="MU691" s="2"/>
      <c r="MV691" s="2"/>
      <c r="MW691" s="2"/>
      <c r="MX691" s="2"/>
      <c r="MY691" s="127" t="s">
        <v>1466</v>
      </c>
      <c r="MZ691" s="74">
        <v>64</v>
      </c>
      <c r="NA691" s="138"/>
      <c r="NB691" s="138"/>
      <c r="NC691" s="138"/>
      <c r="ND691" s="138"/>
      <c r="NE691" s="138"/>
      <c r="NF691" s="138"/>
      <c r="NG691" s="138"/>
      <c r="NH691" s="138"/>
      <c r="NI691" s="127" t="s">
        <v>1473</v>
      </c>
      <c r="NJ691" s="127" t="s">
        <v>1474</v>
      </c>
      <c r="NK691" s="127" t="s">
        <v>1475</v>
      </c>
      <c r="NL691" s="127" t="s">
        <v>942</v>
      </c>
      <c r="NM691" s="139" t="s">
        <v>516</v>
      </c>
      <c r="NN691" s="127"/>
      <c r="NO691" s="127"/>
      <c r="NP691" s="127"/>
      <c r="NQ691" s="127"/>
      <c r="NR691" s="127"/>
      <c r="NS691" s="127"/>
      <c r="NT691" s="127"/>
      <c r="NU691" s="127"/>
      <c r="NV691" s="140" t="s">
        <v>518</v>
      </c>
      <c r="NW691" s="147">
        <v>806.9</v>
      </c>
      <c r="NX691" s="140" t="s">
        <v>520</v>
      </c>
      <c r="NY691" s="147">
        <v>2.1</v>
      </c>
      <c r="NZ691" s="148"/>
      <c r="OA691" s="2"/>
      <c r="OB691" s="127">
        <v>4</v>
      </c>
      <c r="OC691" s="2"/>
      <c r="OD691" s="2"/>
      <c r="OE691" s="2"/>
      <c r="OF691" s="2"/>
      <c r="OG691" s="2"/>
      <c r="OH691" s="2"/>
      <c r="OI691" s="2"/>
      <c r="OJ691" s="2"/>
      <c r="OK691" s="2"/>
      <c r="OL691" s="2"/>
      <c r="OU691" s="127" t="s">
        <v>1470</v>
      </c>
      <c r="OV691" s="2"/>
      <c r="OW691" s="2">
        <v>2007</v>
      </c>
      <c r="OX691" s="2"/>
      <c r="OY691" s="2"/>
      <c r="OZ691" s="2" t="s">
        <v>707</v>
      </c>
      <c r="PA691" s="2"/>
      <c r="PB691" t="s">
        <v>522</v>
      </c>
      <c r="PC691" s="50">
        <v>46134</v>
      </c>
      <c r="PD691" s="121"/>
    </row>
    <row r="692" spans="1:420" ht="15" thickBot="1">
      <c r="A692" t="s">
        <v>469</v>
      </c>
      <c r="B692" t="s">
        <v>1457</v>
      </c>
      <c r="C692" s="74" t="s">
        <v>665</v>
      </c>
      <c r="D692" s="126" t="s">
        <v>948</v>
      </c>
      <c r="E692" s="2" t="s">
        <v>1458</v>
      </c>
      <c r="F692" t="s">
        <v>1177</v>
      </c>
      <c r="G692" s="74" t="s">
        <v>475</v>
      </c>
      <c r="H692" s="126" t="s">
        <v>476</v>
      </c>
      <c r="I692">
        <v>-0.41666666699999999</v>
      </c>
      <c r="J692">
        <v>34.200000000000003</v>
      </c>
      <c r="K692" s="126" t="s">
        <v>480</v>
      </c>
      <c r="L692" s="74"/>
      <c r="M692" s="126"/>
      <c r="N692" s="74"/>
      <c r="O692" s="74"/>
      <c r="P692" s="74"/>
      <c r="Q692" s="74"/>
      <c r="R692" s="74"/>
      <c r="S692" s="74"/>
      <c r="T692" s="74"/>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74" t="s">
        <v>1459</v>
      </c>
      <c r="AW692" s="74">
        <v>64</v>
      </c>
      <c r="AX692" s="74">
        <v>0.09</v>
      </c>
      <c r="AY692" s="74">
        <v>1</v>
      </c>
      <c r="AZ692" s="127" t="s">
        <v>1460</v>
      </c>
      <c r="BA692" s="127">
        <v>2007</v>
      </c>
      <c r="BB692" s="127">
        <v>2008</v>
      </c>
      <c r="BC692" s="127" t="s">
        <v>690</v>
      </c>
      <c r="BD692" s="127" t="s">
        <v>1461</v>
      </c>
      <c r="BE692" s="127" t="s">
        <v>524</v>
      </c>
      <c r="BF692" s="127" t="s">
        <v>484</v>
      </c>
      <c r="BG692" s="127" t="s">
        <v>1462</v>
      </c>
      <c r="BH692" s="127" t="s">
        <v>480</v>
      </c>
      <c r="BI692" s="128" t="s">
        <v>486</v>
      </c>
      <c r="BJ692" s="129">
        <v>111000</v>
      </c>
      <c r="BK692" s="74"/>
      <c r="BL692" s="74"/>
      <c r="BM692" s="74"/>
      <c r="BN692" s="126"/>
      <c r="BO692" s="149"/>
      <c r="BP692" s="74"/>
      <c r="BQ692" s="74"/>
      <c r="BR692" s="74"/>
      <c r="BS692" s="126"/>
      <c r="BT692" s="149"/>
      <c r="BU692" s="74"/>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74"/>
      <c r="EE692" s="74"/>
      <c r="EF692" s="74"/>
      <c r="EG692" s="74"/>
      <c r="EH692" s="74"/>
      <c r="EI692" s="74"/>
      <c r="EJ692" s="74"/>
      <c r="EK692" s="74"/>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74"/>
      <c r="HL692" s="74"/>
      <c r="HM692" s="74"/>
      <c r="HN692" s="74"/>
      <c r="HO692" s="74"/>
      <c r="HP692" s="74"/>
      <c r="HQ692" s="74"/>
      <c r="HR692" s="74"/>
      <c r="HS692" s="126"/>
      <c r="HT692" s="74"/>
      <c r="HU692" s="74"/>
      <c r="HV692" s="74"/>
      <c r="HW692" s="74"/>
      <c r="HX692" s="74"/>
      <c r="HY692" s="74"/>
      <c r="HZ692" s="74"/>
      <c r="IA692" s="74"/>
      <c r="IB692" s="74"/>
      <c r="IC692" s="74"/>
      <c r="ID692" s="74"/>
      <c r="IE692" s="74"/>
      <c r="IF692" s="74"/>
      <c r="IG692" s="74"/>
      <c r="IH692" s="127" t="s">
        <v>1463</v>
      </c>
      <c r="II692" s="131" t="s">
        <v>492</v>
      </c>
      <c r="IJ692" s="74"/>
      <c r="IK692" s="74"/>
      <c r="IL692" s="74"/>
      <c r="IM692" s="74"/>
      <c r="IN692" s="74"/>
      <c r="IQ692" s="74"/>
      <c r="IR692" s="74"/>
      <c r="IS692" s="74"/>
      <c r="IT692" s="74"/>
      <c r="IU692" s="74"/>
      <c r="IV692" s="74"/>
      <c r="IW692" s="126"/>
      <c r="IX692" s="74"/>
      <c r="IY692" s="74"/>
      <c r="IZ692" s="74"/>
      <c r="JA692" s="74"/>
      <c r="JB692" s="74"/>
      <c r="JC692" s="74"/>
      <c r="JD692" s="74"/>
      <c r="JE692" s="74"/>
      <c r="JF692" s="74"/>
      <c r="JG692" s="74"/>
      <c r="JH692" s="74"/>
      <c r="JI692" s="74"/>
      <c r="JJ692" s="74"/>
      <c r="JK692" s="74"/>
      <c r="JL692" s="133" t="s">
        <v>495</v>
      </c>
      <c r="JM692" s="134" t="s">
        <v>1464</v>
      </c>
      <c r="JN692" s="134" t="s">
        <v>1465</v>
      </c>
      <c r="JO692" s="134" t="s">
        <v>1465</v>
      </c>
      <c r="JR692" s="74"/>
      <c r="JS692" s="74"/>
      <c r="JT692" s="74"/>
      <c r="JU692" s="74"/>
      <c r="JV692" s="74"/>
      <c r="JW692" s="74"/>
      <c r="JX692" s="74"/>
      <c r="JY692" s="135"/>
      <c r="JZ692" s="133"/>
      <c r="KA692" s="126"/>
      <c r="KB692" s="74"/>
      <c r="KC692" s="126"/>
      <c r="KD692" s="74"/>
      <c r="KE692" s="74"/>
      <c r="KF692" s="74"/>
      <c r="KG692" s="126"/>
      <c r="KH692" s="74"/>
      <c r="KI692" s="131"/>
      <c r="KJ692" s="152"/>
      <c r="KK692" s="74"/>
      <c r="KL692" s="74"/>
      <c r="KM692" s="74"/>
      <c r="KN692" s="74"/>
      <c r="KO692" s="126"/>
      <c r="KP692" s="74"/>
      <c r="KQ692" s="156"/>
      <c r="KR692" s="133"/>
      <c r="KS692" s="74"/>
      <c r="KT692" s="74"/>
      <c r="KU692" s="137"/>
      <c r="KV692" s="152"/>
      <c r="KW692" s="74"/>
      <c r="KX692" s="74"/>
      <c r="KY692" s="74"/>
      <c r="KZ692" s="3"/>
      <c r="LA692" s="3"/>
      <c r="LB692" s="3"/>
      <c r="LC692" s="3"/>
      <c r="LD692" s="3"/>
      <c r="LE692" s="3"/>
      <c r="LF692" s="3"/>
      <c r="LG692" s="3"/>
      <c r="LH692" s="126"/>
      <c r="LI692" s="126"/>
      <c r="LJ692" s="126"/>
      <c r="LK692" s="126"/>
      <c r="LL692" s="126"/>
      <c r="LM692" s="74"/>
      <c r="LN692" s="126"/>
      <c r="LO692" s="126"/>
      <c r="LP692" s="126"/>
      <c r="LQ692" s="74"/>
      <c r="LR692" s="74"/>
      <c r="LS692" s="74"/>
      <c r="LT692" s="74"/>
      <c r="LU692" s="74"/>
      <c r="LV692" s="74"/>
      <c r="LW692" s="74"/>
      <c r="LX692" s="74"/>
      <c r="LY692" s="74"/>
      <c r="LZ692" s="74"/>
      <c r="MA692" s="74"/>
      <c r="MB692" s="74"/>
      <c r="MC692" s="74"/>
      <c r="MD692" s="74"/>
      <c r="ME692" s="74"/>
      <c r="MF692" s="74"/>
      <c r="MG692" s="74"/>
      <c r="MH692" s="74"/>
      <c r="MI692" s="74"/>
      <c r="MJ692" s="74"/>
      <c r="MK692" s="74"/>
      <c r="ML692" s="74"/>
      <c r="MM692" s="74"/>
      <c r="MN692" s="74"/>
      <c r="MO692" s="74"/>
      <c r="MP692" s="74"/>
      <c r="MQ692" s="74"/>
      <c r="MR692" s="74"/>
      <c r="MS692" s="74"/>
      <c r="MT692" s="74"/>
      <c r="MU692" s="74"/>
      <c r="MV692" s="74"/>
      <c r="MW692" s="74"/>
      <c r="MX692" s="74"/>
      <c r="MY692" s="127" t="s">
        <v>1466</v>
      </c>
      <c r="MZ692" s="74">
        <v>64</v>
      </c>
      <c r="NA692" s="138"/>
      <c r="NB692" s="138"/>
      <c r="NC692" s="138"/>
      <c r="ND692" s="138"/>
      <c r="NE692" s="138"/>
      <c r="NF692" s="138"/>
      <c r="NG692" s="138"/>
      <c r="NH692" s="138"/>
      <c r="NI692" s="127" t="s">
        <v>1473</v>
      </c>
      <c r="NJ692" s="127" t="s">
        <v>1474</v>
      </c>
      <c r="NK692" s="127" t="s">
        <v>1475</v>
      </c>
      <c r="NL692" s="127" t="s">
        <v>942</v>
      </c>
      <c r="NM692" s="139" t="s">
        <v>516</v>
      </c>
      <c r="NN692" s="127"/>
      <c r="NO692" s="127"/>
      <c r="NP692" s="127"/>
      <c r="NQ692" s="127"/>
      <c r="NR692" s="127"/>
      <c r="NS692" s="127"/>
      <c r="NT692" s="127"/>
      <c r="NU692" s="127" t="s">
        <v>536</v>
      </c>
      <c r="NV692" s="140" t="s">
        <v>518</v>
      </c>
      <c r="NW692" s="80">
        <v>703.7</v>
      </c>
      <c r="NX692" s="140" t="s">
        <v>520</v>
      </c>
      <c r="NY692" s="80">
        <v>2.1</v>
      </c>
      <c r="NZ692" s="154"/>
      <c r="OA692" s="74"/>
      <c r="OB692" s="127">
        <v>4</v>
      </c>
      <c r="OC692" s="74"/>
      <c r="OD692" s="74"/>
      <c r="OE692" s="74"/>
      <c r="OF692" s="74"/>
      <c r="OG692" s="74"/>
      <c r="OH692" s="74"/>
      <c r="OI692" s="74"/>
      <c r="OJ692" s="74"/>
      <c r="OK692" s="74"/>
      <c r="OL692" s="74"/>
      <c r="OM692" s="138"/>
      <c r="ON692" s="138"/>
      <c r="OO692" s="138"/>
      <c r="OP692" s="138"/>
      <c r="OQ692" s="138"/>
      <c r="OR692" s="138"/>
      <c r="OS692" s="138"/>
      <c r="OT692" s="138"/>
      <c r="OU692" s="127" t="s">
        <v>1470</v>
      </c>
      <c r="OV692" s="74"/>
      <c r="OW692" s="74">
        <v>2008</v>
      </c>
      <c r="OX692" s="74"/>
      <c r="OY692" s="74"/>
      <c r="OZ692" s="127" t="s">
        <v>690</v>
      </c>
      <c r="PA692" s="74"/>
      <c r="PB692" t="s">
        <v>522</v>
      </c>
      <c r="PC692" s="50">
        <v>46134</v>
      </c>
      <c r="PD692" s="121"/>
    </row>
    <row r="693" spans="1:420" ht="15" thickBot="1">
      <c r="A693" t="s">
        <v>469</v>
      </c>
      <c r="B693" t="s">
        <v>1457</v>
      </c>
      <c r="C693" s="74" t="s">
        <v>665</v>
      </c>
      <c r="D693" s="126" t="s">
        <v>948</v>
      </c>
      <c r="E693" s="2" t="s">
        <v>1458</v>
      </c>
      <c r="F693" t="s">
        <v>1177</v>
      </c>
      <c r="G693" s="74" t="s">
        <v>475</v>
      </c>
      <c r="H693" s="126" t="s">
        <v>476</v>
      </c>
      <c r="I693">
        <v>-0.41666666699999999</v>
      </c>
      <c r="J693">
        <v>34.200000000000003</v>
      </c>
      <c r="K693" s="126" t="s">
        <v>480</v>
      </c>
      <c r="L693" s="2"/>
      <c r="M693" s="82"/>
      <c r="N693" s="2"/>
      <c r="O693" s="74"/>
      <c r="P693" s="2"/>
      <c r="Q693" s="2"/>
      <c r="R693" s="74"/>
      <c r="S693" s="74"/>
      <c r="T693" s="74"/>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74" t="s">
        <v>1459</v>
      </c>
      <c r="AW693" s="74">
        <v>64</v>
      </c>
      <c r="AX693" s="74">
        <v>0.09</v>
      </c>
      <c r="AY693" s="74">
        <v>1</v>
      </c>
      <c r="AZ693" s="127" t="s">
        <v>1460</v>
      </c>
      <c r="BA693" s="127">
        <v>2007</v>
      </c>
      <c r="BB693" s="127">
        <v>2008</v>
      </c>
      <c r="BC693" s="127" t="s">
        <v>690</v>
      </c>
      <c r="BD693" s="2" t="s">
        <v>1471</v>
      </c>
      <c r="BE693" s="2" t="s">
        <v>536</v>
      </c>
      <c r="BF693" s="127" t="s">
        <v>484</v>
      </c>
      <c r="BG693" s="2" t="s">
        <v>1462</v>
      </c>
      <c r="BH693" s="127" t="s">
        <v>480</v>
      </c>
      <c r="BI693" s="128" t="s">
        <v>486</v>
      </c>
      <c r="BJ693" s="129">
        <v>55500</v>
      </c>
      <c r="BK693" s="2" t="s">
        <v>537</v>
      </c>
      <c r="BL693" t="s">
        <v>1472</v>
      </c>
      <c r="BM693" s="127" t="s">
        <v>480</v>
      </c>
      <c r="BN693" s="2" t="s">
        <v>486</v>
      </c>
      <c r="BO693" s="2">
        <v>55000</v>
      </c>
      <c r="BP693" s="2"/>
      <c r="BQ693" s="2"/>
      <c r="BR693" s="2"/>
      <c r="BS693" s="82"/>
      <c r="BT693" s="2"/>
      <c r="BU693" s="2"/>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2"/>
      <c r="EE693" s="2"/>
      <c r="EF693" s="2"/>
      <c r="EG693" s="2"/>
      <c r="EH693" s="2"/>
      <c r="EI693" s="2"/>
      <c r="EJ693" s="2"/>
      <c r="EK693" s="2"/>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2"/>
      <c r="HL693" s="2"/>
      <c r="HM693" s="2"/>
      <c r="HN693" s="2"/>
      <c r="HO693" s="2"/>
      <c r="HP693" s="2"/>
      <c r="HQ693" s="2"/>
      <c r="HR693" s="2"/>
      <c r="HS693" s="82"/>
      <c r="HT693" s="2"/>
      <c r="HU693" s="2"/>
      <c r="HV693" s="2"/>
      <c r="HW693" s="2"/>
      <c r="HX693" s="2"/>
      <c r="HY693" s="2"/>
      <c r="HZ693" s="2"/>
      <c r="IA693" s="2"/>
      <c r="IB693" s="2"/>
      <c r="IC693" s="2"/>
      <c r="ID693" s="2"/>
      <c r="IE693" s="2"/>
      <c r="IF693" s="2"/>
      <c r="IG693" s="2"/>
      <c r="IH693" s="127" t="s">
        <v>1463</v>
      </c>
      <c r="II693" s="69" t="s">
        <v>927</v>
      </c>
      <c r="IJ693" s="143" t="s">
        <v>981</v>
      </c>
      <c r="IK693" s="144" t="s">
        <v>543</v>
      </c>
      <c r="IL693" s="2">
        <v>2007</v>
      </c>
      <c r="IM693" s="2" t="s">
        <v>690</v>
      </c>
      <c r="IN693" s="2" t="s">
        <v>480</v>
      </c>
      <c r="IQ693" s="2"/>
      <c r="IR693" s="2"/>
      <c r="IS693" s="2"/>
      <c r="IT693" s="2"/>
      <c r="IU693" s="2"/>
      <c r="IV693" s="2"/>
      <c r="IW693" s="82"/>
      <c r="IX693" s="2"/>
      <c r="IY693" s="2"/>
      <c r="IZ693" s="2"/>
      <c r="JA693" s="2"/>
      <c r="JB693" s="2"/>
      <c r="JC693" s="2"/>
      <c r="JD693" s="2"/>
      <c r="JE693" s="2"/>
      <c r="JF693" s="2"/>
      <c r="JG693" s="2"/>
      <c r="JH693" s="2"/>
      <c r="JI693" s="2"/>
      <c r="JJ693" s="2"/>
      <c r="JK693" s="2"/>
      <c r="JL693" s="133" t="s">
        <v>495</v>
      </c>
      <c r="JM693" s="134" t="s">
        <v>1464</v>
      </c>
      <c r="JN693" s="134" t="s">
        <v>1465</v>
      </c>
      <c r="JO693" s="134" t="s">
        <v>1465</v>
      </c>
      <c r="JR693" s="2"/>
      <c r="JS693" s="2"/>
      <c r="JT693" s="2"/>
      <c r="JU693" s="2"/>
      <c r="JV693" s="2"/>
      <c r="JW693" s="2"/>
      <c r="JX693" s="2"/>
      <c r="JY693" s="135"/>
      <c r="JZ693" s="145"/>
      <c r="KA693" s="82"/>
      <c r="KB693" s="2"/>
      <c r="KC693" s="82"/>
      <c r="KD693" s="2"/>
      <c r="KE693" s="2"/>
      <c r="KF693" s="2"/>
      <c r="KG693" s="82"/>
      <c r="KH693" s="2"/>
      <c r="KI693" s="142"/>
      <c r="KJ693" s="146"/>
      <c r="KK693" s="2"/>
      <c r="KL693" s="2"/>
      <c r="KM693" s="2"/>
      <c r="KN693" s="2"/>
      <c r="KO693" s="82"/>
      <c r="KP693" s="2"/>
      <c r="KQ693" s="156"/>
      <c r="KR693" s="145"/>
      <c r="KS693" s="2"/>
      <c r="KT693" s="2"/>
      <c r="KU693" s="137"/>
      <c r="KV693" s="146"/>
      <c r="KW693" s="2"/>
      <c r="KX693" s="2"/>
      <c r="KY693" s="2"/>
      <c r="KZ693" s="3"/>
      <c r="LA693" s="3"/>
      <c r="LB693" s="3"/>
      <c r="LC693" s="3"/>
      <c r="LD693" s="3"/>
      <c r="LE693" s="3"/>
      <c r="LF693" s="3"/>
      <c r="LG693" s="3"/>
      <c r="LH693" s="82"/>
      <c r="LI693" s="82"/>
      <c r="LJ693" s="82"/>
      <c r="LK693" s="82"/>
      <c r="LL693" s="82"/>
      <c r="LM693" s="2"/>
      <c r="LN693" s="82"/>
      <c r="LO693" s="82"/>
      <c r="LP693" s="82"/>
      <c r="LQ693" s="2"/>
      <c r="LR693" s="2"/>
      <c r="LS693" s="2"/>
      <c r="LT693" s="2"/>
      <c r="LU693" s="2"/>
      <c r="LV693" s="2"/>
      <c r="LW693" s="2"/>
      <c r="LX693" s="2"/>
      <c r="LY693" s="2"/>
      <c r="LZ693" s="2"/>
      <c r="MA693" s="2"/>
      <c r="MB693" s="2"/>
      <c r="MC693" s="2"/>
      <c r="MD693" s="2"/>
      <c r="ME693" s="2"/>
      <c r="MF693" s="2"/>
      <c r="MG693" s="2"/>
      <c r="MH693" s="2"/>
      <c r="MI693" s="2"/>
      <c r="MJ693" s="2"/>
      <c r="MK693" s="2"/>
      <c r="ML693" s="2"/>
      <c r="MM693" s="2"/>
      <c r="MN693" s="2"/>
      <c r="MO693" s="2"/>
      <c r="MP693" s="2"/>
      <c r="MQ693" s="2"/>
      <c r="MR693" s="2"/>
      <c r="MS693" s="2"/>
      <c r="MT693" s="2"/>
      <c r="MU693" s="2"/>
      <c r="MV693" s="2"/>
      <c r="MW693" s="2"/>
      <c r="MX693" s="2"/>
      <c r="MY693" s="127" t="s">
        <v>1466</v>
      </c>
      <c r="MZ693" s="74">
        <v>64</v>
      </c>
      <c r="NA693" s="138"/>
      <c r="NB693" s="138"/>
      <c r="NC693" s="138"/>
      <c r="ND693" s="138"/>
      <c r="NE693" s="138"/>
      <c r="NF693" s="138"/>
      <c r="NG693" s="138"/>
      <c r="NH693" s="138"/>
      <c r="NI693" s="127" t="s">
        <v>1473</v>
      </c>
      <c r="NJ693" s="127" t="s">
        <v>1474</v>
      </c>
      <c r="NK693" s="127" t="s">
        <v>1475</v>
      </c>
      <c r="NL693" s="127" t="s">
        <v>942</v>
      </c>
      <c r="NM693" s="139" t="s">
        <v>516</v>
      </c>
      <c r="NN693" s="127"/>
      <c r="NO693" s="127"/>
      <c r="NP693" s="127"/>
      <c r="NQ693" s="127"/>
      <c r="NR693" s="127"/>
      <c r="NS693" s="127"/>
      <c r="NT693" s="127"/>
      <c r="NU693" s="127"/>
      <c r="NV693" s="140" t="s">
        <v>518</v>
      </c>
      <c r="NW693" s="147">
        <v>819.8</v>
      </c>
      <c r="NX693" s="140" t="s">
        <v>520</v>
      </c>
      <c r="NY693" s="147">
        <v>3.2</v>
      </c>
      <c r="NZ693" s="148"/>
      <c r="OA693" s="2"/>
      <c r="OB693" s="127">
        <v>4</v>
      </c>
      <c r="OC693" s="2"/>
      <c r="OD693" s="2"/>
      <c r="OE693" s="2"/>
      <c r="OF693" s="2"/>
      <c r="OG693" s="2"/>
      <c r="OH693" s="2"/>
      <c r="OI693" s="2"/>
      <c r="OJ693" s="2"/>
      <c r="OK693" s="2"/>
      <c r="OL693" s="2"/>
      <c r="OU693" s="127" t="s">
        <v>1470</v>
      </c>
      <c r="OV693" s="2"/>
      <c r="OW693" s="2">
        <v>2008</v>
      </c>
      <c r="OX693" s="2"/>
      <c r="OY693" s="2"/>
      <c r="OZ693" s="127" t="s">
        <v>690</v>
      </c>
      <c r="PA693" s="2"/>
      <c r="PB693" t="s">
        <v>522</v>
      </c>
      <c r="PC693" s="50">
        <v>46134</v>
      </c>
      <c r="PD693" s="121"/>
    </row>
    <row r="694" spans="1:420" ht="17" thickBot="1">
      <c r="A694" t="s">
        <v>469</v>
      </c>
      <c r="B694" t="s">
        <v>1457</v>
      </c>
      <c r="C694" s="74" t="s">
        <v>665</v>
      </c>
      <c r="D694" s="126" t="s">
        <v>948</v>
      </c>
      <c r="E694" s="2" t="s">
        <v>1458</v>
      </c>
      <c r="F694" t="s">
        <v>1177</v>
      </c>
      <c r="G694" s="74" t="s">
        <v>475</v>
      </c>
      <c r="H694" s="126" t="s">
        <v>476</v>
      </c>
      <c r="I694">
        <v>-0.41666666699999999</v>
      </c>
      <c r="J694">
        <v>34.200000000000003</v>
      </c>
      <c r="K694" s="126" t="s">
        <v>480</v>
      </c>
      <c r="L694" s="74"/>
      <c r="M694" s="126"/>
      <c r="N694" s="74"/>
      <c r="O694" s="74"/>
      <c r="P694" s="74"/>
      <c r="Q694" s="74"/>
      <c r="R694" s="74"/>
      <c r="S694" s="74"/>
      <c r="T694" s="74"/>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74" t="s">
        <v>1459</v>
      </c>
      <c r="AW694" s="74">
        <v>64</v>
      </c>
      <c r="AX694" s="74">
        <v>0.09</v>
      </c>
      <c r="AY694" s="74">
        <v>1</v>
      </c>
      <c r="AZ694" s="127" t="s">
        <v>1460</v>
      </c>
      <c r="BA694" s="127">
        <v>2007</v>
      </c>
      <c r="BB694" s="127">
        <v>2008</v>
      </c>
      <c r="BC694" s="127" t="s">
        <v>690</v>
      </c>
      <c r="BD694" s="127" t="s">
        <v>1461</v>
      </c>
      <c r="BE694" s="127" t="s">
        <v>524</v>
      </c>
      <c r="BF694" s="127" t="s">
        <v>484</v>
      </c>
      <c r="BG694" s="127" t="s">
        <v>1462</v>
      </c>
      <c r="BH694" s="127" t="s">
        <v>480</v>
      </c>
      <c r="BI694" s="128" t="s">
        <v>486</v>
      </c>
      <c r="BJ694" s="129">
        <v>111000</v>
      </c>
      <c r="BK694" s="127"/>
      <c r="BL694" s="127"/>
      <c r="BM694" s="127"/>
      <c r="BN694" s="127"/>
      <c r="BO694" s="127"/>
      <c r="BP694" s="127"/>
      <c r="BQ694" s="127"/>
      <c r="BR694" s="127"/>
      <c r="BS694" s="127"/>
      <c r="BT694" s="127"/>
      <c r="BU694" s="127"/>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2"/>
      <c r="EE694" s="127"/>
      <c r="EF694" s="127"/>
      <c r="EG694" s="127"/>
      <c r="EH694" s="127"/>
      <c r="EI694" s="127"/>
      <c r="EJ694" s="127"/>
      <c r="EK694" s="127"/>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127"/>
      <c r="HL694" s="127"/>
      <c r="HM694" s="127"/>
      <c r="HN694" s="127"/>
      <c r="HO694" s="127"/>
      <c r="HP694" s="127"/>
      <c r="HQ694" s="127"/>
      <c r="HR694" s="127"/>
      <c r="HS694" s="128"/>
      <c r="HT694" s="127"/>
      <c r="HU694" s="127"/>
      <c r="HV694" s="127"/>
      <c r="HW694" s="127"/>
      <c r="HX694" s="130"/>
      <c r="HY694" s="127"/>
      <c r="HZ694" s="127"/>
      <c r="IA694" s="127"/>
      <c r="IB694" s="127"/>
      <c r="IC694" s="127"/>
      <c r="ID694" s="127"/>
      <c r="IE694" s="127"/>
      <c r="IF694" s="127"/>
      <c r="IG694" s="127"/>
      <c r="IH694" s="127" t="s">
        <v>1463</v>
      </c>
      <c r="II694" s="131" t="s">
        <v>492</v>
      </c>
      <c r="IJ694" s="131"/>
      <c r="IK694" s="132"/>
      <c r="IL694" s="127"/>
      <c r="IM694" s="127"/>
      <c r="IN694" s="127"/>
      <c r="IQ694" s="127"/>
      <c r="IR694" s="127"/>
      <c r="IS694" s="127"/>
      <c r="IT694" s="127"/>
      <c r="IU694" s="127"/>
      <c r="IV694" s="127"/>
      <c r="IW694" s="127"/>
      <c r="IX694" s="127"/>
      <c r="IY694" s="127"/>
      <c r="IZ694" s="74"/>
      <c r="JA694" s="74"/>
      <c r="JB694" s="74"/>
      <c r="JC694" s="74"/>
      <c r="JD694" s="74"/>
      <c r="JE694" s="74"/>
      <c r="JF694" s="74"/>
      <c r="JG694" s="74"/>
      <c r="JH694" s="74"/>
      <c r="JI694" s="74"/>
      <c r="JJ694" s="74"/>
      <c r="JK694" s="74"/>
      <c r="JL694" s="133" t="s">
        <v>495</v>
      </c>
      <c r="JM694" s="134" t="s">
        <v>1464</v>
      </c>
      <c r="JN694" s="134" t="s">
        <v>1465</v>
      </c>
      <c r="JO694" s="134" t="s">
        <v>1465</v>
      </c>
      <c r="JR694" s="127"/>
      <c r="JS694" s="127"/>
      <c r="JT694" s="127"/>
      <c r="JU694" s="127"/>
      <c r="JV694" s="127"/>
      <c r="JW694" s="127"/>
      <c r="JX694" s="127"/>
      <c r="JY694" s="135"/>
      <c r="JZ694" s="135"/>
      <c r="KA694" s="128"/>
      <c r="KB694" s="127"/>
      <c r="KC694" s="128"/>
      <c r="KD694" s="127"/>
      <c r="KE694" s="127"/>
      <c r="KF694" s="127"/>
      <c r="KG694" s="128"/>
      <c r="KH694" s="128"/>
      <c r="KI694" s="131"/>
      <c r="KJ694" s="136"/>
      <c r="KK694" s="127"/>
      <c r="KL694" s="127"/>
      <c r="KM694" s="127"/>
      <c r="KN694" s="127"/>
      <c r="KO694" s="128"/>
      <c r="KP694" s="127"/>
      <c r="KQ694" s="131"/>
      <c r="KR694" s="136"/>
      <c r="KS694" s="127"/>
      <c r="KT694" s="127"/>
      <c r="KU694" s="137"/>
      <c r="KV694" s="136"/>
      <c r="KW694" s="127"/>
      <c r="KX694" s="127"/>
      <c r="KY694" s="127"/>
      <c r="KZ694" s="3"/>
      <c r="LA694" s="3"/>
      <c r="LB694" s="3"/>
      <c r="LC694" s="3"/>
      <c r="LD694" s="3"/>
      <c r="LE694" s="3"/>
      <c r="LF694" s="3"/>
      <c r="LG694" s="3"/>
      <c r="LH694" s="128"/>
      <c r="LI694" s="128"/>
      <c r="LJ694" s="128"/>
      <c r="LK694" s="128"/>
      <c r="LL694" s="128"/>
      <c r="LM694" s="128"/>
      <c r="LN694" s="128"/>
      <c r="LO694" s="128"/>
      <c r="LP694" s="128"/>
      <c r="LQ694" s="127"/>
      <c r="LR694" s="127"/>
      <c r="LS694" s="127"/>
      <c r="LT694" s="127"/>
      <c r="LU694" s="127"/>
      <c r="LV694" s="127"/>
      <c r="LW694" s="127"/>
      <c r="LX694" s="127"/>
      <c r="LY694" s="127"/>
      <c r="LZ694" s="74"/>
      <c r="MA694" s="74"/>
      <c r="MB694" s="74"/>
      <c r="MC694" s="74"/>
      <c r="MD694" s="74"/>
      <c r="ME694" s="138"/>
      <c r="MF694" s="138"/>
      <c r="MG694" s="138"/>
      <c r="MH694" s="2"/>
      <c r="MI694" s="127"/>
      <c r="MJ694" s="127"/>
      <c r="MK694" s="127"/>
      <c r="ML694" s="74"/>
      <c r="MM694" s="74"/>
      <c r="MN694" s="74"/>
      <c r="MO694" s="74"/>
      <c r="MP694" s="74"/>
      <c r="MQ694" s="74"/>
      <c r="MR694" s="74"/>
      <c r="MS694" s="74"/>
      <c r="MT694" s="127"/>
      <c r="MU694" s="127"/>
      <c r="MV694" s="127"/>
      <c r="MW694" s="127"/>
      <c r="MX694" s="127"/>
      <c r="MY694" s="127" t="s">
        <v>1466</v>
      </c>
      <c r="MZ694" s="74">
        <v>64</v>
      </c>
      <c r="NA694" s="127" t="s">
        <v>1476</v>
      </c>
      <c r="NB694" s="138" t="s">
        <v>1477</v>
      </c>
      <c r="NC694" s="138" t="s">
        <v>1478</v>
      </c>
      <c r="ND694" s="138"/>
      <c r="NE694" s="138"/>
      <c r="NF694" s="138"/>
      <c r="NG694" s="138"/>
      <c r="NH694" s="138"/>
      <c r="NI694" s="127"/>
      <c r="NJ694" s="127" t="s">
        <v>1479</v>
      </c>
      <c r="NK694" s="127" t="s">
        <v>1476</v>
      </c>
      <c r="NL694" t="s">
        <v>944</v>
      </c>
      <c r="NM694" s="139" t="s">
        <v>516</v>
      </c>
      <c r="NN694" s="127"/>
      <c r="NO694" s="127"/>
      <c r="NP694" s="127"/>
      <c r="NQ694" s="127"/>
      <c r="NR694" s="127"/>
      <c r="NS694" s="127"/>
      <c r="NT694" s="127"/>
      <c r="NU694" s="127" t="s">
        <v>536</v>
      </c>
      <c r="NV694" s="140" t="s">
        <v>518</v>
      </c>
      <c r="NW694" s="140">
        <v>235.4</v>
      </c>
      <c r="NX694" s="140" t="s">
        <v>520</v>
      </c>
      <c r="NY694" s="140">
        <v>23.6</v>
      </c>
      <c r="NZ694" s="141"/>
      <c r="OA694" s="127"/>
      <c r="OB694" s="127">
        <v>4</v>
      </c>
      <c r="OC694" s="127"/>
      <c r="OD694" s="127"/>
      <c r="OE694" s="127"/>
      <c r="OF694" s="127"/>
      <c r="OG694" s="127"/>
      <c r="OH694" s="127"/>
      <c r="OI694" s="127"/>
      <c r="OJ694" s="127"/>
      <c r="OK694" s="127"/>
      <c r="OL694" s="127"/>
      <c r="OM694" s="127"/>
      <c r="ON694" s="127"/>
      <c r="OO694" s="127"/>
      <c r="OP694" s="127"/>
      <c r="OQ694" s="127"/>
      <c r="OR694" s="127"/>
      <c r="OS694" s="127"/>
      <c r="OT694" s="127"/>
      <c r="OU694" s="127" t="s">
        <v>1470</v>
      </c>
      <c r="OV694" s="127"/>
      <c r="OW694" s="127">
        <v>2007</v>
      </c>
      <c r="OX694" s="127"/>
      <c r="OY694" s="127"/>
      <c r="OZ694" s="127" t="s">
        <v>690</v>
      </c>
      <c r="PA694" s="127"/>
      <c r="PB694" t="s">
        <v>522</v>
      </c>
      <c r="PC694" s="50">
        <v>46134</v>
      </c>
      <c r="PD694" s="121"/>
    </row>
    <row r="695" spans="1:420" ht="15" thickBot="1">
      <c r="A695" t="s">
        <v>469</v>
      </c>
      <c r="B695" t="s">
        <v>1457</v>
      </c>
      <c r="C695" s="74" t="s">
        <v>665</v>
      </c>
      <c r="D695" s="126" t="s">
        <v>948</v>
      </c>
      <c r="E695" s="2" t="s">
        <v>1458</v>
      </c>
      <c r="F695" t="s">
        <v>1177</v>
      </c>
      <c r="G695" s="74" t="s">
        <v>475</v>
      </c>
      <c r="H695" s="126" t="s">
        <v>476</v>
      </c>
      <c r="I695">
        <v>-0.41666666699999999</v>
      </c>
      <c r="J695">
        <v>34.200000000000003</v>
      </c>
      <c r="K695" s="126" t="s">
        <v>480</v>
      </c>
      <c r="L695" s="2"/>
      <c r="M695" s="82"/>
      <c r="N695" s="2"/>
      <c r="O695" s="74"/>
      <c r="P695" s="2"/>
      <c r="Q695" s="2"/>
      <c r="R695" s="74"/>
      <c r="S695" s="74"/>
      <c r="T695" s="74"/>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74" t="s">
        <v>1459</v>
      </c>
      <c r="AW695" s="74">
        <v>64</v>
      </c>
      <c r="AX695" s="74">
        <v>0.09</v>
      </c>
      <c r="AY695" s="74">
        <v>1</v>
      </c>
      <c r="AZ695" s="127" t="s">
        <v>1460</v>
      </c>
      <c r="BA695" s="127">
        <v>2007</v>
      </c>
      <c r="BB695" s="127">
        <v>2008</v>
      </c>
      <c r="BC695" s="127" t="s">
        <v>690</v>
      </c>
      <c r="BD695" s="2" t="s">
        <v>1471</v>
      </c>
      <c r="BE695" s="2" t="s">
        <v>536</v>
      </c>
      <c r="BF695" s="127" t="s">
        <v>484</v>
      </c>
      <c r="BG695" s="2" t="s">
        <v>1462</v>
      </c>
      <c r="BH695" s="127" t="s">
        <v>480</v>
      </c>
      <c r="BI695" s="128" t="s">
        <v>486</v>
      </c>
      <c r="BJ695" s="129">
        <v>55500</v>
      </c>
      <c r="BK695" s="2" t="s">
        <v>537</v>
      </c>
      <c r="BL695" t="s">
        <v>1472</v>
      </c>
      <c r="BM695" s="127" t="s">
        <v>480</v>
      </c>
      <c r="BN695" s="2" t="s">
        <v>486</v>
      </c>
      <c r="BO695" s="2">
        <v>55000</v>
      </c>
      <c r="BP695" s="2"/>
      <c r="BQ695" s="2"/>
      <c r="BR695" s="2"/>
      <c r="BS695" s="2"/>
      <c r="BT695" s="2"/>
      <c r="BU695" s="2"/>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2"/>
      <c r="EE695" s="2"/>
      <c r="EF695" s="2"/>
      <c r="EG695" s="2"/>
      <c r="EH695" s="2"/>
      <c r="EI695" s="2"/>
      <c r="EJ695" s="2"/>
      <c r="EK695" s="2"/>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2"/>
      <c r="HL695" s="2"/>
      <c r="HM695" s="2"/>
      <c r="HN695" s="2"/>
      <c r="HO695" s="2"/>
      <c r="HP695" s="2"/>
      <c r="HQ695" s="2"/>
      <c r="HR695" s="2"/>
      <c r="HS695" s="82"/>
      <c r="HT695" s="2"/>
      <c r="HU695" s="2"/>
      <c r="HV695" s="2"/>
      <c r="HW695" s="2"/>
      <c r="HX695" s="2"/>
      <c r="HY695" s="2"/>
      <c r="HZ695" s="2"/>
      <c r="IA695" s="2"/>
      <c r="IB695" s="2"/>
      <c r="IC695" s="2"/>
      <c r="ID695" s="2"/>
      <c r="IE695" s="2"/>
      <c r="IF695" s="2"/>
      <c r="IG695" s="2"/>
      <c r="IH695" s="127" t="s">
        <v>1463</v>
      </c>
      <c r="II695" s="69" t="s">
        <v>927</v>
      </c>
      <c r="IJ695" s="143" t="s">
        <v>981</v>
      </c>
      <c r="IK695" s="144" t="s">
        <v>543</v>
      </c>
      <c r="IL695" s="2">
        <v>2007</v>
      </c>
      <c r="IM695" s="2" t="s">
        <v>690</v>
      </c>
      <c r="IN695" s="2" t="s">
        <v>480</v>
      </c>
      <c r="IQ695" s="2"/>
      <c r="IR695" s="2"/>
      <c r="IS695" s="2"/>
      <c r="IT695" s="2"/>
      <c r="IU695" s="2"/>
      <c r="IV695" s="2"/>
      <c r="IW695" s="2"/>
      <c r="IX695" s="2"/>
      <c r="IY695" s="2"/>
      <c r="IZ695" s="2"/>
      <c r="JA695" s="2"/>
      <c r="JB695" s="2"/>
      <c r="JC695" s="2"/>
      <c r="JD695" s="2"/>
      <c r="JE695" s="2"/>
      <c r="JF695" s="2"/>
      <c r="JG695" s="2"/>
      <c r="JH695" s="2"/>
      <c r="JI695" s="2"/>
      <c r="JJ695" s="2"/>
      <c r="JK695" s="2"/>
      <c r="JL695" s="133" t="s">
        <v>495</v>
      </c>
      <c r="JM695" s="134" t="s">
        <v>1464</v>
      </c>
      <c r="JN695" s="134" t="s">
        <v>1465</v>
      </c>
      <c r="JO695" s="134" t="s">
        <v>1465</v>
      </c>
      <c r="JR695" s="2"/>
      <c r="JS695" s="2"/>
      <c r="JT695" s="2"/>
      <c r="JU695" s="2"/>
      <c r="JV695" s="2"/>
      <c r="JW695" s="2"/>
      <c r="JX695" s="2"/>
      <c r="JY695" s="135"/>
      <c r="JZ695" s="145"/>
      <c r="KA695" s="82"/>
      <c r="KB695" s="2"/>
      <c r="KC695" s="82"/>
      <c r="KD695" s="2"/>
      <c r="KE695" s="2"/>
      <c r="KF695" s="2"/>
      <c r="KG695" s="82"/>
      <c r="KH695" s="2"/>
      <c r="KI695" s="142"/>
      <c r="KJ695" s="146"/>
      <c r="KK695" s="2"/>
      <c r="KL695" s="2"/>
      <c r="KM695" s="2"/>
      <c r="KN695" s="2"/>
      <c r="KO695" s="82"/>
      <c r="KP695" s="2"/>
      <c r="KQ695" s="142"/>
      <c r="KR695" s="146"/>
      <c r="KS695" s="2"/>
      <c r="KT695" s="2"/>
      <c r="KU695" s="137"/>
      <c r="KV695" s="146"/>
      <c r="KW695" s="2"/>
      <c r="KX695" s="2"/>
      <c r="KY695" s="2"/>
      <c r="KZ695" s="60"/>
      <c r="LA695" s="61"/>
      <c r="LB695" s="61"/>
      <c r="LC695" s="3"/>
      <c r="LD695" s="3"/>
      <c r="LE695" s="3"/>
      <c r="LF695" s="3"/>
      <c r="LG695" s="3"/>
      <c r="LH695" s="82"/>
      <c r="LI695" s="82"/>
      <c r="LJ695" s="82"/>
      <c r="LK695" s="82"/>
      <c r="LL695" s="82"/>
      <c r="LM695" s="2"/>
      <c r="LN695" s="82"/>
      <c r="LO695" s="82"/>
      <c r="LP695" s="82"/>
      <c r="LQ695" s="2"/>
      <c r="LR695" s="2"/>
      <c r="LS695" s="2"/>
      <c r="LT695" s="2"/>
      <c r="LU695" s="2"/>
      <c r="LV695" s="2"/>
      <c r="LW695" s="2"/>
      <c r="LX695" s="2"/>
      <c r="LY695" s="2"/>
      <c r="LZ695" s="2"/>
      <c r="MA695" s="2"/>
      <c r="MB695" s="2"/>
      <c r="MC695" s="2"/>
      <c r="MD695" s="2"/>
      <c r="ME695" s="2"/>
      <c r="MF695" s="2"/>
      <c r="MG695" s="2"/>
      <c r="MI695" s="2"/>
      <c r="MJ695" s="2"/>
      <c r="MK695" s="2"/>
      <c r="ML695" s="2"/>
      <c r="MM695" s="2"/>
      <c r="MN695" s="2"/>
      <c r="MO695" s="2"/>
      <c r="MP695" s="2"/>
      <c r="MQ695" s="2"/>
      <c r="MR695" s="2"/>
      <c r="MS695" s="2"/>
      <c r="MT695" s="2"/>
      <c r="MU695" s="2"/>
      <c r="MV695" s="2"/>
      <c r="MW695" s="2"/>
      <c r="MX695" s="2"/>
      <c r="MY695" s="127" t="s">
        <v>1466</v>
      </c>
      <c r="MZ695" s="74">
        <v>64</v>
      </c>
      <c r="NA695" s="127" t="s">
        <v>1476</v>
      </c>
      <c r="NB695" s="138" t="s">
        <v>1477</v>
      </c>
      <c r="NC695" s="138" t="s">
        <v>1478</v>
      </c>
      <c r="ND695" s="138" t="s">
        <v>1480</v>
      </c>
      <c r="NE695" s="138"/>
      <c r="NF695" s="138"/>
      <c r="NG695" s="138"/>
      <c r="NH695" s="138"/>
      <c r="NI695" s="127"/>
      <c r="NJ695" s="127" t="s">
        <v>1479</v>
      </c>
      <c r="NK695" s="127" t="s">
        <v>1476</v>
      </c>
      <c r="NL695" t="s">
        <v>944</v>
      </c>
      <c r="NM695" s="139" t="s">
        <v>516</v>
      </c>
      <c r="NN695" s="127"/>
      <c r="NO695" s="127"/>
      <c r="NP695" s="127"/>
      <c r="NQ695" s="127"/>
      <c r="NR695" s="127"/>
      <c r="NS695" s="127"/>
      <c r="NT695" s="127"/>
      <c r="NU695" s="127"/>
      <c r="NV695" s="140" t="s">
        <v>518</v>
      </c>
      <c r="NW695" s="147">
        <v>1084.4000000000001</v>
      </c>
      <c r="NX695" s="140" t="s">
        <v>520</v>
      </c>
      <c r="NY695" s="147">
        <v>80</v>
      </c>
      <c r="NZ695" s="148"/>
      <c r="OA695" s="2"/>
      <c r="OB695" s="127">
        <v>4</v>
      </c>
      <c r="OC695" s="2"/>
      <c r="OD695" s="2"/>
      <c r="OE695" s="2"/>
      <c r="OF695" s="2"/>
      <c r="OG695" s="2"/>
      <c r="OH695" s="2"/>
      <c r="OI695" s="2"/>
      <c r="OJ695" s="2"/>
      <c r="OK695" s="2"/>
      <c r="OL695" s="2"/>
      <c r="OU695" s="127" t="s">
        <v>1470</v>
      </c>
      <c r="OV695" s="2"/>
      <c r="OW695" s="127">
        <v>2007</v>
      </c>
      <c r="OX695" s="127"/>
      <c r="OY695" s="127"/>
      <c r="OZ695" s="127" t="s">
        <v>690</v>
      </c>
      <c r="PA695" s="2"/>
      <c r="PB695" t="s">
        <v>522</v>
      </c>
      <c r="PC695" s="50">
        <v>46134</v>
      </c>
      <c r="PD695" s="121"/>
    </row>
    <row r="696" spans="1:420" ht="15" thickBot="1">
      <c r="A696" t="s">
        <v>469</v>
      </c>
      <c r="B696" t="s">
        <v>1457</v>
      </c>
      <c r="C696" s="74" t="s">
        <v>665</v>
      </c>
      <c r="D696" s="126" t="s">
        <v>948</v>
      </c>
      <c r="E696" s="2" t="s">
        <v>1458</v>
      </c>
      <c r="F696" t="s">
        <v>1177</v>
      </c>
      <c r="G696" s="74" t="s">
        <v>475</v>
      </c>
      <c r="H696" s="126" t="s">
        <v>476</v>
      </c>
      <c r="I696">
        <v>-0.41666666699999999</v>
      </c>
      <c r="J696">
        <v>34.200000000000003</v>
      </c>
      <c r="K696" s="126" t="s">
        <v>480</v>
      </c>
      <c r="L696" s="74"/>
      <c r="M696" s="126"/>
      <c r="N696" s="74"/>
      <c r="O696" s="74"/>
      <c r="P696" s="74"/>
      <c r="Q696" s="74"/>
      <c r="R696" s="74"/>
      <c r="S696" s="74"/>
      <c r="T696" s="74"/>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74" t="s">
        <v>1459</v>
      </c>
      <c r="AW696" s="74">
        <v>64</v>
      </c>
      <c r="AX696" s="74">
        <v>0.09</v>
      </c>
      <c r="AY696" s="74">
        <v>1</v>
      </c>
      <c r="AZ696" s="127" t="s">
        <v>1460</v>
      </c>
      <c r="BA696" s="127">
        <v>2007</v>
      </c>
      <c r="BB696" s="127">
        <v>2008</v>
      </c>
      <c r="BC696" s="127" t="s">
        <v>707</v>
      </c>
      <c r="BD696" s="127" t="s">
        <v>1461</v>
      </c>
      <c r="BE696" s="127" t="s">
        <v>524</v>
      </c>
      <c r="BF696" s="127" t="s">
        <v>484</v>
      </c>
      <c r="BG696" s="127" t="s">
        <v>1462</v>
      </c>
      <c r="BH696" s="127" t="s">
        <v>480</v>
      </c>
      <c r="BI696" s="128" t="s">
        <v>486</v>
      </c>
      <c r="BJ696" s="129">
        <v>111000</v>
      </c>
      <c r="BK696" s="74"/>
      <c r="BL696" s="74"/>
      <c r="BM696" s="74"/>
      <c r="BN696" s="126"/>
      <c r="BO696" s="149"/>
      <c r="BP696" s="74"/>
      <c r="BQ696" s="74"/>
      <c r="BR696" s="74"/>
      <c r="BS696" s="74"/>
      <c r="BT696" s="74"/>
      <c r="BU696" s="74"/>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74"/>
      <c r="EE696" s="74"/>
      <c r="EF696" s="74"/>
      <c r="EG696" s="74"/>
      <c r="EH696" s="74"/>
      <c r="EI696" s="74"/>
      <c r="EJ696" s="74"/>
      <c r="EK696" s="74"/>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74"/>
      <c r="HL696" s="74"/>
      <c r="HM696" s="74"/>
      <c r="HN696" s="74"/>
      <c r="HO696" s="74"/>
      <c r="HP696" s="74"/>
      <c r="HQ696" s="74"/>
      <c r="HR696" s="74"/>
      <c r="HS696" s="126"/>
      <c r="HT696" s="74"/>
      <c r="HU696" s="74"/>
      <c r="HV696" s="74"/>
      <c r="HW696" s="74"/>
      <c r="HX696" s="74"/>
      <c r="HY696" s="74"/>
      <c r="HZ696" s="74"/>
      <c r="IA696" s="74"/>
      <c r="IB696" s="74"/>
      <c r="IC696" s="74"/>
      <c r="ID696" s="74"/>
      <c r="IE696" s="74"/>
      <c r="IF696" s="74"/>
      <c r="IG696" s="74"/>
      <c r="IH696" s="127" t="s">
        <v>1463</v>
      </c>
      <c r="II696" s="131" t="s">
        <v>492</v>
      </c>
      <c r="IJ696" s="150"/>
      <c r="IK696" s="151"/>
      <c r="IL696" s="74"/>
      <c r="IM696" s="74"/>
      <c r="IN696" s="126"/>
      <c r="IQ696" s="74"/>
      <c r="IR696" s="74"/>
      <c r="IS696" s="74"/>
      <c r="IT696" s="74"/>
      <c r="IU696" s="74"/>
      <c r="IV696" s="74"/>
      <c r="IW696" s="74"/>
      <c r="IX696" s="74"/>
      <c r="IY696" s="74"/>
      <c r="IZ696" s="74"/>
      <c r="JA696" s="74"/>
      <c r="JB696" s="74"/>
      <c r="JC696" s="74"/>
      <c r="JD696" s="74"/>
      <c r="JE696" s="74"/>
      <c r="JF696" s="74"/>
      <c r="JG696" s="74"/>
      <c r="JH696" s="74"/>
      <c r="JI696" s="74"/>
      <c r="JJ696" s="74"/>
      <c r="JK696" s="74"/>
      <c r="JL696" s="133" t="s">
        <v>495</v>
      </c>
      <c r="JM696" s="134" t="s">
        <v>1464</v>
      </c>
      <c r="JN696" s="134" t="s">
        <v>1465</v>
      </c>
      <c r="JO696" s="134" t="s">
        <v>1465</v>
      </c>
      <c r="JR696" s="74"/>
      <c r="JS696" s="74"/>
      <c r="JT696" s="74"/>
      <c r="JU696" s="74"/>
      <c r="JV696" s="74"/>
      <c r="JW696" s="74"/>
      <c r="JX696" s="74"/>
      <c r="JY696" s="135"/>
      <c r="JZ696" s="133"/>
      <c r="KA696" s="126"/>
      <c r="KB696" s="74"/>
      <c r="KC696" s="126"/>
      <c r="KD696" s="74"/>
      <c r="KE696" s="74"/>
      <c r="KF696" s="74"/>
      <c r="KG696" s="126"/>
      <c r="KH696" s="74"/>
      <c r="KI696" s="131"/>
      <c r="KJ696" s="152"/>
      <c r="KK696" s="74"/>
      <c r="KL696" s="74"/>
      <c r="KM696" s="74"/>
      <c r="KN696" s="74"/>
      <c r="KO696" s="126"/>
      <c r="KP696" s="74"/>
      <c r="KQ696" s="131"/>
      <c r="KR696" s="152"/>
      <c r="KS696" s="74"/>
      <c r="KT696" s="74"/>
      <c r="KU696" s="137"/>
      <c r="KV696" s="153"/>
      <c r="KW696" s="74"/>
      <c r="KX696" s="74"/>
      <c r="KY696" s="74"/>
      <c r="KZ696" s="3"/>
      <c r="LA696" s="3"/>
      <c r="LB696" s="3"/>
      <c r="LC696" s="3"/>
      <c r="LD696" s="3"/>
      <c r="LE696" s="3"/>
      <c r="LF696" s="3"/>
      <c r="LG696" s="3"/>
      <c r="LH696" s="126"/>
      <c r="LI696" s="126"/>
      <c r="LJ696" s="126"/>
      <c r="LK696" s="126"/>
      <c r="LL696" s="126"/>
      <c r="LM696" s="74"/>
      <c r="LN696" s="126"/>
      <c r="LO696" s="126"/>
      <c r="LP696" s="126"/>
      <c r="LQ696" s="74"/>
      <c r="LR696" s="74"/>
      <c r="LS696" s="74"/>
      <c r="LT696" s="74"/>
      <c r="LU696" s="74"/>
      <c r="LV696" s="74"/>
      <c r="LW696" s="74"/>
      <c r="LX696" s="74"/>
      <c r="LY696" s="74"/>
      <c r="LZ696" s="74"/>
      <c r="MA696" s="74"/>
      <c r="MB696" s="74"/>
      <c r="MC696" s="74"/>
      <c r="MD696" s="74"/>
      <c r="ME696" s="74"/>
      <c r="MF696" s="74"/>
      <c r="MG696" s="74"/>
      <c r="MH696" s="74"/>
      <c r="MI696" s="74"/>
      <c r="MJ696" s="74"/>
      <c r="MK696" s="74"/>
      <c r="ML696" s="74"/>
      <c r="MM696" s="74"/>
      <c r="MN696" s="74"/>
      <c r="MO696" s="74"/>
      <c r="MP696" s="74"/>
      <c r="MQ696" s="74"/>
      <c r="MR696" s="74"/>
      <c r="MS696" s="74"/>
      <c r="MT696" s="74"/>
      <c r="MU696" s="74"/>
      <c r="MV696" s="74"/>
      <c r="MW696" s="74"/>
      <c r="MX696" s="74"/>
      <c r="MY696" s="127" t="s">
        <v>1466</v>
      </c>
      <c r="MZ696" s="74">
        <v>64</v>
      </c>
      <c r="NA696" s="127" t="s">
        <v>1476</v>
      </c>
      <c r="NB696" s="138" t="s">
        <v>1477</v>
      </c>
      <c r="NC696" s="138" t="s">
        <v>1478</v>
      </c>
      <c r="ND696" s="138"/>
      <c r="NE696" s="138"/>
      <c r="NF696" s="138"/>
      <c r="NG696" s="138"/>
      <c r="NH696" s="138"/>
      <c r="NI696" s="127"/>
      <c r="NJ696" s="127" t="s">
        <v>1479</v>
      </c>
      <c r="NK696" s="127" t="s">
        <v>1476</v>
      </c>
      <c r="NL696" t="s">
        <v>944</v>
      </c>
      <c r="NM696" s="139" t="s">
        <v>516</v>
      </c>
      <c r="NN696" s="127"/>
      <c r="NO696" s="127"/>
      <c r="NP696" s="127"/>
      <c r="NQ696" s="127"/>
      <c r="NR696" s="127"/>
      <c r="NS696" s="127"/>
      <c r="NT696" s="127"/>
      <c r="NU696" s="127" t="s">
        <v>536</v>
      </c>
      <c r="NV696" s="140" t="s">
        <v>518</v>
      </c>
      <c r="NW696" s="80">
        <v>306.60000000000002</v>
      </c>
      <c r="NX696" s="140" t="s">
        <v>520</v>
      </c>
      <c r="NY696" s="80">
        <v>49.2</v>
      </c>
      <c r="NZ696" s="154"/>
      <c r="OA696" s="74"/>
      <c r="OB696" s="127">
        <v>4</v>
      </c>
      <c r="OC696" s="74"/>
      <c r="OD696" s="74"/>
      <c r="OE696" s="74"/>
      <c r="OF696" s="74"/>
      <c r="OG696" s="74"/>
      <c r="OH696" s="74"/>
      <c r="OI696" s="74"/>
      <c r="OJ696" s="74"/>
      <c r="OK696" s="74"/>
      <c r="OL696" s="74"/>
      <c r="OM696" s="138"/>
      <c r="ON696" s="138"/>
      <c r="OO696" s="138"/>
      <c r="OP696" s="138"/>
      <c r="OQ696" s="138"/>
      <c r="OR696" s="138"/>
      <c r="OS696" s="138"/>
      <c r="OT696" s="138"/>
      <c r="OU696" s="127" t="s">
        <v>1470</v>
      </c>
      <c r="OV696" s="74"/>
      <c r="OW696" s="74">
        <v>2007</v>
      </c>
      <c r="OX696" s="74"/>
      <c r="OY696" s="74"/>
      <c r="OZ696" s="74" t="s">
        <v>707</v>
      </c>
      <c r="PA696" s="74"/>
      <c r="PB696" t="s">
        <v>522</v>
      </c>
      <c r="PC696" s="50">
        <v>46134</v>
      </c>
      <c r="PD696" s="121"/>
    </row>
    <row r="697" spans="1:420" ht="15" thickBot="1">
      <c r="A697" t="s">
        <v>469</v>
      </c>
      <c r="B697" t="s">
        <v>1457</v>
      </c>
      <c r="C697" s="74" t="s">
        <v>665</v>
      </c>
      <c r="D697" s="126" t="s">
        <v>948</v>
      </c>
      <c r="E697" s="2" t="s">
        <v>1458</v>
      </c>
      <c r="F697" t="s">
        <v>1177</v>
      </c>
      <c r="G697" s="74" t="s">
        <v>475</v>
      </c>
      <c r="H697" s="126" t="s">
        <v>476</v>
      </c>
      <c r="I697">
        <v>-0.41666666699999999</v>
      </c>
      <c r="J697">
        <v>34.200000000000003</v>
      </c>
      <c r="K697" s="126">
        <v>100</v>
      </c>
      <c r="L697" s="2"/>
      <c r="M697" s="82"/>
      <c r="N697" s="2"/>
      <c r="O697" s="74"/>
      <c r="P697" s="2"/>
      <c r="Q697" s="2"/>
      <c r="R697" s="74"/>
      <c r="S697" s="74"/>
      <c r="T697" s="74"/>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74" t="s">
        <v>1459</v>
      </c>
      <c r="AW697" s="74">
        <v>64</v>
      </c>
      <c r="AX697" s="74">
        <v>0.09</v>
      </c>
      <c r="AY697" s="74">
        <v>1</v>
      </c>
      <c r="AZ697" s="127" t="s">
        <v>1460</v>
      </c>
      <c r="BA697" s="127">
        <v>2007</v>
      </c>
      <c r="BB697" s="127">
        <v>2008</v>
      </c>
      <c r="BC697" s="127" t="s">
        <v>707</v>
      </c>
      <c r="BD697" s="2" t="s">
        <v>1471</v>
      </c>
      <c r="BE697" s="2" t="s">
        <v>536</v>
      </c>
      <c r="BF697" s="127" t="s">
        <v>484</v>
      </c>
      <c r="BG697" s="2" t="s">
        <v>1462</v>
      </c>
      <c r="BH697" s="127" t="s">
        <v>480</v>
      </c>
      <c r="BI697" s="128" t="s">
        <v>486</v>
      </c>
      <c r="BJ697" s="129">
        <v>55500</v>
      </c>
      <c r="BK697" s="2" t="s">
        <v>537</v>
      </c>
      <c r="BL697" t="s">
        <v>1472</v>
      </c>
      <c r="BM697" s="127" t="s">
        <v>480</v>
      </c>
      <c r="BN697" s="2" t="s">
        <v>486</v>
      </c>
      <c r="BO697" s="2">
        <v>55000</v>
      </c>
      <c r="BP697" s="2"/>
      <c r="BQ697" s="2"/>
      <c r="BR697" s="2"/>
      <c r="BS697" s="2"/>
      <c r="BT697" s="2"/>
      <c r="BU697" s="2"/>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2"/>
      <c r="EE697" s="2"/>
      <c r="EF697" s="2"/>
      <c r="EG697" s="2"/>
      <c r="EH697" s="2"/>
      <c r="EI697" s="2"/>
      <c r="EJ697" s="2"/>
      <c r="EK697" s="2"/>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2"/>
      <c r="HL697" s="2"/>
      <c r="HM697" s="2"/>
      <c r="HN697" s="2"/>
      <c r="HO697" s="2"/>
      <c r="HP697" s="2"/>
      <c r="HQ697" s="2"/>
      <c r="HR697" s="2"/>
      <c r="HS697" s="82"/>
      <c r="HT697" s="2"/>
      <c r="HU697" s="2"/>
      <c r="HV697" s="2"/>
      <c r="HW697" s="2"/>
      <c r="HX697" s="2"/>
      <c r="HY697" s="2"/>
      <c r="HZ697" s="2"/>
      <c r="IA697" s="2"/>
      <c r="IB697" s="2"/>
      <c r="IC697" s="2"/>
      <c r="ID697" s="2"/>
      <c r="IE697" s="2"/>
      <c r="IF697" s="2"/>
      <c r="IG697" s="2"/>
      <c r="IH697" s="127" t="s">
        <v>1463</v>
      </c>
      <c r="II697" s="69" t="s">
        <v>927</v>
      </c>
      <c r="IJ697" s="143" t="s">
        <v>981</v>
      </c>
      <c r="IK697" s="144" t="s">
        <v>543</v>
      </c>
      <c r="IL697" s="2">
        <v>2007</v>
      </c>
      <c r="IM697" s="2" t="s">
        <v>690</v>
      </c>
      <c r="IN697" s="2" t="s">
        <v>480</v>
      </c>
      <c r="IQ697" s="2"/>
      <c r="IR697" s="2"/>
      <c r="IS697" s="2"/>
      <c r="IT697" s="2"/>
      <c r="IU697" s="2"/>
      <c r="IV697" s="2"/>
      <c r="IW697" s="2"/>
      <c r="IX697" s="2"/>
      <c r="IY697" s="2"/>
      <c r="IZ697" s="2"/>
      <c r="JA697" s="2"/>
      <c r="JB697" s="2"/>
      <c r="JC697" s="2"/>
      <c r="JD697" s="2"/>
      <c r="JE697" s="2"/>
      <c r="JF697" s="2"/>
      <c r="JG697" s="2"/>
      <c r="JH697" s="2"/>
      <c r="JI697" s="2"/>
      <c r="JJ697" s="2"/>
      <c r="JK697" s="2"/>
      <c r="JL697" s="133" t="s">
        <v>495</v>
      </c>
      <c r="JM697" s="134" t="s">
        <v>1464</v>
      </c>
      <c r="JN697" s="134" t="s">
        <v>1465</v>
      </c>
      <c r="JO697" s="134" t="s">
        <v>1465</v>
      </c>
      <c r="JR697" s="2"/>
      <c r="JS697" s="2"/>
      <c r="JT697" s="2"/>
      <c r="JU697" s="2"/>
      <c r="JV697" s="2"/>
      <c r="JW697" s="2"/>
      <c r="JX697" s="2"/>
      <c r="JY697" s="135"/>
      <c r="JZ697" s="145"/>
      <c r="KA697" s="82"/>
      <c r="KB697" s="2"/>
      <c r="KC697" s="82"/>
      <c r="KD697" s="2"/>
      <c r="KE697" s="2"/>
      <c r="KF697" s="2"/>
      <c r="KG697" s="82"/>
      <c r="KH697" s="2"/>
      <c r="KI697" s="142"/>
      <c r="KJ697" s="146"/>
      <c r="KK697" s="2"/>
      <c r="KL697" s="2"/>
      <c r="KM697" s="2"/>
      <c r="KN697" s="2"/>
      <c r="KO697" s="82"/>
      <c r="KP697" s="2"/>
      <c r="KQ697" s="142"/>
      <c r="KR697" s="146"/>
      <c r="KS697" s="2"/>
      <c r="KT697" s="2"/>
      <c r="KU697" s="137"/>
      <c r="KV697" s="155"/>
      <c r="KW697" s="2"/>
      <c r="KX697" s="2"/>
      <c r="KY697" s="2"/>
      <c r="KZ697" s="3"/>
      <c r="LA697" s="3"/>
      <c r="LB697" s="3"/>
      <c r="LC697" s="3"/>
      <c r="LD697" s="3"/>
      <c r="LE697" s="3"/>
      <c r="LF697" s="3"/>
      <c r="LG697" s="3"/>
      <c r="LH697" s="82"/>
      <c r="LI697" s="82"/>
      <c r="LJ697" s="82"/>
      <c r="LK697" s="82"/>
      <c r="LL697" s="82"/>
      <c r="LM697" s="2"/>
      <c r="LN697" s="82"/>
      <c r="LO697" s="82"/>
      <c r="LP697" s="82"/>
      <c r="LQ697" s="2"/>
      <c r="LR697" s="2"/>
      <c r="LS697" s="2"/>
      <c r="LT697" s="2"/>
      <c r="LU697" s="2"/>
      <c r="LV697" s="2"/>
      <c r="LW697" s="2"/>
      <c r="LX697" s="2"/>
      <c r="LY697" s="2"/>
      <c r="LZ697" s="2"/>
      <c r="MA697" s="2"/>
      <c r="MB697" s="2"/>
      <c r="MC697" s="2"/>
      <c r="MD697" s="2"/>
      <c r="ME697" s="2"/>
      <c r="MF697" s="2"/>
      <c r="MG697" s="2"/>
      <c r="MH697" s="2"/>
      <c r="MI697" s="2"/>
      <c r="MJ697" s="2"/>
      <c r="MK697" s="2"/>
      <c r="ML697" s="2"/>
      <c r="MM697" s="2"/>
      <c r="MN697" s="2"/>
      <c r="MO697" s="2"/>
      <c r="MP697" s="2"/>
      <c r="MQ697" s="2"/>
      <c r="MR697" s="2"/>
      <c r="MS697" s="2"/>
      <c r="MT697" s="2"/>
      <c r="MU697" s="2"/>
      <c r="MV697" s="2"/>
      <c r="MW697" s="2"/>
      <c r="MX697" s="2"/>
      <c r="MY697" s="127" t="s">
        <v>1466</v>
      </c>
      <c r="MZ697" s="74">
        <v>64</v>
      </c>
      <c r="NA697" s="127" t="s">
        <v>1476</v>
      </c>
      <c r="NB697" s="138" t="s">
        <v>1477</v>
      </c>
      <c r="NC697" s="138" t="s">
        <v>1478</v>
      </c>
      <c r="ND697" s="138" t="s">
        <v>1480</v>
      </c>
      <c r="NE697" s="138"/>
      <c r="NF697" s="138"/>
      <c r="NG697" s="138"/>
      <c r="NH697" s="138"/>
      <c r="NI697" s="127"/>
      <c r="NJ697" s="127" t="s">
        <v>1479</v>
      </c>
      <c r="NK697" s="127" t="s">
        <v>1476</v>
      </c>
      <c r="NL697" t="s">
        <v>944</v>
      </c>
      <c r="NM697" s="139" t="s">
        <v>516</v>
      </c>
      <c r="NN697" s="127"/>
      <c r="NO697" s="127"/>
      <c r="NP697" s="127"/>
      <c r="NQ697" s="127"/>
      <c r="NR697" s="127"/>
      <c r="NS697" s="127"/>
      <c r="NT697" s="127"/>
      <c r="NU697" s="127"/>
      <c r="NV697" s="140" t="s">
        <v>518</v>
      </c>
      <c r="NW697" s="147">
        <v>1324.7</v>
      </c>
      <c r="NX697" s="140" t="s">
        <v>520</v>
      </c>
      <c r="NY697" s="147">
        <v>77.400000000000006</v>
      </c>
      <c r="NZ697" s="148"/>
      <c r="OA697" s="2"/>
      <c r="OB697" s="127">
        <v>4</v>
      </c>
      <c r="OC697" s="2"/>
      <c r="OD697" s="2"/>
      <c r="OE697" s="2"/>
      <c r="OF697" s="2"/>
      <c r="OG697" s="2"/>
      <c r="OH697" s="2"/>
      <c r="OI697" s="2"/>
      <c r="OJ697" s="2"/>
      <c r="OK697" s="2"/>
      <c r="OL697" s="2"/>
      <c r="OU697" s="127" t="s">
        <v>1470</v>
      </c>
      <c r="OV697" s="2"/>
      <c r="OW697" s="2">
        <v>2007</v>
      </c>
      <c r="OX697" s="2"/>
      <c r="OY697" s="2"/>
      <c r="OZ697" s="2" t="s">
        <v>707</v>
      </c>
      <c r="PA697" s="2"/>
      <c r="PB697" t="s">
        <v>522</v>
      </c>
      <c r="PC697" s="50">
        <v>46134</v>
      </c>
      <c r="PD697" s="121"/>
    </row>
    <row r="698" spans="1:420" ht="15" thickBot="1">
      <c r="A698" t="s">
        <v>469</v>
      </c>
      <c r="B698" t="s">
        <v>1457</v>
      </c>
      <c r="C698" s="74" t="s">
        <v>665</v>
      </c>
      <c r="D698" s="126" t="s">
        <v>948</v>
      </c>
      <c r="E698" s="2" t="s">
        <v>1458</v>
      </c>
      <c r="F698" t="s">
        <v>1177</v>
      </c>
      <c r="G698" s="74" t="s">
        <v>475</v>
      </c>
      <c r="H698" s="126" t="s">
        <v>476</v>
      </c>
      <c r="I698">
        <v>-0.41666666699999999</v>
      </c>
      <c r="J698">
        <v>34.200000000000003</v>
      </c>
      <c r="K698" s="126">
        <v>100</v>
      </c>
      <c r="L698" s="74"/>
      <c r="M698" s="126"/>
      <c r="N698" s="74"/>
      <c r="O698" s="74"/>
      <c r="P698" s="74"/>
      <c r="Q698" s="74"/>
      <c r="R698" s="74"/>
      <c r="S698" s="74"/>
      <c r="T698" s="74"/>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74" t="s">
        <v>1459</v>
      </c>
      <c r="AW698" s="74">
        <v>64</v>
      </c>
      <c r="AX698" s="74">
        <v>0.09</v>
      </c>
      <c r="AY698" s="74">
        <v>1</v>
      </c>
      <c r="AZ698" s="127" t="s">
        <v>1460</v>
      </c>
      <c r="BA698" s="127">
        <v>2007</v>
      </c>
      <c r="BB698" s="127">
        <v>2008</v>
      </c>
      <c r="BC698" s="127" t="s">
        <v>690</v>
      </c>
      <c r="BD698" s="127" t="s">
        <v>1461</v>
      </c>
      <c r="BE698" s="127" t="s">
        <v>524</v>
      </c>
      <c r="BF698" s="127" t="s">
        <v>484</v>
      </c>
      <c r="BG698" s="127" t="s">
        <v>1462</v>
      </c>
      <c r="BH698" s="127" t="s">
        <v>480</v>
      </c>
      <c r="BI698" s="128" t="s">
        <v>486</v>
      </c>
      <c r="BJ698" s="129">
        <v>111000</v>
      </c>
      <c r="BK698" s="74"/>
      <c r="BL698" s="74"/>
      <c r="BM698" s="74"/>
      <c r="BN698" s="126"/>
      <c r="BO698" s="149"/>
      <c r="BP698" s="74"/>
      <c r="BQ698" s="74"/>
      <c r="BR698" s="74"/>
      <c r="BS698" s="126"/>
      <c r="BT698" s="149"/>
      <c r="BU698" s="74"/>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74"/>
      <c r="EE698" s="74"/>
      <c r="EF698" s="74"/>
      <c r="EG698" s="74"/>
      <c r="EH698" s="74"/>
      <c r="EI698" s="74"/>
      <c r="EJ698" s="74"/>
      <c r="EK698" s="74"/>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74"/>
      <c r="HL698" s="74"/>
      <c r="HM698" s="74"/>
      <c r="HN698" s="74"/>
      <c r="HO698" s="74"/>
      <c r="HP698" s="74"/>
      <c r="HQ698" s="74"/>
      <c r="HR698" s="74"/>
      <c r="HS698" s="126"/>
      <c r="HT698" s="74"/>
      <c r="HU698" s="74"/>
      <c r="HV698" s="74"/>
      <c r="HW698" s="74"/>
      <c r="HX698" s="74"/>
      <c r="HY698" s="74"/>
      <c r="HZ698" s="74"/>
      <c r="IA698" s="74"/>
      <c r="IB698" s="74"/>
      <c r="IC698" s="74"/>
      <c r="ID698" s="74"/>
      <c r="IE698" s="74"/>
      <c r="IF698" s="74"/>
      <c r="IG698" s="74"/>
      <c r="IH698" s="127" t="s">
        <v>1463</v>
      </c>
      <c r="II698" s="131" t="s">
        <v>492</v>
      </c>
      <c r="IJ698" s="74"/>
      <c r="IK698" s="74"/>
      <c r="IL698" s="74"/>
      <c r="IM698" s="74"/>
      <c r="IN698" s="74"/>
      <c r="IQ698" s="74"/>
      <c r="IR698" s="74"/>
      <c r="IS698" s="74"/>
      <c r="IT698" s="74"/>
      <c r="IU698" s="74"/>
      <c r="IV698" s="74"/>
      <c r="IW698" s="126"/>
      <c r="IX698" s="74"/>
      <c r="IY698" s="74"/>
      <c r="IZ698" s="74"/>
      <c r="JA698" s="74"/>
      <c r="JB698" s="74"/>
      <c r="JC698" s="74"/>
      <c r="JD698" s="74"/>
      <c r="JE698" s="74"/>
      <c r="JF698" s="74"/>
      <c r="JG698" s="74"/>
      <c r="JH698" s="74"/>
      <c r="JI698" s="74"/>
      <c r="JJ698" s="74"/>
      <c r="JK698" s="74"/>
      <c r="JL698" s="133" t="s">
        <v>495</v>
      </c>
      <c r="JM698" s="134" t="s">
        <v>1464</v>
      </c>
      <c r="JN698" s="134" t="s">
        <v>1465</v>
      </c>
      <c r="JO698" s="134" t="s">
        <v>1465</v>
      </c>
      <c r="JR698" s="74"/>
      <c r="JS698" s="74"/>
      <c r="JT698" s="74"/>
      <c r="JU698" s="74"/>
      <c r="JV698" s="74"/>
      <c r="JW698" s="74"/>
      <c r="JX698" s="74"/>
      <c r="JY698" s="135"/>
      <c r="JZ698" s="133"/>
      <c r="KA698" s="126"/>
      <c r="KB698" s="74"/>
      <c r="KC698" s="126"/>
      <c r="KD698" s="74"/>
      <c r="KE698" s="74"/>
      <c r="KF698" s="74"/>
      <c r="KG698" s="126"/>
      <c r="KH698" s="74"/>
      <c r="KI698" s="131"/>
      <c r="KJ698" s="152"/>
      <c r="KK698" s="74"/>
      <c r="KL698" s="74"/>
      <c r="KM698" s="74"/>
      <c r="KN698" s="74"/>
      <c r="KO698" s="126"/>
      <c r="KP698" s="74"/>
      <c r="KQ698" s="156"/>
      <c r="KR698" s="133"/>
      <c r="KS698" s="74"/>
      <c r="KT698" s="74"/>
      <c r="KU698" s="137"/>
      <c r="KV698" s="152"/>
      <c r="KW698" s="74"/>
      <c r="KX698" s="74"/>
      <c r="KY698" s="74"/>
      <c r="KZ698" s="3"/>
      <c r="LA698" s="3"/>
      <c r="LB698" s="3"/>
      <c r="LC698" s="3"/>
      <c r="LD698" s="3"/>
      <c r="LE698" s="3"/>
      <c r="LF698" s="3"/>
      <c r="LG698" s="3"/>
      <c r="LH698" s="126"/>
      <c r="LI698" s="126"/>
      <c r="LJ698" s="126"/>
      <c r="LK698" s="126"/>
      <c r="LL698" s="126"/>
      <c r="LM698" s="74"/>
      <c r="LN698" s="126"/>
      <c r="LO698" s="126"/>
      <c r="LP698" s="126"/>
      <c r="LQ698" s="74"/>
      <c r="LR698" s="74"/>
      <c r="LS698" s="74"/>
      <c r="LT698" s="74"/>
      <c r="LU698" s="74"/>
      <c r="LV698" s="74"/>
      <c r="LW698" s="74"/>
      <c r="LX698" s="74"/>
      <c r="LY698" s="74"/>
      <c r="LZ698" s="74"/>
      <c r="MA698" s="74"/>
      <c r="MB698" s="74"/>
      <c r="MC698" s="74"/>
      <c r="MD698" s="74"/>
      <c r="ME698" s="74"/>
      <c r="MF698" s="74"/>
      <c r="MG698" s="74"/>
      <c r="MH698" s="74"/>
      <c r="MI698" s="74"/>
      <c r="MJ698" s="74"/>
      <c r="MK698" s="74"/>
      <c r="ML698" s="74"/>
      <c r="MM698" s="74"/>
      <c r="MN698" s="74"/>
      <c r="MO698" s="74"/>
      <c r="MP698" s="74"/>
      <c r="MQ698" s="74"/>
      <c r="MR698" s="74"/>
      <c r="MS698" s="74"/>
      <c r="MT698" s="74"/>
      <c r="MU698" s="74"/>
      <c r="MV698" s="74"/>
      <c r="MW698" s="74"/>
      <c r="MX698" s="74"/>
      <c r="MY698" s="127" t="s">
        <v>1466</v>
      </c>
      <c r="MZ698" s="74">
        <v>64</v>
      </c>
      <c r="NA698" s="127" t="s">
        <v>1476</v>
      </c>
      <c r="NB698" s="138" t="s">
        <v>1477</v>
      </c>
      <c r="NC698" s="138" t="s">
        <v>1478</v>
      </c>
      <c r="ND698" s="138"/>
      <c r="NE698" s="138"/>
      <c r="NF698" s="138"/>
      <c r="NG698" s="138"/>
      <c r="NH698" s="138"/>
      <c r="NI698" s="127"/>
      <c r="NJ698" s="127" t="s">
        <v>1479</v>
      </c>
      <c r="NK698" s="127" t="s">
        <v>1476</v>
      </c>
      <c r="NL698" t="s">
        <v>944</v>
      </c>
      <c r="NM698" s="139" t="s">
        <v>516</v>
      </c>
      <c r="NN698" s="127"/>
      <c r="NO698" s="127"/>
      <c r="NP698" s="127"/>
      <c r="NQ698" s="127"/>
      <c r="NR698" s="127"/>
      <c r="NS698" s="127"/>
      <c r="NT698" s="127"/>
      <c r="NU698" s="127" t="s">
        <v>536</v>
      </c>
      <c r="NV698" s="140" t="s">
        <v>518</v>
      </c>
      <c r="NW698" s="80">
        <v>467.9</v>
      </c>
      <c r="NX698" s="140" t="s">
        <v>520</v>
      </c>
      <c r="NY698" s="80">
        <v>70.7</v>
      </c>
      <c r="NZ698" s="154"/>
      <c r="OA698" s="74"/>
      <c r="OB698" s="127">
        <v>4</v>
      </c>
      <c r="OC698" s="74"/>
      <c r="OD698" s="74"/>
      <c r="OE698" s="74"/>
      <c r="OF698" s="74"/>
      <c r="OG698" s="74"/>
      <c r="OH698" s="74"/>
      <c r="OI698" s="74"/>
      <c r="OJ698" s="74"/>
      <c r="OK698" s="74"/>
      <c r="OL698" s="74"/>
      <c r="OM698" s="138"/>
      <c r="ON698" s="138"/>
      <c r="OO698" s="138"/>
      <c r="OP698" s="138"/>
      <c r="OQ698" s="138"/>
      <c r="OR698" s="138"/>
      <c r="OS698" s="138"/>
      <c r="OT698" s="138"/>
      <c r="OU698" s="127" t="s">
        <v>1470</v>
      </c>
      <c r="OV698" s="74"/>
      <c r="OW698" s="74">
        <v>2008</v>
      </c>
      <c r="OX698" s="74"/>
      <c r="OY698" s="74"/>
      <c r="OZ698" s="127" t="s">
        <v>690</v>
      </c>
      <c r="PA698" s="74"/>
      <c r="PB698" t="s">
        <v>522</v>
      </c>
      <c r="PC698" s="50">
        <v>46134</v>
      </c>
      <c r="PD698" s="121"/>
    </row>
    <row r="699" spans="1:420" ht="15" thickBot="1">
      <c r="A699" t="s">
        <v>469</v>
      </c>
      <c r="B699" t="s">
        <v>1457</v>
      </c>
      <c r="C699" s="74" t="s">
        <v>665</v>
      </c>
      <c r="D699" s="126" t="s">
        <v>948</v>
      </c>
      <c r="E699" s="2" t="s">
        <v>1458</v>
      </c>
      <c r="F699" t="s">
        <v>1177</v>
      </c>
      <c r="G699" s="74" t="s">
        <v>475</v>
      </c>
      <c r="H699" s="126" t="s">
        <v>476</v>
      </c>
      <c r="I699">
        <v>-0.41666666699999999</v>
      </c>
      <c r="J699">
        <v>34.200000000000003</v>
      </c>
      <c r="K699" s="126">
        <v>100</v>
      </c>
      <c r="L699" s="2"/>
      <c r="M699" s="82"/>
      <c r="N699" s="2"/>
      <c r="O699" s="74"/>
      <c r="P699" s="2"/>
      <c r="Q699" s="2"/>
      <c r="R699" s="74"/>
      <c r="S699" s="74"/>
      <c r="T699" s="74"/>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74" t="s">
        <v>1459</v>
      </c>
      <c r="AW699" s="74">
        <v>64</v>
      </c>
      <c r="AX699" s="74">
        <v>0.09</v>
      </c>
      <c r="AY699" s="74">
        <v>1</v>
      </c>
      <c r="AZ699" s="127" t="s">
        <v>1460</v>
      </c>
      <c r="BA699" s="127">
        <v>2007</v>
      </c>
      <c r="BB699" s="127">
        <v>2008</v>
      </c>
      <c r="BC699" s="127" t="s">
        <v>690</v>
      </c>
      <c r="BD699" s="2" t="s">
        <v>1471</v>
      </c>
      <c r="BE699" s="2" t="s">
        <v>536</v>
      </c>
      <c r="BF699" s="127" t="s">
        <v>484</v>
      </c>
      <c r="BG699" s="2" t="s">
        <v>1462</v>
      </c>
      <c r="BH699" s="127" t="s">
        <v>480</v>
      </c>
      <c r="BI699" s="128" t="s">
        <v>486</v>
      </c>
      <c r="BJ699" s="129">
        <v>55500</v>
      </c>
      <c r="BK699" s="2" t="s">
        <v>537</v>
      </c>
      <c r="BL699" t="s">
        <v>1472</v>
      </c>
      <c r="BM699" s="127" t="s">
        <v>480</v>
      </c>
      <c r="BN699" s="2" t="s">
        <v>486</v>
      </c>
      <c r="BO699" s="2">
        <v>55000</v>
      </c>
      <c r="BP699" s="2"/>
      <c r="BQ699" s="2"/>
      <c r="BR699" s="2"/>
      <c r="BS699" s="82"/>
      <c r="BT699" s="2"/>
      <c r="BU699" s="2"/>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2"/>
      <c r="EE699" s="2"/>
      <c r="EF699" s="2"/>
      <c r="EG699" s="2"/>
      <c r="EH699" s="2"/>
      <c r="EI699" s="2"/>
      <c r="EJ699" s="2"/>
      <c r="EK699" s="2"/>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2"/>
      <c r="HL699" s="2"/>
      <c r="HM699" s="2"/>
      <c r="HN699" s="2"/>
      <c r="HO699" s="2"/>
      <c r="HP699" s="2"/>
      <c r="HQ699" s="2"/>
      <c r="HR699" s="2"/>
      <c r="HS699" s="82"/>
      <c r="HT699" s="2"/>
      <c r="HU699" s="2"/>
      <c r="HV699" s="2"/>
      <c r="HW699" s="2"/>
      <c r="HX699" s="2"/>
      <c r="HY699" s="2"/>
      <c r="HZ699" s="2"/>
      <c r="IA699" s="2"/>
      <c r="IB699" s="2"/>
      <c r="IC699" s="2"/>
      <c r="ID699" s="2"/>
      <c r="IE699" s="2"/>
      <c r="IF699" s="2"/>
      <c r="IG699" s="2"/>
      <c r="IH699" s="127" t="s">
        <v>1463</v>
      </c>
      <c r="II699" s="69" t="s">
        <v>927</v>
      </c>
      <c r="IJ699" s="143" t="s">
        <v>981</v>
      </c>
      <c r="IK699" s="144" t="s">
        <v>543</v>
      </c>
      <c r="IL699" s="2">
        <v>2007</v>
      </c>
      <c r="IM699" s="2" t="s">
        <v>690</v>
      </c>
      <c r="IN699" s="2" t="s">
        <v>480</v>
      </c>
      <c r="IQ699" s="2"/>
      <c r="IR699" s="2"/>
      <c r="IS699" s="2"/>
      <c r="IT699" s="2"/>
      <c r="IU699" s="2"/>
      <c r="IV699" s="2"/>
      <c r="IW699" s="82"/>
      <c r="IX699" s="2"/>
      <c r="IY699" s="2"/>
      <c r="IZ699" s="2"/>
      <c r="JA699" s="2"/>
      <c r="JB699" s="2"/>
      <c r="JC699" s="2"/>
      <c r="JD699" s="2"/>
      <c r="JE699" s="2"/>
      <c r="JF699" s="2"/>
      <c r="JG699" s="2"/>
      <c r="JH699" s="2"/>
      <c r="JI699" s="2"/>
      <c r="JJ699" s="2"/>
      <c r="JK699" s="2"/>
      <c r="JL699" s="133" t="s">
        <v>495</v>
      </c>
      <c r="JM699" s="134" t="s">
        <v>1464</v>
      </c>
      <c r="JN699" s="134" t="s">
        <v>1465</v>
      </c>
      <c r="JO699" s="134" t="s">
        <v>1465</v>
      </c>
      <c r="JR699" s="2"/>
      <c r="JS699" s="2"/>
      <c r="JT699" s="2"/>
      <c r="JU699" s="2"/>
      <c r="JV699" s="2"/>
      <c r="JW699" s="2"/>
      <c r="JX699" s="2"/>
      <c r="JY699" s="135"/>
      <c r="JZ699" s="145"/>
      <c r="KA699" s="82"/>
      <c r="KB699" s="2"/>
      <c r="KC699" s="82"/>
      <c r="KD699" s="2"/>
      <c r="KE699" s="2"/>
      <c r="KF699" s="2"/>
      <c r="KG699" s="82"/>
      <c r="KH699" s="2"/>
      <c r="KI699" s="142"/>
      <c r="KJ699" s="146"/>
      <c r="KK699" s="2"/>
      <c r="KL699" s="2"/>
      <c r="KM699" s="2"/>
      <c r="KN699" s="2"/>
      <c r="KO699" s="82"/>
      <c r="KP699" s="2"/>
      <c r="KQ699" s="156"/>
      <c r="KR699" s="145"/>
      <c r="KS699" s="2"/>
      <c r="KT699" s="2"/>
      <c r="KU699" s="137"/>
      <c r="KV699" s="146"/>
      <c r="KW699" s="2"/>
      <c r="KX699" s="2"/>
      <c r="KY699" s="2"/>
      <c r="KZ699" s="3"/>
      <c r="LA699" s="3"/>
      <c r="LB699" s="3"/>
      <c r="LC699" s="3"/>
      <c r="LD699" s="3"/>
      <c r="LE699" s="3"/>
      <c r="LF699" s="3"/>
      <c r="LG699" s="3"/>
      <c r="LH699" s="82"/>
      <c r="LI699" s="82"/>
      <c r="LJ699" s="82"/>
      <c r="LK699" s="82"/>
      <c r="LL699" s="82"/>
      <c r="LM699" s="2"/>
      <c r="LN699" s="82"/>
      <c r="LO699" s="82"/>
      <c r="LP699" s="82"/>
      <c r="LQ699" s="2"/>
      <c r="LR699" s="2"/>
      <c r="LS699" s="2"/>
      <c r="LT699" s="2"/>
      <c r="LU699" s="2"/>
      <c r="LV699" s="2"/>
      <c r="LW699" s="2"/>
      <c r="LX699" s="2"/>
      <c r="LY699" s="2"/>
      <c r="LZ699" s="2"/>
      <c r="MA699" s="2"/>
      <c r="MB699" s="2"/>
      <c r="MC699" s="2"/>
      <c r="MD699" s="2"/>
      <c r="ME699" s="2"/>
      <c r="MF699" s="2"/>
      <c r="MG699" s="2"/>
      <c r="MH699" s="2"/>
      <c r="MI699" s="2"/>
      <c r="MJ699" s="2"/>
      <c r="MK699" s="2"/>
      <c r="ML699" s="2"/>
      <c r="MM699" s="2"/>
      <c r="MN699" s="2"/>
      <c r="MO699" s="2"/>
      <c r="MP699" s="2"/>
      <c r="MQ699" s="2"/>
      <c r="MR699" s="2"/>
      <c r="MS699" s="2"/>
      <c r="MT699" s="2"/>
      <c r="MU699" s="2"/>
      <c r="MV699" s="2"/>
      <c r="MW699" s="2"/>
      <c r="MX699" s="2"/>
      <c r="MY699" s="127" t="s">
        <v>1466</v>
      </c>
      <c r="MZ699" s="74">
        <v>64</v>
      </c>
      <c r="NA699" s="127" t="s">
        <v>1476</v>
      </c>
      <c r="NB699" s="138" t="s">
        <v>1477</v>
      </c>
      <c r="NC699" s="138" t="s">
        <v>1478</v>
      </c>
      <c r="ND699" s="138" t="s">
        <v>1480</v>
      </c>
      <c r="NE699" s="138"/>
      <c r="NF699" s="138"/>
      <c r="NG699" s="138"/>
      <c r="NH699" s="138"/>
      <c r="NI699" s="127"/>
      <c r="NJ699" s="127" t="s">
        <v>1479</v>
      </c>
      <c r="NK699" s="127" t="s">
        <v>1476</v>
      </c>
      <c r="NL699" t="s">
        <v>944</v>
      </c>
      <c r="NM699" s="139" t="s">
        <v>516</v>
      </c>
      <c r="NN699" s="127"/>
      <c r="NO699" s="127"/>
      <c r="NP699" s="127"/>
      <c r="NQ699" s="127"/>
      <c r="NR699" s="127"/>
      <c r="NS699" s="127"/>
      <c r="NT699" s="127"/>
      <c r="NU699" s="127"/>
      <c r="NV699" s="140" t="s">
        <v>518</v>
      </c>
      <c r="NW699" s="147">
        <v>1297.3</v>
      </c>
      <c r="NX699" s="140" t="s">
        <v>520</v>
      </c>
      <c r="NY699" s="147">
        <v>46.3</v>
      </c>
      <c r="NZ699" s="148"/>
      <c r="OA699" s="2"/>
      <c r="OB699" s="127">
        <v>4</v>
      </c>
      <c r="OC699" s="2"/>
      <c r="OD699" s="2"/>
      <c r="OE699" s="2"/>
      <c r="OF699" s="2"/>
      <c r="OG699" s="2"/>
      <c r="OH699" s="2"/>
      <c r="OI699" s="2"/>
      <c r="OJ699" s="2"/>
      <c r="OK699" s="2"/>
      <c r="OL699" s="2"/>
      <c r="OU699" s="127" t="s">
        <v>1470</v>
      </c>
      <c r="OV699" s="2"/>
      <c r="OW699" s="2">
        <v>2008</v>
      </c>
      <c r="OX699" s="2"/>
      <c r="OY699" s="2"/>
      <c r="OZ699" s="127" t="s">
        <v>690</v>
      </c>
      <c r="PA699" s="2"/>
      <c r="PB699" t="s">
        <v>522</v>
      </c>
      <c r="PC699" s="50">
        <v>46134</v>
      </c>
      <c r="PD699" s="121"/>
    </row>
    <row r="700" spans="1:420" ht="17" thickBot="1">
      <c r="A700" t="s">
        <v>469</v>
      </c>
      <c r="B700" t="s">
        <v>1457</v>
      </c>
      <c r="C700" s="74" t="s">
        <v>665</v>
      </c>
      <c r="D700" s="126" t="s">
        <v>948</v>
      </c>
      <c r="E700" s="2" t="s">
        <v>1458</v>
      </c>
      <c r="F700" t="s">
        <v>1177</v>
      </c>
      <c r="G700" s="74" t="s">
        <v>475</v>
      </c>
      <c r="H700" s="126" t="s">
        <v>476</v>
      </c>
      <c r="I700">
        <v>-0.41666666699999999</v>
      </c>
      <c r="J700">
        <v>34.200000000000003</v>
      </c>
      <c r="K700" s="126">
        <v>100</v>
      </c>
      <c r="L700" s="74"/>
      <c r="M700" s="126"/>
      <c r="N700" s="74"/>
      <c r="O700" s="74"/>
      <c r="P700" s="74"/>
      <c r="Q700" s="74"/>
      <c r="R700" s="74"/>
      <c r="S700" s="74"/>
      <c r="T700" s="74"/>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74" t="s">
        <v>1459</v>
      </c>
      <c r="AW700" s="74">
        <v>64</v>
      </c>
      <c r="AX700" s="74">
        <v>0.09</v>
      </c>
      <c r="AY700" s="74">
        <v>1</v>
      </c>
      <c r="AZ700" s="127" t="s">
        <v>1460</v>
      </c>
      <c r="BA700" s="127">
        <v>2007</v>
      </c>
      <c r="BB700" s="127">
        <v>2008</v>
      </c>
      <c r="BC700" s="127" t="s">
        <v>690</v>
      </c>
      <c r="BD700" s="127" t="s">
        <v>1461</v>
      </c>
      <c r="BE700" s="127" t="s">
        <v>524</v>
      </c>
      <c r="BF700" s="127" t="s">
        <v>484</v>
      </c>
      <c r="BG700" s="127" t="s">
        <v>1462</v>
      </c>
      <c r="BH700" s="127" t="s">
        <v>480</v>
      </c>
      <c r="BI700" s="128" t="s">
        <v>486</v>
      </c>
      <c r="BJ700" s="129">
        <v>111000</v>
      </c>
      <c r="BK700" s="127"/>
      <c r="BL700" s="127"/>
      <c r="BM700" s="127"/>
      <c r="BN700" s="127"/>
      <c r="BO700" s="127"/>
      <c r="BP700" s="127"/>
      <c r="BQ700" s="127"/>
      <c r="BR700" s="127"/>
      <c r="BS700" s="127"/>
      <c r="BT700" s="127"/>
      <c r="BU700" s="127"/>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2"/>
      <c r="EE700" s="127"/>
      <c r="EF700" s="127"/>
      <c r="EG700" s="127"/>
      <c r="EH700" s="127"/>
      <c r="EI700" s="127"/>
      <c r="EJ700" s="127"/>
      <c r="EK700" s="127"/>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127"/>
      <c r="HL700" s="127"/>
      <c r="HM700" s="127"/>
      <c r="HN700" s="127"/>
      <c r="HO700" s="127"/>
      <c r="HP700" s="127"/>
      <c r="HQ700" s="127"/>
      <c r="HR700" s="127"/>
      <c r="HS700" s="128"/>
      <c r="HT700" s="127"/>
      <c r="HU700" s="127"/>
      <c r="HV700" s="127"/>
      <c r="HW700" s="127"/>
      <c r="HX700" s="130"/>
      <c r="HY700" s="127"/>
      <c r="HZ700" s="127"/>
      <c r="IA700" s="127"/>
      <c r="IB700" s="127"/>
      <c r="IC700" s="127"/>
      <c r="ID700" s="127"/>
      <c r="IE700" s="127"/>
      <c r="IF700" s="127"/>
      <c r="IG700" s="127"/>
      <c r="IH700" s="127" t="s">
        <v>1463</v>
      </c>
      <c r="II700" s="131" t="s">
        <v>492</v>
      </c>
      <c r="IJ700" s="131"/>
      <c r="IK700" s="132"/>
      <c r="IL700" s="127"/>
      <c r="IM700" s="127"/>
      <c r="IN700" s="127"/>
      <c r="IQ700" s="127"/>
      <c r="IR700" s="127"/>
      <c r="IS700" s="127"/>
      <c r="IT700" s="127"/>
      <c r="IU700" s="127"/>
      <c r="IV700" s="127"/>
      <c r="IW700" s="127"/>
      <c r="IX700" s="127"/>
      <c r="IY700" s="127"/>
      <c r="IZ700" s="74"/>
      <c r="JA700" s="74"/>
      <c r="JB700" s="74"/>
      <c r="JC700" s="74"/>
      <c r="JD700" s="74"/>
      <c r="JE700" s="74"/>
      <c r="JF700" s="74"/>
      <c r="JG700" s="74"/>
      <c r="JH700" s="74"/>
      <c r="JI700" s="74"/>
      <c r="JJ700" s="74"/>
      <c r="JK700" s="74"/>
      <c r="JL700" s="133" t="s">
        <v>495</v>
      </c>
      <c r="JM700" s="134" t="s">
        <v>1464</v>
      </c>
      <c r="JN700" s="134" t="s">
        <v>1465</v>
      </c>
      <c r="JO700" s="134" t="s">
        <v>1465</v>
      </c>
      <c r="JR700" s="127"/>
      <c r="JS700" s="127"/>
      <c r="JT700" s="127"/>
      <c r="JU700" s="127"/>
      <c r="JV700" s="127"/>
      <c r="JW700" s="127"/>
      <c r="JX700" s="127"/>
      <c r="JY700" s="135"/>
      <c r="JZ700" s="135"/>
      <c r="KA700" s="128"/>
      <c r="KB700" s="127"/>
      <c r="KC700" s="128"/>
      <c r="KD700" s="127"/>
      <c r="KE700" s="127"/>
      <c r="KF700" s="127"/>
      <c r="KG700" s="128"/>
      <c r="KH700" s="128"/>
      <c r="KI700" s="131"/>
      <c r="KJ700" s="136"/>
      <c r="KK700" s="127"/>
      <c r="KL700" s="127"/>
      <c r="KM700" s="127"/>
      <c r="KN700" s="127"/>
      <c r="KO700" s="128"/>
      <c r="KP700" s="127"/>
      <c r="KQ700" s="131"/>
      <c r="KR700" s="136"/>
      <c r="KS700" s="127"/>
      <c r="KT700" s="127"/>
      <c r="KU700" s="137"/>
      <c r="KV700" s="136"/>
      <c r="KW700" s="127"/>
      <c r="KX700" s="127"/>
      <c r="KY700" s="127"/>
      <c r="KZ700" s="3"/>
      <c r="LA700" s="3"/>
      <c r="LB700" s="3"/>
      <c r="LC700" s="3"/>
      <c r="LD700" s="3"/>
      <c r="LE700" s="3"/>
      <c r="LF700" s="3"/>
      <c r="LG700" s="3"/>
      <c r="LH700" s="128"/>
      <c r="LI700" s="128"/>
      <c r="LJ700" s="128"/>
      <c r="LK700" s="128"/>
      <c r="LL700" s="128"/>
      <c r="LM700" s="128"/>
      <c r="LN700" s="128"/>
      <c r="LO700" s="128"/>
      <c r="LP700" s="128"/>
      <c r="LQ700" s="127"/>
      <c r="LR700" s="127"/>
      <c r="LS700" s="127"/>
      <c r="LT700" s="127"/>
      <c r="LU700" s="127"/>
      <c r="LV700" s="127"/>
      <c r="LW700" s="127"/>
      <c r="LX700" s="127"/>
      <c r="LY700" s="127"/>
      <c r="LZ700" s="74"/>
      <c r="MA700" s="74"/>
      <c r="MB700" s="74"/>
      <c r="MC700" s="74"/>
      <c r="MD700" s="74"/>
      <c r="ME700" s="138"/>
      <c r="MF700" s="138"/>
      <c r="MG700" s="138"/>
      <c r="MH700" s="2"/>
      <c r="MI700" s="127"/>
      <c r="MJ700" s="127"/>
      <c r="MK700" s="127"/>
      <c r="ML700" s="74"/>
      <c r="MM700" s="74"/>
      <c r="MN700" s="74"/>
      <c r="MO700" s="74"/>
      <c r="MP700" s="74"/>
      <c r="MQ700" s="74"/>
      <c r="MR700" s="74"/>
      <c r="MS700" s="74"/>
      <c r="MT700" s="127"/>
      <c r="MU700" s="127"/>
      <c r="MV700" s="127"/>
      <c r="MW700" s="127"/>
      <c r="MX700" s="127"/>
      <c r="MY700" s="127" t="s">
        <v>1466</v>
      </c>
      <c r="MZ700" s="74">
        <v>64</v>
      </c>
      <c r="NA700" s="127" t="s">
        <v>1476</v>
      </c>
      <c r="NB700" s="138" t="s">
        <v>1477</v>
      </c>
      <c r="NC700" s="138" t="s">
        <v>1478</v>
      </c>
      <c r="ND700" s="138"/>
      <c r="NE700" s="138"/>
      <c r="NF700" s="138"/>
      <c r="NG700" s="138"/>
      <c r="NH700" s="138"/>
      <c r="NI700" s="127" t="s">
        <v>1473</v>
      </c>
      <c r="NJ700" s="127" t="s">
        <v>1479</v>
      </c>
      <c r="NK700" s="127" t="s">
        <v>1481</v>
      </c>
      <c r="NL700" t="s">
        <v>515</v>
      </c>
      <c r="NM700" s="139" t="s">
        <v>516</v>
      </c>
      <c r="NN700" s="127"/>
      <c r="NO700" s="127"/>
      <c r="NP700" s="127"/>
      <c r="NQ700" s="127"/>
      <c r="NR700" s="127"/>
      <c r="NS700" s="127"/>
      <c r="NT700" s="127"/>
      <c r="NU700" s="127" t="s">
        <v>536</v>
      </c>
      <c r="NV700" s="140" t="s">
        <v>518</v>
      </c>
      <c r="NW700" s="140">
        <v>-478.3</v>
      </c>
      <c r="NX700" s="140" t="s">
        <v>520</v>
      </c>
      <c r="NY700" s="140">
        <v>23.3</v>
      </c>
      <c r="NZ700" s="141"/>
      <c r="OA700" s="127"/>
      <c r="OB700" s="127">
        <v>4</v>
      </c>
      <c r="OC700" s="127"/>
      <c r="OD700" s="127"/>
      <c r="OE700" s="127"/>
      <c r="OF700" s="127"/>
      <c r="OG700" s="127"/>
      <c r="OH700" s="127"/>
      <c r="OI700" s="127"/>
      <c r="OJ700" s="127"/>
      <c r="OK700" s="127"/>
      <c r="OL700" s="127"/>
      <c r="OM700" s="127"/>
      <c r="ON700" s="127"/>
      <c r="OO700" s="127"/>
      <c r="OP700" s="127"/>
      <c r="OQ700" s="127"/>
      <c r="OR700" s="127"/>
      <c r="OS700" s="127"/>
      <c r="OT700" s="127"/>
      <c r="OU700" s="127" t="s">
        <v>1470</v>
      </c>
      <c r="OV700" s="127"/>
      <c r="OW700" s="127">
        <v>2007</v>
      </c>
      <c r="OX700" s="127"/>
      <c r="OY700" s="127"/>
      <c r="OZ700" s="127" t="s">
        <v>690</v>
      </c>
      <c r="PA700" s="127"/>
      <c r="PB700" t="s">
        <v>522</v>
      </c>
      <c r="PC700" s="50">
        <v>46134</v>
      </c>
      <c r="PD700" s="121"/>
    </row>
    <row r="701" spans="1:420" ht="15" thickBot="1">
      <c r="A701" t="s">
        <v>469</v>
      </c>
      <c r="B701" t="s">
        <v>1457</v>
      </c>
      <c r="C701" s="74" t="s">
        <v>665</v>
      </c>
      <c r="D701" s="126" t="s">
        <v>948</v>
      </c>
      <c r="E701" s="2" t="s">
        <v>1458</v>
      </c>
      <c r="F701" t="s">
        <v>1177</v>
      </c>
      <c r="G701" s="74" t="s">
        <v>475</v>
      </c>
      <c r="H701" s="126" t="s">
        <v>476</v>
      </c>
      <c r="I701">
        <v>-0.41666666699999999</v>
      </c>
      <c r="J701">
        <v>34.200000000000003</v>
      </c>
      <c r="K701" s="126">
        <v>100</v>
      </c>
      <c r="L701" s="2"/>
      <c r="M701" s="82"/>
      <c r="N701" s="2"/>
      <c r="O701" s="74"/>
      <c r="P701" s="2"/>
      <c r="Q701" s="2"/>
      <c r="R701" s="74"/>
      <c r="S701" s="74"/>
      <c r="T701" s="74"/>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74" t="s">
        <v>1459</v>
      </c>
      <c r="AW701" s="74">
        <v>64</v>
      </c>
      <c r="AX701" s="74">
        <v>0.09</v>
      </c>
      <c r="AY701" s="74">
        <v>1</v>
      </c>
      <c r="AZ701" s="127" t="s">
        <v>1460</v>
      </c>
      <c r="BA701" s="127">
        <v>2007</v>
      </c>
      <c r="BB701" s="127">
        <v>2008</v>
      </c>
      <c r="BC701" s="127" t="s">
        <v>690</v>
      </c>
      <c r="BD701" s="2" t="s">
        <v>1471</v>
      </c>
      <c r="BE701" s="2" t="s">
        <v>536</v>
      </c>
      <c r="BF701" s="127" t="s">
        <v>484</v>
      </c>
      <c r="BG701" s="2" t="s">
        <v>1462</v>
      </c>
      <c r="BH701" s="127" t="s">
        <v>480</v>
      </c>
      <c r="BI701" s="128" t="s">
        <v>486</v>
      </c>
      <c r="BJ701" s="129">
        <v>55500</v>
      </c>
      <c r="BK701" s="2" t="s">
        <v>537</v>
      </c>
      <c r="BL701" t="s">
        <v>1472</v>
      </c>
      <c r="BM701" s="127" t="s">
        <v>480</v>
      </c>
      <c r="BN701" s="2" t="s">
        <v>486</v>
      </c>
      <c r="BO701" s="2">
        <v>55000</v>
      </c>
      <c r="BP701" s="2"/>
      <c r="BQ701" s="2"/>
      <c r="BR701" s="2"/>
      <c r="BS701" s="2"/>
      <c r="BT701" s="2"/>
      <c r="BU701" s="2"/>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2"/>
      <c r="EE701" s="2"/>
      <c r="EF701" s="2"/>
      <c r="EG701" s="2"/>
      <c r="EH701" s="2"/>
      <c r="EI701" s="2"/>
      <c r="EJ701" s="2"/>
      <c r="EK701" s="2"/>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2"/>
      <c r="HL701" s="2"/>
      <c r="HM701" s="2"/>
      <c r="HN701" s="2"/>
      <c r="HO701" s="2"/>
      <c r="HP701" s="2"/>
      <c r="HQ701" s="2"/>
      <c r="HR701" s="2"/>
      <c r="HS701" s="82"/>
      <c r="HT701" s="2"/>
      <c r="HU701" s="2"/>
      <c r="HV701" s="2"/>
      <c r="HW701" s="2"/>
      <c r="HX701" s="2"/>
      <c r="HY701" s="2"/>
      <c r="HZ701" s="2"/>
      <c r="IA701" s="2"/>
      <c r="IB701" s="2"/>
      <c r="IC701" s="2"/>
      <c r="ID701" s="2"/>
      <c r="IE701" s="2"/>
      <c r="IF701" s="2"/>
      <c r="IG701" s="2"/>
      <c r="IH701" s="127" t="s">
        <v>1463</v>
      </c>
      <c r="II701" s="69" t="s">
        <v>927</v>
      </c>
      <c r="IJ701" s="143" t="s">
        <v>981</v>
      </c>
      <c r="IK701" s="144" t="s">
        <v>543</v>
      </c>
      <c r="IL701" s="2">
        <v>2007</v>
      </c>
      <c r="IM701" s="2" t="s">
        <v>690</v>
      </c>
      <c r="IN701" s="2" t="s">
        <v>480</v>
      </c>
      <c r="IQ701" s="2"/>
      <c r="IR701" s="2"/>
      <c r="IS701" s="2"/>
      <c r="IT701" s="2"/>
      <c r="IU701" s="2"/>
      <c r="IV701" s="2"/>
      <c r="IW701" s="2"/>
      <c r="IX701" s="2"/>
      <c r="IY701" s="2"/>
      <c r="IZ701" s="2"/>
      <c r="JA701" s="2"/>
      <c r="JB701" s="2"/>
      <c r="JC701" s="2"/>
      <c r="JD701" s="2"/>
      <c r="JE701" s="2"/>
      <c r="JF701" s="2"/>
      <c r="JG701" s="2"/>
      <c r="JH701" s="2"/>
      <c r="JI701" s="2"/>
      <c r="JJ701" s="2"/>
      <c r="JK701" s="2"/>
      <c r="JL701" s="133" t="s">
        <v>495</v>
      </c>
      <c r="JM701" s="134" t="s">
        <v>1464</v>
      </c>
      <c r="JN701" s="134" t="s">
        <v>1465</v>
      </c>
      <c r="JO701" s="134" t="s">
        <v>1465</v>
      </c>
      <c r="JR701" s="2"/>
      <c r="JS701" s="2"/>
      <c r="JT701" s="2"/>
      <c r="JU701" s="2"/>
      <c r="JV701" s="2"/>
      <c r="JW701" s="2"/>
      <c r="JX701" s="2"/>
      <c r="JY701" s="135"/>
      <c r="JZ701" s="145"/>
      <c r="KA701" s="82"/>
      <c r="KB701" s="2"/>
      <c r="KC701" s="82"/>
      <c r="KD701" s="2"/>
      <c r="KE701" s="2"/>
      <c r="KF701" s="2"/>
      <c r="KG701" s="82"/>
      <c r="KH701" s="2"/>
      <c r="KI701" s="142"/>
      <c r="KJ701" s="146"/>
      <c r="KK701" s="2"/>
      <c r="KL701" s="2"/>
      <c r="KM701" s="2"/>
      <c r="KN701" s="2"/>
      <c r="KO701" s="82"/>
      <c r="KP701" s="2"/>
      <c r="KQ701" s="142"/>
      <c r="KR701" s="146"/>
      <c r="KS701" s="2"/>
      <c r="KT701" s="2"/>
      <c r="KU701" s="137"/>
      <c r="KV701" s="146"/>
      <c r="KW701" s="2"/>
      <c r="KX701" s="2"/>
      <c r="KY701" s="2"/>
      <c r="KZ701" s="60"/>
      <c r="LA701" s="61"/>
      <c r="LB701" s="61"/>
      <c r="LC701" s="3"/>
      <c r="LD701" s="3"/>
      <c r="LE701" s="3"/>
      <c r="LF701" s="3"/>
      <c r="LG701" s="3"/>
      <c r="LH701" s="82"/>
      <c r="LI701" s="82"/>
      <c r="LJ701" s="82"/>
      <c r="LK701" s="82"/>
      <c r="LL701" s="82"/>
      <c r="LM701" s="2"/>
      <c r="LN701" s="82"/>
      <c r="LO701" s="82"/>
      <c r="LP701" s="82"/>
      <c r="LQ701" s="2"/>
      <c r="LR701" s="2"/>
      <c r="LS701" s="2"/>
      <c r="LT701" s="2"/>
      <c r="LU701" s="2"/>
      <c r="LV701" s="2"/>
      <c r="LW701" s="2"/>
      <c r="LX701" s="2"/>
      <c r="LY701" s="2"/>
      <c r="LZ701" s="2"/>
      <c r="MA701" s="2"/>
      <c r="MB701" s="2"/>
      <c r="MC701" s="2"/>
      <c r="MD701" s="2"/>
      <c r="ME701" s="2"/>
      <c r="MF701" s="2"/>
      <c r="MG701" s="2"/>
      <c r="MI701" s="2"/>
      <c r="MJ701" s="2"/>
      <c r="MK701" s="2"/>
      <c r="ML701" s="2"/>
      <c r="MM701" s="2"/>
      <c r="MN701" s="2"/>
      <c r="MO701" s="2"/>
      <c r="MP701" s="2"/>
      <c r="MQ701" s="2"/>
      <c r="MR701" s="2"/>
      <c r="MS701" s="2"/>
      <c r="MT701" s="2"/>
      <c r="MU701" s="2"/>
      <c r="MV701" s="2"/>
      <c r="MW701" s="2"/>
      <c r="MX701" s="2"/>
      <c r="MY701" s="127" t="s">
        <v>1466</v>
      </c>
      <c r="MZ701" s="74">
        <v>64</v>
      </c>
      <c r="NA701" s="127" t="s">
        <v>1476</v>
      </c>
      <c r="NB701" s="138" t="s">
        <v>1477</v>
      </c>
      <c r="NC701" s="138" t="s">
        <v>1478</v>
      </c>
      <c r="ND701" s="138" t="s">
        <v>1480</v>
      </c>
      <c r="NE701" s="138"/>
      <c r="NF701" s="138"/>
      <c r="NG701" s="138"/>
      <c r="NH701" s="138"/>
      <c r="NI701" s="127" t="s">
        <v>1473</v>
      </c>
      <c r="NJ701" s="127" t="s">
        <v>1479</v>
      </c>
      <c r="NK701" s="127" t="s">
        <v>1481</v>
      </c>
      <c r="NL701" t="s">
        <v>515</v>
      </c>
      <c r="NM701" s="139" t="s">
        <v>516</v>
      </c>
      <c r="NN701" s="127"/>
      <c r="NO701" s="127"/>
      <c r="NP701" s="127"/>
      <c r="NQ701" s="127"/>
      <c r="NR701" s="127"/>
      <c r="NS701" s="127"/>
      <c r="NT701" s="127"/>
      <c r="NU701" s="127"/>
      <c r="NV701" s="140" t="s">
        <v>518</v>
      </c>
      <c r="NW701" s="147">
        <v>217.5</v>
      </c>
      <c r="NX701" s="140" t="s">
        <v>520</v>
      </c>
      <c r="NY701" s="147">
        <v>83.1</v>
      </c>
      <c r="NZ701" s="148"/>
      <c r="OA701" s="2"/>
      <c r="OB701" s="127">
        <v>4</v>
      </c>
      <c r="OC701" s="2"/>
      <c r="OD701" s="2"/>
      <c r="OE701" s="2"/>
      <c r="OF701" s="2"/>
      <c r="OG701" s="2"/>
      <c r="OH701" s="2"/>
      <c r="OI701" s="2"/>
      <c r="OJ701" s="2"/>
      <c r="OK701" s="2"/>
      <c r="OL701" s="2"/>
      <c r="OU701" s="127" t="s">
        <v>1470</v>
      </c>
      <c r="OV701" s="2"/>
      <c r="OW701" s="127">
        <v>2007</v>
      </c>
      <c r="OX701" s="127"/>
      <c r="OY701" s="127"/>
      <c r="OZ701" s="127" t="s">
        <v>690</v>
      </c>
      <c r="PA701" s="2"/>
      <c r="PB701" t="s">
        <v>522</v>
      </c>
      <c r="PC701" s="50">
        <v>46134</v>
      </c>
      <c r="PD701" s="121"/>
    </row>
    <row r="702" spans="1:420" ht="15" thickBot="1">
      <c r="A702" t="s">
        <v>469</v>
      </c>
      <c r="B702" t="s">
        <v>1457</v>
      </c>
      <c r="C702" s="74" t="s">
        <v>665</v>
      </c>
      <c r="D702" s="126" t="s">
        <v>948</v>
      </c>
      <c r="E702" s="2" t="s">
        <v>1458</v>
      </c>
      <c r="F702" t="s">
        <v>1177</v>
      </c>
      <c r="G702" s="74" t="s">
        <v>475</v>
      </c>
      <c r="H702" s="126" t="s">
        <v>476</v>
      </c>
      <c r="I702">
        <v>-0.41666666699999999</v>
      </c>
      <c r="J702">
        <v>34.200000000000003</v>
      </c>
      <c r="K702" s="126">
        <v>100</v>
      </c>
      <c r="L702" s="74"/>
      <c r="M702" s="126"/>
      <c r="N702" s="74"/>
      <c r="O702" s="74"/>
      <c r="P702" s="74"/>
      <c r="Q702" s="74"/>
      <c r="R702" s="74"/>
      <c r="S702" s="74"/>
      <c r="T702" s="74"/>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74" t="s">
        <v>1459</v>
      </c>
      <c r="AW702" s="74">
        <v>64</v>
      </c>
      <c r="AX702" s="74">
        <v>0.09</v>
      </c>
      <c r="AY702" s="74">
        <v>1</v>
      </c>
      <c r="AZ702" s="127" t="s">
        <v>1460</v>
      </c>
      <c r="BA702" s="127">
        <v>2007</v>
      </c>
      <c r="BB702" s="127">
        <v>2008</v>
      </c>
      <c r="BC702" s="127" t="s">
        <v>707</v>
      </c>
      <c r="BD702" s="127" t="s">
        <v>1461</v>
      </c>
      <c r="BE702" s="127" t="s">
        <v>524</v>
      </c>
      <c r="BF702" s="127" t="s">
        <v>484</v>
      </c>
      <c r="BG702" s="127" t="s">
        <v>1462</v>
      </c>
      <c r="BH702" s="127" t="s">
        <v>480</v>
      </c>
      <c r="BI702" s="128" t="s">
        <v>486</v>
      </c>
      <c r="BJ702" s="129">
        <v>111000</v>
      </c>
      <c r="BK702" s="74"/>
      <c r="BL702" s="74"/>
      <c r="BM702" s="74"/>
      <c r="BN702" s="126"/>
      <c r="BO702" s="149"/>
      <c r="BP702" s="74"/>
      <c r="BQ702" s="74"/>
      <c r="BR702" s="74"/>
      <c r="BS702" s="74"/>
      <c r="BT702" s="74"/>
      <c r="BU702" s="74"/>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74"/>
      <c r="EE702" s="74"/>
      <c r="EF702" s="74"/>
      <c r="EG702" s="74"/>
      <c r="EH702" s="74"/>
      <c r="EI702" s="74"/>
      <c r="EJ702" s="74"/>
      <c r="EK702" s="74"/>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74"/>
      <c r="HL702" s="74"/>
      <c r="HM702" s="74"/>
      <c r="HN702" s="74"/>
      <c r="HO702" s="74"/>
      <c r="HP702" s="74"/>
      <c r="HQ702" s="74"/>
      <c r="HR702" s="74"/>
      <c r="HS702" s="126"/>
      <c r="HT702" s="74"/>
      <c r="HU702" s="74"/>
      <c r="HV702" s="74"/>
      <c r="HW702" s="74"/>
      <c r="HX702" s="74"/>
      <c r="HY702" s="74"/>
      <c r="HZ702" s="74"/>
      <c r="IA702" s="74"/>
      <c r="IB702" s="74"/>
      <c r="IC702" s="74"/>
      <c r="ID702" s="74"/>
      <c r="IE702" s="74"/>
      <c r="IF702" s="74"/>
      <c r="IG702" s="74"/>
      <c r="IH702" s="127" t="s">
        <v>1463</v>
      </c>
      <c r="II702" s="131" t="s">
        <v>492</v>
      </c>
      <c r="IJ702" s="150"/>
      <c r="IK702" s="151"/>
      <c r="IL702" s="74"/>
      <c r="IM702" s="74"/>
      <c r="IN702" s="126"/>
      <c r="IQ702" s="74"/>
      <c r="IR702" s="74"/>
      <c r="IS702" s="74"/>
      <c r="IT702" s="74"/>
      <c r="IU702" s="74"/>
      <c r="IV702" s="74"/>
      <c r="IW702" s="74"/>
      <c r="IX702" s="74"/>
      <c r="IY702" s="74"/>
      <c r="IZ702" s="74"/>
      <c r="JA702" s="74"/>
      <c r="JB702" s="74"/>
      <c r="JC702" s="74"/>
      <c r="JD702" s="74"/>
      <c r="JE702" s="74"/>
      <c r="JF702" s="74"/>
      <c r="JG702" s="74"/>
      <c r="JH702" s="74"/>
      <c r="JI702" s="74"/>
      <c r="JJ702" s="74"/>
      <c r="JK702" s="74"/>
      <c r="JL702" s="133" t="s">
        <v>495</v>
      </c>
      <c r="JM702" s="134" t="s">
        <v>1464</v>
      </c>
      <c r="JN702" s="134" t="s">
        <v>1465</v>
      </c>
      <c r="JO702" s="134" t="s">
        <v>1465</v>
      </c>
      <c r="JR702" s="74"/>
      <c r="JS702" s="74"/>
      <c r="JT702" s="74"/>
      <c r="JU702" s="74"/>
      <c r="JV702" s="74"/>
      <c r="JW702" s="74"/>
      <c r="JX702" s="74"/>
      <c r="JY702" s="135"/>
      <c r="JZ702" s="133"/>
      <c r="KA702" s="126"/>
      <c r="KB702" s="74"/>
      <c r="KC702" s="126"/>
      <c r="KD702" s="74"/>
      <c r="KE702" s="74"/>
      <c r="KF702" s="74"/>
      <c r="KG702" s="126"/>
      <c r="KH702" s="74"/>
      <c r="KI702" s="131"/>
      <c r="KJ702" s="152"/>
      <c r="KK702" s="74"/>
      <c r="KL702" s="74"/>
      <c r="KM702" s="74"/>
      <c r="KN702" s="74"/>
      <c r="KO702" s="126"/>
      <c r="KP702" s="74"/>
      <c r="KQ702" s="131"/>
      <c r="KR702" s="152"/>
      <c r="KS702" s="74"/>
      <c r="KT702" s="74"/>
      <c r="KU702" s="137"/>
      <c r="KV702" s="153"/>
      <c r="KW702" s="74"/>
      <c r="KX702" s="74"/>
      <c r="KY702" s="74"/>
      <c r="KZ702" s="3"/>
      <c r="LA702" s="3"/>
      <c r="LB702" s="3"/>
      <c r="LC702" s="3"/>
      <c r="LD702" s="3"/>
      <c r="LE702" s="3"/>
      <c r="LF702" s="3"/>
      <c r="LG702" s="3"/>
      <c r="LH702" s="126"/>
      <c r="LI702" s="126"/>
      <c r="LJ702" s="126"/>
      <c r="LK702" s="126"/>
      <c r="LL702" s="126"/>
      <c r="LM702" s="74"/>
      <c r="LN702" s="126"/>
      <c r="LO702" s="126"/>
      <c r="LP702" s="126"/>
      <c r="LQ702" s="74"/>
      <c r="LR702" s="74"/>
      <c r="LS702" s="74"/>
      <c r="LT702" s="74"/>
      <c r="LU702" s="74"/>
      <c r="LV702" s="74"/>
      <c r="LW702" s="74"/>
      <c r="LX702" s="74"/>
      <c r="LY702" s="74"/>
      <c r="LZ702" s="74"/>
      <c r="MA702" s="74"/>
      <c r="MB702" s="74"/>
      <c r="MC702" s="74"/>
      <c r="MD702" s="74"/>
      <c r="ME702" s="74"/>
      <c r="MF702" s="74"/>
      <c r="MG702" s="74"/>
      <c r="MH702" s="74"/>
      <c r="MI702" s="74"/>
      <c r="MJ702" s="74"/>
      <c r="MK702" s="74"/>
      <c r="ML702" s="74"/>
      <c r="MM702" s="74"/>
      <c r="MN702" s="74"/>
      <c r="MO702" s="74"/>
      <c r="MP702" s="74"/>
      <c r="MQ702" s="74"/>
      <c r="MR702" s="74"/>
      <c r="MS702" s="74"/>
      <c r="MT702" s="74"/>
      <c r="MU702" s="74"/>
      <c r="MV702" s="74"/>
      <c r="MW702" s="74"/>
      <c r="MX702" s="74"/>
      <c r="MY702" s="127" t="s">
        <v>1466</v>
      </c>
      <c r="MZ702" s="74">
        <v>64</v>
      </c>
      <c r="NA702" s="127" t="s">
        <v>1476</v>
      </c>
      <c r="NB702" s="138" t="s">
        <v>1477</v>
      </c>
      <c r="NC702" s="138" t="s">
        <v>1478</v>
      </c>
      <c r="ND702" s="138"/>
      <c r="NE702" s="138"/>
      <c r="NF702" s="138"/>
      <c r="NG702" s="138"/>
      <c r="NH702" s="138"/>
      <c r="NI702" s="127" t="s">
        <v>1473</v>
      </c>
      <c r="NJ702" s="127" t="s">
        <v>1479</v>
      </c>
      <c r="NK702" s="127" t="s">
        <v>1481</v>
      </c>
      <c r="NL702" t="s">
        <v>515</v>
      </c>
      <c r="NM702" s="139" t="s">
        <v>516</v>
      </c>
      <c r="NN702" s="127"/>
      <c r="NO702" s="127"/>
      <c r="NP702" s="127"/>
      <c r="NQ702" s="127"/>
      <c r="NR702" s="127"/>
      <c r="NS702" s="127"/>
      <c r="NT702" s="127"/>
      <c r="NU702" s="127" t="s">
        <v>536</v>
      </c>
      <c r="NV702" s="140" t="s">
        <v>518</v>
      </c>
      <c r="NW702" s="80">
        <v>-406.3</v>
      </c>
      <c r="NX702" s="140" t="s">
        <v>520</v>
      </c>
      <c r="NY702" s="80">
        <v>49.2</v>
      </c>
      <c r="NZ702" s="154"/>
      <c r="OA702" s="74"/>
      <c r="OB702" s="127">
        <v>4</v>
      </c>
      <c r="OC702" s="74"/>
      <c r="OD702" s="74"/>
      <c r="OE702" s="74"/>
      <c r="OF702" s="74"/>
      <c r="OG702" s="74"/>
      <c r="OH702" s="74"/>
      <c r="OI702" s="74"/>
      <c r="OJ702" s="74"/>
      <c r="OK702" s="74"/>
      <c r="OL702" s="74"/>
      <c r="OM702" s="138"/>
      <c r="ON702" s="138"/>
      <c r="OO702" s="138"/>
      <c r="OP702" s="138"/>
      <c r="OQ702" s="138"/>
      <c r="OR702" s="138"/>
      <c r="OS702" s="138"/>
      <c r="OT702" s="138"/>
      <c r="OU702" s="127" t="s">
        <v>1470</v>
      </c>
      <c r="OV702" s="74"/>
      <c r="OW702" s="74">
        <v>2007</v>
      </c>
      <c r="OX702" s="74"/>
      <c r="OY702" s="74"/>
      <c r="OZ702" s="74" t="s">
        <v>707</v>
      </c>
      <c r="PA702" s="74"/>
      <c r="PB702" t="s">
        <v>522</v>
      </c>
      <c r="PC702" s="50">
        <v>46134</v>
      </c>
      <c r="PD702" s="121"/>
    </row>
    <row r="703" spans="1:420" ht="15" thickBot="1">
      <c r="A703" t="s">
        <v>469</v>
      </c>
      <c r="B703" t="s">
        <v>1457</v>
      </c>
      <c r="C703" s="74" t="s">
        <v>665</v>
      </c>
      <c r="D703" s="126" t="s">
        <v>948</v>
      </c>
      <c r="E703" s="2" t="s">
        <v>1458</v>
      </c>
      <c r="F703" t="s">
        <v>1177</v>
      </c>
      <c r="G703" s="74" t="s">
        <v>475</v>
      </c>
      <c r="H703" s="126" t="s">
        <v>476</v>
      </c>
      <c r="I703">
        <v>-0.41666666699999999</v>
      </c>
      <c r="J703">
        <v>34.200000000000003</v>
      </c>
      <c r="K703" s="126">
        <v>100</v>
      </c>
      <c r="L703" s="2"/>
      <c r="M703" s="82"/>
      <c r="N703" s="2"/>
      <c r="O703" s="74"/>
      <c r="P703" s="2"/>
      <c r="Q703" s="2"/>
      <c r="R703" s="74"/>
      <c r="S703" s="74"/>
      <c r="T703" s="74"/>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74" t="s">
        <v>1459</v>
      </c>
      <c r="AW703" s="74">
        <v>64</v>
      </c>
      <c r="AX703" s="74">
        <v>0.09</v>
      </c>
      <c r="AY703" s="74">
        <v>1</v>
      </c>
      <c r="AZ703" s="127" t="s">
        <v>1460</v>
      </c>
      <c r="BA703" s="127">
        <v>2007</v>
      </c>
      <c r="BB703" s="127">
        <v>2008</v>
      </c>
      <c r="BC703" s="127" t="s">
        <v>707</v>
      </c>
      <c r="BD703" s="2" t="s">
        <v>1471</v>
      </c>
      <c r="BE703" s="2" t="s">
        <v>536</v>
      </c>
      <c r="BF703" s="127" t="s">
        <v>484</v>
      </c>
      <c r="BG703" s="2" t="s">
        <v>1462</v>
      </c>
      <c r="BH703" s="127" t="s">
        <v>480</v>
      </c>
      <c r="BI703" s="128" t="s">
        <v>486</v>
      </c>
      <c r="BJ703" s="129">
        <v>55500</v>
      </c>
      <c r="BK703" s="2" t="s">
        <v>537</v>
      </c>
      <c r="BL703" t="s">
        <v>1472</v>
      </c>
      <c r="BM703" s="127" t="s">
        <v>480</v>
      </c>
      <c r="BN703" s="2" t="s">
        <v>486</v>
      </c>
      <c r="BO703" s="2">
        <v>55000</v>
      </c>
      <c r="BP703" s="2"/>
      <c r="BQ703" s="2"/>
      <c r="BR703" s="2"/>
      <c r="BS703" s="2"/>
      <c r="BT703" s="2"/>
      <c r="BU703" s="2"/>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2"/>
      <c r="EE703" s="2"/>
      <c r="EF703" s="2"/>
      <c r="EG703" s="2"/>
      <c r="EH703" s="2"/>
      <c r="EI703" s="2"/>
      <c r="EJ703" s="2"/>
      <c r="EK703" s="2"/>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2"/>
      <c r="HL703" s="2"/>
      <c r="HM703" s="2"/>
      <c r="HN703" s="2"/>
      <c r="HO703" s="2"/>
      <c r="HP703" s="2"/>
      <c r="HQ703" s="2"/>
      <c r="HR703" s="2"/>
      <c r="HS703" s="82"/>
      <c r="HT703" s="2"/>
      <c r="HU703" s="2"/>
      <c r="HV703" s="2"/>
      <c r="HW703" s="2"/>
      <c r="HX703" s="2"/>
      <c r="HY703" s="2"/>
      <c r="HZ703" s="2"/>
      <c r="IA703" s="2"/>
      <c r="IB703" s="2"/>
      <c r="IC703" s="2"/>
      <c r="ID703" s="2"/>
      <c r="IE703" s="2"/>
      <c r="IF703" s="2"/>
      <c r="IG703" s="2"/>
      <c r="IH703" s="127" t="s">
        <v>1463</v>
      </c>
      <c r="II703" s="69" t="s">
        <v>927</v>
      </c>
      <c r="IJ703" s="143" t="s">
        <v>981</v>
      </c>
      <c r="IK703" s="144" t="s">
        <v>543</v>
      </c>
      <c r="IL703" s="2">
        <v>2007</v>
      </c>
      <c r="IM703" s="2" t="s">
        <v>690</v>
      </c>
      <c r="IN703" s="2" t="s">
        <v>480</v>
      </c>
      <c r="IQ703" s="2"/>
      <c r="IR703" s="2"/>
      <c r="IS703" s="2"/>
      <c r="IT703" s="2"/>
      <c r="IU703" s="2"/>
      <c r="IV703" s="2"/>
      <c r="IW703" s="2"/>
      <c r="IX703" s="2"/>
      <c r="IY703" s="2"/>
      <c r="IZ703" s="2"/>
      <c r="JA703" s="2"/>
      <c r="JB703" s="2"/>
      <c r="JC703" s="2"/>
      <c r="JD703" s="2"/>
      <c r="JE703" s="2"/>
      <c r="JF703" s="2"/>
      <c r="JG703" s="2"/>
      <c r="JH703" s="2"/>
      <c r="JI703" s="2"/>
      <c r="JJ703" s="2"/>
      <c r="JK703" s="2"/>
      <c r="JL703" s="133" t="s">
        <v>495</v>
      </c>
      <c r="JM703" s="134" t="s">
        <v>1464</v>
      </c>
      <c r="JN703" s="134" t="s">
        <v>1465</v>
      </c>
      <c r="JO703" s="134" t="s">
        <v>1465</v>
      </c>
      <c r="JR703" s="2"/>
      <c r="JS703" s="2"/>
      <c r="JT703" s="2"/>
      <c r="JU703" s="2"/>
      <c r="JV703" s="2"/>
      <c r="JW703" s="2"/>
      <c r="JX703" s="2"/>
      <c r="JY703" s="135"/>
      <c r="JZ703" s="145"/>
      <c r="KA703" s="82"/>
      <c r="KB703" s="2"/>
      <c r="KC703" s="82"/>
      <c r="KD703" s="2"/>
      <c r="KE703" s="2"/>
      <c r="KF703" s="2"/>
      <c r="KG703" s="82"/>
      <c r="KH703" s="2"/>
      <c r="KI703" s="142"/>
      <c r="KJ703" s="146"/>
      <c r="KK703" s="2"/>
      <c r="KL703" s="2"/>
      <c r="KM703" s="2"/>
      <c r="KN703" s="2"/>
      <c r="KO703" s="82"/>
      <c r="KP703" s="2"/>
      <c r="KQ703" s="142"/>
      <c r="KR703" s="146"/>
      <c r="KS703" s="2"/>
      <c r="KT703" s="2"/>
      <c r="KU703" s="137"/>
      <c r="KV703" s="155"/>
      <c r="KW703" s="2"/>
      <c r="KX703" s="2"/>
      <c r="KY703" s="2"/>
      <c r="KZ703" s="3"/>
      <c r="LA703" s="3"/>
      <c r="LB703" s="3"/>
      <c r="LC703" s="3"/>
      <c r="LD703" s="3"/>
      <c r="LE703" s="3"/>
      <c r="LF703" s="3"/>
      <c r="LG703" s="3"/>
      <c r="LH703" s="82"/>
      <c r="LI703" s="82"/>
      <c r="LJ703" s="82"/>
      <c r="LK703" s="82"/>
      <c r="LL703" s="82"/>
      <c r="LM703" s="2"/>
      <c r="LN703" s="82"/>
      <c r="LO703" s="82"/>
      <c r="LP703" s="82"/>
      <c r="LQ703" s="2"/>
      <c r="LR703" s="2"/>
      <c r="LS703" s="2"/>
      <c r="LT703" s="2"/>
      <c r="LU703" s="2"/>
      <c r="LV703" s="2"/>
      <c r="LW703" s="2"/>
      <c r="LX703" s="2"/>
      <c r="LY703" s="2"/>
      <c r="LZ703" s="2"/>
      <c r="MA703" s="2"/>
      <c r="MB703" s="2"/>
      <c r="MC703" s="2"/>
      <c r="MD703" s="2"/>
      <c r="ME703" s="2"/>
      <c r="MF703" s="2"/>
      <c r="MG703" s="2"/>
      <c r="MH703" s="2"/>
      <c r="MI703" s="2"/>
      <c r="MJ703" s="2"/>
      <c r="MK703" s="2"/>
      <c r="ML703" s="2"/>
      <c r="MM703" s="2"/>
      <c r="MN703" s="2"/>
      <c r="MO703" s="2"/>
      <c r="MP703" s="2"/>
      <c r="MQ703" s="2"/>
      <c r="MR703" s="2"/>
      <c r="MS703" s="2"/>
      <c r="MT703" s="2"/>
      <c r="MU703" s="2"/>
      <c r="MV703" s="2"/>
      <c r="MW703" s="2"/>
      <c r="MX703" s="2"/>
      <c r="MY703" s="127" t="s">
        <v>1466</v>
      </c>
      <c r="MZ703" s="74">
        <v>64</v>
      </c>
      <c r="NA703" s="127" t="s">
        <v>1476</v>
      </c>
      <c r="NB703" s="138" t="s">
        <v>1477</v>
      </c>
      <c r="NC703" s="138" t="s">
        <v>1478</v>
      </c>
      <c r="ND703" s="138" t="s">
        <v>1480</v>
      </c>
      <c r="NE703" s="138"/>
      <c r="NF703" s="138"/>
      <c r="NG703" s="138"/>
      <c r="NH703" s="138"/>
      <c r="NI703" s="127" t="s">
        <v>1473</v>
      </c>
      <c r="NJ703" s="127" t="s">
        <v>1479</v>
      </c>
      <c r="NK703" s="127" t="s">
        <v>1481</v>
      </c>
      <c r="NL703" t="s">
        <v>515</v>
      </c>
      <c r="NM703" s="139" t="s">
        <v>516</v>
      </c>
      <c r="NN703" s="127"/>
      <c r="NO703" s="127"/>
      <c r="NP703" s="127"/>
      <c r="NQ703" s="127"/>
      <c r="NR703" s="127"/>
      <c r="NS703" s="127"/>
      <c r="NT703" s="127"/>
      <c r="NU703" s="127"/>
      <c r="NV703" s="140" t="s">
        <v>518</v>
      </c>
      <c r="NW703" s="147">
        <v>517.79999999999995</v>
      </c>
      <c r="NX703" s="140" t="s">
        <v>520</v>
      </c>
      <c r="NY703" s="147">
        <v>77.7</v>
      </c>
      <c r="NZ703" s="148"/>
      <c r="OA703" s="2"/>
      <c r="OB703" s="127">
        <v>4</v>
      </c>
      <c r="OC703" s="2"/>
      <c r="OD703" s="2"/>
      <c r="OE703" s="2"/>
      <c r="OF703" s="2"/>
      <c r="OG703" s="2"/>
      <c r="OH703" s="2"/>
      <c r="OI703" s="2"/>
      <c r="OJ703" s="2"/>
      <c r="OK703" s="2"/>
      <c r="OL703" s="2"/>
      <c r="OU703" s="127" t="s">
        <v>1470</v>
      </c>
      <c r="OV703" s="2"/>
      <c r="OW703" s="2">
        <v>2007</v>
      </c>
      <c r="OX703" s="2"/>
      <c r="OY703" s="2"/>
      <c r="OZ703" s="2" t="s">
        <v>707</v>
      </c>
      <c r="PA703" s="2"/>
      <c r="PB703" t="s">
        <v>522</v>
      </c>
      <c r="PC703" s="50">
        <v>46134</v>
      </c>
      <c r="PD703" s="121"/>
    </row>
    <row r="704" spans="1:420" ht="15" thickBot="1">
      <c r="A704" t="s">
        <v>469</v>
      </c>
      <c r="B704" t="s">
        <v>1457</v>
      </c>
      <c r="C704" s="74" t="s">
        <v>665</v>
      </c>
      <c r="D704" s="126" t="s">
        <v>948</v>
      </c>
      <c r="E704" s="2" t="s">
        <v>1458</v>
      </c>
      <c r="F704" t="s">
        <v>1177</v>
      </c>
      <c r="G704" s="74" t="s">
        <v>475</v>
      </c>
      <c r="H704" s="126" t="s">
        <v>476</v>
      </c>
      <c r="I704">
        <v>-0.41666666699999999</v>
      </c>
      <c r="J704">
        <v>34.200000000000003</v>
      </c>
      <c r="K704" s="126">
        <v>100</v>
      </c>
      <c r="L704" s="74"/>
      <c r="M704" s="126"/>
      <c r="N704" s="74"/>
      <c r="O704" s="74"/>
      <c r="P704" s="74"/>
      <c r="Q704" s="74"/>
      <c r="R704" s="74"/>
      <c r="S704" s="74"/>
      <c r="T704" s="74"/>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74" t="s">
        <v>1459</v>
      </c>
      <c r="AW704" s="74">
        <v>64</v>
      </c>
      <c r="AX704" s="74">
        <v>0.09</v>
      </c>
      <c r="AY704" s="74">
        <v>1</v>
      </c>
      <c r="AZ704" s="127" t="s">
        <v>1460</v>
      </c>
      <c r="BA704" s="127">
        <v>2007</v>
      </c>
      <c r="BB704" s="127">
        <v>2008</v>
      </c>
      <c r="BC704" s="127" t="s">
        <v>690</v>
      </c>
      <c r="BD704" s="127" t="s">
        <v>1461</v>
      </c>
      <c r="BE704" s="127" t="s">
        <v>524</v>
      </c>
      <c r="BF704" s="127" t="s">
        <v>484</v>
      </c>
      <c r="BG704" s="127" t="s">
        <v>1462</v>
      </c>
      <c r="BH704" s="127" t="s">
        <v>480</v>
      </c>
      <c r="BI704" s="128" t="s">
        <v>486</v>
      </c>
      <c r="BJ704" s="129">
        <v>111000</v>
      </c>
      <c r="BK704" s="74"/>
      <c r="BL704" s="74"/>
      <c r="BM704" s="74"/>
      <c r="BN704" s="126"/>
      <c r="BO704" s="149"/>
      <c r="BP704" s="74"/>
      <c r="BQ704" s="74"/>
      <c r="BR704" s="74"/>
      <c r="BS704" s="126"/>
      <c r="BT704" s="149"/>
      <c r="BU704" s="74"/>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74"/>
      <c r="EE704" s="74"/>
      <c r="EF704" s="74"/>
      <c r="EG704" s="74"/>
      <c r="EH704" s="74"/>
      <c r="EI704" s="74"/>
      <c r="EJ704" s="74"/>
      <c r="EK704" s="74"/>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74"/>
      <c r="HL704" s="74"/>
      <c r="HM704" s="74"/>
      <c r="HN704" s="74"/>
      <c r="HO704" s="74"/>
      <c r="HP704" s="74"/>
      <c r="HQ704" s="74"/>
      <c r="HR704" s="74"/>
      <c r="HS704" s="126"/>
      <c r="HT704" s="74"/>
      <c r="HU704" s="74"/>
      <c r="HV704" s="74"/>
      <c r="HW704" s="74"/>
      <c r="HX704" s="74"/>
      <c r="HY704" s="74"/>
      <c r="HZ704" s="74"/>
      <c r="IA704" s="74"/>
      <c r="IB704" s="74"/>
      <c r="IC704" s="74"/>
      <c r="ID704" s="74"/>
      <c r="IE704" s="74"/>
      <c r="IF704" s="74"/>
      <c r="IG704" s="74"/>
      <c r="IH704" s="127" t="s">
        <v>1463</v>
      </c>
      <c r="II704" s="131" t="s">
        <v>492</v>
      </c>
      <c r="IJ704" s="74"/>
      <c r="IK704" s="74"/>
      <c r="IL704" s="74"/>
      <c r="IM704" s="74"/>
      <c r="IN704" s="74"/>
      <c r="IQ704" s="74"/>
      <c r="IR704" s="74"/>
      <c r="IS704" s="74"/>
      <c r="IT704" s="74"/>
      <c r="IU704" s="74"/>
      <c r="IV704" s="74"/>
      <c r="IW704" s="126"/>
      <c r="IX704" s="74"/>
      <c r="IY704" s="74"/>
      <c r="IZ704" s="74"/>
      <c r="JA704" s="74"/>
      <c r="JB704" s="74"/>
      <c r="JC704" s="74"/>
      <c r="JD704" s="74"/>
      <c r="JE704" s="74"/>
      <c r="JF704" s="74"/>
      <c r="JG704" s="74"/>
      <c r="JH704" s="74"/>
      <c r="JI704" s="74"/>
      <c r="JJ704" s="74"/>
      <c r="JK704" s="74"/>
      <c r="JL704" s="133" t="s">
        <v>495</v>
      </c>
      <c r="JM704" s="134" t="s">
        <v>1464</v>
      </c>
      <c r="JN704" s="134" t="s">
        <v>1465</v>
      </c>
      <c r="JO704" s="134" t="s">
        <v>1465</v>
      </c>
      <c r="JR704" s="74"/>
      <c r="JS704" s="74"/>
      <c r="JT704" s="74"/>
      <c r="JU704" s="74"/>
      <c r="JV704" s="74"/>
      <c r="JW704" s="74"/>
      <c r="JX704" s="74"/>
      <c r="JY704" s="135"/>
      <c r="JZ704" s="133"/>
      <c r="KA704" s="126"/>
      <c r="KB704" s="74"/>
      <c r="KC704" s="126"/>
      <c r="KD704" s="74"/>
      <c r="KE704" s="74"/>
      <c r="KF704" s="74"/>
      <c r="KG704" s="126"/>
      <c r="KH704" s="74"/>
      <c r="KI704" s="131"/>
      <c r="KJ704" s="152"/>
      <c r="KK704" s="74"/>
      <c r="KL704" s="74"/>
      <c r="KM704" s="74"/>
      <c r="KN704" s="74"/>
      <c r="KO704" s="126"/>
      <c r="KP704" s="74"/>
      <c r="KQ704" s="156"/>
      <c r="KR704" s="133"/>
      <c r="KS704" s="74"/>
      <c r="KT704" s="74"/>
      <c r="KU704" s="137"/>
      <c r="KV704" s="152"/>
      <c r="KW704" s="74"/>
      <c r="KX704" s="74"/>
      <c r="KY704" s="74"/>
      <c r="KZ704" s="3"/>
      <c r="LA704" s="3"/>
      <c r="LB704" s="3"/>
      <c r="LC704" s="3"/>
      <c r="LD704" s="3"/>
      <c r="LE704" s="3"/>
      <c r="LF704" s="3"/>
      <c r="LG704" s="3"/>
      <c r="LH704" s="126"/>
      <c r="LI704" s="126"/>
      <c r="LJ704" s="126"/>
      <c r="LK704" s="126"/>
      <c r="LL704" s="126"/>
      <c r="LM704" s="74"/>
      <c r="LN704" s="126"/>
      <c r="LO704" s="126"/>
      <c r="LP704" s="126"/>
      <c r="LQ704" s="74"/>
      <c r="LR704" s="74"/>
      <c r="LS704" s="74"/>
      <c r="LT704" s="74"/>
      <c r="LU704" s="74"/>
      <c r="LV704" s="74"/>
      <c r="LW704" s="74"/>
      <c r="LX704" s="74"/>
      <c r="LY704" s="74"/>
      <c r="LZ704" s="74"/>
      <c r="MA704" s="74"/>
      <c r="MB704" s="74"/>
      <c r="MC704" s="74"/>
      <c r="MD704" s="74"/>
      <c r="ME704" s="74"/>
      <c r="MF704" s="74"/>
      <c r="MG704" s="74"/>
      <c r="MH704" s="74"/>
      <c r="MI704" s="74"/>
      <c r="MJ704" s="74"/>
      <c r="MK704" s="74"/>
      <c r="ML704" s="74"/>
      <c r="MM704" s="74"/>
      <c r="MN704" s="74"/>
      <c r="MO704" s="74"/>
      <c r="MP704" s="74"/>
      <c r="MQ704" s="74"/>
      <c r="MR704" s="74"/>
      <c r="MS704" s="74"/>
      <c r="MT704" s="74"/>
      <c r="MU704" s="74"/>
      <c r="MV704" s="74"/>
      <c r="MW704" s="74"/>
      <c r="MX704" s="74"/>
      <c r="MY704" s="127" t="s">
        <v>1466</v>
      </c>
      <c r="MZ704" s="74">
        <v>64</v>
      </c>
      <c r="NA704" s="127" t="s">
        <v>1476</v>
      </c>
      <c r="NB704" s="138" t="s">
        <v>1477</v>
      </c>
      <c r="NC704" s="138" t="s">
        <v>1478</v>
      </c>
      <c r="ND704" s="138"/>
      <c r="NE704" s="138"/>
      <c r="NF704" s="138"/>
      <c r="NG704" s="138"/>
      <c r="NH704" s="138"/>
      <c r="NI704" s="127" t="s">
        <v>1473</v>
      </c>
      <c r="NJ704" s="127" t="s">
        <v>1479</v>
      </c>
      <c r="NK704" s="127" t="s">
        <v>1481</v>
      </c>
      <c r="NL704" t="s">
        <v>515</v>
      </c>
      <c r="NM704" s="139" t="s">
        <v>516</v>
      </c>
      <c r="NN704" s="127"/>
      <c r="NO704" s="127"/>
      <c r="NP704" s="127"/>
      <c r="NQ704" s="127"/>
      <c r="NR704" s="127"/>
      <c r="NS704" s="127"/>
      <c r="NT704" s="127"/>
      <c r="NU704" s="127" t="s">
        <v>536</v>
      </c>
      <c r="NV704" s="140" t="s">
        <v>518</v>
      </c>
      <c r="NW704" s="80">
        <v>-147.6</v>
      </c>
      <c r="NX704" s="140" t="s">
        <v>520</v>
      </c>
      <c r="NY704" s="80">
        <v>41.8</v>
      </c>
      <c r="NZ704" s="154"/>
      <c r="OA704" s="74"/>
      <c r="OB704" s="127">
        <v>4</v>
      </c>
      <c r="OC704" s="74"/>
      <c r="OD704" s="74"/>
      <c r="OE704" s="74"/>
      <c r="OF704" s="74"/>
      <c r="OG704" s="74"/>
      <c r="OH704" s="74"/>
      <c r="OI704" s="74"/>
      <c r="OJ704" s="74"/>
      <c r="OK704" s="74"/>
      <c r="OL704" s="74"/>
      <c r="OM704" s="138"/>
      <c r="ON704" s="138"/>
      <c r="OO704" s="138"/>
      <c r="OP704" s="138"/>
      <c r="OQ704" s="138"/>
      <c r="OR704" s="138"/>
      <c r="OS704" s="138"/>
      <c r="OT704" s="138"/>
      <c r="OU704" s="127" t="s">
        <v>1470</v>
      </c>
      <c r="OV704" s="74"/>
      <c r="OW704" s="74">
        <v>2008</v>
      </c>
      <c r="OX704" s="74"/>
      <c r="OY704" s="74"/>
      <c r="OZ704" s="127" t="s">
        <v>690</v>
      </c>
      <c r="PA704" s="74"/>
      <c r="PB704" t="s">
        <v>522</v>
      </c>
      <c r="PC704" s="50">
        <v>46134</v>
      </c>
      <c r="PD704" s="121"/>
    </row>
    <row r="705" spans="1:420" ht="15" thickBot="1">
      <c r="A705" t="s">
        <v>469</v>
      </c>
      <c r="B705" t="s">
        <v>1457</v>
      </c>
      <c r="C705" s="74" t="s">
        <v>665</v>
      </c>
      <c r="D705" s="126" t="s">
        <v>948</v>
      </c>
      <c r="E705" s="2" t="s">
        <v>1458</v>
      </c>
      <c r="F705" t="s">
        <v>1177</v>
      </c>
      <c r="G705" s="74" t="s">
        <v>475</v>
      </c>
      <c r="H705" s="126" t="s">
        <v>476</v>
      </c>
      <c r="I705">
        <v>-0.41666666699999999</v>
      </c>
      <c r="J705">
        <v>34.200000000000003</v>
      </c>
      <c r="K705" s="126">
        <v>100</v>
      </c>
      <c r="L705" s="2"/>
      <c r="M705" s="82"/>
      <c r="N705" s="2"/>
      <c r="O705" s="74"/>
      <c r="P705" s="2"/>
      <c r="Q705" s="2"/>
      <c r="R705" s="74"/>
      <c r="S705" s="74"/>
      <c r="T705" s="74"/>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74" t="s">
        <v>1459</v>
      </c>
      <c r="AW705" s="74">
        <v>64</v>
      </c>
      <c r="AX705" s="74">
        <v>0.09</v>
      </c>
      <c r="AY705" s="74">
        <v>1</v>
      </c>
      <c r="AZ705" s="127" t="s">
        <v>1460</v>
      </c>
      <c r="BA705" s="127">
        <v>2007</v>
      </c>
      <c r="BB705" s="127">
        <v>2008</v>
      </c>
      <c r="BC705" s="127" t="s">
        <v>690</v>
      </c>
      <c r="BD705" s="2" t="s">
        <v>1471</v>
      </c>
      <c r="BE705" s="2" t="s">
        <v>536</v>
      </c>
      <c r="BF705" s="127" t="s">
        <v>484</v>
      </c>
      <c r="BG705" s="2" t="s">
        <v>1462</v>
      </c>
      <c r="BH705" s="127" t="s">
        <v>480</v>
      </c>
      <c r="BI705" s="128" t="s">
        <v>486</v>
      </c>
      <c r="BJ705" s="129">
        <v>55500</v>
      </c>
      <c r="BK705" s="2" t="s">
        <v>537</v>
      </c>
      <c r="BL705" t="s">
        <v>1472</v>
      </c>
      <c r="BM705" s="127" t="s">
        <v>480</v>
      </c>
      <c r="BN705" s="2" t="s">
        <v>486</v>
      </c>
      <c r="BO705" s="2">
        <v>55000</v>
      </c>
      <c r="BP705" s="2"/>
      <c r="BQ705" s="2"/>
      <c r="BR705" s="2"/>
      <c r="BS705" s="82"/>
      <c r="BT705" s="2"/>
      <c r="BU705" s="2"/>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2"/>
      <c r="EE705" s="2"/>
      <c r="EF705" s="2"/>
      <c r="EG705" s="2"/>
      <c r="EH705" s="2"/>
      <c r="EI705" s="2"/>
      <c r="EJ705" s="2"/>
      <c r="EK705" s="2"/>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2"/>
      <c r="HL705" s="2"/>
      <c r="HM705" s="2"/>
      <c r="HN705" s="2"/>
      <c r="HO705" s="2"/>
      <c r="HP705" s="2"/>
      <c r="HQ705" s="2"/>
      <c r="HR705" s="2"/>
      <c r="HS705" s="82"/>
      <c r="HT705" s="2"/>
      <c r="HU705" s="2"/>
      <c r="HV705" s="2"/>
      <c r="HW705" s="2"/>
      <c r="HX705" s="2"/>
      <c r="HY705" s="2"/>
      <c r="HZ705" s="2"/>
      <c r="IA705" s="2"/>
      <c r="IB705" s="2"/>
      <c r="IC705" s="2"/>
      <c r="ID705" s="2"/>
      <c r="IE705" s="2"/>
      <c r="IF705" s="2"/>
      <c r="IG705" s="2"/>
      <c r="IH705" s="127" t="s">
        <v>1463</v>
      </c>
      <c r="II705" s="69" t="s">
        <v>927</v>
      </c>
      <c r="IJ705" s="143" t="s">
        <v>981</v>
      </c>
      <c r="IK705" s="144" t="s">
        <v>543</v>
      </c>
      <c r="IL705" s="2">
        <v>2007</v>
      </c>
      <c r="IM705" s="2" t="s">
        <v>690</v>
      </c>
      <c r="IN705" s="2" t="s">
        <v>480</v>
      </c>
      <c r="IQ705" s="2"/>
      <c r="IR705" s="2"/>
      <c r="IS705" s="2"/>
      <c r="IT705" s="2"/>
      <c r="IU705" s="2"/>
      <c r="IV705" s="2"/>
      <c r="IW705" s="82"/>
      <c r="IX705" s="2"/>
      <c r="IY705" s="2"/>
      <c r="IZ705" s="2"/>
      <c r="JA705" s="2"/>
      <c r="JB705" s="2"/>
      <c r="JC705" s="2"/>
      <c r="JD705" s="2"/>
      <c r="JE705" s="2"/>
      <c r="JF705" s="2"/>
      <c r="JG705" s="2"/>
      <c r="JH705" s="2"/>
      <c r="JI705" s="2"/>
      <c r="JJ705" s="2"/>
      <c r="JK705" s="2"/>
      <c r="JL705" s="133" t="s">
        <v>495</v>
      </c>
      <c r="JM705" s="134" t="s">
        <v>1464</v>
      </c>
      <c r="JN705" s="134" t="s">
        <v>1465</v>
      </c>
      <c r="JO705" s="134" t="s">
        <v>1465</v>
      </c>
      <c r="JR705" s="2"/>
      <c r="JS705" s="2"/>
      <c r="JT705" s="2"/>
      <c r="JU705" s="2"/>
      <c r="JV705" s="2"/>
      <c r="JW705" s="2"/>
      <c r="JX705" s="2"/>
      <c r="JY705" s="135"/>
      <c r="JZ705" s="145"/>
      <c r="KA705" s="82"/>
      <c r="KB705" s="2"/>
      <c r="KC705" s="82"/>
      <c r="KD705" s="2"/>
      <c r="KE705" s="2"/>
      <c r="KF705" s="2"/>
      <c r="KG705" s="82"/>
      <c r="KH705" s="2"/>
      <c r="KI705" s="142"/>
      <c r="KJ705" s="146"/>
      <c r="KK705" s="2"/>
      <c r="KL705" s="2"/>
      <c r="KM705" s="2"/>
      <c r="KN705" s="2"/>
      <c r="KO705" s="82"/>
      <c r="KP705" s="2"/>
      <c r="KQ705" s="156"/>
      <c r="KR705" s="145"/>
      <c r="KS705" s="2"/>
      <c r="KT705" s="2"/>
      <c r="KU705" s="137"/>
      <c r="KV705" s="146"/>
      <c r="KW705" s="2"/>
      <c r="KX705" s="2"/>
      <c r="KY705" s="2"/>
      <c r="KZ705" s="3"/>
      <c r="LA705" s="3"/>
      <c r="LB705" s="3"/>
      <c r="LC705" s="3"/>
      <c r="LD705" s="3"/>
      <c r="LE705" s="3"/>
      <c r="LF705" s="3"/>
      <c r="LG705" s="3"/>
      <c r="LH705" s="82"/>
      <c r="LI705" s="82"/>
      <c r="LJ705" s="82"/>
      <c r="LK705" s="82"/>
      <c r="LL705" s="82"/>
      <c r="LM705" s="2"/>
      <c r="LN705" s="82"/>
      <c r="LO705" s="82"/>
      <c r="LP705" s="82"/>
      <c r="LQ705" s="2"/>
      <c r="LR705" s="2"/>
      <c r="LS705" s="2"/>
      <c r="LT705" s="2"/>
      <c r="LU705" s="2"/>
      <c r="LV705" s="2"/>
      <c r="LW705" s="2"/>
      <c r="LX705" s="2"/>
      <c r="LY705" s="2"/>
      <c r="LZ705" s="2"/>
      <c r="MA705" s="2"/>
      <c r="MB705" s="2"/>
      <c r="MC705" s="2"/>
      <c r="MD705" s="2"/>
      <c r="ME705" s="2"/>
      <c r="MF705" s="2"/>
      <c r="MG705" s="2"/>
      <c r="MH705" s="2"/>
      <c r="MI705" s="2"/>
      <c r="MJ705" s="2"/>
      <c r="MK705" s="2"/>
      <c r="ML705" s="2"/>
      <c r="MM705" s="2"/>
      <c r="MN705" s="2"/>
      <c r="MO705" s="2"/>
      <c r="MP705" s="2"/>
      <c r="MQ705" s="2"/>
      <c r="MR705" s="2"/>
      <c r="MS705" s="2"/>
      <c r="MT705" s="2"/>
      <c r="MU705" s="2"/>
      <c r="MV705" s="2"/>
      <c r="MW705" s="2"/>
      <c r="MX705" s="2"/>
      <c r="MY705" s="127" t="s">
        <v>1466</v>
      </c>
      <c r="MZ705" s="74">
        <v>64</v>
      </c>
      <c r="NA705" s="127" t="s">
        <v>1476</v>
      </c>
      <c r="NB705" s="138" t="s">
        <v>1477</v>
      </c>
      <c r="NC705" s="138" t="s">
        <v>1478</v>
      </c>
      <c r="ND705" s="138" t="s">
        <v>1480</v>
      </c>
      <c r="NE705" s="138"/>
      <c r="NF705" s="138"/>
      <c r="NG705" s="138"/>
      <c r="NH705" s="138"/>
      <c r="NI705" s="127" t="s">
        <v>1473</v>
      </c>
      <c r="NJ705" s="127" t="s">
        <v>1479</v>
      </c>
      <c r="NK705" s="127" t="s">
        <v>1481</v>
      </c>
      <c r="NL705" t="s">
        <v>515</v>
      </c>
      <c r="NM705" s="139" t="s">
        <v>516</v>
      </c>
      <c r="NN705" s="127"/>
      <c r="NO705" s="127"/>
      <c r="NP705" s="127"/>
      <c r="NQ705" s="127"/>
      <c r="NR705" s="127"/>
      <c r="NS705" s="127"/>
      <c r="NT705" s="127"/>
      <c r="NU705" s="127"/>
      <c r="NV705" s="140" t="s">
        <v>518</v>
      </c>
      <c r="NW705" s="147">
        <v>477.5</v>
      </c>
      <c r="NX705" s="140" t="s">
        <v>520</v>
      </c>
      <c r="NY705" s="147">
        <v>48.1</v>
      </c>
      <c r="NZ705" s="148"/>
      <c r="OA705" s="2"/>
      <c r="OB705" s="127">
        <v>4</v>
      </c>
      <c r="OC705" s="2"/>
      <c r="OD705" s="2"/>
      <c r="OE705" s="2"/>
      <c r="OF705" s="2"/>
      <c r="OG705" s="2"/>
      <c r="OH705" s="2"/>
      <c r="OI705" s="2"/>
      <c r="OJ705" s="2"/>
      <c r="OK705" s="2"/>
      <c r="OL705" s="2"/>
      <c r="OU705" s="127" t="s">
        <v>1470</v>
      </c>
      <c r="OV705" s="2"/>
      <c r="OW705" s="2">
        <v>2008</v>
      </c>
      <c r="OX705" s="2"/>
      <c r="OY705" s="2"/>
      <c r="OZ705" s="127" t="s">
        <v>690</v>
      </c>
      <c r="PA705" s="2"/>
      <c r="PB705" t="s">
        <v>522</v>
      </c>
      <c r="PC705" s="50">
        <v>46134</v>
      </c>
      <c r="PD705" s="121"/>
    </row>
    <row r="706" spans="1:420" ht="15" thickBot="1">
      <c r="A706" t="s">
        <v>469</v>
      </c>
      <c r="B706" t="s">
        <v>1457</v>
      </c>
      <c r="C706" s="74" t="s">
        <v>665</v>
      </c>
      <c r="D706" s="126" t="s">
        <v>948</v>
      </c>
      <c r="E706" s="2" t="s">
        <v>1458</v>
      </c>
      <c r="F706" t="s">
        <v>1177</v>
      </c>
      <c r="G706" s="74" t="s">
        <v>475</v>
      </c>
      <c r="H706" s="126" t="s">
        <v>476</v>
      </c>
      <c r="I706">
        <v>-0.41666666699999999</v>
      </c>
      <c r="J706">
        <v>34.200000000000003</v>
      </c>
      <c r="K706" s="126">
        <v>100</v>
      </c>
      <c r="L706" s="2"/>
      <c r="M706" s="82"/>
      <c r="N706" s="2"/>
      <c r="O706" s="74"/>
      <c r="P706" s="2"/>
      <c r="Q706" s="2"/>
      <c r="R706" s="74"/>
      <c r="S706" s="74"/>
      <c r="T706" s="74"/>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74" t="s">
        <v>1459</v>
      </c>
      <c r="AW706" s="74">
        <v>64</v>
      </c>
      <c r="AX706" s="74">
        <v>0.09</v>
      </c>
      <c r="AY706" s="74">
        <v>1</v>
      </c>
      <c r="AZ706" s="127" t="s">
        <v>1460</v>
      </c>
      <c r="BA706" s="127">
        <v>2007</v>
      </c>
      <c r="BB706" s="127">
        <v>2008</v>
      </c>
      <c r="BC706" s="127" t="s">
        <v>690</v>
      </c>
      <c r="BD706" s="2" t="s">
        <v>1471</v>
      </c>
      <c r="BE706" s="2" t="s">
        <v>536</v>
      </c>
      <c r="BF706" s="127" t="s">
        <v>484</v>
      </c>
      <c r="BG706" s="2" t="s">
        <v>1462</v>
      </c>
      <c r="BH706" s="127" t="s">
        <v>480</v>
      </c>
      <c r="BI706" s="128" t="s">
        <v>486</v>
      </c>
      <c r="BJ706" s="129">
        <v>55500</v>
      </c>
      <c r="BK706" s="2" t="s">
        <v>537</v>
      </c>
      <c r="BL706" t="s">
        <v>1472</v>
      </c>
      <c r="BM706" s="127" t="s">
        <v>480</v>
      </c>
      <c r="BN706" s="2" t="s">
        <v>486</v>
      </c>
      <c r="BO706" s="2">
        <v>55000</v>
      </c>
      <c r="BP706" s="2"/>
      <c r="BQ706" s="2"/>
      <c r="BR706" s="2"/>
      <c r="BS706" s="2"/>
      <c r="BT706" s="2"/>
      <c r="BU706" s="2"/>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2"/>
      <c r="EE706" s="2"/>
      <c r="EF706" s="2"/>
      <c r="EG706" s="2"/>
      <c r="EH706" s="2"/>
      <c r="EI706" s="2"/>
      <c r="EJ706" s="2"/>
      <c r="EK706" s="2"/>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2"/>
      <c r="HL706" s="2"/>
      <c r="HM706" s="2"/>
      <c r="HN706" s="2"/>
      <c r="HO706" s="2"/>
      <c r="HP706" s="2"/>
      <c r="HQ706" s="2"/>
      <c r="HR706" s="2"/>
      <c r="HS706" s="82"/>
      <c r="HT706" s="2"/>
      <c r="HU706" s="2"/>
      <c r="HV706" s="2"/>
      <c r="HW706" s="2"/>
      <c r="HX706" s="2"/>
      <c r="HY706" s="2"/>
      <c r="HZ706" s="2"/>
      <c r="IA706" s="2"/>
      <c r="IB706" s="2"/>
      <c r="IC706" s="2"/>
      <c r="ID706" s="2"/>
      <c r="IE706" s="2"/>
      <c r="IF706" s="2"/>
      <c r="IG706" s="2"/>
      <c r="IH706" s="127" t="s">
        <v>1463</v>
      </c>
      <c r="II706" s="69" t="s">
        <v>927</v>
      </c>
      <c r="IJ706" s="143" t="s">
        <v>981</v>
      </c>
      <c r="IK706" s="144" t="s">
        <v>543</v>
      </c>
      <c r="IL706" s="2">
        <v>2007</v>
      </c>
      <c r="IM706" s="2" t="s">
        <v>690</v>
      </c>
      <c r="IN706" s="2" t="s">
        <v>480</v>
      </c>
      <c r="IQ706" s="2"/>
      <c r="IR706" s="2"/>
      <c r="IS706" s="2"/>
      <c r="IT706" s="2"/>
      <c r="IU706" s="2"/>
      <c r="IV706" s="2"/>
      <c r="IW706" s="2"/>
      <c r="IX706" s="2"/>
      <c r="IY706" s="2"/>
      <c r="IZ706" s="2"/>
      <c r="JA706" s="2"/>
      <c r="JB706" s="2"/>
      <c r="JC706" s="2"/>
      <c r="JD706" s="2"/>
      <c r="JE706" s="2"/>
      <c r="JF706" s="2"/>
      <c r="JG706" s="2"/>
      <c r="JH706" s="2"/>
      <c r="JI706" s="2"/>
      <c r="JJ706" s="2"/>
      <c r="JK706" s="2"/>
      <c r="JL706" s="133" t="s">
        <v>495</v>
      </c>
      <c r="JM706" s="134" t="s">
        <v>1464</v>
      </c>
      <c r="JN706" s="134" t="s">
        <v>1465</v>
      </c>
      <c r="JO706" s="134" t="s">
        <v>1465</v>
      </c>
      <c r="JR706" s="2"/>
      <c r="JS706" s="2"/>
      <c r="JT706" s="2"/>
      <c r="JU706" s="2"/>
      <c r="JV706" s="2"/>
      <c r="JW706" s="2"/>
      <c r="JX706" s="2"/>
      <c r="JY706" s="135"/>
      <c r="JZ706" s="145"/>
      <c r="KA706" s="82"/>
      <c r="KB706" s="2"/>
      <c r="KC706" s="82"/>
      <c r="KD706" s="2"/>
      <c r="KE706" s="2"/>
      <c r="KF706" s="2"/>
      <c r="KG706" s="82"/>
      <c r="KH706" s="2"/>
      <c r="KI706" s="142"/>
      <c r="KJ706" s="146"/>
      <c r="KK706" s="2"/>
      <c r="KL706" s="2"/>
      <c r="KM706" s="2"/>
      <c r="KN706" s="2"/>
      <c r="KO706" s="82"/>
      <c r="KP706" s="2"/>
      <c r="KQ706" s="142"/>
      <c r="KR706" s="146"/>
      <c r="KS706" s="2"/>
      <c r="KT706" s="2"/>
      <c r="KU706" s="137"/>
      <c r="KV706" s="146"/>
      <c r="KW706" s="2"/>
      <c r="KX706" s="2"/>
      <c r="KY706" s="2"/>
      <c r="KZ706" s="60"/>
      <c r="LA706" s="61"/>
      <c r="LB706" s="61"/>
      <c r="LC706" s="3"/>
      <c r="LD706" s="3"/>
      <c r="LE706" s="3"/>
      <c r="LF706" s="3"/>
      <c r="LG706" s="3"/>
      <c r="LH706" s="82"/>
      <c r="LI706" s="82"/>
      <c r="LJ706" s="82"/>
      <c r="LK706" s="82"/>
      <c r="LL706" s="82"/>
      <c r="LM706" s="2"/>
      <c r="LN706" s="82"/>
      <c r="LO706" s="82"/>
      <c r="LP706" s="82"/>
      <c r="LQ706" s="2"/>
      <c r="LR706" s="2"/>
      <c r="LS706" s="2"/>
      <c r="LT706" s="2"/>
      <c r="LU706" s="2"/>
      <c r="LV706" s="2"/>
      <c r="LW706" s="2"/>
      <c r="LX706" s="2"/>
      <c r="LY706" s="2"/>
      <c r="LZ706" s="2"/>
      <c r="MA706" s="2"/>
      <c r="MB706" s="2"/>
      <c r="MC706" s="2"/>
      <c r="MD706" s="2"/>
      <c r="ME706" s="2"/>
      <c r="MF706" s="2"/>
      <c r="MG706" s="2"/>
      <c r="MI706" s="2"/>
      <c r="MJ706" s="2"/>
      <c r="MK706" s="2"/>
      <c r="ML706" s="2"/>
      <c r="MM706" s="2"/>
      <c r="MN706" s="2"/>
      <c r="MO706" s="2"/>
      <c r="MP706" s="2"/>
      <c r="MQ706" s="2"/>
      <c r="MR706" s="2"/>
      <c r="MS706" s="2"/>
      <c r="MT706" s="2"/>
      <c r="MU706" s="2"/>
      <c r="MV706" s="2"/>
      <c r="MW706" s="2"/>
      <c r="MX706" s="2"/>
      <c r="MY706" s="127" t="s">
        <v>1466</v>
      </c>
      <c r="MZ706" s="74">
        <v>64</v>
      </c>
      <c r="NA706" s="127" t="s">
        <v>1476</v>
      </c>
      <c r="NB706" s="138" t="s">
        <v>1477</v>
      </c>
      <c r="NC706" s="138"/>
      <c r="ND706" s="138"/>
      <c r="NE706" s="138"/>
      <c r="NF706" s="138"/>
      <c r="NG706" s="138"/>
      <c r="NH706" s="138"/>
      <c r="NI706" s="127"/>
      <c r="NJ706" s="127" t="s">
        <v>1482</v>
      </c>
      <c r="NK706" s="127" t="s">
        <v>1483</v>
      </c>
      <c r="NL706" t="s">
        <v>658</v>
      </c>
      <c r="NM706" s="139" t="s">
        <v>508</v>
      </c>
      <c r="NN706" s="127"/>
      <c r="NO706" s="127"/>
      <c r="NP706" s="127"/>
      <c r="NQ706" s="127"/>
      <c r="NR706" s="127"/>
      <c r="NS706" s="127"/>
      <c r="NT706" s="127"/>
      <c r="NU706" s="127"/>
      <c r="NV706" s="140" t="s">
        <v>518</v>
      </c>
      <c r="NW706" s="127">
        <v>695.2</v>
      </c>
      <c r="NX706" s="140" t="s">
        <v>520</v>
      </c>
      <c r="NY706" s="127">
        <v>78</v>
      </c>
      <c r="NZ706" s="148"/>
      <c r="OA706" s="2"/>
      <c r="OB706" s="127">
        <v>4</v>
      </c>
      <c r="OG706" s="2"/>
      <c r="OH706" s="2"/>
      <c r="OI706" s="2"/>
      <c r="OJ706" s="2"/>
      <c r="OK706" s="2"/>
      <c r="OL706" s="2"/>
      <c r="OU706" s="127" t="s">
        <v>1484</v>
      </c>
      <c r="OV706" s="2"/>
      <c r="OW706" s="127">
        <v>2007</v>
      </c>
      <c r="OX706" s="127"/>
      <c r="OY706" s="127"/>
      <c r="OZ706" s="127" t="s">
        <v>690</v>
      </c>
      <c r="PA706" s="2"/>
      <c r="PB706" t="s">
        <v>522</v>
      </c>
      <c r="PC706" s="50">
        <v>46134</v>
      </c>
      <c r="PD706" s="121"/>
    </row>
    <row r="707" spans="1:420" ht="17" thickBot="1">
      <c r="A707" t="s">
        <v>469</v>
      </c>
      <c r="B707" t="s">
        <v>1457</v>
      </c>
      <c r="C707" s="74" t="s">
        <v>665</v>
      </c>
      <c r="D707" s="126" t="s">
        <v>948</v>
      </c>
      <c r="E707" s="2" t="s">
        <v>1458</v>
      </c>
      <c r="F707" t="s">
        <v>1177</v>
      </c>
      <c r="G707" s="74" t="s">
        <v>475</v>
      </c>
      <c r="H707" s="126" t="s">
        <v>476</v>
      </c>
      <c r="I707">
        <v>-0.41666666699999999</v>
      </c>
      <c r="J707">
        <v>34.200000000000003</v>
      </c>
      <c r="K707" s="126">
        <v>100</v>
      </c>
      <c r="L707" s="74"/>
      <c r="M707" s="126"/>
      <c r="N707" s="74"/>
      <c r="O707" s="74"/>
      <c r="P707" s="74"/>
      <c r="Q707" s="74"/>
      <c r="R707" s="74"/>
      <c r="S707" s="74"/>
      <c r="T707" s="74"/>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74" t="s">
        <v>1459</v>
      </c>
      <c r="AW707" s="74">
        <v>64</v>
      </c>
      <c r="AX707" s="74">
        <v>0.09</v>
      </c>
      <c r="AY707" s="74">
        <v>1</v>
      </c>
      <c r="AZ707" s="127" t="s">
        <v>1460</v>
      </c>
      <c r="BA707" s="127">
        <v>2007</v>
      </c>
      <c r="BB707" s="127">
        <v>2008</v>
      </c>
      <c r="BC707" s="127" t="s">
        <v>690</v>
      </c>
      <c r="BD707" s="127" t="s">
        <v>1461</v>
      </c>
      <c r="BE707" s="127" t="s">
        <v>524</v>
      </c>
      <c r="BF707" s="127" t="s">
        <v>484</v>
      </c>
      <c r="BG707" s="127" t="s">
        <v>1462</v>
      </c>
      <c r="BH707" s="127" t="s">
        <v>480</v>
      </c>
      <c r="BI707" s="128" t="s">
        <v>486</v>
      </c>
      <c r="BJ707" s="129">
        <v>111000</v>
      </c>
      <c r="BK707" s="127"/>
      <c r="BL707" s="127"/>
      <c r="BM707" s="127"/>
      <c r="BN707" s="127"/>
      <c r="BO707" s="127"/>
      <c r="BP707" s="127"/>
      <c r="BQ707" s="127"/>
      <c r="BR707" s="127"/>
      <c r="BS707" s="127"/>
      <c r="BT707" s="127"/>
      <c r="BU707" s="127"/>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2"/>
      <c r="EE707" s="127"/>
      <c r="EF707" s="127"/>
      <c r="EG707" s="127"/>
      <c r="EH707" s="127"/>
      <c r="EI707" s="127"/>
      <c r="EJ707" s="127"/>
      <c r="EK707" s="127"/>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127"/>
      <c r="HL707" s="127"/>
      <c r="HM707" s="127"/>
      <c r="HN707" s="127"/>
      <c r="HO707" s="127"/>
      <c r="HP707" s="127"/>
      <c r="HQ707" s="127"/>
      <c r="HR707" s="127"/>
      <c r="HS707" s="128"/>
      <c r="HT707" s="127"/>
      <c r="HU707" s="127"/>
      <c r="HV707" s="127"/>
      <c r="HW707" s="127"/>
      <c r="HX707" s="130"/>
      <c r="HY707" s="127"/>
      <c r="HZ707" s="127"/>
      <c r="IA707" s="127"/>
      <c r="IB707" s="127"/>
      <c r="IC707" s="127"/>
      <c r="ID707" s="127"/>
      <c r="IE707" s="127"/>
      <c r="IF707" s="127"/>
      <c r="IG707" s="127"/>
      <c r="IH707" s="127" t="s">
        <v>1463</v>
      </c>
      <c r="II707" s="131" t="s">
        <v>492</v>
      </c>
      <c r="IJ707" s="131"/>
      <c r="IK707" s="132"/>
      <c r="IL707" s="127"/>
      <c r="IM707" s="127"/>
      <c r="IN707" s="127"/>
      <c r="IQ707" s="127"/>
      <c r="IR707" s="127"/>
      <c r="IS707" s="127"/>
      <c r="IT707" s="127"/>
      <c r="IU707" s="127"/>
      <c r="IV707" s="127"/>
      <c r="IW707" s="127"/>
      <c r="IX707" s="127"/>
      <c r="IY707" s="127"/>
      <c r="IZ707" s="74"/>
      <c r="JA707" s="74"/>
      <c r="JB707" s="74"/>
      <c r="JC707" s="74"/>
      <c r="JD707" s="74"/>
      <c r="JE707" s="74"/>
      <c r="JF707" s="74"/>
      <c r="JG707" s="74"/>
      <c r="JH707" s="74"/>
      <c r="JI707" s="74"/>
      <c r="JJ707" s="74"/>
      <c r="JK707" s="74"/>
      <c r="JL707" s="133" t="s">
        <v>495</v>
      </c>
      <c r="JM707" s="134" t="s">
        <v>1464</v>
      </c>
      <c r="JN707" s="134" t="s">
        <v>1465</v>
      </c>
      <c r="JO707" s="134" t="s">
        <v>1465</v>
      </c>
      <c r="JR707" s="127"/>
      <c r="JS707" s="127"/>
      <c r="JT707" s="127"/>
      <c r="JU707" s="127"/>
      <c r="JV707" s="127"/>
      <c r="JW707" s="127"/>
      <c r="JX707" s="127"/>
      <c r="JY707" s="135"/>
      <c r="JZ707" s="135"/>
      <c r="KA707" s="128"/>
      <c r="KB707" s="127"/>
      <c r="KC707" s="128"/>
      <c r="KD707" s="127"/>
      <c r="KE707" s="127"/>
      <c r="KF707" s="127"/>
      <c r="KG707" s="128"/>
      <c r="KH707" s="128"/>
      <c r="KI707" s="131"/>
      <c r="KJ707" s="136"/>
      <c r="KK707" s="127"/>
      <c r="KL707" s="127"/>
      <c r="KM707" s="127"/>
      <c r="KN707" s="127"/>
      <c r="KO707" s="128"/>
      <c r="KP707" s="127"/>
      <c r="KQ707" s="131"/>
      <c r="KR707" s="136"/>
      <c r="KS707" s="127"/>
      <c r="KT707" s="127"/>
      <c r="KU707" s="137"/>
      <c r="KV707" s="136"/>
      <c r="KW707" s="127"/>
      <c r="KX707" s="127"/>
      <c r="KY707" s="127"/>
      <c r="KZ707" s="3"/>
      <c r="LA707" s="3"/>
      <c r="LB707" s="3"/>
      <c r="LC707" s="3"/>
      <c r="LD707" s="3"/>
      <c r="LE707" s="3"/>
      <c r="LF707" s="3"/>
      <c r="LG707" s="3"/>
      <c r="LH707" s="128"/>
      <c r="LI707" s="128"/>
      <c r="LJ707" s="128"/>
      <c r="LK707" s="128"/>
      <c r="LL707" s="128"/>
      <c r="LM707" s="128"/>
      <c r="LN707" s="128"/>
      <c r="LO707" s="128"/>
      <c r="LP707" s="128"/>
      <c r="LQ707" s="127"/>
      <c r="LR707" s="127"/>
      <c r="LS707" s="127"/>
      <c r="LT707" s="127"/>
      <c r="LU707" s="127"/>
      <c r="LV707" s="127"/>
      <c r="LW707" s="127"/>
      <c r="LX707" s="127"/>
      <c r="LY707" s="127"/>
      <c r="LZ707" s="74"/>
      <c r="MA707" s="74"/>
      <c r="MB707" s="74"/>
      <c r="MC707" s="74"/>
      <c r="MD707" s="74"/>
      <c r="ME707" s="138"/>
      <c r="MF707" s="138"/>
      <c r="MG707" s="138"/>
      <c r="MH707" s="2"/>
      <c r="MI707" s="127"/>
      <c r="MJ707" s="127"/>
      <c r="MK707" s="127"/>
      <c r="ML707" s="74"/>
      <c r="MM707" s="74"/>
      <c r="MN707" s="74"/>
      <c r="MO707" s="74"/>
      <c r="MP707" s="74"/>
      <c r="MQ707" s="74"/>
      <c r="MR707" s="74"/>
      <c r="MS707" s="74"/>
      <c r="MT707" s="127"/>
      <c r="MU707" s="127"/>
      <c r="MV707" s="127"/>
      <c r="MW707" s="127"/>
      <c r="MX707" s="127"/>
      <c r="MY707" s="127" t="s">
        <v>1466</v>
      </c>
      <c r="MZ707" s="74">
        <v>64</v>
      </c>
      <c r="NA707" s="127" t="s">
        <v>1476</v>
      </c>
      <c r="NB707" s="138" t="s">
        <v>1477</v>
      </c>
      <c r="NC707" s="138"/>
      <c r="ND707" s="138"/>
      <c r="NE707" s="138"/>
      <c r="NF707" s="138"/>
      <c r="NG707" s="138"/>
      <c r="NH707" s="138"/>
      <c r="NI707" s="127"/>
      <c r="NJ707" s="127" t="s">
        <v>1482</v>
      </c>
      <c r="NK707" s="127" t="s">
        <v>1485</v>
      </c>
      <c r="NL707" t="s">
        <v>658</v>
      </c>
      <c r="NM707" s="139" t="s">
        <v>508</v>
      </c>
      <c r="NN707" s="127"/>
      <c r="NO707" s="127"/>
      <c r="NP707" s="127"/>
      <c r="NQ707" s="127"/>
      <c r="NR707" s="127"/>
      <c r="NS707" s="127"/>
      <c r="NT707" s="127"/>
      <c r="NU707" s="127" t="s">
        <v>536</v>
      </c>
      <c r="NV707" s="140" t="s">
        <v>518</v>
      </c>
      <c r="NW707" s="2">
        <v>240.6</v>
      </c>
      <c r="NX707" s="140" t="s">
        <v>520</v>
      </c>
      <c r="NY707" s="2">
        <v>27</v>
      </c>
      <c r="NZ707" s="141"/>
      <c r="OA707" s="127"/>
      <c r="OB707" s="127">
        <v>4</v>
      </c>
      <c r="OG707" s="127"/>
      <c r="OH707" s="127"/>
      <c r="OI707" s="127"/>
      <c r="OJ707" s="127"/>
      <c r="OK707" s="127"/>
      <c r="OL707" s="127"/>
      <c r="OM707" s="127"/>
      <c r="ON707" s="127"/>
      <c r="OO707" s="127"/>
      <c r="OP707" s="127"/>
      <c r="OQ707" s="127"/>
      <c r="OR707" s="127"/>
      <c r="OS707" s="127"/>
      <c r="OT707" s="127"/>
      <c r="OU707" s="127" t="s">
        <v>1484</v>
      </c>
      <c r="OV707" s="127"/>
      <c r="OW707" s="127">
        <v>2007</v>
      </c>
      <c r="OX707" s="127"/>
      <c r="OY707" s="127"/>
      <c r="OZ707" s="127" t="s">
        <v>690</v>
      </c>
      <c r="PA707" s="127"/>
      <c r="PB707" t="s">
        <v>522</v>
      </c>
      <c r="PC707" s="50">
        <v>46134</v>
      </c>
      <c r="PD707" s="121"/>
    </row>
    <row r="708" spans="1:420" ht="15" thickBot="1">
      <c r="A708" t="s">
        <v>469</v>
      </c>
      <c r="B708" t="s">
        <v>1457</v>
      </c>
      <c r="C708" s="74" t="s">
        <v>665</v>
      </c>
      <c r="D708" s="126" t="s">
        <v>948</v>
      </c>
      <c r="E708" s="2" t="s">
        <v>1458</v>
      </c>
      <c r="F708" t="s">
        <v>1177</v>
      </c>
      <c r="G708" s="74" t="s">
        <v>475</v>
      </c>
      <c r="H708" s="126" t="s">
        <v>476</v>
      </c>
      <c r="I708">
        <v>-0.41666666699999999</v>
      </c>
      <c r="J708">
        <v>34.200000000000003</v>
      </c>
      <c r="K708" s="126">
        <v>100</v>
      </c>
      <c r="L708" s="2"/>
      <c r="M708" s="82"/>
      <c r="N708" s="2"/>
      <c r="O708" s="74"/>
      <c r="P708" s="2"/>
      <c r="Q708" s="2"/>
      <c r="R708" s="74"/>
      <c r="S708" s="74"/>
      <c r="T708" s="74"/>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74" t="s">
        <v>1459</v>
      </c>
      <c r="AW708" s="74">
        <v>64</v>
      </c>
      <c r="AX708" s="74">
        <v>0.09</v>
      </c>
      <c r="AY708" s="74">
        <v>1</v>
      </c>
      <c r="AZ708" s="127" t="s">
        <v>1460</v>
      </c>
      <c r="BA708" s="127">
        <v>2007</v>
      </c>
      <c r="BB708" s="127">
        <v>2008</v>
      </c>
      <c r="BC708" s="127" t="s">
        <v>707</v>
      </c>
      <c r="BD708" s="2" t="s">
        <v>1471</v>
      </c>
      <c r="BE708" s="2" t="s">
        <v>536</v>
      </c>
      <c r="BF708" s="127" t="s">
        <v>484</v>
      </c>
      <c r="BG708" s="2" t="s">
        <v>1462</v>
      </c>
      <c r="BH708" s="127" t="s">
        <v>480</v>
      </c>
      <c r="BI708" s="128" t="s">
        <v>486</v>
      </c>
      <c r="BJ708" s="129">
        <v>55500</v>
      </c>
      <c r="BK708" s="2" t="s">
        <v>537</v>
      </c>
      <c r="BL708" t="s">
        <v>1472</v>
      </c>
      <c r="BM708" s="127" t="s">
        <v>480</v>
      </c>
      <c r="BN708" s="2" t="s">
        <v>486</v>
      </c>
      <c r="BO708" s="2">
        <v>55000</v>
      </c>
      <c r="BP708" s="2"/>
      <c r="BQ708" s="2"/>
      <c r="BR708" s="2"/>
      <c r="BS708" s="2"/>
      <c r="BT708" s="2"/>
      <c r="BU708" s="2"/>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2"/>
      <c r="EE708" s="2"/>
      <c r="EF708" s="2"/>
      <c r="EG708" s="2"/>
      <c r="EH708" s="2"/>
      <c r="EI708" s="2"/>
      <c r="EJ708" s="2"/>
      <c r="EK708" s="2"/>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2"/>
      <c r="HL708" s="2"/>
      <c r="HM708" s="2"/>
      <c r="HN708" s="2"/>
      <c r="HO708" s="2"/>
      <c r="HP708" s="2"/>
      <c r="HQ708" s="2"/>
      <c r="HR708" s="2"/>
      <c r="HS708" s="82"/>
      <c r="HT708" s="2"/>
      <c r="HU708" s="2"/>
      <c r="HV708" s="2"/>
      <c r="HW708" s="2"/>
      <c r="HX708" s="2"/>
      <c r="HY708" s="2"/>
      <c r="HZ708" s="2"/>
      <c r="IA708" s="2"/>
      <c r="IB708" s="2"/>
      <c r="IC708" s="2"/>
      <c r="ID708" s="2"/>
      <c r="IE708" s="2"/>
      <c r="IF708" s="2"/>
      <c r="IG708" s="2"/>
      <c r="IH708" s="127" t="s">
        <v>1463</v>
      </c>
      <c r="II708" s="69" t="s">
        <v>927</v>
      </c>
      <c r="IJ708" s="143" t="s">
        <v>981</v>
      </c>
      <c r="IK708" s="144" t="s">
        <v>543</v>
      </c>
      <c r="IL708" s="2">
        <v>2007</v>
      </c>
      <c r="IM708" s="2" t="s">
        <v>690</v>
      </c>
      <c r="IN708" s="2" t="s">
        <v>480</v>
      </c>
      <c r="IQ708" s="2"/>
      <c r="IR708" s="2"/>
      <c r="IS708" s="2"/>
      <c r="IT708" s="2"/>
      <c r="IU708" s="2"/>
      <c r="IV708" s="2"/>
      <c r="IW708" s="2"/>
      <c r="IX708" s="2"/>
      <c r="IY708" s="2"/>
      <c r="IZ708" s="2"/>
      <c r="JA708" s="2"/>
      <c r="JB708" s="2"/>
      <c r="JC708" s="2"/>
      <c r="JD708" s="2"/>
      <c r="JE708" s="2"/>
      <c r="JF708" s="2"/>
      <c r="JG708" s="2"/>
      <c r="JH708" s="2"/>
      <c r="JI708" s="2"/>
      <c r="JJ708" s="2"/>
      <c r="JK708" s="2"/>
      <c r="JL708" s="133" t="s">
        <v>495</v>
      </c>
      <c r="JM708" s="134" t="s">
        <v>1464</v>
      </c>
      <c r="JN708" s="134" t="s">
        <v>1465</v>
      </c>
      <c r="JO708" s="134" t="s">
        <v>1465</v>
      </c>
      <c r="JR708" s="2"/>
      <c r="JS708" s="2"/>
      <c r="JT708" s="2"/>
      <c r="JU708" s="2"/>
      <c r="JV708" s="2"/>
      <c r="JW708" s="2"/>
      <c r="JX708" s="2"/>
      <c r="JY708" s="135"/>
      <c r="JZ708" s="145"/>
      <c r="KA708" s="82"/>
      <c r="KB708" s="2"/>
      <c r="KC708" s="82"/>
      <c r="KD708" s="2"/>
      <c r="KE708" s="2"/>
      <c r="KF708" s="2"/>
      <c r="KG708" s="82"/>
      <c r="KH708" s="2"/>
      <c r="KI708" s="142"/>
      <c r="KJ708" s="146"/>
      <c r="KK708" s="2"/>
      <c r="KL708" s="2"/>
      <c r="KM708" s="2"/>
      <c r="KN708" s="2"/>
      <c r="KO708" s="82"/>
      <c r="KP708" s="2"/>
      <c r="KQ708" s="142"/>
      <c r="KR708" s="146"/>
      <c r="KS708" s="2"/>
      <c r="KT708" s="2"/>
      <c r="KU708" s="137"/>
      <c r="KV708" s="155"/>
      <c r="KW708" s="2"/>
      <c r="KX708" s="2"/>
      <c r="KY708" s="2"/>
      <c r="KZ708" s="3"/>
      <c r="LA708" s="3"/>
      <c r="LB708" s="3"/>
      <c r="LC708" s="3"/>
      <c r="LD708" s="3"/>
      <c r="LE708" s="3"/>
      <c r="LF708" s="3"/>
      <c r="LG708" s="3"/>
      <c r="LH708" s="82"/>
      <c r="LI708" s="82"/>
      <c r="LJ708" s="82"/>
      <c r="LK708" s="82"/>
      <c r="LL708" s="82"/>
      <c r="LM708" s="2"/>
      <c r="LN708" s="82"/>
      <c r="LO708" s="82"/>
      <c r="LP708" s="82"/>
      <c r="LQ708" s="2"/>
      <c r="LR708" s="2"/>
      <c r="LS708" s="2"/>
      <c r="LT708" s="2"/>
      <c r="LU708" s="2"/>
      <c r="LV708" s="2"/>
      <c r="LW708" s="2"/>
      <c r="LX708" s="2"/>
      <c r="LY708" s="2"/>
      <c r="LZ708" s="2"/>
      <c r="MA708" s="2"/>
      <c r="MB708" s="2"/>
      <c r="MC708" s="2"/>
      <c r="MD708" s="2"/>
      <c r="ME708" s="2"/>
      <c r="MF708" s="2"/>
      <c r="MG708" s="2"/>
      <c r="MH708" s="2"/>
      <c r="MI708" s="2"/>
      <c r="MJ708" s="2"/>
      <c r="MK708" s="2"/>
      <c r="ML708" s="2"/>
      <c r="MM708" s="2"/>
      <c r="MN708" s="2"/>
      <c r="MO708" s="2"/>
      <c r="MP708" s="2"/>
      <c r="MQ708" s="2"/>
      <c r="MR708" s="2"/>
      <c r="MS708" s="2"/>
      <c r="MT708" s="2"/>
      <c r="MU708" s="2"/>
      <c r="MV708" s="2"/>
      <c r="MW708" s="2"/>
      <c r="MX708" s="2"/>
      <c r="MY708" s="127" t="s">
        <v>1466</v>
      </c>
      <c r="MZ708" s="74">
        <v>64</v>
      </c>
      <c r="NA708" s="127" t="s">
        <v>1476</v>
      </c>
      <c r="NB708" s="138" t="s">
        <v>1477</v>
      </c>
      <c r="NC708" s="138"/>
      <c r="ND708" s="138"/>
      <c r="NE708" s="138"/>
      <c r="NF708" s="138"/>
      <c r="NG708" s="138"/>
      <c r="NH708" s="138"/>
      <c r="NI708" s="127"/>
      <c r="NJ708" s="127" t="s">
        <v>1482</v>
      </c>
      <c r="NK708" s="127" t="s">
        <v>1483</v>
      </c>
      <c r="NL708" t="s">
        <v>658</v>
      </c>
      <c r="NM708" s="139" t="s">
        <v>508</v>
      </c>
      <c r="NN708" s="127"/>
      <c r="NO708" s="127"/>
      <c r="NP708" s="127"/>
      <c r="NQ708" s="127"/>
      <c r="NR708" s="127"/>
      <c r="NS708" s="127"/>
      <c r="NT708" s="127"/>
      <c r="NU708" s="127"/>
      <c r="NV708" s="140" t="s">
        <v>518</v>
      </c>
      <c r="NW708" s="74">
        <v>935.8</v>
      </c>
      <c r="NX708" s="140" t="s">
        <v>520</v>
      </c>
      <c r="NY708" s="74">
        <v>90</v>
      </c>
      <c r="NZ708" s="148"/>
      <c r="OA708" s="2"/>
      <c r="OB708" s="127">
        <v>4</v>
      </c>
      <c r="OG708" s="2"/>
      <c r="OH708" s="2"/>
      <c r="OI708" s="2"/>
      <c r="OJ708" s="2"/>
      <c r="OK708" s="2"/>
      <c r="OL708" s="2"/>
      <c r="OU708" s="127" t="s">
        <v>1484</v>
      </c>
      <c r="OV708" s="2"/>
      <c r="OW708" s="2">
        <v>2007</v>
      </c>
      <c r="OX708" s="2"/>
      <c r="OY708" s="2"/>
      <c r="OZ708" s="2" t="s">
        <v>707</v>
      </c>
      <c r="PA708" s="2"/>
      <c r="PB708" t="s">
        <v>522</v>
      </c>
      <c r="PC708" s="50">
        <v>46134</v>
      </c>
      <c r="PD708" s="121"/>
    </row>
    <row r="709" spans="1:420" ht="15" thickBot="1">
      <c r="A709" t="s">
        <v>469</v>
      </c>
      <c r="B709" t="s">
        <v>1457</v>
      </c>
      <c r="C709" s="74" t="s">
        <v>665</v>
      </c>
      <c r="D709" s="126" t="s">
        <v>948</v>
      </c>
      <c r="E709" s="2" t="s">
        <v>1458</v>
      </c>
      <c r="F709" t="s">
        <v>1177</v>
      </c>
      <c r="G709" s="74" t="s">
        <v>475</v>
      </c>
      <c r="H709" s="126" t="s">
        <v>476</v>
      </c>
      <c r="I709">
        <v>-0.41666666699999999</v>
      </c>
      <c r="J709">
        <v>34.200000000000003</v>
      </c>
      <c r="K709" s="126">
        <v>100</v>
      </c>
      <c r="L709" s="74"/>
      <c r="M709" s="126"/>
      <c r="N709" s="74"/>
      <c r="O709" s="74"/>
      <c r="P709" s="74"/>
      <c r="Q709" s="74"/>
      <c r="R709" s="74"/>
      <c r="S709" s="74"/>
      <c r="T709" s="74"/>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74" t="s">
        <v>1459</v>
      </c>
      <c r="AW709" s="74">
        <v>64</v>
      </c>
      <c r="AX709" s="74">
        <v>0.09</v>
      </c>
      <c r="AY709" s="74">
        <v>1</v>
      </c>
      <c r="AZ709" s="127" t="s">
        <v>1460</v>
      </c>
      <c r="BA709" s="127">
        <v>2007</v>
      </c>
      <c r="BB709" s="127">
        <v>2008</v>
      </c>
      <c r="BC709" s="127" t="s">
        <v>707</v>
      </c>
      <c r="BD709" s="127" t="s">
        <v>1461</v>
      </c>
      <c r="BE709" s="127" t="s">
        <v>524</v>
      </c>
      <c r="BF709" s="127" t="s">
        <v>484</v>
      </c>
      <c r="BG709" s="127" t="s">
        <v>1462</v>
      </c>
      <c r="BH709" s="127" t="s">
        <v>480</v>
      </c>
      <c r="BI709" s="128" t="s">
        <v>486</v>
      </c>
      <c r="BJ709" s="129">
        <v>111000</v>
      </c>
      <c r="BK709" s="74"/>
      <c r="BL709" s="74"/>
      <c r="BM709" s="74"/>
      <c r="BN709" s="126"/>
      <c r="BO709" s="149"/>
      <c r="BP709" s="74"/>
      <c r="BQ709" s="74"/>
      <c r="BR709" s="74"/>
      <c r="BS709" s="74"/>
      <c r="BT709" s="74"/>
      <c r="BU709" s="74"/>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74"/>
      <c r="EE709" s="74"/>
      <c r="EF709" s="74"/>
      <c r="EG709" s="74"/>
      <c r="EH709" s="74"/>
      <c r="EI709" s="74"/>
      <c r="EJ709" s="74"/>
      <c r="EK709" s="74"/>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74"/>
      <c r="HL709" s="74"/>
      <c r="HM709" s="74"/>
      <c r="HN709" s="74"/>
      <c r="HO709" s="74"/>
      <c r="HP709" s="74"/>
      <c r="HQ709" s="74"/>
      <c r="HR709" s="74"/>
      <c r="HS709" s="126"/>
      <c r="HT709" s="74"/>
      <c r="HU709" s="74"/>
      <c r="HV709" s="74"/>
      <c r="HW709" s="74"/>
      <c r="HX709" s="74"/>
      <c r="HY709" s="74"/>
      <c r="HZ709" s="74"/>
      <c r="IA709" s="74"/>
      <c r="IB709" s="74"/>
      <c r="IC709" s="74"/>
      <c r="ID709" s="74"/>
      <c r="IE709" s="74"/>
      <c r="IF709" s="74"/>
      <c r="IG709" s="74"/>
      <c r="IH709" s="127" t="s">
        <v>1463</v>
      </c>
      <c r="II709" s="131" t="s">
        <v>492</v>
      </c>
      <c r="IJ709" s="150"/>
      <c r="IK709" s="151"/>
      <c r="IL709" s="74"/>
      <c r="IM709" s="74"/>
      <c r="IN709" s="126"/>
      <c r="IQ709" s="74"/>
      <c r="IR709" s="74"/>
      <c r="IS709" s="74"/>
      <c r="IT709" s="74"/>
      <c r="IU709" s="74"/>
      <c r="IV709" s="74"/>
      <c r="IW709" s="74"/>
      <c r="IX709" s="74"/>
      <c r="IY709" s="74"/>
      <c r="IZ709" s="74"/>
      <c r="JA709" s="74"/>
      <c r="JB709" s="74"/>
      <c r="JC709" s="74"/>
      <c r="JD709" s="74"/>
      <c r="JE709" s="74"/>
      <c r="JF709" s="74"/>
      <c r="JG709" s="74"/>
      <c r="JH709" s="74"/>
      <c r="JI709" s="74"/>
      <c r="JJ709" s="74"/>
      <c r="JK709" s="74"/>
      <c r="JL709" s="133" t="s">
        <v>495</v>
      </c>
      <c r="JM709" s="134" t="s">
        <v>1464</v>
      </c>
      <c r="JN709" s="134" t="s">
        <v>1465</v>
      </c>
      <c r="JO709" s="134" t="s">
        <v>1465</v>
      </c>
      <c r="JR709" s="74"/>
      <c r="JS709" s="74"/>
      <c r="JT709" s="74"/>
      <c r="JU709" s="74"/>
      <c r="JV709" s="74"/>
      <c r="JW709" s="74"/>
      <c r="JX709" s="74"/>
      <c r="JY709" s="135"/>
      <c r="JZ709" s="133"/>
      <c r="KA709" s="126"/>
      <c r="KB709" s="74"/>
      <c r="KC709" s="126"/>
      <c r="KD709" s="74"/>
      <c r="KE709" s="74"/>
      <c r="KF709" s="74"/>
      <c r="KG709" s="126"/>
      <c r="KH709" s="74"/>
      <c r="KI709" s="131"/>
      <c r="KJ709" s="152"/>
      <c r="KK709" s="74"/>
      <c r="KL709" s="74"/>
      <c r="KM709" s="74"/>
      <c r="KN709" s="74"/>
      <c r="KO709" s="126"/>
      <c r="KP709" s="74"/>
      <c r="KQ709" s="131"/>
      <c r="KR709" s="152"/>
      <c r="KS709" s="74"/>
      <c r="KT709" s="74"/>
      <c r="KU709" s="137"/>
      <c r="KV709" s="153"/>
      <c r="KW709" s="74"/>
      <c r="KX709" s="74"/>
      <c r="KY709" s="74"/>
      <c r="KZ709" s="3"/>
      <c r="LA709" s="3"/>
      <c r="LB709" s="3"/>
      <c r="LC709" s="3"/>
      <c r="LD709" s="3"/>
      <c r="LE709" s="3"/>
      <c r="LF709" s="3"/>
      <c r="LG709" s="3"/>
      <c r="LH709" s="126"/>
      <c r="LI709" s="126"/>
      <c r="LJ709" s="126"/>
      <c r="LK709" s="126"/>
      <c r="LL709" s="126"/>
      <c r="LM709" s="74"/>
      <c r="LN709" s="126"/>
      <c r="LO709" s="126"/>
      <c r="LP709" s="126"/>
      <c r="LQ709" s="74"/>
      <c r="LR709" s="74"/>
      <c r="LS709" s="74"/>
      <c r="LT709" s="74"/>
      <c r="LU709" s="74"/>
      <c r="LV709" s="74"/>
      <c r="LW709" s="74"/>
      <c r="LX709" s="74"/>
      <c r="LY709" s="74"/>
      <c r="LZ709" s="74"/>
      <c r="MA709" s="74"/>
      <c r="MB709" s="74"/>
      <c r="MC709" s="74"/>
      <c r="MD709" s="74"/>
      <c r="ME709" s="74"/>
      <c r="MF709" s="74"/>
      <c r="MG709" s="74"/>
      <c r="MH709" s="74"/>
      <c r="MI709" s="74"/>
      <c r="MJ709" s="74"/>
      <c r="MK709" s="74"/>
      <c r="ML709" s="74"/>
      <c r="MM709" s="74"/>
      <c r="MN709" s="74"/>
      <c r="MO709" s="74"/>
      <c r="MP709" s="74"/>
      <c r="MQ709" s="74"/>
      <c r="MR709" s="74"/>
      <c r="MS709" s="74"/>
      <c r="MT709" s="74"/>
      <c r="MU709" s="74"/>
      <c r="MV709" s="74"/>
      <c r="MW709" s="74"/>
      <c r="MX709" s="74"/>
      <c r="MY709" s="127" t="s">
        <v>1466</v>
      </c>
      <c r="MZ709" s="74">
        <v>64</v>
      </c>
      <c r="NA709" s="127" t="s">
        <v>1476</v>
      </c>
      <c r="NB709" s="138" t="s">
        <v>1477</v>
      </c>
      <c r="NC709" s="138"/>
      <c r="ND709" s="138"/>
      <c r="NE709" s="138"/>
      <c r="NF709" s="138"/>
      <c r="NG709" s="138"/>
      <c r="NH709" s="138"/>
      <c r="NI709" s="127"/>
      <c r="NJ709" s="127" t="s">
        <v>1482</v>
      </c>
      <c r="NK709" s="127" t="s">
        <v>1485</v>
      </c>
      <c r="NL709" t="s">
        <v>658</v>
      </c>
      <c r="NM709" s="139" t="s">
        <v>508</v>
      </c>
      <c r="NN709" s="127"/>
      <c r="NO709" s="127"/>
      <c r="NP709" s="127"/>
      <c r="NQ709" s="127"/>
      <c r="NR709" s="127"/>
      <c r="NS709" s="127"/>
      <c r="NT709" s="127"/>
      <c r="NU709" s="127" t="s">
        <v>536</v>
      </c>
      <c r="NV709" s="140" t="s">
        <v>518</v>
      </c>
      <c r="NW709" s="2">
        <v>320.8</v>
      </c>
      <c r="NX709" s="140" t="s">
        <v>520</v>
      </c>
      <c r="NY709" s="2">
        <v>57</v>
      </c>
      <c r="NZ709" s="154"/>
      <c r="OA709" s="74"/>
      <c r="OB709" s="127">
        <v>4</v>
      </c>
      <c r="OG709" s="74"/>
      <c r="OH709" s="74"/>
      <c r="OI709" s="74"/>
      <c r="OJ709" s="74"/>
      <c r="OK709" s="74"/>
      <c r="OL709" s="74"/>
      <c r="OM709" s="138"/>
      <c r="ON709" s="138"/>
      <c r="OO709" s="138"/>
      <c r="OP709" s="138"/>
      <c r="OQ709" s="138"/>
      <c r="OR709" s="138"/>
      <c r="OS709" s="138"/>
      <c r="OT709" s="138"/>
      <c r="OU709" s="127" t="s">
        <v>1484</v>
      </c>
      <c r="OV709" s="74"/>
      <c r="OW709" s="74">
        <v>2007</v>
      </c>
      <c r="OX709" s="74"/>
      <c r="OY709" s="74"/>
      <c r="OZ709" s="74" t="s">
        <v>707</v>
      </c>
      <c r="PA709" s="74"/>
      <c r="PB709" t="s">
        <v>522</v>
      </c>
      <c r="PC709" s="50">
        <v>46134</v>
      </c>
      <c r="PD709" s="121"/>
    </row>
    <row r="710" spans="1:420" ht="15" thickBot="1">
      <c r="A710" t="s">
        <v>469</v>
      </c>
      <c r="B710" t="s">
        <v>1457</v>
      </c>
      <c r="C710" s="74" t="s">
        <v>665</v>
      </c>
      <c r="D710" s="126" t="s">
        <v>948</v>
      </c>
      <c r="E710" s="2" t="s">
        <v>1458</v>
      </c>
      <c r="F710" t="s">
        <v>1177</v>
      </c>
      <c r="G710" s="74" t="s">
        <v>475</v>
      </c>
      <c r="H710" s="126" t="s">
        <v>476</v>
      </c>
      <c r="I710">
        <v>-0.41666666699999999</v>
      </c>
      <c r="J710">
        <v>34.200000000000003</v>
      </c>
      <c r="K710" s="126">
        <v>100</v>
      </c>
      <c r="L710" s="2"/>
      <c r="M710" s="82"/>
      <c r="N710" s="2"/>
      <c r="O710" s="74"/>
      <c r="P710" s="2"/>
      <c r="Q710" s="2"/>
      <c r="R710" s="74"/>
      <c r="S710" s="74"/>
      <c r="T710" s="74"/>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74" t="s">
        <v>1459</v>
      </c>
      <c r="AW710" s="74">
        <v>64</v>
      </c>
      <c r="AX710" s="74">
        <v>0.09</v>
      </c>
      <c r="AY710" s="74">
        <v>1</v>
      </c>
      <c r="AZ710" s="127" t="s">
        <v>1460</v>
      </c>
      <c r="BA710" s="127">
        <v>2007</v>
      </c>
      <c r="BB710" s="127">
        <v>2008</v>
      </c>
      <c r="BC710" s="127" t="s">
        <v>690</v>
      </c>
      <c r="BD710" s="2" t="s">
        <v>1471</v>
      </c>
      <c r="BE710" s="2" t="s">
        <v>536</v>
      </c>
      <c r="BF710" s="127" t="s">
        <v>484</v>
      </c>
      <c r="BG710" s="2" t="s">
        <v>1462</v>
      </c>
      <c r="BH710" s="127" t="s">
        <v>480</v>
      </c>
      <c r="BI710" s="128" t="s">
        <v>486</v>
      </c>
      <c r="BJ710" s="129">
        <v>55500</v>
      </c>
      <c r="BK710" s="2" t="s">
        <v>537</v>
      </c>
      <c r="BL710" t="s">
        <v>1472</v>
      </c>
      <c r="BM710" s="127" t="s">
        <v>480</v>
      </c>
      <c r="BN710" s="2" t="s">
        <v>486</v>
      </c>
      <c r="BO710" s="2">
        <v>55000</v>
      </c>
      <c r="BP710" s="2"/>
      <c r="BQ710" s="2"/>
      <c r="BR710" s="2"/>
      <c r="BS710" s="82"/>
      <c r="BT710" s="2"/>
      <c r="BU710" s="2"/>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2"/>
      <c r="EE710" s="2"/>
      <c r="EF710" s="2"/>
      <c r="EG710" s="2"/>
      <c r="EH710" s="2"/>
      <c r="EI710" s="2"/>
      <c r="EJ710" s="2"/>
      <c r="EK710" s="2"/>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2"/>
      <c r="HL710" s="2"/>
      <c r="HM710" s="2"/>
      <c r="HN710" s="2"/>
      <c r="HO710" s="2"/>
      <c r="HP710" s="2"/>
      <c r="HQ710" s="2"/>
      <c r="HR710" s="2"/>
      <c r="HS710" s="82"/>
      <c r="HT710" s="2"/>
      <c r="HU710" s="2"/>
      <c r="HV710" s="2"/>
      <c r="HW710" s="2"/>
      <c r="HX710" s="2"/>
      <c r="HY710" s="2"/>
      <c r="HZ710" s="2"/>
      <c r="IA710" s="2"/>
      <c r="IB710" s="2"/>
      <c r="IC710" s="2"/>
      <c r="ID710" s="2"/>
      <c r="IE710" s="2"/>
      <c r="IF710" s="2"/>
      <c r="IG710" s="2"/>
      <c r="IH710" s="127" t="s">
        <v>1463</v>
      </c>
      <c r="II710" s="69" t="s">
        <v>927</v>
      </c>
      <c r="IJ710" s="143" t="s">
        <v>981</v>
      </c>
      <c r="IK710" s="144" t="s">
        <v>543</v>
      </c>
      <c r="IL710" s="2">
        <v>2007</v>
      </c>
      <c r="IM710" s="2" t="s">
        <v>690</v>
      </c>
      <c r="IN710" s="2" t="s">
        <v>480</v>
      </c>
      <c r="IQ710" s="2"/>
      <c r="IR710" s="2"/>
      <c r="IS710" s="2"/>
      <c r="IT710" s="2"/>
      <c r="IU710" s="2"/>
      <c r="IV710" s="2"/>
      <c r="IW710" s="82"/>
      <c r="IX710" s="2"/>
      <c r="IY710" s="2"/>
      <c r="IZ710" s="2"/>
      <c r="JA710" s="2"/>
      <c r="JB710" s="2"/>
      <c r="JC710" s="2"/>
      <c r="JD710" s="2"/>
      <c r="JE710" s="2"/>
      <c r="JF710" s="2"/>
      <c r="JG710" s="2"/>
      <c r="JH710" s="2"/>
      <c r="JI710" s="2"/>
      <c r="JJ710" s="2"/>
      <c r="JK710" s="2"/>
      <c r="JL710" s="133" t="s">
        <v>495</v>
      </c>
      <c r="JM710" s="134" t="s">
        <v>1464</v>
      </c>
      <c r="JN710" s="134" t="s">
        <v>1465</v>
      </c>
      <c r="JO710" s="134" t="s">
        <v>1465</v>
      </c>
      <c r="JR710" s="2"/>
      <c r="JS710" s="2"/>
      <c r="JT710" s="2"/>
      <c r="JU710" s="2"/>
      <c r="JV710" s="2"/>
      <c r="JW710" s="2"/>
      <c r="JX710" s="2"/>
      <c r="JY710" s="135"/>
      <c r="JZ710" s="145"/>
      <c r="KA710" s="82"/>
      <c r="KB710" s="2"/>
      <c r="KC710" s="82"/>
      <c r="KD710" s="2"/>
      <c r="KE710" s="2"/>
      <c r="KF710" s="2"/>
      <c r="KG710" s="82"/>
      <c r="KH710" s="2"/>
      <c r="KI710" s="142"/>
      <c r="KJ710" s="146"/>
      <c r="KK710" s="2"/>
      <c r="KL710" s="2"/>
      <c r="KM710" s="2"/>
      <c r="KN710" s="2"/>
      <c r="KO710" s="82"/>
      <c r="KP710" s="2"/>
      <c r="KQ710" s="156"/>
      <c r="KR710" s="145"/>
      <c r="KS710" s="2"/>
      <c r="KT710" s="2"/>
      <c r="KU710" s="137"/>
      <c r="KV710" s="146"/>
      <c r="KW710" s="2"/>
      <c r="KX710" s="2"/>
      <c r="KY710" s="2"/>
      <c r="KZ710" s="3"/>
      <c r="LA710" s="3"/>
      <c r="LB710" s="3"/>
      <c r="LC710" s="3"/>
      <c r="LD710" s="3"/>
      <c r="LE710" s="3"/>
      <c r="LF710" s="3"/>
      <c r="LG710" s="3"/>
      <c r="LH710" s="82"/>
      <c r="LI710" s="82"/>
      <c r="LJ710" s="82"/>
      <c r="LK710" s="82"/>
      <c r="LL710" s="82"/>
      <c r="LM710" s="2"/>
      <c r="LN710" s="82"/>
      <c r="LO710" s="82"/>
      <c r="LP710" s="82"/>
      <c r="LQ710" s="2"/>
      <c r="LR710" s="2"/>
      <c r="LS710" s="2"/>
      <c r="LT710" s="2"/>
      <c r="LU710" s="2"/>
      <c r="LV710" s="2"/>
      <c r="LW710" s="2"/>
      <c r="LX710" s="2"/>
      <c r="LY710" s="2"/>
      <c r="LZ710" s="2"/>
      <c r="MA710" s="2"/>
      <c r="MB710" s="2"/>
      <c r="MC710" s="2"/>
      <c r="MD710" s="2"/>
      <c r="ME710" s="2"/>
      <c r="MF710" s="2"/>
      <c r="MG710" s="2"/>
      <c r="MH710" s="2"/>
      <c r="MI710" s="2"/>
      <c r="MJ710" s="2"/>
      <c r="MK710" s="2"/>
      <c r="ML710" s="2"/>
      <c r="MM710" s="2"/>
      <c r="MN710" s="2"/>
      <c r="MO710" s="2"/>
      <c r="MP710" s="2"/>
      <c r="MQ710" s="2"/>
      <c r="MR710" s="2"/>
      <c r="MS710" s="2"/>
      <c r="MT710" s="2"/>
      <c r="MU710" s="2"/>
      <c r="MV710" s="2"/>
      <c r="MW710" s="2"/>
      <c r="MX710" s="2"/>
      <c r="MY710" s="127" t="s">
        <v>1466</v>
      </c>
      <c r="MZ710" s="74">
        <v>64</v>
      </c>
      <c r="NA710" s="127" t="s">
        <v>1476</v>
      </c>
      <c r="NB710" s="138" t="s">
        <v>1477</v>
      </c>
      <c r="NC710" s="138"/>
      <c r="ND710" s="138"/>
      <c r="NE710" s="138"/>
      <c r="NF710" s="138"/>
      <c r="NG710" s="138"/>
      <c r="NH710" s="138"/>
      <c r="NI710" s="127"/>
      <c r="NJ710" s="127" t="s">
        <v>1482</v>
      </c>
      <c r="NK710" s="127" t="s">
        <v>1483</v>
      </c>
      <c r="NL710" t="s">
        <v>658</v>
      </c>
      <c r="NM710" s="139" t="s">
        <v>508</v>
      </c>
      <c r="NN710" s="127"/>
      <c r="NO710" s="127"/>
      <c r="NP710" s="127"/>
      <c r="NQ710" s="127"/>
      <c r="NR710" s="127"/>
      <c r="NS710" s="127"/>
      <c r="NT710" s="127"/>
      <c r="NU710" s="127"/>
      <c r="NV710" s="140" t="s">
        <v>518</v>
      </c>
      <c r="NW710" s="74">
        <v>943.8</v>
      </c>
      <c r="NX710" s="140" t="s">
        <v>520</v>
      </c>
      <c r="NY710" s="74">
        <v>45</v>
      </c>
      <c r="NZ710" s="148"/>
      <c r="OA710" s="2"/>
      <c r="OB710" s="127">
        <v>4</v>
      </c>
      <c r="OG710" s="2"/>
      <c r="OH710" s="2"/>
      <c r="OI710" s="2"/>
      <c r="OJ710" s="2"/>
      <c r="OK710" s="2"/>
      <c r="OL710" s="2"/>
      <c r="OU710" s="127" t="s">
        <v>1484</v>
      </c>
      <c r="OV710" s="2"/>
      <c r="OW710" s="2">
        <v>2008</v>
      </c>
      <c r="OX710" s="2"/>
      <c r="OY710" s="2"/>
      <c r="OZ710" s="127" t="s">
        <v>690</v>
      </c>
      <c r="PA710" s="2"/>
      <c r="PB710" t="s">
        <v>522</v>
      </c>
      <c r="PC710" s="50">
        <v>46134</v>
      </c>
      <c r="PD710" s="121"/>
    </row>
    <row r="711" spans="1:420" ht="15" thickBot="1">
      <c r="A711" t="s">
        <v>469</v>
      </c>
      <c r="B711" t="s">
        <v>1457</v>
      </c>
      <c r="C711" s="74" t="s">
        <v>665</v>
      </c>
      <c r="D711" s="126" t="s">
        <v>948</v>
      </c>
      <c r="E711" s="2" t="s">
        <v>1458</v>
      </c>
      <c r="F711" t="s">
        <v>1177</v>
      </c>
      <c r="G711" s="74" t="s">
        <v>475</v>
      </c>
      <c r="H711" s="126" t="s">
        <v>476</v>
      </c>
      <c r="I711">
        <v>-0.41666666699999999</v>
      </c>
      <c r="J711">
        <v>34.200000000000003</v>
      </c>
      <c r="K711" s="126">
        <v>100</v>
      </c>
      <c r="L711" s="74"/>
      <c r="M711" s="126"/>
      <c r="N711" s="74"/>
      <c r="O711" s="74"/>
      <c r="P711" s="74"/>
      <c r="Q711" s="74"/>
      <c r="R711" s="74"/>
      <c r="S711" s="74"/>
      <c r="T711" s="74"/>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74" t="s">
        <v>1459</v>
      </c>
      <c r="AW711" s="74">
        <v>64</v>
      </c>
      <c r="AX711" s="74">
        <v>0.09</v>
      </c>
      <c r="AY711" s="74">
        <v>1</v>
      </c>
      <c r="AZ711" s="127" t="s">
        <v>1460</v>
      </c>
      <c r="BA711" s="127">
        <v>2007</v>
      </c>
      <c r="BB711" s="127">
        <v>2008</v>
      </c>
      <c r="BC711" s="127" t="s">
        <v>690</v>
      </c>
      <c r="BD711" s="127" t="s">
        <v>1461</v>
      </c>
      <c r="BE711" s="127" t="s">
        <v>524</v>
      </c>
      <c r="BF711" s="127" t="s">
        <v>484</v>
      </c>
      <c r="BG711" s="127" t="s">
        <v>1462</v>
      </c>
      <c r="BH711" s="127" t="s">
        <v>480</v>
      </c>
      <c r="BI711" s="128" t="s">
        <v>486</v>
      </c>
      <c r="BJ711" s="129">
        <v>111000</v>
      </c>
      <c r="BK711" s="74"/>
      <c r="BL711" s="74"/>
      <c r="BM711" s="74"/>
      <c r="BN711" s="126"/>
      <c r="BO711" s="149"/>
      <c r="BP711" s="74"/>
      <c r="BQ711" s="74"/>
      <c r="BR711" s="74"/>
      <c r="BS711" s="126"/>
      <c r="BT711" s="149"/>
      <c r="BU711" s="74"/>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74"/>
      <c r="EE711" s="74"/>
      <c r="EF711" s="74"/>
      <c r="EG711" s="74"/>
      <c r="EH711" s="74"/>
      <c r="EI711" s="74"/>
      <c r="EJ711" s="74"/>
      <c r="EK711" s="74"/>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74"/>
      <c r="HL711" s="74"/>
      <c r="HM711" s="74"/>
      <c r="HN711" s="74"/>
      <c r="HO711" s="74"/>
      <c r="HP711" s="74"/>
      <c r="HQ711" s="74"/>
      <c r="HR711" s="74"/>
      <c r="HS711" s="126"/>
      <c r="HT711" s="74"/>
      <c r="HU711" s="74"/>
      <c r="HV711" s="74"/>
      <c r="HW711" s="74"/>
      <c r="HX711" s="74"/>
      <c r="HY711" s="74"/>
      <c r="HZ711" s="74"/>
      <c r="IA711" s="74"/>
      <c r="IB711" s="74"/>
      <c r="IC711" s="74"/>
      <c r="ID711" s="74"/>
      <c r="IE711" s="74"/>
      <c r="IF711" s="74"/>
      <c r="IG711" s="74"/>
      <c r="IH711" s="127" t="s">
        <v>1463</v>
      </c>
      <c r="II711" s="131" t="s">
        <v>492</v>
      </c>
      <c r="IJ711" s="74"/>
      <c r="IK711" s="74"/>
      <c r="IL711" s="74"/>
      <c r="IM711" s="74"/>
      <c r="IN711" s="74"/>
      <c r="IQ711" s="74"/>
      <c r="IR711" s="74"/>
      <c r="IS711" s="74"/>
      <c r="IT711" s="74"/>
      <c r="IU711" s="74"/>
      <c r="IV711" s="74"/>
      <c r="IW711" s="126"/>
      <c r="IX711" s="74"/>
      <c r="IY711" s="74"/>
      <c r="IZ711" s="74"/>
      <c r="JA711" s="74"/>
      <c r="JB711" s="74"/>
      <c r="JC711" s="74"/>
      <c r="JD711" s="74"/>
      <c r="JE711" s="74"/>
      <c r="JF711" s="74"/>
      <c r="JG711" s="74"/>
      <c r="JH711" s="74"/>
      <c r="JI711" s="74"/>
      <c r="JJ711" s="74"/>
      <c r="JK711" s="74"/>
      <c r="JL711" s="133" t="s">
        <v>495</v>
      </c>
      <c r="JM711" s="134" t="s">
        <v>1464</v>
      </c>
      <c r="JN711" s="134" t="s">
        <v>1465</v>
      </c>
      <c r="JO711" s="134" t="s">
        <v>1465</v>
      </c>
      <c r="JR711" s="74"/>
      <c r="JS711" s="74"/>
      <c r="JT711" s="74"/>
      <c r="JU711" s="74"/>
      <c r="JV711" s="74"/>
      <c r="JW711" s="74"/>
      <c r="JX711" s="74"/>
      <c r="JY711" s="135"/>
      <c r="JZ711" s="133"/>
      <c r="KA711" s="126"/>
      <c r="KB711" s="74"/>
      <c r="KC711" s="126"/>
      <c r="KD711" s="74"/>
      <c r="KE711" s="74"/>
      <c r="KF711" s="74"/>
      <c r="KG711" s="126"/>
      <c r="KH711" s="74"/>
      <c r="KI711" s="131"/>
      <c r="KJ711" s="152"/>
      <c r="KK711" s="74"/>
      <c r="KL711" s="74"/>
      <c r="KM711" s="74"/>
      <c r="KN711" s="74"/>
      <c r="KO711" s="126"/>
      <c r="KP711" s="74"/>
      <c r="KQ711" s="156"/>
      <c r="KR711" s="133"/>
      <c r="KS711" s="74"/>
      <c r="KT711" s="74"/>
      <c r="KU711" s="137"/>
      <c r="KV711" s="152"/>
      <c r="KW711" s="74"/>
      <c r="KX711" s="74"/>
      <c r="KY711" s="74"/>
      <c r="KZ711" s="3"/>
      <c r="LA711" s="3"/>
      <c r="LB711" s="3"/>
      <c r="LC711" s="3"/>
      <c r="LD711" s="3"/>
      <c r="LE711" s="3"/>
      <c r="LF711" s="3"/>
      <c r="LG711" s="3"/>
      <c r="LH711" s="126"/>
      <c r="LI711" s="126"/>
      <c r="LJ711" s="126"/>
      <c r="LK711" s="126"/>
      <c r="LL711" s="126"/>
      <c r="LM711" s="74"/>
      <c r="LN711" s="126"/>
      <c r="LO711" s="126"/>
      <c r="LP711" s="126"/>
      <c r="LQ711" s="74"/>
      <c r="LR711" s="74"/>
      <c r="LS711" s="74"/>
      <c r="LT711" s="74"/>
      <c r="LU711" s="74"/>
      <c r="LV711" s="74"/>
      <c r="LW711" s="74"/>
      <c r="LX711" s="74"/>
      <c r="LY711" s="74"/>
      <c r="LZ711" s="74"/>
      <c r="MA711" s="74"/>
      <c r="MB711" s="74"/>
      <c r="MC711" s="74"/>
      <c r="MD711" s="74"/>
      <c r="ME711" s="74"/>
      <c r="MF711" s="74"/>
      <c r="MG711" s="74"/>
      <c r="MH711" s="74"/>
      <c r="MI711" s="74"/>
      <c r="MJ711" s="74"/>
      <c r="MK711" s="74"/>
      <c r="ML711" s="74"/>
      <c r="MM711" s="74"/>
      <c r="MN711" s="74"/>
      <c r="MO711" s="74"/>
      <c r="MP711" s="74"/>
      <c r="MQ711" s="74"/>
      <c r="MR711" s="74"/>
      <c r="MS711" s="74"/>
      <c r="MT711" s="74"/>
      <c r="MU711" s="74"/>
      <c r="MV711" s="74"/>
      <c r="MW711" s="74"/>
      <c r="MX711" s="74"/>
      <c r="MY711" s="127" t="s">
        <v>1466</v>
      </c>
      <c r="MZ711" s="74">
        <v>64</v>
      </c>
      <c r="NA711" s="127" t="s">
        <v>1476</v>
      </c>
      <c r="NB711" s="138" t="s">
        <v>1477</v>
      </c>
      <c r="NC711" s="138"/>
      <c r="ND711" s="138"/>
      <c r="NE711" s="138"/>
      <c r="NF711" s="138"/>
      <c r="NG711" s="138"/>
      <c r="NH711" s="138"/>
      <c r="NI711" s="127"/>
      <c r="NJ711" s="127" t="s">
        <v>1482</v>
      </c>
      <c r="NK711" s="127" t="s">
        <v>1485</v>
      </c>
      <c r="NL711" t="s">
        <v>658</v>
      </c>
      <c r="NM711" s="139" t="s">
        <v>508</v>
      </c>
      <c r="NN711" s="127"/>
      <c r="NO711" s="127"/>
      <c r="NP711" s="127"/>
      <c r="NQ711" s="127"/>
      <c r="NR711" s="127"/>
      <c r="NS711" s="127"/>
      <c r="NT711" s="127"/>
      <c r="NU711" s="127" t="s">
        <v>536</v>
      </c>
      <c r="NV711" s="140" t="s">
        <v>518</v>
      </c>
      <c r="NW711" s="2">
        <v>598.9</v>
      </c>
      <c r="NX711" s="140" t="s">
        <v>520</v>
      </c>
      <c r="NY711" s="2">
        <v>44</v>
      </c>
      <c r="NZ711" s="154"/>
      <c r="OA711" s="74"/>
      <c r="OB711" s="127">
        <v>4</v>
      </c>
      <c r="OG711" s="74"/>
      <c r="OH711" s="74"/>
      <c r="OI711" s="74"/>
      <c r="OJ711" s="74"/>
      <c r="OK711" s="74"/>
      <c r="OL711" s="74"/>
      <c r="OM711" s="138"/>
      <c r="ON711" s="138"/>
      <c r="OO711" s="138"/>
      <c r="OP711" s="138"/>
      <c r="OQ711" s="138"/>
      <c r="OR711" s="138"/>
      <c r="OS711" s="138"/>
      <c r="OT711" s="138"/>
      <c r="OU711" s="127" t="s">
        <v>1484</v>
      </c>
      <c r="OV711" s="74"/>
      <c r="OW711" s="74">
        <v>2008</v>
      </c>
      <c r="OX711" s="74"/>
      <c r="OY711" s="74"/>
      <c r="OZ711" s="127" t="s">
        <v>690</v>
      </c>
      <c r="PA711" s="74"/>
      <c r="PB711" t="s">
        <v>522</v>
      </c>
      <c r="PC711" s="50">
        <v>46134</v>
      </c>
      <c r="PD711" s="121"/>
    </row>
    <row r="712" spans="1:420" ht="15" thickBot="1">
      <c r="A712" t="s">
        <v>469</v>
      </c>
      <c r="B712" t="s">
        <v>1457</v>
      </c>
      <c r="C712" s="74" t="s">
        <v>665</v>
      </c>
      <c r="D712" s="126" t="s">
        <v>948</v>
      </c>
      <c r="E712" s="2" t="s">
        <v>1458</v>
      </c>
      <c r="F712" t="s">
        <v>1177</v>
      </c>
      <c r="G712" s="74" t="s">
        <v>475</v>
      </c>
      <c r="H712" s="126" t="s">
        <v>476</v>
      </c>
      <c r="I712">
        <v>-0.41666666699999999</v>
      </c>
      <c r="J712">
        <v>34.200000000000003</v>
      </c>
      <c r="K712" s="126">
        <v>100</v>
      </c>
      <c r="L712" s="2"/>
      <c r="M712" s="82"/>
      <c r="N712" s="2"/>
      <c r="O712" s="74"/>
      <c r="P712" s="2"/>
      <c r="Q712" s="2"/>
      <c r="R712" s="74"/>
      <c r="S712" s="74"/>
      <c r="T712" s="74"/>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74" t="s">
        <v>1459</v>
      </c>
      <c r="AW712" s="74">
        <v>64</v>
      </c>
      <c r="AX712" s="74">
        <v>0.09</v>
      </c>
      <c r="AY712" s="74">
        <v>1</v>
      </c>
      <c r="AZ712" s="127" t="s">
        <v>1460</v>
      </c>
      <c r="BA712" s="127">
        <v>2007</v>
      </c>
      <c r="BB712" s="127">
        <v>2008</v>
      </c>
      <c r="BC712" s="127" t="s">
        <v>707</v>
      </c>
      <c r="BD712" s="2" t="s">
        <v>1471</v>
      </c>
      <c r="BE712" s="2" t="s">
        <v>536</v>
      </c>
      <c r="BF712" s="127" t="s">
        <v>484</v>
      </c>
      <c r="BG712" s="2" t="s">
        <v>1462</v>
      </c>
      <c r="BH712" s="127" t="s">
        <v>480</v>
      </c>
      <c r="BI712" s="128" t="s">
        <v>486</v>
      </c>
      <c r="BJ712" s="129">
        <v>55500</v>
      </c>
      <c r="BK712" s="2" t="s">
        <v>537</v>
      </c>
      <c r="BL712" t="s">
        <v>1472</v>
      </c>
      <c r="BM712" s="127" t="s">
        <v>480</v>
      </c>
      <c r="BN712" s="2" t="s">
        <v>486</v>
      </c>
      <c r="BO712" s="2">
        <v>55000</v>
      </c>
      <c r="BP712" s="2"/>
      <c r="BQ712" s="2"/>
      <c r="BR712" s="2"/>
      <c r="BS712" s="82"/>
      <c r="BT712" s="2"/>
      <c r="BU712" s="2"/>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2"/>
      <c r="EE712" s="2"/>
      <c r="EF712" s="2"/>
      <c r="EG712" s="2"/>
      <c r="EH712" s="2"/>
      <c r="EI712" s="2"/>
      <c r="EJ712" s="2"/>
      <c r="EK712" s="2"/>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2"/>
      <c r="HL712" s="2"/>
      <c r="HM712" s="2"/>
      <c r="HN712" s="2"/>
      <c r="HO712" s="2"/>
      <c r="HP712" s="2"/>
      <c r="HQ712" s="2"/>
      <c r="HR712" s="2"/>
      <c r="HS712" s="82"/>
      <c r="HT712" s="2"/>
      <c r="HU712" s="2"/>
      <c r="HV712" s="2"/>
      <c r="HW712" s="2"/>
      <c r="HX712" s="2"/>
      <c r="HY712" s="2"/>
      <c r="HZ712" s="2"/>
      <c r="IA712" s="2"/>
      <c r="IB712" s="2"/>
      <c r="IC712" s="2"/>
      <c r="ID712" s="2"/>
      <c r="IE712" s="2"/>
      <c r="IF712" s="2"/>
      <c r="IG712" s="2"/>
      <c r="IH712" s="127" t="s">
        <v>1463</v>
      </c>
      <c r="II712" s="69" t="s">
        <v>927</v>
      </c>
      <c r="IJ712" s="143" t="s">
        <v>981</v>
      </c>
      <c r="IK712" s="144" t="s">
        <v>543</v>
      </c>
      <c r="IL712" s="2">
        <v>2007</v>
      </c>
      <c r="IM712" s="2" t="s">
        <v>690</v>
      </c>
      <c r="IN712" s="2" t="s">
        <v>480</v>
      </c>
      <c r="IQ712" s="2"/>
      <c r="IR712" s="2"/>
      <c r="IS712" s="2"/>
      <c r="IT712" s="2"/>
      <c r="IU712" s="2"/>
      <c r="IV712" s="2"/>
      <c r="IW712" s="82"/>
      <c r="IX712" s="2"/>
      <c r="IY712" s="2"/>
      <c r="IZ712" s="2"/>
      <c r="JA712" s="2"/>
      <c r="JB712" s="2"/>
      <c r="JC712" s="2"/>
      <c r="JD712" s="2"/>
      <c r="JE712" s="2"/>
      <c r="JF712" s="2"/>
      <c r="JG712" s="2"/>
      <c r="JH712" s="2"/>
      <c r="JI712" s="2"/>
      <c r="JJ712" s="2"/>
      <c r="JK712" s="2"/>
      <c r="JL712" s="133" t="s">
        <v>495</v>
      </c>
      <c r="JM712" s="134" t="s">
        <v>1464</v>
      </c>
      <c r="JN712" s="134" t="s">
        <v>1465</v>
      </c>
      <c r="JO712" s="134" t="s">
        <v>1465</v>
      </c>
      <c r="JR712" s="2"/>
      <c r="JS712" s="2"/>
      <c r="JT712" s="2"/>
      <c r="JU712" s="2"/>
      <c r="JV712" s="2"/>
      <c r="JW712" s="2"/>
      <c r="JX712" s="2"/>
      <c r="JY712" s="135"/>
      <c r="JZ712" s="145"/>
      <c r="KA712" s="82"/>
      <c r="KB712" s="2"/>
      <c r="KC712" s="82"/>
      <c r="KD712" s="2"/>
      <c r="KE712" s="2"/>
      <c r="KF712" s="2"/>
      <c r="KG712" s="82"/>
      <c r="KH712" s="2"/>
      <c r="KI712" s="142"/>
      <c r="KJ712" s="146"/>
      <c r="KK712" s="2"/>
      <c r="KL712" s="2"/>
      <c r="KM712" s="2"/>
      <c r="KN712" s="2"/>
      <c r="KO712" s="82"/>
      <c r="KP712" s="2"/>
      <c r="KQ712" s="156"/>
      <c r="KR712" s="145"/>
      <c r="KS712" s="2"/>
      <c r="KT712" s="2"/>
      <c r="KU712" s="137"/>
      <c r="KV712" s="146"/>
      <c r="KW712" s="2"/>
      <c r="KX712" s="2"/>
      <c r="KY712" s="2"/>
      <c r="KZ712" s="3"/>
      <c r="LA712" s="3"/>
      <c r="LB712" s="3"/>
      <c r="LC712" s="3"/>
      <c r="LD712" s="3"/>
      <c r="LE712" s="3"/>
      <c r="LF712" s="3"/>
      <c r="LG712" s="3"/>
      <c r="LH712" s="82"/>
      <c r="LI712" s="82"/>
      <c r="LJ712" s="82"/>
      <c r="LK712" s="82"/>
      <c r="LL712" s="82"/>
      <c r="LM712" s="2"/>
      <c r="LN712" s="82"/>
      <c r="LO712" s="82"/>
      <c r="LP712" s="82"/>
      <c r="LQ712" s="2"/>
      <c r="LR712" s="2"/>
      <c r="LS712" s="2"/>
      <c r="LT712" s="2"/>
      <c r="LU712" s="2"/>
      <c r="LV712" s="2"/>
      <c r="LW712" s="2"/>
      <c r="LX712" s="2"/>
      <c r="LY712" s="2"/>
      <c r="LZ712" s="2"/>
      <c r="MA712" s="2"/>
      <c r="MB712" s="2"/>
      <c r="MC712" s="2"/>
      <c r="MD712" s="2"/>
      <c r="ME712" s="2"/>
      <c r="MF712" s="2"/>
      <c r="MG712" s="2"/>
      <c r="MH712" s="2"/>
      <c r="MI712" s="2"/>
      <c r="MJ712" s="2"/>
      <c r="MK712" s="2"/>
      <c r="ML712" s="2"/>
      <c r="MM712" s="2"/>
      <c r="MN712" s="2"/>
      <c r="MO712" s="2"/>
      <c r="MP712" s="2"/>
      <c r="MQ712" s="2"/>
      <c r="MR712" s="2"/>
      <c r="MS712" s="2"/>
      <c r="MT712" s="2"/>
      <c r="MU712" s="2"/>
      <c r="MV712" s="2"/>
      <c r="MW712" s="2"/>
      <c r="MX712" s="2"/>
      <c r="MY712" s="127" t="s">
        <v>1466</v>
      </c>
      <c r="MZ712" s="74">
        <v>64</v>
      </c>
      <c r="NA712" s="127" t="s">
        <v>1476</v>
      </c>
      <c r="NB712" s="138" t="s">
        <v>1477</v>
      </c>
      <c r="NC712" s="138"/>
      <c r="ND712" s="138"/>
      <c r="NE712" s="138"/>
      <c r="NF712" s="138"/>
      <c r="NG712" s="138"/>
      <c r="NH712" s="138"/>
      <c r="NI712" s="127"/>
      <c r="NJ712" s="127" t="s">
        <v>1482</v>
      </c>
      <c r="NK712" s="127" t="s">
        <v>1483</v>
      </c>
      <c r="NL712" t="s">
        <v>658</v>
      </c>
      <c r="NM712" s="139" t="s">
        <v>508</v>
      </c>
      <c r="NN712" s="127"/>
      <c r="NO712" s="127"/>
      <c r="NP712" s="127"/>
      <c r="NQ712" s="127"/>
      <c r="NR712" s="127"/>
      <c r="NS712" s="127"/>
      <c r="NT712" s="127"/>
      <c r="NU712" s="127"/>
      <c r="NV712" s="140" t="s">
        <v>518</v>
      </c>
      <c r="NW712" s="74">
        <v>882.3</v>
      </c>
      <c r="NX712" s="140" t="s">
        <v>520</v>
      </c>
      <c r="NY712" s="74">
        <v>75</v>
      </c>
      <c r="NZ712" s="148"/>
      <c r="OA712" s="2"/>
      <c r="OB712" s="127">
        <v>4</v>
      </c>
      <c r="OG712" s="2"/>
      <c r="OH712" s="2"/>
      <c r="OI712" s="2"/>
      <c r="OJ712" s="2"/>
      <c r="OK712" s="2"/>
      <c r="OL712" s="2"/>
      <c r="OU712" s="127" t="s">
        <v>1484</v>
      </c>
      <c r="OV712" s="2"/>
      <c r="OW712" s="2">
        <v>2008</v>
      </c>
      <c r="OX712" s="2"/>
      <c r="OY712" s="2"/>
      <c r="OZ712" s="2" t="s">
        <v>707</v>
      </c>
      <c r="PA712" s="2"/>
      <c r="PB712" t="s">
        <v>522</v>
      </c>
      <c r="PC712" s="50">
        <v>46134</v>
      </c>
      <c r="PD712" s="121"/>
    </row>
    <row r="713" spans="1:420" ht="15" thickBot="1">
      <c r="A713" t="s">
        <v>469</v>
      </c>
      <c r="B713" t="s">
        <v>1457</v>
      </c>
      <c r="C713" s="74" t="s">
        <v>665</v>
      </c>
      <c r="D713" s="126" t="s">
        <v>948</v>
      </c>
      <c r="E713" s="2" t="s">
        <v>1458</v>
      </c>
      <c r="F713" t="s">
        <v>1177</v>
      </c>
      <c r="G713" s="74" t="s">
        <v>475</v>
      </c>
      <c r="H713" s="126" t="s">
        <v>476</v>
      </c>
      <c r="I713">
        <v>-0.41666666699999999</v>
      </c>
      <c r="J713">
        <v>34.200000000000003</v>
      </c>
      <c r="K713" s="126">
        <v>100</v>
      </c>
      <c r="L713" s="74"/>
      <c r="M713" s="126"/>
      <c r="N713" s="74"/>
      <c r="O713" s="74"/>
      <c r="P713" s="74"/>
      <c r="Q713" s="74"/>
      <c r="R713" s="74"/>
      <c r="S713" s="74"/>
      <c r="T713" s="74"/>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74" t="s">
        <v>1459</v>
      </c>
      <c r="AW713" s="74">
        <v>64</v>
      </c>
      <c r="AX713" s="74">
        <v>0.09</v>
      </c>
      <c r="AY713" s="74">
        <v>1</v>
      </c>
      <c r="AZ713" s="127" t="s">
        <v>1460</v>
      </c>
      <c r="BA713" s="127">
        <v>2007</v>
      </c>
      <c r="BB713" s="127">
        <v>2008</v>
      </c>
      <c r="BC713" s="127" t="s">
        <v>707</v>
      </c>
      <c r="BD713" s="127" t="s">
        <v>1461</v>
      </c>
      <c r="BE713" s="127" t="s">
        <v>524</v>
      </c>
      <c r="BF713" s="127" t="s">
        <v>484</v>
      </c>
      <c r="BG713" s="127" t="s">
        <v>1462</v>
      </c>
      <c r="BH713" s="127" t="s">
        <v>480</v>
      </c>
      <c r="BI713" s="128" t="s">
        <v>486</v>
      </c>
      <c r="BJ713" s="129">
        <v>111000</v>
      </c>
      <c r="BK713" s="74"/>
      <c r="BL713" s="74"/>
      <c r="BM713" s="74"/>
      <c r="BN713" s="126"/>
      <c r="BO713" s="149"/>
      <c r="BP713" s="74"/>
      <c r="BQ713" s="74"/>
      <c r="BR713" s="74"/>
      <c r="BS713" s="126"/>
      <c r="BT713" s="149"/>
      <c r="BU713" s="74"/>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74"/>
      <c r="EE713" s="74"/>
      <c r="EF713" s="74"/>
      <c r="EG713" s="74"/>
      <c r="EH713" s="74"/>
      <c r="EI713" s="74"/>
      <c r="EJ713" s="74"/>
      <c r="EK713" s="74"/>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74"/>
      <c r="HL713" s="74"/>
      <c r="HM713" s="74"/>
      <c r="HN713" s="74"/>
      <c r="HO713" s="74"/>
      <c r="HP713" s="74"/>
      <c r="HQ713" s="74"/>
      <c r="HR713" s="74"/>
      <c r="HS713" s="126"/>
      <c r="HT713" s="74"/>
      <c r="HU713" s="74"/>
      <c r="HV713" s="74"/>
      <c r="HW713" s="74"/>
      <c r="HX713" s="74"/>
      <c r="HY713" s="74"/>
      <c r="HZ713" s="74"/>
      <c r="IA713" s="74"/>
      <c r="IB713" s="74"/>
      <c r="IC713" s="74"/>
      <c r="ID713" s="74"/>
      <c r="IE713" s="74"/>
      <c r="IF713" s="74"/>
      <c r="IG713" s="74"/>
      <c r="IH713" s="127" t="s">
        <v>1463</v>
      </c>
      <c r="II713" s="131" t="s">
        <v>492</v>
      </c>
      <c r="IJ713" s="74"/>
      <c r="IK713" s="74"/>
      <c r="IL713" s="74"/>
      <c r="IM713" s="74"/>
      <c r="IN713" s="74"/>
      <c r="IQ713" s="74"/>
      <c r="IR713" s="74"/>
      <c r="IS713" s="74"/>
      <c r="IT713" s="74"/>
      <c r="IU713" s="74"/>
      <c r="IV713" s="74"/>
      <c r="IW713" s="126"/>
      <c r="IX713" s="74"/>
      <c r="IY713" s="74"/>
      <c r="IZ713" s="74"/>
      <c r="JA713" s="74"/>
      <c r="JB713" s="74"/>
      <c r="JC713" s="74"/>
      <c r="JD713" s="74"/>
      <c r="JE713" s="74"/>
      <c r="JF713" s="74"/>
      <c r="JG713" s="74"/>
      <c r="JH713" s="74"/>
      <c r="JI713" s="74"/>
      <c r="JJ713" s="74"/>
      <c r="JK713" s="74"/>
      <c r="JL713" s="133" t="s">
        <v>495</v>
      </c>
      <c r="JM713" s="134" t="s">
        <v>1464</v>
      </c>
      <c r="JN713" s="134" t="s">
        <v>1465</v>
      </c>
      <c r="JO713" s="134" t="s">
        <v>1465</v>
      </c>
      <c r="JR713" s="74"/>
      <c r="JS713" s="74"/>
      <c r="JT713" s="74"/>
      <c r="JU713" s="74"/>
      <c r="JV713" s="74"/>
      <c r="JW713" s="74"/>
      <c r="JX713" s="74"/>
      <c r="JY713" s="135"/>
      <c r="JZ713" s="133"/>
      <c r="KA713" s="126"/>
      <c r="KB713" s="74"/>
      <c r="KC713" s="126"/>
      <c r="KD713" s="74"/>
      <c r="KE713" s="74"/>
      <c r="KF713" s="74"/>
      <c r="KG713" s="126"/>
      <c r="KH713" s="74"/>
      <c r="KI713" s="131"/>
      <c r="KJ713" s="152"/>
      <c r="KK713" s="74"/>
      <c r="KL713" s="74"/>
      <c r="KM713" s="74"/>
      <c r="KN713" s="74"/>
      <c r="KO713" s="126"/>
      <c r="KP713" s="74"/>
      <c r="KQ713" s="156"/>
      <c r="KR713" s="133"/>
      <c r="KS713" s="74"/>
      <c r="KT713" s="74"/>
      <c r="KU713" s="137"/>
      <c r="KV713" s="152"/>
      <c r="KW713" s="74"/>
      <c r="KX713" s="74"/>
      <c r="KY713" s="74"/>
      <c r="KZ713" s="3"/>
      <c r="LA713" s="3"/>
      <c r="LB713" s="3"/>
      <c r="LC713" s="3"/>
      <c r="LD713" s="3"/>
      <c r="LE713" s="3"/>
      <c r="LF713" s="3"/>
      <c r="LG713" s="3"/>
      <c r="LH713" s="126"/>
      <c r="LI713" s="126"/>
      <c r="LJ713" s="126"/>
      <c r="LK713" s="126"/>
      <c r="LL713" s="126"/>
      <c r="LM713" s="74"/>
      <c r="LN713" s="126"/>
      <c r="LO713" s="126"/>
      <c r="LP713" s="126"/>
      <c r="LQ713" s="74"/>
      <c r="LR713" s="74"/>
      <c r="LS713" s="74"/>
      <c r="LT713" s="74"/>
      <c r="LU713" s="74"/>
      <c r="LV713" s="74"/>
      <c r="LW713" s="74"/>
      <c r="LX713" s="74"/>
      <c r="LY713" s="74"/>
      <c r="LZ713" s="74"/>
      <c r="MA713" s="74"/>
      <c r="MB713" s="74"/>
      <c r="MC713" s="74"/>
      <c r="MD713" s="74"/>
      <c r="ME713" s="74"/>
      <c r="MF713" s="74"/>
      <c r="MG713" s="74"/>
      <c r="MH713" s="74"/>
      <c r="MI713" s="74"/>
      <c r="MJ713" s="74"/>
      <c r="MK713" s="74"/>
      <c r="ML713" s="74"/>
      <c r="MM713" s="74"/>
      <c r="MN713" s="74"/>
      <c r="MO713" s="74"/>
      <c r="MP713" s="74"/>
      <c r="MQ713" s="74"/>
      <c r="MR713" s="74"/>
      <c r="MS713" s="74"/>
      <c r="MT713" s="74"/>
      <c r="MU713" s="74"/>
      <c r="MV713" s="74"/>
      <c r="MW713" s="74"/>
      <c r="MX713" s="74"/>
      <c r="MY713" s="127" t="s">
        <v>1466</v>
      </c>
      <c r="MZ713" s="74">
        <v>64</v>
      </c>
      <c r="NA713" s="127" t="s">
        <v>1476</v>
      </c>
      <c r="NB713" s="138" t="s">
        <v>1477</v>
      </c>
      <c r="NC713" s="138"/>
      <c r="ND713" s="138"/>
      <c r="NE713" s="138"/>
      <c r="NF713" s="138"/>
      <c r="NG713" s="138"/>
      <c r="NH713" s="138"/>
      <c r="NI713" s="127"/>
      <c r="NJ713" s="127" t="s">
        <v>1482</v>
      </c>
      <c r="NK713" s="127" t="s">
        <v>1485</v>
      </c>
      <c r="NL713" t="s">
        <v>658</v>
      </c>
      <c r="NM713" s="139" t="s">
        <v>508</v>
      </c>
      <c r="NN713" s="127"/>
      <c r="NO713" s="127"/>
      <c r="NP713" s="127"/>
      <c r="NQ713" s="127"/>
      <c r="NR713" s="127"/>
      <c r="NS713" s="127"/>
      <c r="NT713" s="127"/>
      <c r="NU713" s="127" t="s">
        <v>536</v>
      </c>
      <c r="NV713" s="140" t="s">
        <v>518</v>
      </c>
      <c r="NW713" s="2">
        <v>508</v>
      </c>
      <c r="NX713" s="140" t="s">
        <v>520</v>
      </c>
      <c r="NY713" s="2">
        <v>56</v>
      </c>
      <c r="NZ713" s="154"/>
      <c r="OA713" s="74"/>
      <c r="OB713" s="127">
        <v>4</v>
      </c>
      <c r="OG713" s="74"/>
      <c r="OH713" s="74"/>
      <c r="OI713" s="74"/>
      <c r="OJ713" s="74"/>
      <c r="OK713" s="74"/>
      <c r="OL713" s="74"/>
      <c r="OM713" s="138"/>
      <c r="ON713" s="138"/>
      <c r="OO713" s="138"/>
      <c r="OP713" s="138"/>
      <c r="OQ713" s="138"/>
      <c r="OR713" s="138"/>
      <c r="OS713" s="138"/>
      <c r="OT713" s="138"/>
      <c r="OU713" s="127" t="s">
        <v>1484</v>
      </c>
      <c r="OV713" s="74"/>
      <c r="OW713" s="74">
        <v>2008</v>
      </c>
      <c r="OX713" s="74"/>
      <c r="OY713" s="74"/>
      <c r="OZ713" s="74" t="s">
        <v>707</v>
      </c>
      <c r="PA713" s="74"/>
      <c r="PB713" t="s">
        <v>522</v>
      </c>
      <c r="PC713" s="50">
        <v>46134</v>
      </c>
      <c r="PD713" s="121"/>
    </row>
    <row r="714" spans="1:420" ht="15" thickBot="1">
      <c r="A714" t="s">
        <v>469</v>
      </c>
      <c r="B714" t="s">
        <v>1457</v>
      </c>
      <c r="C714" s="74" t="s">
        <v>665</v>
      </c>
      <c r="D714" s="126" t="s">
        <v>948</v>
      </c>
      <c r="E714" s="2" t="s">
        <v>1458</v>
      </c>
      <c r="F714" t="s">
        <v>1177</v>
      </c>
      <c r="G714" s="74" t="s">
        <v>475</v>
      </c>
      <c r="H714" s="126" t="s">
        <v>476</v>
      </c>
      <c r="I714">
        <v>-0.41666666699999999</v>
      </c>
      <c r="J714">
        <v>34.200000000000003</v>
      </c>
      <c r="K714" s="126">
        <v>100</v>
      </c>
      <c r="L714" s="2"/>
      <c r="M714" s="82"/>
      <c r="N714" s="2"/>
      <c r="O714" s="74"/>
      <c r="P714" s="2"/>
      <c r="Q714" s="2"/>
      <c r="R714" s="74"/>
      <c r="S714" s="74"/>
      <c r="T714" s="74"/>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74" t="s">
        <v>1459</v>
      </c>
      <c r="AW714" s="74">
        <v>64</v>
      </c>
      <c r="AX714" s="74">
        <v>0.09</v>
      </c>
      <c r="AY714" s="74">
        <v>1</v>
      </c>
      <c r="AZ714" s="127" t="s">
        <v>1460</v>
      </c>
      <c r="BA714" s="127">
        <v>2007</v>
      </c>
      <c r="BB714" s="127">
        <v>2008</v>
      </c>
      <c r="BC714" s="127" t="s">
        <v>690</v>
      </c>
      <c r="BD714" s="2" t="s">
        <v>1471</v>
      </c>
      <c r="BE714" s="2" t="s">
        <v>536</v>
      </c>
      <c r="BF714" s="127" t="s">
        <v>484</v>
      </c>
      <c r="BG714" s="2" t="s">
        <v>1462</v>
      </c>
      <c r="BH714" s="127" t="s">
        <v>480</v>
      </c>
      <c r="BI714" s="128" t="s">
        <v>486</v>
      </c>
      <c r="BJ714" s="129">
        <v>55500</v>
      </c>
      <c r="BK714" s="2" t="s">
        <v>537</v>
      </c>
      <c r="BL714" t="s">
        <v>1472</v>
      </c>
      <c r="BM714" s="127" t="s">
        <v>480</v>
      </c>
      <c r="BN714" s="2" t="s">
        <v>486</v>
      </c>
      <c r="BO714" s="2">
        <v>55000</v>
      </c>
      <c r="BP714" s="2"/>
      <c r="BQ714" s="2"/>
      <c r="BR714" s="2"/>
      <c r="BS714" s="2"/>
      <c r="BT714" s="2"/>
      <c r="BU714" s="2"/>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2"/>
      <c r="EE714" s="2"/>
      <c r="EF714" s="2"/>
      <c r="EG714" s="2"/>
      <c r="EH714" s="2"/>
      <c r="EI714" s="2"/>
      <c r="EJ714" s="2"/>
      <c r="EK714" s="2"/>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2"/>
      <c r="HL714" s="2"/>
      <c r="HM714" s="2"/>
      <c r="HN714" s="2"/>
      <c r="HO714" s="2"/>
      <c r="HP714" s="2"/>
      <c r="HQ714" s="2"/>
      <c r="HR714" s="2"/>
      <c r="HS714" s="82"/>
      <c r="HT714" s="2"/>
      <c r="HU714" s="2"/>
      <c r="HV714" s="2"/>
      <c r="HW714" s="2"/>
      <c r="HX714" s="2"/>
      <c r="HY714" s="2"/>
      <c r="HZ714" s="2"/>
      <c r="IA714" s="2"/>
      <c r="IB714" s="2"/>
      <c r="IC714" s="2"/>
      <c r="ID714" s="2"/>
      <c r="IE714" s="2"/>
      <c r="IF714" s="2"/>
      <c r="IG714" s="2"/>
      <c r="IH714" s="127" t="s">
        <v>1463</v>
      </c>
      <c r="II714" s="69" t="s">
        <v>927</v>
      </c>
      <c r="IJ714" s="143" t="s">
        <v>981</v>
      </c>
      <c r="IK714" s="144" t="s">
        <v>543</v>
      </c>
      <c r="IL714" s="2">
        <v>2007</v>
      </c>
      <c r="IM714" s="2" t="s">
        <v>690</v>
      </c>
      <c r="IN714" s="2" t="s">
        <v>480</v>
      </c>
      <c r="IQ714" s="2"/>
      <c r="IR714" s="2"/>
      <c r="IS714" s="2"/>
      <c r="IT714" s="2"/>
      <c r="IU714" s="2"/>
      <c r="IV714" s="2"/>
      <c r="IW714" s="2"/>
      <c r="IX714" s="2"/>
      <c r="IY714" s="2"/>
      <c r="IZ714" s="2"/>
      <c r="JA714" s="2"/>
      <c r="JB714" s="2"/>
      <c r="JC714" s="2"/>
      <c r="JD714" s="2"/>
      <c r="JE714" s="2"/>
      <c r="JF714" s="2"/>
      <c r="JG714" s="2"/>
      <c r="JH714" s="2"/>
      <c r="JI714" s="2"/>
      <c r="JJ714" s="2"/>
      <c r="JK714" s="2"/>
      <c r="JL714" s="133" t="s">
        <v>495</v>
      </c>
      <c r="JM714" s="134" t="s">
        <v>1464</v>
      </c>
      <c r="JN714" s="134" t="s">
        <v>1465</v>
      </c>
      <c r="JO714" s="134" t="s">
        <v>1465</v>
      </c>
      <c r="JR714" s="2"/>
      <c r="JS714" s="2"/>
      <c r="JT714" s="2"/>
      <c r="JU714" s="2"/>
      <c r="JV714" s="2"/>
      <c r="JW714" s="2"/>
      <c r="JX714" s="2"/>
      <c r="JY714" s="135"/>
      <c r="JZ714" s="145"/>
      <c r="KA714" s="82"/>
      <c r="KB714" s="2"/>
      <c r="KC714" s="82"/>
      <c r="KD714" s="2"/>
      <c r="KE714" s="2"/>
      <c r="KF714" s="2"/>
      <c r="KG714" s="82"/>
      <c r="KH714" s="2"/>
      <c r="KI714" s="142"/>
      <c r="KJ714" s="146"/>
      <c r="KK714" s="2"/>
      <c r="KL714" s="2"/>
      <c r="KM714" s="2"/>
      <c r="KN714" s="2"/>
      <c r="KO714" s="82"/>
      <c r="KP714" s="2"/>
      <c r="KQ714" s="142"/>
      <c r="KR714" s="146"/>
      <c r="KS714" s="2"/>
      <c r="KT714" s="2"/>
      <c r="KU714" s="137"/>
      <c r="KV714" s="146"/>
      <c r="KW714" s="2"/>
      <c r="KX714" s="2"/>
      <c r="KY714" s="2"/>
      <c r="KZ714" s="60"/>
      <c r="LA714" s="61"/>
      <c r="LB714" s="61"/>
      <c r="LC714" s="3"/>
      <c r="LD714" s="3"/>
      <c r="LE714" s="3"/>
      <c r="LF714" s="3"/>
      <c r="LG714" s="3"/>
      <c r="LH714" s="82"/>
      <c r="LI714" s="82"/>
      <c r="LJ714" s="82"/>
      <c r="LK714" s="82"/>
      <c r="LL714" s="82"/>
      <c r="LM714" s="2"/>
      <c r="LN714" s="82"/>
      <c r="LO714" s="82"/>
      <c r="LP714" s="82"/>
      <c r="LQ714" s="2"/>
      <c r="LR714" s="2"/>
      <c r="LS714" s="2"/>
      <c r="LT714" s="2"/>
      <c r="LU714" s="2"/>
      <c r="LV714" s="2"/>
      <c r="LW714" s="2"/>
      <c r="LX714" s="2"/>
      <c r="LY714" s="2"/>
      <c r="LZ714" s="2"/>
      <c r="MA714" s="2"/>
      <c r="MB714" s="2"/>
      <c r="MC714" s="2"/>
      <c r="MD714" s="2"/>
      <c r="ME714" s="2"/>
      <c r="MF714" s="2"/>
      <c r="MG714" s="2"/>
      <c r="MI714" s="2"/>
      <c r="MJ714" s="2"/>
      <c r="MK714" s="2"/>
      <c r="ML714" s="2"/>
      <c r="MM714" s="2"/>
      <c r="MN714" s="2"/>
      <c r="MO714" s="2"/>
      <c r="MP714" s="2"/>
      <c r="MQ714" s="2"/>
      <c r="MR714" s="2"/>
      <c r="MS714" s="2"/>
      <c r="MT714" s="2"/>
      <c r="MU714" s="2"/>
      <c r="MV714" s="2"/>
      <c r="MW714" s="2"/>
      <c r="MX714" s="2"/>
      <c r="MY714" s="127" t="s">
        <v>1466</v>
      </c>
      <c r="MZ714" s="74">
        <v>64</v>
      </c>
      <c r="NA714" s="127" t="s">
        <v>1476</v>
      </c>
      <c r="NB714" s="138" t="s">
        <v>1478</v>
      </c>
      <c r="ND714" s="138"/>
      <c r="NE714" s="138"/>
      <c r="NF714" s="138"/>
      <c r="NG714" s="138"/>
      <c r="NH714" s="138"/>
      <c r="NI714" s="127"/>
      <c r="NJ714" s="127" t="s">
        <v>1482</v>
      </c>
      <c r="NK714" s="127" t="s">
        <v>1483</v>
      </c>
      <c r="NL714" t="s">
        <v>658</v>
      </c>
      <c r="NM714" s="139" t="s">
        <v>508</v>
      </c>
      <c r="NN714" s="127"/>
      <c r="NO714" s="127"/>
      <c r="NP714" s="127"/>
      <c r="NQ714" s="127"/>
      <c r="NR714" s="127"/>
      <c r="NS714" s="127"/>
      <c r="NT714" s="127"/>
      <c r="NU714" s="127"/>
      <c r="NV714" s="140" t="s">
        <v>518</v>
      </c>
      <c r="NW714">
        <v>15049.7</v>
      </c>
      <c r="NX714" s="140" t="s">
        <v>520</v>
      </c>
      <c r="NY714">
        <v>402</v>
      </c>
      <c r="NZ714" s="148"/>
      <c r="OA714" s="2"/>
      <c r="OB714" s="127">
        <v>4</v>
      </c>
      <c r="OC714" s="127"/>
      <c r="OD714" s="127"/>
      <c r="OG714" s="2"/>
      <c r="OH714" s="2"/>
      <c r="OI714" s="2"/>
      <c r="OJ714" s="2"/>
      <c r="OK714" s="2"/>
      <c r="OL714" s="2"/>
      <c r="OU714" s="127" t="s">
        <v>1484</v>
      </c>
      <c r="OV714" s="2"/>
      <c r="OW714" s="127">
        <v>2007</v>
      </c>
      <c r="OX714" s="127"/>
      <c r="OY714" s="127"/>
      <c r="OZ714" s="127" t="s">
        <v>690</v>
      </c>
      <c r="PA714" s="2"/>
      <c r="PB714" t="s">
        <v>522</v>
      </c>
      <c r="PC714" s="50">
        <v>46134</v>
      </c>
      <c r="PD714" s="121"/>
    </row>
    <row r="715" spans="1:420" ht="17" thickBot="1">
      <c r="A715" t="s">
        <v>469</v>
      </c>
      <c r="B715" t="s">
        <v>1457</v>
      </c>
      <c r="C715" s="74" t="s">
        <v>665</v>
      </c>
      <c r="D715" s="126" t="s">
        <v>948</v>
      </c>
      <c r="E715" s="2" t="s">
        <v>1458</v>
      </c>
      <c r="F715" t="s">
        <v>1177</v>
      </c>
      <c r="G715" s="74" t="s">
        <v>475</v>
      </c>
      <c r="H715" s="126" t="s">
        <v>476</v>
      </c>
      <c r="I715">
        <v>-0.41666666699999999</v>
      </c>
      <c r="J715">
        <v>34.200000000000003</v>
      </c>
      <c r="K715" s="126">
        <v>100</v>
      </c>
      <c r="L715" s="74"/>
      <c r="M715" s="126"/>
      <c r="N715" s="74"/>
      <c r="O715" s="74"/>
      <c r="P715" s="74"/>
      <c r="Q715" s="74"/>
      <c r="R715" s="74"/>
      <c r="S715" s="74"/>
      <c r="T715" s="74"/>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74" t="s">
        <v>1459</v>
      </c>
      <c r="AW715" s="74">
        <v>64</v>
      </c>
      <c r="AX715" s="74">
        <v>0.09</v>
      </c>
      <c r="AY715" s="74">
        <v>1</v>
      </c>
      <c r="AZ715" s="127" t="s">
        <v>1460</v>
      </c>
      <c r="BA715" s="127">
        <v>2007</v>
      </c>
      <c r="BB715" s="127">
        <v>2008</v>
      </c>
      <c r="BC715" s="127" t="s">
        <v>690</v>
      </c>
      <c r="BD715" s="127" t="s">
        <v>1461</v>
      </c>
      <c r="BE715" s="127" t="s">
        <v>524</v>
      </c>
      <c r="BF715" s="127" t="s">
        <v>484</v>
      </c>
      <c r="BG715" s="127" t="s">
        <v>1462</v>
      </c>
      <c r="BH715" s="127" t="s">
        <v>480</v>
      </c>
      <c r="BI715" s="128" t="s">
        <v>486</v>
      </c>
      <c r="BJ715" s="129">
        <v>111000</v>
      </c>
      <c r="BK715" s="127"/>
      <c r="BL715" s="127"/>
      <c r="BM715" s="127"/>
      <c r="BN715" s="127"/>
      <c r="BO715" s="127"/>
      <c r="BP715" s="127"/>
      <c r="BQ715" s="127"/>
      <c r="BR715" s="127"/>
      <c r="BS715" s="127"/>
      <c r="BT715" s="127"/>
      <c r="BU715" s="127"/>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2"/>
      <c r="EE715" s="127"/>
      <c r="EF715" s="127"/>
      <c r="EG715" s="127"/>
      <c r="EH715" s="127"/>
      <c r="EI715" s="127"/>
      <c r="EJ715" s="127"/>
      <c r="EK715" s="127"/>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127"/>
      <c r="HL715" s="127"/>
      <c r="HM715" s="127"/>
      <c r="HN715" s="127"/>
      <c r="HO715" s="127"/>
      <c r="HP715" s="127"/>
      <c r="HQ715" s="127"/>
      <c r="HR715" s="127"/>
      <c r="HS715" s="128"/>
      <c r="HT715" s="127"/>
      <c r="HU715" s="127"/>
      <c r="HV715" s="127"/>
      <c r="HW715" s="127"/>
      <c r="HX715" s="130"/>
      <c r="HY715" s="127"/>
      <c r="HZ715" s="127"/>
      <c r="IA715" s="127"/>
      <c r="IB715" s="127"/>
      <c r="IC715" s="127"/>
      <c r="ID715" s="127"/>
      <c r="IE715" s="127"/>
      <c r="IF715" s="127"/>
      <c r="IG715" s="127"/>
      <c r="IH715" s="127" t="s">
        <v>1463</v>
      </c>
      <c r="II715" s="131" t="s">
        <v>492</v>
      </c>
      <c r="IJ715" s="131"/>
      <c r="IK715" s="132"/>
      <c r="IL715" s="127"/>
      <c r="IM715" s="127"/>
      <c r="IN715" s="127"/>
      <c r="IQ715" s="127"/>
      <c r="IR715" s="127"/>
      <c r="IS715" s="127"/>
      <c r="IT715" s="127"/>
      <c r="IU715" s="127"/>
      <c r="IV715" s="127"/>
      <c r="IW715" s="127"/>
      <c r="IX715" s="127"/>
      <c r="IY715" s="127"/>
      <c r="IZ715" s="74"/>
      <c r="JA715" s="74"/>
      <c r="JB715" s="74"/>
      <c r="JC715" s="74"/>
      <c r="JD715" s="74"/>
      <c r="JE715" s="74"/>
      <c r="JF715" s="74"/>
      <c r="JG715" s="74"/>
      <c r="JH715" s="74"/>
      <c r="JI715" s="74"/>
      <c r="JJ715" s="74"/>
      <c r="JK715" s="74"/>
      <c r="JL715" s="133" t="s">
        <v>495</v>
      </c>
      <c r="JM715" s="134" t="s">
        <v>1464</v>
      </c>
      <c r="JN715" s="134" t="s">
        <v>1465</v>
      </c>
      <c r="JO715" s="134" t="s">
        <v>1465</v>
      </c>
      <c r="JR715" s="127"/>
      <c r="JS715" s="127"/>
      <c r="JT715" s="127"/>
      <c r="JU715" s="127"/>
      <c r="JV715" s="127"/>
      <c r="JW715" s="127"/>
      <c r="JX715" s="127"/>
      <c r="JY715" s="135"/>
      <c r="JZ715" s="135"/>
      <c r="KA715" s="128"/>
      <c r="KB715" s="127"/>
      <c r="KC715" s="128"/>
      <c r="KD715" s="127"/>
      <c r="KE715" s="127"/>
      <c r="KF715" s="127"/>
      <c r="KG715" s="128"/>
      <c r="KH715" s="128"/>
      <c r="KI715" s="131"/>
      <c r="KJ715" s="136"/>
      <c r="KK715" s="127"/>
      <c r="KL715" s="127"/>
      <c r="KM715" s="127"/>
      <c r="KN715" s="127"/>
      <c r="KO715" s="128"/>
      <c r="KP715" s="127"/>
      <c r="KQ715" s="131"/>
      <c r="KR715" s="136"/>
      <c r="KS715" s="127"/>
      <c r="KT715" s="127"/>
      <c r="KU715" s="137"/>
      <c r="KV715" s="136"/>
      <c r="KW715" s="127"/>
      <c r="KX715" s="127"/>
      <c r="KY715" s="127"/>
      <c r="KZ715" s="3"/>
      <c r="LA715" s="3"/>
      <c r="LB715" s="3"/>
      <c r="LC715" s="3"/>
      <c r="LD715" s="3"/>
      <c r="LE715" s="3"/>
      <c r="LF715" s="3"/>
      <c r="LG715" s="3"/>
      <c r="LH715" s="128"/>
      <c r="LI715" s="128"/>
      <c r="LJ715" s="128"/>
      <c r="LK715" s="128"/>
      <c r="LL715" s="128"/>
      <c r="LM715" s="128"/>
      <c r="LN715" s="128"/>
      <c r="LO715" s="128"/>
      <c r="LP715" s="128"/>
      <c r="LQ715" s="127"/>
      <c r="LR715" s="127"/>
      <c r="LS715" s="127"/>
      <c r="LT715" s="127"/>
      <c r="LU715" s="127"/>
      <c r="LV715" s="127"/>
      <c r="LW715" s="127"/>
      <c r="LX715" s="127"/>
      <c r="LY715" s="127"/>
      <c r="LZ715" s="74"/>
      <c r="MA715" s="74"/>
      <c r="MB715" s="74"/>
      <c r="MC715" s="74"/>
      <c r="MD715" s="74"/>
      <c r="ME715" s="138"/>
      <c r="MF715" s="138"/>
      <c r="MG715" s="138"/>
      <c r="MH715" s="2"/>
      <c r="MI715" s="127"/>
      <c r="MJ715" s="127"/>
      <c r="MK715" s="127"/>
      <c r="ML715" s="74"/>
      <c r="MM715" s="74"/>
      <c r="MN715" s="74"/>
      <c r="MO715" s="74"/>
      <c r="MP715" s="74"/>
      <c r="MQ715" s="74"/>
      <c r="MR715" s="74"/>
      <c r="MS715" s="74"/>
      <c r="MT715" s="127"/>
      <c r="MU715" s="127"/>
      <c r="MV715" s="127"/>
      <c r="MW715" s="127"/>
      <c r="MX715" s="127"/>
      <c r="MY715" s="127" t="s">
        <v>1466</v>
      </c>
      <c r="MZ715" s="74">
        <v>64</v>
      </c>
      <c r="NA715" s="127" t="s">
        <v>1476</v>
      </c>
      <c r="NB715" s="138" t="s">
        <v>1478</v>
      </c>
      <c r="ND715" s="138"/>
      <c r="NE715" s="138"/>
      <c r="NF715" s="138"/>
      <c r="NG715" s="138"/>
      <c r="NH715" s="138"/>
      <c r="NI715" s="127"/>
      <c r="NJ715" s="127" t="s">
        <v>1482</v>
      </c>
      <c r="NK715" s="127" t="s">
        <v>1485</v>
      </c>
      <c r="NL715" t="s">
        <v>658</v>
      </c>
      <c r="NM715" s="139" t="s">
        <v>508</v>
      </c>
      <c r="NN715" s="127"/>
      <c r="NO715" s="127"/>
      <c r="NP715" s="127"/>
      <c r="NQ715" s="127"/>
      <c r="NR715" s="127"/>
      <c r="NS715" s="127"/>
      <c r="NT715" s="127"/>
      <c r="NU715" s="127" t="s">
        <v>536</v>
      </c>
      <c r="NV715" s="140" t="s">
        <v>518</v>
      </c>
      <c r="NW715">
        <v>4029.6</v>
      </c>
      <c r="NX715" s="140" t="s">
        <v>520</v>
      </c>
      <c r="NY715">
        <v>353</v>
      </c>
      <c r="NZ715" s="141"/>
      <c r="OA715" s="127"/>
      <c r="OB715" s="127">
        <v>4</v>
      </c>
      <c r="OC715" s="2"/>
      <c r="OD715" s="2"/>
      <c r="OG715" s="127"/>
      <c r="OH715" s="127"/>
      <c r="OI715" s="127"/>
      <c r="OJ715" s="127"/>
      <c r="OK715" s="127"/>
      <c r="OL715" s="127"/>
      <c r="OM715" s="127"/>
      <c r="ON715" s="127"/>
      <c r="OO715" s="127"/>
      <c r="OP715" s="127"/>
      <c r="OQ715" s="127"/>
      <c r="OR715" s="127"/>
      <c r="OS715" s="127"/>
      <c r="OT715" s="127"/>
      <c r="OU715" s="127" t="s">
        <v>1484</v>
      </c>
      <c r="OV715" s="127"/>
      <c r="OW715" s="127">
        <v>2007</v>
      </c>
      <c r="OX715" s="127"/>
      <c r="OY715" s="127"/>
      <c r="OZ715" s="127" t="s">
        <v>690</v>
      </c>
      <c r="PA715" s="127"/>
      <c r="PB715" t="s">
        <v>522</v>
      </c>
      <c r="PC715" s="50">
        <v>46134</v>
      </c>
      <c r="PD715" s="121"/>
    </row>
    <row r="716" spans="1:420" ht="15" thickBot="1">
      <c r="A716" t="s">
        <v>469</v>
      </c>
      <c r="B716" t="s">
        <v>1457</v>
      </c>
      <c r="C716" s="74" t="s">
        <v>665</v>
      </c>
      <c r="D716" s="126" t="s">
        <v>948</v>
      </c>
      <c r="E716" s="2" t="s">
        <v>1458</v>
      </c>
      <c r="F716" t="s">
        <v>1177</v>
      </c>
      <c r="G716" s="74" t="s">
        <v>475</v>
      </c>
      <c r="H716" s="126" t="s">
        <v>476</v>
      </c>
      <c r="I716">
        <v>-0.41666666699999999</v>
      </c>
      <c r="J716">
        <v>34.200000000000003</v>
      </c>
      <c r="K716" s="126">
        <v>100</v>
      </c>
      <c r="L716" s="2"/>
      <c r="M716" s="82"/>
      <c r="N716" s="2"/>
      <c r="O716" s="74"/>
      <c r="P716" s="2"/>
      <c r="Q716" s="2"/>
      <c r="R716" s="74"/>
      <c r="S716" s="74"/>
      <c r="T716" s="74"/>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74" t="s">
        <v>1459</v>
      </c>
      <c r="AW716" s="74">
        <v>64</v>
      </c>
      <c r="AX716" s="74">
        <v>0.09</v>
      </c>
      <c r="AY716" s="74">
        <v>1</v>
      </c>
      <c r="AZ716" s="127" t="s">
        <v>1460</v>
      </c>
      <c r="BA716" s="127">
        <v>2007</v>
      </c>
      <c r="BB716" s="127">
        <v>2008</v>
      </c>
      <c r="BC716" s="127" t="s">
        <v>707</v>
      </c>
      <c r="BD716" s="2" t="s">
        <v>1471</v>
      </c>
      <c r="BE716" s="2" t="s">
        <v>536</v>
      </c>
      <c r="BF716" s="127" t="s">
        <v>484</v>
      </c>
      <c r="BG716" s="2" t="s">
        <v>1462</v>
      </c>
      <c r="BH716" s="127" t="s">
        <v>480</v>
      </c>
      <c r="BI716" s="128" t="s">
        <v>486</v>
      </c>
      <c r="BJ716" s="129">
        <v>55500</v>
      </c>
      <c r="BK716" s="2" t="s">
        <v>537</v>
      </c>
      <c r="BL716" t="s">
        <v>1472</v>
      </c>
      <c r="BM716" s="127" t="s">
        <v>480</v>
      </c>
      <c r="BN716" s="2" t="s">
        <v>486</v>
      </c>
      <c r="BO716" s="2">
        <v>55000</v>
      </c>
      <c r="BP716" s="2"/>
      <c r="BQ716" s="2"/>
      <c r="BR716" s="2"/>
      <c r="BS716" s="2"/>
      <c r="BT716" s="2"/>
      <c r="BU716" s="2"/>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2"/>
      <c r="EE716" s="2"/>
      <c r="EF716" s="2"/>
      <c r="EG716" s="2"/>
      <c r="EH716" s="2"/>
      <c r="EI716" s="2"/>
      <c r="EJ716" s="2"/>
      <c r="EK716" s="2"/>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2"/>
      <c r="HL716" s="2"/>
      <c r="HM716" s="2"/>
      <c r="HN716" s="2"/>
      <c r="HO716" s="2"/>
      <c r="HP716" s="2"/>
      <c r="HQ716" s="2"/>
      <c r="HR716" s="2"/>
      <c r="HS716" s="82"/>
      <c r="HT716" s="2"/>
      <c r="HU716" s="2"/>
      <c r="HV716" s="2"/>
      <c r="HW716" s="2"/>
      <c r="HX716" s="2"/>
      <c r="HY716" s="2"/>
      <c r="HZ716" s="2"/>
      <c r="IA716" s="2"/>
      <c r="IB716" s="2"/>
      <c r="IC716" s="2"/>
      <c r="ID716" s="2"/>
      <c r="IE716" s="2"/>
      <c r="IF716" s="2"/>
      <c r="IG716" s="2"/>
      <c r="IH716" s="127" t="s">
        <v>1463</v>
      </c>
      <c r="II716" s="69" t="s">
        <v>927</v>
      </c>
      <c r="IJ716" s="143" t="s">
        <v>981</v>
      </c>
      <c r="IK716" s="144" t="s">
        <v>543</v>
      </c>
      <c r="IL716" s="2">
        <v>2007</v>
      </c>
      <c r="IM716" s="2" t="s">
        <v>690</v>
      </c>
      <c r="IN716" s="2" t="s">
        <v>480</v>
      </c>
      <c r="IQ716" s="2"/>
      <c r="IR716" s="2"/>
      <c r="IS716" s="2"/>
      <c r="IT716" s="2"/>
      <c r="IU716" s="2"/>
      <c r="IV716" s="2"/>
      <c r="IW716" s="2"/>
      <c r="IX716" s="2"/>
      <c r="IY716" s="2"/>
      <c r="IZ716" s="2"/>
      <c r="JA716" s="2"/>
      <c r="JB716" s="2"/>
      <c r="JC716" s="2"/>
      <c r="JD716" s="2"/>
      <c r="JE716" s="2"/>
      <c r="JF716" s="2"/>
      <c r="JG716" s="2"/>
      <c r="JH716" s="2"/>
      <c r="JI716" s="2"/>
      <c r="JJ716" s="2"/>
      <c r="JK716" s="2"/>
      <c r="JL716" s="133" t="s">
        <v>495</v>
      </c>
      <c r="JM716" s="134" t="s">
        <v>1464</v>
      </c>
      <c r="JN716" s="134" t="s">
        <v>1465</v>
      </c>
      <c r="JO716" s="134" t="s">
        <v>1465</v>
      </c>
      <c r="JR716" s="2"/>
      <c r="JS716" s="2"/>
      <c r="JT716" s="2"/>
      <c r="JU716" s="2"/>
      <c r="JV716" s="2"/>
      <c r="JW716" s="2"/>
      <c r="JX716" s="2"/>
      <c r="JY716" s="135"/>
      <c r="JZ716" s="145"/>
      <c r="KA716" s="82"/>
      <c r="KB716" s="2"/>
      <c r="KC716" s="82"/>
      <c r="KD716" s="2"/>
      <c r="KE716" s="2"/>
      <c r="KF716" s="2"/>
      <c r="KG716" s="82"/>
      <c r="KH716" s="2"/>
      <c r="KI716" s="142"/>
      <c r="KJ716" s="146"/>
      <c r="KK716" s="2"/>
      <c r="KL716" s="2"/>
      <c r="KM716" s="2"/>
      <c r="KN716" s="2"/>
      <c r="KO716" s="82"/>
      <c r="KP716" s="2"/>
      <c r="KQ716" s="142"/>
      <c r="KR716" s="146"/>
      <c r="KS716" s="2"/>
      <c r="KT716" s="2"/>
      <c r="KU716" s="137"/>
      <c r="KV716" s="155"/>
      <c r="KW716" s="2"/>
      <c r="KX716" s="2"/>
      <c r="KY716" s="2"/>
      <c r="KZ716" s="3"/>
      <c r="LA716" s="3"/>
      <c r="LB716" s="3"/>
      <c r="LC716" s="3"/>
      <c r="LD716" s="3"/>
      <c r="LE716" s="3"/>
      <c r="LF716" s="3"/>
      <c r="LG716" s="3"/>
      <c r="LH716" s="82"/>
      <c r="LI716" s="82"/>
      <c r="LJ716" s="82"/>
      <c r="LK716" s="82"/>
      <c r="LL716" s="82"/>
      <c r="LM716" s="2"/>
      <c r="LN716" s="82"/>
      <c r="LO716" s="82"/>
      <c r="LP716" s="82"/>
      <c r="LQ716" s="2"/>
      <c r="LR716" s="2"/>
      <c r="LS716" s="2"/>
      <c r="LT716" s="2"/>
      <c r="LU716" s="2"/>
      <c r="LV716" s="2"/>
      <c r="LW716" s="2"/>
      <c r="LX716" s="2"/>
      <c r="LY716" s="2"/>
      <c r="LZ716" s="2"/>
      <c r="MA716" s="2"/>
      <c r="MB716" s="2"/>
      <c r="MC716" s="2"/>
      <c r="MD716" s="2"/>
      <c r="ME716" s="2"/>
      <c r="MF716" s="2"/>
      <c r="MG716" s="2"/>
      <c r="MH716" s="2"/>
      <c r="MI716" s="2"/>
      <c r="MJ716" s="2"/>
      <c r="MK716" s="2"/>
      <c r="ML716" s="2"/>
      <c r="MM716" s="2"/>
      <c r="MN716" s="2"/>
      <c r="MO716" s="2"/>
      <c r="MP716" s="2"/>
      <c r="MQ716" s="2"/>
      <c r="MR716" s="2"/>
      <c r="MS716" s="2"/>
      <c r="MT716" s="2"/>
      <c r="MU716" s="2"/>
      <c r="MV716" s="2"/>
      <c r="MW716" s="2"/>
      <c r="MX716" s="2"/>
      <c r="MY716" s="127" t="s">
        <v>1466</v>
      </c>
      <c r="MZ716" s="74">
        <v>64</v>
      </c>
      <c r="NA716" s="127" t="s">
        <v>1476</v>
      </c>
      <c r="NB716" s="138" t="s">
        <v>1478</v>
      </c>
      <c r="ND716" s="138"/>
      <c r="NE716" s="138"/>
      <c r="NF716" s="138"/>
      <c r="NG716" s="138"/>
      <c r="NH716" s="138"/>
      <c r="NI716" s="127"/>
      <c r="NJ716" s="127" t="s">
        <v>1482</v>
      </c>
      <c r="NK716" s="127" t="s">
        <v>1483</v>
      </c>
      <c r="NL716" t="s">
        <v>658</v>
      </c>
      <c r="NM716" s="139" t="s">
        <v>508</v>
      </c>
      <c r="NN716" s="127"/>
      <c r="NO716" s="127"/>
      <c r="NP716" s="127"/>
      <c r="NQ716" s="127"/>
      <c r="NR716" s="127"/>
      <c r="NS716" s="127"/>
      <c r="NT716" s="127"/>
      <c r="NU716" s="127"/>
      <c r="NV716" s="140" t="s">
        <v>518</v>
      </c>
      <c r="NW716">
        <v>13788.5</v>
      </c>
      <c r="NX716" s="140" t="s">
        <v>520</v>
      </c>
      <c r="NY716">
        <v>303</v>
      </c>
      <c r="NZ716" s="148"/>
      <c r="OA716" s="2"/>
      <c r="OB716" s="127">
        <v>4</v>
      </c>
      <c r="OC716" s="74"/>
      <c r="OD716" s="74"/>
      <c r="OG716" s="2"/>
      <c r="OH716" s="2"/>
      <c r="OI716" s="2"/>
      <c r="OJ716" s="2"/>
      <c r="OK716" s="2"/>
      <c r="OL716" s="2"/>
      <c r="OU716" s="127" t="s">
        <v>1484</v>
      </c>
      <c r="OV716" s="2"/>
      <c r="OW716" s="2">
        <v>2007</v>
      </c>
      <c r="OX716" s="2"/>
      <c r="OY716" s="2"/>
      <c r="OZ716" s="2" t="s">
        <v>707</v>
      </c>
      <c r="PA716" s="2"/>
      <c r="PB716" t="s">
        <v>522</v>
      </c>
      <c r="PC716" s="50">
        <v>46134</v>
      </c>
      <c r="PD716" s="121"/>
    </row>
    <row r="717" spans="1:420" ht="15" thickBot="1">
      <c r="A717" t="s">
        <v>469</v>
      </c>
      <c r="B717" t="s">
        <v>1457</v>
      </c>
      <c r="C717" s="74" t="s">
        <v>665</v>
      </c>
      <c r="D717" s="126" t="s">
        <v>948</v>
      </c>
      <c r="E717" s="2" t="s">
        <v>1458</v>
      </c>
      <c r="F717" t="s">
        <v>1177</v>
      </c>
      <c r="G717" s="74" t="s">
        <v>475</v>
      </c>
      <c r="H717" s="126" t="s">
        <v>476</v>
      </c>
      <c r="I717">
        <v>-0.41666666699999999</v>
      </c>
      <c r="J717">
        <v>34.200000000000003</v>
      </c>
      <c r="K717" s="126">
        <v>100</v>
      </c>
      <c r="L717" s="74"/>
      <c r="M717" s="126"/>
      <c r="N717" s="74"/>
      <c r="O717" s="74"/>
      <c r="P717" s="74"/>
      <c r="Q717" s="74"/>
      <c r="R717" s="74"/>
      <c r="S717" s="74"/>
      <c r="T717" s="74"/>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74" t="s">
        <v>1459</v>
      </c>
      <c r="AW717" s="74">
        <v>64</v>
      </c>
      <c r="AX717" s="74">
        <v>0.09</v>
      </c>
      <c r="AY717" s="74">
        <v>1</v>
      </c>
      <c r="AZ717" s="127" t="s">
        <v>1460</v>
      </c>
      <c r="BA717" s="127">
        <v>2007</v>
      </c>
      <c r="BB717" s="127">
        <v>2008</v>
      </c>
      <c r="BC717" s="127" t="s">
        <v>707</v>
      </c>
      <c r="BD717" s="127" t="s">
        <v>1461</v>
      </c>
      <c r="BE717" s="127" t="s">
        <v>524</v>
      </c>
      <c r="BF717" s="127" t="s">
        <v>484</v>
      </c>
      <c r="BG717" s="127" t="s">
        <v>1462</v>
      </c>
      <c r="BH717" s="127" t="s">
        <v>480</v>
      </c>
      <c r="BI717" s="128" t="s">
        <v>486</v>
      </c>
      <c r="BJ717" s="129">
        <v>111000</v>
      </c>
      <c r="BK717" s="74"/>
      <c r="BL717" s="74"/>
      <c r="BM717" s="74"/>
      <c r="BN717" s="126"/>
      <c r="BO717" s="149"/>
      <c r="BP717" s="74"/>
      <c r="BQ717" s="74"/>
      <c r="BR717" s="74"/>
      <c r="BS717" s="74"/>
      <c r="BT717" s="74"/>
      <c r="BU717" s="74"/>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74"/>
      <c r="EE717" s="74"/>
      <c r="EF717" s="74"/>
      <c r="EG717" s="74"/>
      <c r="EH717" s="74"/>
      <c r="EI717" s="74"/>
      <c r="EJ717" s="74"/>
      <c r="EK717" s="74"/>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74"/>
      <c r="HL717" s="74"/>
      <c r="HM717" s="74"/>
      <c r="HN717" s="74"/>
      <c r="HO717" s="74"/>
      <c r="HP717" s="74"/>
      <c r="HQ717" s="74"/>
      <c r="HR717" s="74"/>
      <c r="HS717" s="126"/>
      <c r="HT717" s="74"/>
      <c r="HU717" s="74"/>
      <c r="HV717" s="74"/>
      <c r="HW717" s="74"/>
      <c r="HX717" s="74"/>
      <c r="HY717" s="74"/>
      <c r="HZ717" s="74"/>
      <c r="IA717" s="74"/>
      <c r="IB717" s="74"/>
      <c r="IC717" s="74"/>
      <c r="ID717" s="74"/>
      <c r="IE717" s="74"/>
      <c r="IF717" s="74"/>
      <c r="IG717" s="74"/>
      <c r="IH717" s="127" t="s">
        <v>1463</v>
      </c>
      <c r="II717" s="131" t="s">
        <v>492</v>
      </c>
      <c r="IJ717" s="150"/>
      <c r="IK717" s="151"/>
      <c r="IL717" s="74"/>
      <c r="IM717" s="74"/>
      <c r="IN717" s="126"/>
      <c r="IQ717" s="74"/>
      <c r="IR717" s="74"/>
      <c r="IS717" s="74"/>
      <c r="IT717" s="74"/>
      <c r="IU717" s="74"/>
      <c r="IV717" s="74"/>
      <c r="IW717" s="74"/>
      <c r="IX717" s="74"/>
      <c r="IY717" s="74"/>
      <c r="IZ717" s="74"/>
      <c r="JA717" s="74"/>
      <c r="JB717" s="74"/>
      <c r="JC717" s="74"/>
      <c r="JD717" s="74"/>
      <c r="JE717" s="74"/>
      <c r="JF717" s="74"/>
      <c r="JG717" s="74"/>
      <c r="JH717" s="74"/>
      <c r="JI717" s="74"/>
      <c r="JJ717" s="74"/>
      <c r="JK717" s="74"/>
      <c r="JL717" s="133" t="s">
        <v>495</v>
      </c>
      <c r="JM717" s="134" t="s">
        <v>1464</v>
      </c>
      <c r="JN717" s="134" t="s">
        <v>1465</v>
      </c>
      <c r="JO717" s="134" t="s">
        <v>1465</v>
      </c>
      <c r="JR717" s="74"/>
      <c r="JS717" s="74"/>
      <c r="JT717" s="74"/>
      <c r="JU717" s="74"/>
      <c r="JV717" s="74"/>
      <c r="JW717" s="74"/>
      <c r="JX717" s="74"/>
      <c r="JY717" s="135"/>
      <c r="JZ717" s="133"/>
      <c r="KA717" s="126"/>
      <c r="KB717" s="74"/>
      <c r="KC717" s="126"/>
      <c r="KD717" s="74"/>
      <c r="KE717" s="74"/>
      <c r="KF717" s="74"/>
      <c r="KG717" s="126"/>
      <c r="KH717" s="74"/>
      <c r="KI717" s="131"/>
      <c r="KJ717" s="152"/>
      <c r="KK717" s="74"/>
      <c r="KL717" s="74"/>
      <c r="KM717" s="74"/>
      <c r="KN717" s="74"/>
      <c r="KO717" s="126"/>
      <c r="KP717" s="74"/>
      <c r="KQ717" s="131"/>
      <c r="KR717" s="152"/>
      <c r="KS717" s="74"/>
      <c r="KT717" s="74"/>
      <c r="KU717" s="137"/>
      <c r="KV717" s="153"/>
      <c r="KW717" s="74"/>
      <c r="KX717" s="74"/>
      <c r="KY717" s="74"/>
      <c r="KZ717" s="3"/>
      <c r="LA717" s="3"/>
      <c r="LB717" s="3"/>
      <c r="LC717" s="3"/>
      <c r="LD717" s="3"/>
      <c r="LE717" s="3"/>
      <c r="LF717" s="3"/>
      <c r="LG717" s="3"/>
      <c r="LH717" s="126"/>
      <c r="LI717" s="126"/>
      <c r="LJ717" s="126"/>
      <c r="LK717" s="126"/>
      <c r="LL717" s="126"/>
      <c r="LM717" s="74"/>
      <c r="LN717" s="126"/>
      <c r="LO717" s="126"/>
      <c r="LP717" s="126"/>
      <c r="LQ717" s="74"/>
      <c r="LR717" s="74"/>
      <c r="LS717" s="74"/>
      <c r="LT717" s="74"/>
      <c r="LU717" s="74"/>
      <c r="LV717" s="74"/>
      <c r="LW717" s="74"/>
      <c r="LX717" s="74"/>
      <c r="LY717" s="74"/>
      <c r="LZ717" s="74"/>
      <c r="MA717" s="74"/>
      <c r="MB717" s="74"/>
      <c r="MC717" s="74"/>
      <c r="MD717" s="74"/>
      <c r="ME717" s="74"/>
      <c r="MF717" s="74"/>
      <c r="MG717" s="74"/>
      <c r="MH717" s="74"/>
      <c r="MI717" s="74"/>
      <c r="MJ717" s="74"/>
      <c r="MK717" s="74"/>
      <c r="ML717" s="74"/>
      <c r="MM717" s="74"/>
      <c r="MN717" s="74"/>
      <c r="MO717" s="74"/>
      <c r="MP717" s="74"/>
      <c r="MQ717" s="74"/>
      <c r="MR717" s="74"/>
      <c r="MS717" s="74"/>
      <c r="MT717" s="74"/>
      <c r="MU717" s="74"/>
      <c r="MV717" s="74"/>
      <c r="MW717" s="74"/>
      <c r="MX717" s="74"/>
      <c r="MY717" s="127" t="s">
        <v>1466</v>
      </c>
      <c r="MZ717" s="74">
        <v>64</v>
      </c>
      <c r="NA717" s="127" t="s">
        <v>1476</v>
      </c>
      <c r="NB717" s="138" t="s">
        <v>1478</v>
      </c>
      <c r="ND717" s="138"/>
      <c r="NE717" s="138"/>
      <c r="NF717" s="138"/>
      <c r="NG717" s="138"/>
      <c r="NH717" s="138"/>
      <c r="NI717" s="127"/>
      <c r="NJ717" s="127" t="s">
        <v>1482</v>
      </c>
      <c r="NK717" s="127" t="s">
        <v>1485</v>
      </c>
      <c r="NL717" t="s">
        <v>658</v>
      </c>
      <c r="NM717" s="139" t="s">
        <v>508</v>
      </c>
      <c r="NN717" s="127"/>
      <c r="NO717" s="127"/>
      <c r="NP717" s="127"/>
      <c r="NQ717" s="127"/>
      <c r="NR717" s="127"/>
      <c r="NS717" s="127"/>
      <c r="NT717" s="127"/>
      <c r="NU717" s="127" t="s">
        <v>536</v>
      </c>
      <c r="NV717" s="140" t="s">
        <v>518</v>
      </c>
      <c r="NW717">
        <v>4276</v>
      </c>
      <c r="NX717" s="140" t="s">
        <v>520</v>
      </c>
      <c r="NY717">
        <v>144</v>
      </c>
      <c r="NZ717" s="154"/>
      <c r="OA717" s="74"/>
      <c r="OB717" s="127">
        <v>4</v>
      </c>
      <c r="OC717" s="2"/>
      <c r="OD717" s="2"/>
      <c r="OG717" s="74"/>
      <c r="OH717" s="74"/>
      <c r="OI717" s="74"/>
      <c r="OJ717" s="74"/>
      <c r="OK717" s="74"/>
      <c r="OL717" s="74"/>
      <c r="OM717" s="138"/>
      <c r="ON717" s="138"/>
      <c r="OO717" s="138"/>
      <c r="OP717" s="138"/>
      <c r="OQ717" s="138"/>
      <c r="OR717" s="138"/>
      <c r="OS717" s="138"/>
      <c r="OT717" s="138"/>
      <c r="OU717" s="127" t="s">
        <v>1484</v>
      </c>
      <c r="OV717" s="74"/>
      <c r="OW717" s="74">
        <v>2007</v>
      </c>
      <c r="OX717" s="74"/>
      <c r="OY717" s="74"/>
      <c r="OZ717" s="74" t="s">
        <v>707</v>
      </c>
      <c r="PA717" s="74"/>
      <c r="PB717" t="s">
        <v>522</v>
      </c>
      <c r="PC717" s="50">
        <v>46134</v>
      </c>
      <c r="PD717" s="121"/>
    </row>
    <row r="718" spans="1:420" ht="15" thickBot="1">
      <c r="A718" t="s">
        <v>469</v>
      </c>
      <c r="B718" t="s">
        <v>1457</v>
      </c>
      <c r="C718" s="74" t="s">
        <v>665</v>
      </c>
      <c r="D718" s="126" t="s">
        <v>948</v>
      </c>
      <c r="E718" s="2" t="s">
        <v>1458</v>
      </c>
      <c r="F718" t="s">
        <v>1177</v>
      </c>
      <c r="G718" s="74" t="s">
        <v>475</v>
      </c>
      <c r="H718" s="126" t="s">
        <v>476</v>
      </c>
      <c r="I718">
        <v>-0.41666666699999999</v>
      </c>
      <c r="J718">
        <v>34.200000000000003</v>
      </c>
      <c r="K718" s="126">
        <v>100</v>
      </c>
      <c r="L718" s="2"/>
      <c r="M718" s="82"/>
      <c r="N718" s="2"/>
      <c r="O718" s="74"/>
      <c r="P718" s="2"/>
      <c r="Q718" s="2"/>
      <c r="R718" s="74"/>
      <c r="S718" s="74"/>
      <c r="T718" s="74"/>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74" t="s">
        <v>1459</v>
      </c>
      <c r="AW718" s="74">
        <v>64</v>
      </c>
      <c r="AX718" s="74">
        <v>0.09</v>
      </c>
      <c r="AY718" s="74">
        <v>1</v>
      </c>
      <c r="AZ718" s="127" t="s">
        <v>1460</v>
      </c>
      <c r="BA718" s="127">
        <v>2007</v>
      </c>
      <c r="BB718" s="127">
        <v>2008</v>
      </c>
      <c r="BC718" s="127" t="s">
        <v>690</v>
      </c>
      <c r="BD718" s="2" t="s">
        <v>1471</v>
      </c>
      <c r="BE718" s="2" t="s">
        <v>536</v>
      </c>
      <c r="BF718" s="127" t="s">
        <v>484</v>
      </c>
      <c r="BG718" s="2" t="s">
        <v>1462</v>
      </c>
      <c r="BH718" s="127" t="s">
        <v>480</v>
      </c>
      <c r="BI718" s="128" t="s">
        <v>486</v>
      </c>
      <c r="BJ718" s="129">
        <v>55500</v>
      </c>
      <c r="BK718" s="2" t="s">
        <v>537</v>
      </c>
      <c r="BL718" t="s">
        <v>1472</v>
      </c>
      <c r="BM718" s="127" t="s">
        <v>480</v>
      </c>
      <c r="BN718" s="2" t="s">
        <v>486</v>
      </c>
      <c r="BO718" s="2">
        <v>55000</v>
      </c>
      <c r="BP718" s="2"/>
      <c r="BQ718" s="2"/>
      <c r="BR718" s="2"/>
      <c r="BS718" s="82"/>
      <c r="BT718" s="2"/>
      <c r="BU718" s="2"/>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2"/>
      <c r="EE718" s="2"/>
      <c r="EF718" s="2"/>
      <c r="EG718" s="2"/>
      <c r="EH718" s="2"/>
      <c r="EI718" s="2"/>
      <c r="EJ718" s="2"/>
      <c r="EK718" s="2"/>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2"/>
      <c r="HL718" s="2"/>
      <c r="HM718" s="2"/>
      <c r="HN718" s="2"/>
      <c r="HO718" s="2"/>
      <c r="HP718" s="2"/>
      <c r="HQ718" s="2"/>
      <c r="HR718" s="2"/>
      <c r="HS718" s="82"/>
      <c r="HT718" s="2"/>
      <c r="HU718" s="2"/>
      <c r="HV718" s="2"/>
      <c r="HW718" s="2"/>
      <c r="HX718" s="2"/>
      <c r="HY718" s="2"/>
      <c r="HZ718" s="2"/>
      <c r="IA718" s="2"/>
      <c r="IB718" s="2"/>
      <c r="IC718" s="2"/>
      <c r="ID718" s="2"/>
      <c r="IE718" s="2"/>
      <c r="IF718" s="2"/>
      <c r="IG718" s="2"/>
      <c r="IH718" s="127" t="s">
        <v>1463</v>
      </c>
      <c r="II718" s="69" t="s">
        <v>927</v>
      </c>
      <c r="IJ718" s="143" t="s">
        <v>981</v>
      </c>
      <c r="IK718" s="144" t="s">
        <v>543</v>
      </c>
      <c r="IL718" s="2">
        <v>2007</v>
      </c>
      <c r="IM718" s="2" t="s">
        <v>690</v>
      </c>
      <c r="IN718" s="2" t="s">
        <v>480</v>
      </c>
      <c r="IQ718" s="2"/>
      <c r="IR718" s="2"/>
      <c r="IS718" s="2"/>
      <c r="IT718" s="2"/>
      <c r="IU718" s="2"/>
      <c r="IV718" s="2"/>
      <c r="IW718" s="82"/>
      <c r="IX718" s="2"/>
      <c r="IY718" s="2"/>
      <c r="IZ718" s="2"/>
      <c r="JA718" s="2"/>
      <c r="JB718" s="2"/>
      <c r="JC718" s="2"/>
      <c r="JD718" s="2"/>
      <c r="JE718" s="2"/>
      <c r="JF718" s="2"/>
      <c r="JG718" s="2"/>
      <c r="JH718" s="2"/>
      <c r="JI718" s="2"/>
      <c r="JJ718" s="2"/>
      <c r="JK718" s="2"/>
      <c r="JL718" s="133" t="s">
        <v>495</v>
      </c>
      <c r="JM718" s="134" t="s">
        <v>1464</v>
      </c>
      <c r="JN718" s="134" t="s">
        <v>1465</v>
      </c>
      <c r="JO718" s="134" t="s">
        <v>1465</v>
      </c>
      <c r="JR718" s="2"/>
      <c r="JS718" s="2"/>
      <c r="JT718" s="2"/>
      <c r="JU718" s="2"/>
      <c r="JV718" s="2"/>
      <c r="JW718" s="2"/>
      <c r="JX718" s="2"/>
      <c r="JY718" s="135"/>
      <c r="JZ718" s="145"/>
      <c r="KA718" s="82"/>
      <c r="KB718" s="2"/>
      <c r="KC718" s="82"/>
      <c r="KD718" s="2"/>
      <c r="KE718" s="2"/>
      <c r="KF718" s="2"/>
      <c r="KG718" s="82"/>
      <c r="KH718" s="2"/>
      <c r="KI718" s="142"/>
      <c r="KJ718" s="146"/>
      <c r="KK718" s="2"/>
      <c r="KL718" s="2"/>
      <c r="KM718" s="2"/>
      <c r="KN718" s="2"/>
      <c r="KO718" s="82"/>
      <c r="KP718" s="2"/>
      <c r="KQ718" s="156"/>
      <c r="KR718" s="145"/>
      <c r="KS718" s="2"/>
      <c r="KT718" s="2"/>
      <c r="KU718" s="137"/>
      <c r="KV718" s="146"/>
      <c r="KW718" s="2"/>
      <c r="KX718" s="2"/>
      <c r="KY718" s="2"/>
      <c r="KZ718" s="3"/>
      <c r="LA718" s="3"/>
      <c r="LB718" s="3"/>
      <c r="LC718" s="3"/>
      <c r="LD718" s="3"/>
      <c r="LE718" s="3"/>
      <c r="LF718" s="3"/>
      <c r="LG718" s="3"/>
      <c r="LH718" s="82"/>
      <c r="LI718" s="82"/>
      <c r="LJ718" s="82"/>
      <c r="LK718" s="82"/>
      <c r="LL718" s="82"/>
      <c r="LM718" s="2"/>
      <c r="LN718" s="82"/>
      <c r="LO718" s="82"/>
      <c r="LP718" s="82"/>
      <c r="LQ718" s="2"/>
      <c r="LR718" s="2"/>
      <c r="LS718" s="2"/>
      <c r="LT718" s="2"/>
      <c r="LU718" s="2"/>
      <c r="LV718" s="2"/>
      <c r="LW718" s="2"/>
      <c r="LX718" s="2"/>
      <c r="LY718" s="2"/>
      <c r="LZ718" s="2"/>
      <c r="MA718" s="2"/>
      <c r="MB718" s="2"/>
      <c r="MC718" s="2"/>
      <c r="MD718" s="2"/>
      <c r="ME718" s="2"/>
      <c r="MF718" s="2"/>
      <c r="MG718" s="2"/>
      <c r="MH718" s="2"/>
      <c r="MI718" s="2"/>
      <c r="MJ718" s="2"/>
      <c r="MK718" s="2"/>
      <c r="ML718" s="2"/>
      <c r="MM718" s="2"/>
      <c r="MN718" s="2"/>
      <c r="MO718" s="2"/>
      <c r="MP718" s="2"/>
      <c r="MQ718" s="2"/>
      <c r="MR718" s="2"/>
      <c r="MS718" s="2"/>
      <c r="MT718" s="2"/>
      <c r="MU718" s="2"/>
      <c r="MV718" s="2"/>
      <c r="MW718" s="2"/>
      <c r="MX718" s="2"/>
      <c r="MY718" s="127" t="s">
        <v>1466</v>
      </c>
      <c r="MZ718" s="74">
        <v>64</v>
      </c>
      <c r="NA718" s="127" t="s">
        <v>1476</v>
      </c>
      <c r="NB718" s="138" t="s">
        <v>1478</v>
      </c>
      <c r="ND718" s="138"/>
      <c r="NE718" s="138"/>
      <c r="NF718" s="138"/>
      <c r="NG718" s="138"/>
      <c r="NH718" s="138"/>
      <c r="NI718" s="127"/>
      <c r="NJ718" s="127" t="s">
        <v>1482</v>
      </c>
      <c r="NK718" s="127" t="s">
        <v>1483</v>
      </c>
      <c r="NL718" t="s">
        <v>658</v>
      </c>
      <c r="NM718" s="139" t="s">
        <v>508</v>
      </c>
      <c r="NN718" s="127"/>
      <c r="NO718" s="127"/>
      <c r="NP718" s="127"/>
      <c r="NQ718" s="127"/>
      <c r="NR718" s="127"/>
      <c r="NS718" s="127"/>
      <c r="NT718" s="127"/>
      <c r="NU718" s="127"/>
      <c r="NV718" s="140" t="s">
        <v>518</v>
      </c>
      <c r="NW718">
        <v>14336.7</v>
      </c>
      <c r="NX718" s="140" t="s">
        <v>520</v>
      </c>
      <c r="NY718">
        <v>458</v>
      </c>
      <c r="NZ718" s="148"/>
      <c r="OA718" s="2"/>
      <c r="OB718" s="127">
        <v>4</v>
      </c>
      <c r="OC718" s="74"/>
      <c r="OD718" s="74"/>
      <c r="OG718" s="2"/>
      <c r="OH718" s="2"/>
      <c r="OI718" s="2"/>
      <c r="OJ718" s="2"/>
      <c r="OK718" s="2"/>
      <c r="OL718" s="2"/>
      <c r="OU718" s="127" t="s">
        <v>1484</v>
      </c>
      <c r="OV718" s="2"/>
      <c r="OW718" s="2">
        <v>2008</v>
      </c>
      <c r="OX718" s="2"/>
      <c r="OY718" s="2"/>
      <c r="OZ718" s="127" t="s">
        <v>690</v>
      </c>
      <c r="PA718" s="2"/>
      <c r="PB718" t="s">
        <v>522</v>
      </c>
      <c r="PC718" s="50">
        <v>46134</v>
      </c>
      <c r="PD718" s="121"/>
    </row>
    <row r="719" spans="1:420" ht="15" thickBot="1">
      <c r="A719" t="s">
        <v>469</v>
      </c>
      <c r="B719" t="s">
        <v>1457</v>
      </c>
      <c r="C719" s="74" t="s">
        <v>665</v>
      </c>
      <c r="D719" s="126" t="s">
        <v>948</v>
      </c>
      <c r="E719" s="2" t="s">
        <v>1458</v>
      </c>
      <c r="F719" t="s">
        <v>1177</v>
      </c>
      <c r="G719" s="74" t="s">
        <v>475</v>
      </c>
      <c r="H719" s="126" t="s">
        <v>476</v>
      </c>
      <c r="I719">
        <v>-0.41666666699999999</v>
      </c>
      <c r="J719">
        <v>34.200000000000003</v>
      </c>
      <c r="K719" s="126">
        <v>100</v>
      </c>
      <c r="L719" s="74"/>
      <c r="M719" s="126"/>
      <c r="N719" s="74"/>
      <c r="O719" s="74"/>
      <c r="P719" s="74"/>
      <c r="Q719" s="74"/>
      <c r="R719" s="74"/>
      <c r="S719" s="74"/>
      <c r="T719" s="74"/>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74" t="s">
        <v>1459</v>
      </c>
      <c r="AW719" s="74">
        <v>64</v>
      </c>
      <c r="AX719" s="74">
        <v>0.09</v>
      </c>
      <c r="AY719" s="74">
        <v>1</v>
      </c>
      <c r="AZ719" s="127" t="s">
        <v>1460</v>
      </c>
      <c r="BA719" s="127">
        <v>2007</v>
      </c>
      <c r="BB719" s="127">
        <v>2008</v>
      </c>
      <c r="BC719" s="127" t="s">
        <v>690</v>
      </c>
      <c r="BD719" s="127" t="s">
        <v>1461</v>
      </c>
      <c r="BE719" s="127" t="s">
        <v>524</v>
      </c>
      <c r="BF719" s="127" t="s">
        <v>484</v>
      </c>
      <c r="BG719" s="127" t="s">
        <v>1462</v>
      </c>
      <c r="BH719" s="127" t="s">
        <v>480</v>
      </c>
      <c r="BI719" s="128" t="s">
        <v>486</v>
      </c>
      <c r="BJ719" s="129">
        <v>111000</v>
      </c>
      <c r="BK719" s="74"/>
      <c r="BL719" s="74"/>
      <c r="BM719" s="74"/>
      <c r="BN719" s="126"/>
      <c r="BO719" s="149"/>
      <c r="BP719" s="74"/>
      <c r="BQ719" s="74"/>
      <c r="BR719" s="74"/>
      <c r="BS719" s="126"/>
      <c r="BT719" s="149"/>
      <c r="BU719" s="74"/>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74"/>
      <c r="EE719" s="74"/>
      <c r="EF719" s="74"/>
      <c r="EG719" s="74"/>
      <c r="EH719" s="74"/>
      <c r="EI719" s="74"/>
      <c r="EJ719" s="74"/>
      <c r="EK719" s="74"/>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74"/>
      <c r="HL719" s="74"/>
      <c r="HM719" s="74"/>
      <c r="HN719" s="74"/>
      <c r="HO719" s="74"/>
      <c r="HP719" s="74"/>
      <c r="HQ719" s="74"/>
      <c r="HR719" s="74"/>
      <c r="HS719" s="126"/>
      <c r="HT719" s="74"/>
      <c r="HU719" s="74"/>
      <c r="HV719" s="74"/>
      <c r="HW719" s="74"/>
      <c r="HX719" s="74"/>
      <c r="HY719" s="74"/>
      <c r="HZ719" s="74"/>
      <c r="IA719" s="74"/>
      <c r="IB719" s="74"/>
      <c r="IC719" s="74"/>
      <c r="ID719" s="74"/>
      <c r="IE719" s="74"/>
      <c r="IF719" s="74"/>
      <c r="IG719" s="74"/>
      <c r="IH719" s="127" t="s">
        <v>1463</v>
      </c>
      <c r="II719" s="131" t="s">
        <v>492</v>
      </c>
      <c r="IJ719" s="74"/>
      <c r="IK719" s="74"/>
      <c r="IL719" s="74"/>
      <c r="IM719" s="74"/>
      <c r="IN719" s="74"/>
      <c r="IQ719" s="74"/>
      <c r="IR719" s="74"/>
      <c r="IS719" s="74"/>
      <c r="IT719" s="74"/>
      <c r="IU719" s="74"/>
      <c r="IV719" s="74"/>
      <c r="IW719" s="126"/>
      <c r="IX719" s="74"/>
      <c r="IY719" s="74"/>
      <c r="IZ719" s="74"/>
      <c r="JA719" s="74"/>
      <c r="JB719" s="74"/>
      <c r="JC719" s="74"/>
      <c r="JD719" s="74"/>
      <c r="JE719" s="74"/>
      <c r="JF719" s="74"/>
      <c r="JG719" s="74"/>
      <c r="JH719" s="74"/>
      <c r="JI719" s="74"/>
      <c r="JJ719" s="74"/>
      <c r="JK719" s="74"/>
      <c r="JL719" s="133" t="s">
        <v>495</v>
      </c>
      <c r="JM719" s="134" t="s">
        <v>1464</v>
      </c>
      <c r="JN719" s="134" t="s">
        <v>1465</v>
      </c>
      <c r="JO719" s="134" t="s">
        <v>1465</v>
      </c>
      <c r="JR719" s="74"/>
      <c r="JS719" s="74"/>
      <c r="JT719" s="74"/>
      <c r="JU719" s="74"/>
      <c r="JV719" s="74"/>
      <c r="JW719" s="74"/>
      <c r="JX719" s="74"/>
      <c r="JY719" s="135"/>
      <c r="JZ719" s="133"/>
      <c r="KA719" s="126"/>
      <c r="KB719" s="74"/>
      <c r="KC719" s="126"/>
      <c r="KD719" s="74"/>
      <c r="KE719" s="74"/>
      <c r="KF719" s="74"/>
      <c r="KG719" s="126"/>
      <c r="KH719" s="74"/>
      <c r="KI719" s="131"/>
      <c r="KJ719" s="152"/>
      <c r="KK719" s="74"/>
      <c r="KL719" s="74"/>
      <c r="KM719" s="74"/>
      <c r="KN719" s="74"/>
      <c r="KO719" s="126"/>
      <c r="KP719" s="74"/>
      <c r="KQ719" s="156"/>
      <c r="KR719" s="133"/>
      <c r="KS719" s="74"/>
      <c r="KT719" s="74"/>
      <c r="KU719" s="137"/>
      <c r="KV719" s="152"/>
      <c r="KW719" s="74"/>
      <c r="KX719" s="74"/>
      <c r="KY719" s="74"/>
      <c r="KZ719" s="3"/>
      <c r="LA719" s="3"/>
      <c r="LB719" s="3"/>
      <c r="LC719" s="3"/>
      <c r="LD719" s="3"/>
      <c r="LE719" s="3"/>
      <c r="LF719" s="3"/>
      <c r="LG719" s="3"/>
      <c r="LH719" s="126"/>
      <c r="LI719" s="126"/>
      <c r="LJ719" s="126"/>
      <c r="LK719" s="126"/>
      <c r="LL719" s="126"/>
      <c r="LM719" s="74"/>
      <c r="LN719" s="126"/>
      <c r="LO719" s="126"/>
      <c r="LP719" s="126"/>
      <c r="LQ719" s="74"/>
      <c r="LR719" s="74"/>
      <c r="LS719" s="74"/>
      <c r="LT719" s="74"/>
      <c r="LU719" s="74"/>
      <c r="LV719" s="74"/>
      <c r="LW719" s="74"/>
      <c r="LX719" s="74"/>
      <c r="LY719" s="74"/>
      <c r="LZ719" s="74"/>
      <c r="MA719" s="74"/>
      <c r="MB719" s="74"/>
      <c r="MC719" s="74"/>
      <c r="MD719" s="74"/>
      <c r="ME719" s="74"/>
      <c r="MF719" s="74"/>
      <c r="MG719" s="74"/>
      <c r="MH719" s="74"/>
      <c r="MI719" s="74"/>
      <c r="MJ719" s="74"/>
      <c r="MK719" s="74"/>
      <c r="ML719" s="74"/>
      <c r="MM719" s="74"/>
      <c r="MN719" s="74"/>
      <c r="MO719" s="74"/>
      <c r="MP719" s="74"/>
      <c r="MQ719" s="74"/>
      <c r="MR719" s="74"/>
      <c r="MS719" s="74"/>
      <c r="MT719" s="74"/>
      <c r="MU719" s="74"/>
      <c r="MV719" s="74"/>
      <c r="MW719" s="74"/>
      <c r="MX719" s="74"/>
      <c r="MY719" s="127" t="s">
        <v>1466</v>
      </c>
      <c r="MZ719" s="74">
        <v>64</v>
      </c>
      <c r="NA719" s="127" t="s">
        <v>1476</v>
      </c>
      <c r="NB719" s="138" t="s">
        <v>1478</v>
      </c>
      <c r="ND719" s="138"/>
      <c r="NE719" s="138"/>
      <c r="NF719" s="138"/>
      <c r="NG719" s="138"/>
      <c r="NH719" s="138"/>
      <c r="NI719" s="127"/>
      <c r="NJ719" s="127" t="s">
        <v>1482</v>
      </c>
      <c r="NK719" s="127" t="s">
        <v>1485</v>
      </c>
      <c r="NL719" t="s">
        <v>658</v>
      </c>
      <c r="NM719" s="139" t="s">
        <v>508</v>
      </c>
      <c r="NN719" s="127"/>
      <c r="NO719" s="127"/>
      <c r="NP719" s="127"/>
      <c r="NQ719" s="127"/>
      <c r="NR719" s="127"/>
      <c r="NS719" s="127"/>
      <c r="NT719" s="127"/>
      <c r="NU719" s="127" t="s">
        <v>536</v>
      </c>
      <c r="NV719" s="140" t="s">
        <v>518</v>
      </c>
      <c r="NW719">
        <v>4852</v>
      </c>
      <c r="NX719" s="140" t="s">
        <v>520</v>
      </c>
      <c r="NY719">
        <v>209</v>
      </c>
      <c r="NZ719" s="154"/>
      <c r="OA719" s="74"/>
      <c r="OB719" s="127">
        <v>4</v>
      </c>
      <c r="OC719" s="2"/>
      <c r="OD719" s="2"/>
      <c r="OG719" s="74"/>
      <c r="OH719" s="74"/>
      <c r="OI719" s="74"/>
      <c r="OJ719" s="74"/>
      <c r="OK719" s="74"/>
      <c r="OL719" s="74"/>
      <c r="OM719" s="138"/>
      <c r="ON719" s="138"/>
      <c r="OO719" s="138"/>
      <c r="OP719" s="138"/>
      <c r="OQ719" s="138"/>
      <c r="OR719" s="138"/>
      <c r="OS719" s="138"/>
      <c r="OT719" s="138"/>
      <c r="OU719" s="127" t="s">
        <v>1484</v>
      </c>
      <c r="OV719" s="74"/>
      <c r="OW719" s="74">
        <v>2008</v>
      </c>
      <c r="OX719" s="74"/>
      <c r="OY719" s="74"/>
      <c r="OZ719" s="127" t="s">
        <v>690</v>
      </c>
      <c r="PA719" s="74"/>
      <c r="PB719" t="s">
        <v>522</v>
      </c>
      <c r="PC719" s="50">
        <v>46134</v>
      </c>
      <c r="PD719" s="121"/>
    </row>
    <row r="720" spans="1:420" ht="17" thickBot="1">
      <c r="A720" t="s">
        <v>469</v>
      </c>
      <c r="B720" t="s">
        <v>1457</v>
      </c>
      <c r="C720" s="74" t="s">
        <v>665</v>
      </c>
      <c r="D720" s="126" t="s">
        <v>948</v>
      </c>
      <c r="E720" s="2" t="s">
        <v>1458</v>
      </c>
      <c r="F720" t="s">
        <v>1177</v>
      </c>
      <c r="G720" s="74" t="s">
        <v>475</v>
      </c>
      <c r="H720" s="126" t="s">
        <v>476</v>
      </c>
      <c r="I720">
        <v>-0.41666666699999999</v>
      </c>
      <c r="J720">
        <v>34.200000000000003</v>
      </c>
      <c r="K720" s="126">
        <v>100</v>
      </c>
      <c r="L720" s="74"/>
      <c r="M720" s="126"/>
      <c r="N720" s="74"/>
      <c r="O720" s="74"/>
      <c r="P720" s="74"/>
      <c r="Q720" s="74"/>
      <c r="R720" s="74"/>
      <c r="S720" s="74"/>
      <c r="T720" s="74"/>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74" t="s">
        <v>1459</v>
      </c>
      <c r="AW720" s="74">
        <v>64</v>
      </c>
      <c r="AX720" s="74">
        <v>0.09</v>
      </c>
      <c r="AY720" s="74">
        <v>1</v>
      </c>
      <c r="AZ720" s="127" t="s">
        <v>1460</v>
      </c>
      <c r="BA720" s="127">
        <v>2007</v>
      </c>
      <c r="BB720" s="127">
        <v>2008</v>
      </c>
      <c r="BC720" s="127" t="s">
        <v>690</v>
      </c>
      <c r="BD720" s="127" t="s">
        <v>1461</v>
      </c>
      <c r="BE720" s="127" t="s">
        <v>524</v>
      </c>
      <c r="BF720" s="127" t="s">
        <v>484</v>
      </c>
      <c r="BG720" s="127" t="s">
        <v>1462</v>
      </c>
      <c r="BH720" s="127" t="s">
        <v>480</v>
      </c>
      <c r="BI720" s="128" t="s">
        <v>486</v>
      </c>
      <c r="BJ720" s="129">
        <v>111000</v>
      </c>
      <c r="BK720" s="127"/>
      <c r="BL720" s="127"/>
      <c r="BM720" s="127"/>
      <c r="BN720" s="127"/>
      <c r="BO720" s="127"/>
      <c r="BP720" s="127"/>
      <c r="BQ720" s="127"/>
      <c r="BR720" s="127"/>
      <c r="BS720" s="127"/>
      <c r="BT720" s="127"/>
      <c r="BU720" s="127"/>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2"/>
      <c r="EE720" s="127"/>
      <c r="EF720" s="127"/>
      <c r="EG720" s="127"/>
      <c r="EH720" s="127"/>
      <c r="EI720" s="127"/>
      <c r="EJ720" s="127"/>
      <c r="EK720" s="127"/>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127"/>
      <c r="HL720" s="127"/>
      <c r="HM720" s="127"/>
      <c r="HN720" s="127"/>
      <c r="HO720" s="127"/>
      <c r="HP720" s="127"/>
      <c r="HQ720" s="127"/>
      <c r="HR720" s="127"/>
      <c r="HS720" s="128"/>
      <c r="HT720" s="127"/>
      <c r="HU720" s="127"/>
      <c r="HV720" s="127"/>
      <c r="HW720" s="127"/>
      <c r="HX720" s="130"/>
      <c r="HY720" s="127"/>
      <c r="HZ720" s="127"/>
      <c r="IA720" s="127"/>
      <c r="IB720" s="127"/>
      <c r="IC720" s="127"/>
      <c r="ID720" s="127"/>
      <c r="IE720" s="127"/>
      <c r="IF720" s="127"/>
      <c r="IG720" s="127"/>
      <c r="IH720" s="127" t="s">
        <v>1463</v>
      </c>
      <c r="II720" s="131" t="s">
        <v>492</v>
      </c>
      <c r="IJ720" s="131"/>
      <c r="IK720" s="132"/>
      <c r="IL720" s="127"/>
      <c r="IM720" s="127"/>
      <c r="IN720" s="127"/>
      <c r="IQ720" s="127"/>
      <c r="IR720" s="127"/>
      <c r="IS720" s="127"/>
      <c r="IT720" s="127"/>
      <c r="IU720" s="127"/>
      <c r="IV720" s="127"/>
      <c r="IW720" s="127"/>
      <c r="IX720" s="127"/>
      <c r="IY720" s="127"/>
      <c r="IZ720" s="74"/>
      <c r="JA720" s="74"/>
      <c r="JB720" s="74"/>
      <c r="JC720" s="74"/>
      <c r="JD720" s="74"/>
      <c r="JE720" s="74"/>
      <c r="JF720" s="74"/>
      <c r="JG720" s="74"/>
      <c r="JH720" s="74"/>
      <c r="JI720" s="74"/>
      <c r="JJ720" s="74"/>
      <c r="JK720" s="74"/>
      <c r="JL720" s="133" t="s">
        <v>495</v>
      </c>
      <c r="JM720" s="134" t="s">
        <v>1464</v>
      </c>
      <c r="JN720" s="134" t="s">
        <v>1465</v>
      </c>
      <c r="JO720" s="134" t="s">
        <v>1465</v>
      </c>
      <c r="JR720" s="127"/>
      <c r="JS720" s="127"/>
      <c r="JT720" s="127"/>
      <c r="JU720" s="127"/>
      <c r="JV720" s="127"/>
      <c r="JW720" s="127"/>
      <c r="JX720" s="127"/>
      <c r="JY720" s="135"/>
      <c r="JZ720" s="135"/>
      <c r="KA720" s="128"/>
      <c r="KB720" s="127"/>
      <c r="KC720" s="128"/>
      <c r="KD720" s="127"/>
      <c r="KE720" s="127"/>
      <c r="KF720" s="127"/>
      <c r="KG720" s="128"/>
      <c r="KH720" s="128"/>
      <c r="KI720" s="131"/>
      <c r="KJ720" s="136"/>
      <c r="KK720" s="127"/>
      <c r="KL720" s="127"/>
      <c r="KM720" s="127"/>
      <c r="KN720" s="127"/>
      <c r="KO720" s="128"/>
      <c r="KP720" s="127"/>
      <c r="KQ720" s="131"/>
      <c r="KR720" s="136"/>
      <c r="KS720" s="127"/>
      <c r="KT720" s="127"/>
      <c r="KU720" s="137"/>
      <c r="KV720" s="136"/>
      <c r="KW720" s="127"/>
      <c r="KX720" s="127"/>
      <c r="KY720" s="127"/>
      <c r="KZ720" s="3"/>
      <c r="LA720" s="3"/>
      <c r="LB720" s="3"/>
      <c r="LC720" s="3"/>
      <c r="LD720" s="3"/>
      <c r="LE720" s="3"/>
      <c r="LF720" s="3"/>
      <c r="LG720" s="3"/>
      <c r="LH720" s="128"/>
      <c r="LI720" s="128"/>
      <c r="LJ720" s="128"/>
      <c r="LK720" s="128"/>
      <c r="LL720" s="128"/>
      <c r="LM720" s="128"/>
      <c r="LN720" s="128"/>
      <c r="LO720" s="128"/>
      <c r="LP720" s="128"/>
      <c r="LQ720" s="127"/>
      <c r="LR720" s="127"/>
      <c r="LS720" s="127"/>
      <c r="LT720" s="127"/>
      <c r="LU720" s="127"/>
      <c r="LV720" s="127"/>
      <c r="LW720" s="127"/>
      <c r="LX720" s="127"/>
      <c r="LY720" s="127"/>
      <c r="LZ720" s="74"/>
      <c r="MA720" s="74"/>
      <c r="MB720" s="74"/>
      <c r="MC720" s="74"/>
      <c r="MD720" s="74"/>
      <c r="ME720" s="138"/>
      <c r="MF720" s="138"/>
      <c r="MG720" s="138"/>
      <c r="MH720" s="2"/>
      <c r="MI720" s="127"/>
      <c r="MJ720" s="127"/>
      <c r="MK720" s="127"/>
      <c r="ML720" s="74"/>
      <c r="MM720" s="74"/>
      <c r="MN720" s="74"/>
      <c r="MO720" s="74"/>
      <c r="MP720" s="74"/>
      <c r="MQ720" s="74"/>
      <c r="MR720" s="74"/>
      <c r="MS720" s="74"/>
      <c r="MT720" s="127"/>
      <c r="MU720" s="127"/>
      <c r="MV720" s="127"/>
      <c r="MW720" s="127"/>
      <c r="MX720" s="127"/>
      <c r="MY720" s="127" t="s">
        <v>1466</v>
      </c>
      <c r="MZ720" s="74">
        <v>64</v>
      </c>
      <c r="NA720" s="127" t="s">
        <v>1486</v>
      </c>
      <c r="NB720" s="138" t="s">
        <v>1487</v>
      </c>
      <c r="NC720" s="138"/>
      <c r="ND720" s="138"/>
      <c r="NE720" s="138"/>
      <c r="NF720" s="138"/>
      <c r="NG720" s="138" t="s">
        <v>684</v>
      </c>
      <c r="NH720" s="72" t="s">
        <v>685</v>
      </c>
      <c r="NI720" s="127"/>
      <c r="NJ720" s="127" t="s">
        <v>1486</v>
      </c>
      <c r="NK720" s="127" t="s">
        <v>1488</v>
      </c>
      <c r="NL720" t="s">
        <v>687</v>
      </c>
      <c r="NM720" s="139" t="s">
        <v>1489</v>
      </c>
      <c r="NN720" s="127"/>
      <c r="NO720" s="127"/>
      <c r="NP720" s="127"/>
      <c r="NQ720" s="127"/>
      <c r="NR720" s="127"/>
      <c r="NS720" s="127"/>
      <c r="NT720" s="127"/>
      <c r="NU720" s="127" t="s">
        <v>536</v>
      </c>
      <c r="NV720" s="140" t="s">
        <v>518</v>
      </c>
      <c r="NW720" s="147">
        <v>2386.6999999999998</v>
      </c>
      <c r="NX720" s="140" t="s">
        <v>520</v>
      </c>
      <c r="NY720" s="140">
        <v>108</v>
      </c>
      <c r="NZ720" s="141"/>
      <c r="OA720" s="127"/>
      <c r="OB720" s="127">
        <v>4</v>
      </c>
      <c r="OC720" s="2"/>
      <c r="OD720" s="2"/>
      <c r="OG720" s="127"/>
      <c r="OH720" s="127"/>
      <c r="OI720" s="127"/>
      <c r="OJ720" s="127"/>
      <c r="OK720" s="127"/>
      <c r="OL720" s="127"/>
      <c r="OM720" s="127"/>
      <c r="ON720" s="127"/>
      <c r="OO720" s="127"/>
      <c r="OP720" s="127"/>
      <c r="OQ720" s="127"/>
      <c r="OR720" s="127"/>
      <c r="OS720" s="127"/>
      <c r="OT720" s="127"/>
      <c r="OU720" s="127" t="s">
        <v>1274</v>
      </c>
      <c r="OV720" s="127"/>
      <c r="OW720" s="127">
        <v>2007</v>
      </c>
      <c r="OX720" s="127"/>
      <c r="OY720" s="127"/>
      <c r="OZ720" s="127" t="s">
        <v>690</v>
      </c>
      <c r="PA720" s="127"/>
      <c r="PB720" t="s">
        <v>522</v>
      </c>
      <c r="PC720" s="50">
        <v>46134</v>
      </c>
      <c r="PD720" s="121"/>
    </row>
    <row r="721" spans="1:420" ht="15" thickBot="1">
      <c r="A721" t="s">
        <v>469</v>
      </c>
      <c r="B721" t="s">
        <v>1457</v>
      </c>
      <c r="C721" s="74" t="s">
        <v>665</v>
      </c>
      <c r="D721" s="126" t="s">
        <v>948</v>
      </c>
      <c r="E721" s="2" t="s">
        <v>1458</v>
      </c>
      <c r="F721" t="s">
        <v>1177</v>
      </c>
      <c r="G721" s="74" t="s">
        <v>475</v>
      </c>
      <c r="H721" s="126" t="s">
        <v>476</v>
      </c>
      <c r="I721">
        <v>-0.41666666699999999</v>
      </c>
      <c r="J721">
        <v>34.200000000000003</v>
      </c>
      <c r="K721" s="126">
        <v>100</v>
      </c>
      <c r="L721" s="2"/>
      <c r="M721" s="82"/>
      <c r="N721" s="2"/>
      <c r="O721" s="74"/>
      <c r="P721" s="2"/>
      <c r="Q721" s="2"/>
      <c r="R721" s="74"/>
      <c r="S721" s="74"/>
      <c r="T721" s="74"/>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74" t="s">
        <v>1459</v>
      </c>
      <c r="AW721" s="74">
        <v>64</v>
      </c>
      <c r="AX721" s="74">
        <v>0.09</v>
      </c>
      <c r="AY721" s="74">
        <v>1</v>
      </c>
      <c r="AZ721" s="127" t="s">
        <v>1460</v>
      </c>
      <c r="BA721" s="127">
        <v>2007</v>
      </c>
      <c r="BB721" s="127">
        <v>2008</v>
      </c>
      <c r="BC721" s="127" t="s">
        <v>690</v>
      </c>
      <c r="BD721" s="2" t="s">
        <v>1471</v>
      </c>
      <c r="BE721" s="2" t="s">
        <v>536</v>
      </c>
      <c r="BF721" s="127" t="s">
        <v>484</v>
      </c>
      <c r="BG721" s="2" t="s">
        <v>1462</v>
      </c>
      <c r="BH721" s="127" t="s">
        <v>480</v>
      </c>
      <c r="BI721" s="128" t="s">
        <v>486</v>
      </c>
      <c r="BJ721" s="129">
        <v>55500</v>
      </c>
      <c r="BK721" s="2" t="s">
        <v>537</v>
      </c>
      <c r="BL721" t="s">
        <v>1472</v>
      </c>
      <c r="BM721" s="127" t="s">
        <v>480</v>
      </c>
      <c r="BN721" s="2" t="s">
        <v>486</v>
      </c>
      <c r="BO721" s="2">
        <v>55000</v>
      </c>
      <c r="BP721" s="2"/>
      <c r="BQ721" s="2"/>
      <c r="BR721" s="2"/>
      <c r="BS721" s="2"/>
      <c r="BT721" s="2"/>
      <c r="BU721" s="2"/>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2"/>
      <c r="EE721" s="2"/>
      <c r="EF721" s="2"/>
      <c r="EG721" s="2"/>
      <c r="EH721" s="2"/>
      <c r="EI721" s="2"/>
      <c r="EJ721" s="2"/>
      <c r="EK721" s="2"/>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2"/>
      <c r="HL721" s="2"/>
      <c r="HM721" s="2"/>
      <c r="HN721" s="2"/>
      <c r="HO721" s="2"/>
      <c r="HP721" s="2"/>
      <c r="HQ721" s="2"/>
      <c r="HR721" s="2"/>
      <c r="HS721" s="82"/>
      <c r="HT721" s="2"/>
      <c r="HU721" s="2"/>
      <c r="HV721" s="2"/>
      <c r="HW721" s="2"/>
      <c r="HX721" s="2"/>
      <c r="HY721" s="2"/>
      <c r="HZ721" s="2"/>
      <c r="IA721" s="2"/>
      <c r="IB721" s="2"/>
      <c r="IC721" s="2"/>
      <c r="ID721" s="2"/>
      <c r="IE721" s="2"/>
      <c r="IF721" s="2"/>
      <c r="IG721" s="2"/>
      <c r="IH721" s="127" t="s">
        <v>1463</v>
      </c>
      <c r="II721" s="69" t="s">
        <v>927</v>
      </c>
      <c r="IJ721" s="143" t="s">
        <v>981</v>
      </c>
      <c r="IK721" s="144" t="s">
        <v>543</v>
      </c>
      <c r="IL721" s="2">
        <v>2007</v>
      </c>
      <c r="IM721" s="2" t="s">
        <v>690</v>
      </c>
      <c r="IN721" s="2" t="s">
        <v>480</v>
      </c>
      <c r="IQ721" s="2"/>
      <c r="IR721" s="2"/>
      <c r="IS721" s="2"/>
      <c r="IT721" s="2"/>
      <c r="IU721" s="2"/>
      <c r="IV721" s="2"/>
      <c r="IW721" s="2"/>
      <c r="IX721" s="2"/>
      <c r="IY721" s="2"/>
      <c r="IZ721" s="2"/>
      <c r="JA721" s="2"/>
      <c r="JB721" s="2"/>
      <c r="JC721" s="2"/>
      <c r="JD721" s="2"/>
      <c r="JE721" s="2"/>
      <c r="JF721" s="2"/>
      <c r="JG721" s="2"/>
      <c r="JH721" s="2"/>
      <c r="JI721" s="2"/>
      <c r="JJ721" s="2"/>
      <c r="JK721" s="2"/>
      <c r="JL721" s="133" t="s">
        <v>495</v>
      </c>
      <c r="JM721" s="134" t="s">
        <v>1464</v>
      </c>
      <c r="JN721" s="134" t="s">
        <v>1465</v>
      </c>
      <c r="JO721" s="134" t="s">
        <v>1465</v>
      </c>
      <c r="JR721" s="2"/>
      <c r="JS721" s="2"/>
      <c r="JT721" s="2"/>
      <c r="JU721" s="2"/>
      <c r="JV721" s="2"/>
      <c r="JW721" s="2"/>
      <c r="JX721" s="2"/>
      <c r="JY721" s="135"/>
      <c r="JZ721" s="145"/>
      <c r="KA721" s="82"/>
      <c r="KB721" s="2"/>
      <c r="KC721" s="82"/>
      <c r="KD721" s="2"/>
      <c r="KE721" s="2"/>
      <c r="KF721" s="2"/>
      <c r="KG721" s="82"/>
      <c r="KH721" s="2"/>
      <c r="KI721" s="142"/>
      <c r="KJ721" s="146"/>
      <c r="KK721" s="2"/>
      <c r="KL721" s="2"/>
      <c r="KM721" s="2"/>
      <c r="KN721" s="2"/>
      <c r="KO721" s="82"/>
      <c r="KP721" s="2"/>
      <c r="KQ721" s="142"/>
      <c r="KR721" s="146"/>
      <c r="KS721" s="2"/>
      <c r="KT721" s="2"/>
      <c r="KU721" s="137"/>
      <c r="KV721" s="146"/>
      <c r="KW721" s="2"/>
      <c r="KX721" s="2"/>
      <c r="KY721" s="2"/>
      <c r="KZ721" s="60"/>
      <c r="LA721" s="61"/>
      <c r="LB721" s="61"/>
      <c r="LC721" s="3"/>
      <c r="LD721" s="3"/>
      <c r="LE721" s="3"/>
      <c r="LF721" s="3"/>
      <c r="LG721" s="3"/>
      <c r="LH721" s="82"/>
      <c r="LI721" s="82"/>
      <c r="LJ721" s="82"/>
      <c r="LK721" s="82"/>
      <c r="LL721" s="82"/>
      <c r="LM721" s="2"/>
      <c r="LN721" s="82"/>
      <c r="LO721" s="82"/>
      <c r="LP721" s="82"/>
      <c r="LQ721" s="2"/>
      <c r="LR721" s="2"/>
      <c r="LS721" s="2"/>
      <c r="LT721" s="2"/>
      <c r="LU721" s="2"/>
      <c r="LV721" s="2"/>
      <c r="LW721" s="2"/>
      <c r="LX721" s="2"/>
      <c r="LY721" s="2"/>
      <c r="LZ721" s="2"/>
      <c r="MA721" s="2"/>
      <c r="MB721" s="2"/>
      <c r="MC721" s="2"/>
      <c r="MD721" s="2"/>
      <c r="ME721" s="2"/>
      <c r="MF721" s="2"/>
      <c r="MG721" s="2"/>
      <c r="MI721" s="2"/>
      <c r="MJ721" s="2"/>
      <c r="MK721" s="2"/>
      <c r="ML721" s="2"/>
      <c r="MM721" s="2"/>
      <c r="MN721" s="2"/>
      <c r="MO721" s="2"/>
      <c r="MP721" s="2"/>
      <c r="MQ721" s="2"/>
      <c r="MR721" s="2"/>
      <c r="MS721" s="2"/>
      <c r="MT721" s="2"/>
      <c r="MU721" s="2"/>
      <c r="MV721" s="2"/>
      <c r="MW721" s="2"/>
      <c r="MX721" s="2"/>
      <c r="MY721" s="127" t="s">
        <v>1466</v>
      </c>
      <c r="MZ721" s="74">
        <v>64</v>
      </c>
      <c r="NA721" s="127" t="s">
        <v>1486</v>
      </c>
      <c r="NB721" s="138" t="s">
        <v>1487</v>
      </c>
      <c r="NC721" s="138"/>
      <c r="ND721" s="138"/>
      <c r="NE721" s="138"/>
      <c r="NF721" s="138"/>
      <c r="NG721" s="138" t="s">
        <v>684</v>
      </c>
      <c r="NH721" s="72" t="s">
        <v>685</v>
      </c>
      <c r="NI721" s="127"/>
      <c r="NJ721" s="127" t="s">
        <v>1486</v>
      </c>
      <c r="NK721" s="127" t="s">
        <v>1488</v>
      </c>
      <c r="NL721" t="s">
        <v>687</v>
      </c>
      <c r="NM721" s="139" t="s">
        <v>1489</v>
      </c>
      <c r="NN721" s="127"/>
      <c r="NO721" s="127"/>
      <c r="NP721" s="127"/>
      <c r="NQ721" s="127"/>
      <c r="NR721" s="127"/>
      <c r="NS721" s="127"/>
      <c r="NT721" s="127"/>
      <c r="NU721" s="127"/>
      <c r="NV721" s="140" t="s">
        <v>518</v>
      </c>
      <c r="NW721" s="147">
        <v>6.6</v>
      </c>
      <c r="NX721" s="140" t="s">
        <v>520</v>
      </c>
      <c r="NY721" s="147">
        <v>2</v>
      </c>
      <c r="NZ721" s="148"/>
      <c r="OA721" s="2"/>
      <c r="OB721" s="127">
        <v>4</v>
      </c>
      <c r="OC721" s="127"/>
      <c r="OD721" s="127"/>
      <c r="OG721" s="2"/>
      <c r="OH721" s="2"/>
      <c r="OI721" s="2"/>
      <c r="OJ721" s="2"/>
      <c r="OK721" s="2"/>
      <c r="OL721" s="2"/>
      <c r="OU721" s="127" t="s">
        <v>1274</v>
      </c>
      <c r="OV721" s="2"/>
      <c r="OW721" s="127">
        <v>2007</v>
      </c>
      <c r="OX721" s="127"/>
      <c r="OY721" s="127"/>
      <c r="OZ721" s="127" t="s">
        <v>690</v>
      </c>
      <c r="PA721" s="2"/>
      <c r="PB721" t="s">
        <v>522</v>
      </c>
      <c r="PC721" s="50">
        <v>46134</v>
      </c>
      <c r="PD721" s="121"/>
    </row>
    <row r="722" spans="1:420" ht="15" thickBot="1">
      <c r="A722" t="s">
        <v>469</v>
      </c>
      <c r="B722" t="s">
        <v>1457</v>
      </c>
      <c r="C722" s="74" t="s">
        <v>665</v>
      </c>
      <c r="D722" s="126" t="s">
        <v>948</v>
      </c>
      <c r="E722" s="2" t="s">
        <v>1458</v>
      </c>
      <c r="F722" t="s">
        <v>1177</v>
      </c>
      <c r="G722" s="74" t="s">
        <v>475</v>
      </c>
      <c r="H722" s="126" t="s">
        <v>476</v>
      </c>
      <c r="I722">
        <v>-0.41666666699999999</v>
      </c>
      <c r="J722">
        <v>34.200000000000003</v>
      </c>
      <c r="K722" s="126">
        <v>100</v>
      </c>
      <c r="L722" s="74"/>
      <c r="M722" s="126"/>
      <c r="N722" s="74"/>
      <c r="O722" s="74"/>
      <c r="P722" s="74"/>
      <c r="Q722" s="74"/>
      <c r="R722" s="74"/>
      <c r="S722" s="74"/>
      <c r="T722" s="74"/>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74" t="s">
        <v>1459</v>
      </c>
      <c r="AW722" s="74">
        <v>64</v>
      </c>
      <c r="AX722" s="74">
        <v>0.09</v>
      </c>
      <c r="AY722" s="74">
        <v>1</v>
      </c>
      <c r="AZ722" s="127" t="s">
        <v>1460</v>
      </c>
      <c r="BA722" s="127">
        <v>2007</v>
      </c>
      <c r="BB722" s="127">
        <v>2008</v>
      </c>
      <c r="BC722" s="127" t="s">
        <v>707</v>
      </c>
      <c r="BD722" s="127" t="s">
        <v>1461</v>
      </c>
      <c r="BE722" s="127" t="s">
        <v>524</v>
      </c>
      <c r="BF722" s="127" t="s">
        <v>484</v>
      </c>
      <c r="BG722" s="127" t="s">
        <v>1462</v>
      </c>
      <c r="BH722" s="127" t="s">
        <v>480</v>
      </c>
      <c r="BI722" s="128" t="s">
        <v>486</v>
      </c>
      <c r="BJ722" s="129">
        <v>111000</v>
      </c>
      <c r="BK722" s="74"/>
      <c r="BL722" s="74"/>
      <c r="BM722" s="74"/>
      <c r="BN722" s="126"/>
      <c r="BO722" s="149"/>
      <c r="BP722" s="74"/>
      <c r="BQ722" s="74"/>
      <c r="BR722" s="74"/>
      <c r="BS722" s="74"/>
      <c r="BT722" s="74"/>
      <c r="BU722" s="74"/>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74"/>
      <c r="EE722" s="74"/>
      <c r="EF722" s="74"/>
      <c r="EG722" s="74"/>
      <c r="EH722" s="74"/>
      <c r="EI722" s="74"/>
      <c r="EJ722" s="74"/>
      <c r="EK722" s="74"/>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74"/>
      <c r="HL722" s="74"/>
      <c r="HM722" s="74"/>
      <c r="HN722" s="74"/>
      <c r="HO722" s="74"/>
      <c r="HP722" s="74"/>
      <c r="HQ722" s="74"/>
      <c r="HR722" s="74"/>
      <c r="HS722" s="126"/>
      <c r="HT722" s="74"/>
      <c r="HU722" s="74"/>
      <c r="HV722" s="74"/>
      <c r="HW722" s="74"/>
      <c r="HX722" s="74"/>
      <c r="HY722" s="74"/>
      <c r="HZ722" s="74"/>
      <c r="IA722" s="74"/>
      <c r="IB722" s="74"/>
      <c r="IC722" s="74"/>
      <c r="ID722" s="74"/>
      <c r="IE722" s="74"/>
      <c r="IF722" s="74"/>
      <c r="IG722" s="74"/>
      <c r="IH722" s="127" t="s">
        <v>1463</v>
      </c>
      <c r="II722" s="131" t="s">
        <v>492</v>
      </c>
      <c r="IJ722" s="150"/>
      <c r="IK722" s="151"/>
      <c r="IL722" s="74"/>
      <c r="IM722" s="74"/>
      <c r="IN722" s="126"/>
      <c r="IQ722" s="74"/>
      <c r="IR722" s="74"/>
      <c r="IS722" s="74"/>
      <c r="IT722" s="74"/>
      <c r="IU722" s="74"/>
      <c r="IV722" s="74"/>
      <c r="IW722" s="74"/>
      <c r="IX722" s="74"/>
      <c r="IY722" s="74"/>
      <c r="IZ722" s="74"/>
      <c r="JA722" s="74"/>
      <c r="JB722" s="74"/>
      <c r="JC722" s="74"/>
      <c r="JD722" s="74"/>
      <c r="JE722" s="74"/>
      <c r="JF722" s="74"/>
      <c r="JG722" s="74"/>
      <c r="JH722" s="74"/>
      <c r="JI722" s="74"/>
      <c r="JJ722" s="74"/>
      <c r="JK722" s="74"/>
      <c r="JL722" s="133" t="s">
        <v>495</v>
      </c>
      <c r="JM722" s="134" t="s">
        <v>1464</v>
      </c>
      <c r="JN722" s="134" t="s">
        <v>1465</v>
      </c>
      <c r="JO722" s="134" t="s">
        <v>1465</v>
      </c>
      <c r="JR722" s="74"/>
      <c r="JS722" s="74"/>
      <c r="JT722" s="74"/>
      <c r="JU722" s="74"/>
      <c r="JV722" s="74"/>
      <c r="JW722" s="74"/>
      <c r="JX722" s="74"/>
      <c r="JY722" s="135"/>
      <c r="JZ722" s="133"/>
      <c r="KA722" s="126"/>
      <c r="KB722" s="74"/>
      <c r="KC722" s="126"/>
      <c r="KD722" s="74"/>
      <c r="KE722" s="74"/>
      <c r="KF722" s="74"/>
      <c r="KG722" s="126"/>
      <c r="KH722" s="74"/>
      <c r="KI722" s="131"/>
      <c r="KJ722" s="152"/>
      <c r="KK722" s="74"/>
      <c r="KL722" s="74"/>
      <c r="KM722" s="74"/>
      <c r="KN722" s="74"/>
      <c r="KO722" s="126"/>
      <c r="KP722" s="74"/>
      <c r="KQ722" s="131"/>
      <c r="KR722" s="152"/>
      <c r="KS722" s="74"/>
      <c r="KT722" s="74"/>
      <c r="KU722" s="137"/>
      <c r="KV722" s="153"/>
      <c r="KW722" s="74"/>
      <c r="KX722" s="74"/>
      <c r="KY722" s="74"/>
      <c r="KZ722" s="3"/>
      <c r="LA722" s="3"/>
      <c r="LB722" s="3"/>
      <c r="LC722" s="3"/>
      <c r="LD722" s="3"/>
      <c r="LE722" s="3"/>
      <c r="LF722" s="3"/>
      <c r="LG722" s="3"/>
      <c r="LH722" s="126"/>
      <c r="LI722" s="126"/>
      <c r="LJ722" s="126"/>
      <c r="LK722" s="126"/>
      <c r="LL722" s="126"/>
      <c r="LM722" s="74"/>
      <c r="LN722" s="126"/>
      <c r="LO722" s="126"/>
      <c r="LP722" s="126"/>
      <c r="LQ722" s="74"/>
      <c r="LR722" s="74"/>
      <c r="LS722" s="74"/>
      <c r="LT722" s="74"/>
      <c r="LU722" s="74"/>
      <c r="LV722" s="74"/>
      <c r="LW722" s="74"/>
      <c r="LX722" s="74"/>
      <c r="LY722" s="74"/>
      <c r="LZ722" s="74"/>
      <c r="MA722" s="74"/>
      <c r="MB722" s="74"/>
      <c r="MC722" s="74"/>
      <c r="MD722" s="74"/>
      <c r="ME722" s="74"/>
      <c r="MF722" s="74"/>
      <c r="MG722" s="74"/>
      <c r="MH722" s="74"/>
      <c r="MI722" s="74"/>
      <c r="MJ722" s="74"/>
      <c r="MK722" s="74"/>
      <c r="ML722" s="74"/>
      <c r="MM722" s="74"/>
      <c r="MN722" s="74"/>
      <c r="MO722" s="74"/>
      <c r="MP722" s="74"/>
      <c r="MQ722" s="74"/>
      <c r="MR722" s="74"/>
      <c r="MS722" s="74"/>
      <c r="MT722" s="74"/>
      <c r="MU722" s="74"/>
      <c r="MV722" s="74"/>
      <c r="MW722" s="74"/>
      <c r="MX722" s="74"/>
      <c r="MY722" s="127" t="s">
        <v>1466</v>
      </c>
      <c r="MZ722" s="74">
        <v>64</v>
      </c>
      <c r="NA722" s="127" t="s">
        <v>1486</v>
      </c>
      <c r="NB722" s="138" t="s">
        <v>1487</v>
      </c>
      <c r="NC722" s="138"/>
      <c r="ND722" s="138"/>
      <c r="NE722" s="138"/>
      <c r="NF722" s="138"/>
      <c r="NG722" s="138" t="s">
        <v>684</v>
      </c>
      <c r="NH722" s="72" t="s">
        <v>685</v>
      </c>
      <c r="NI722" s="127"/>
      <c r="NJ722" s="127" t="s">
        <v>1486</v>
      </c>
      <c r="NK722" s="127" t="s">
        <v>1488</v>
      </c>
      <c r="NL722" t="s">
        <v>687</v>
      </c>
      <c r="NM722" s="139" t="s">
        <v>1489</v>
      </c>
      <c r="NN722" s="127"/>
      <c r="NO722" s="127"/>
      <c r="NP722" s="127"/>
      <c r="NQ722" s="127"/>
      <c r="NR722" s="127"/>
      <c r="NS722" s="127"/>
      <c r="NT722" s="127"/>
      <c r="NU722" s="127" t="s">
        <v>536</v>
      </c>
      <c r="NV722" s="140" t="s">
        <v>518</v>
      </c>
      <c r="NW722" s="147">
        <v>1932.7</v>
      </c>
      <c r="NX722" s="140" t="s">
        <v>520</v>
      </c>
      <c r="NY722" s="80">
        <v>121</v>
      </c>
      <c r="NZ722" s="154"/>
      <c r="OA722" s="74"/>
      <c r="OB722" s="127">
        <v>4</v>
      </c>
      <c r="OC722" s="2"/>
      <c r="OD722" s="2"/>
      <c r="OG722" s="74"/>
      <c r="OH722" s="74"/>
      <c r="OI722" s="74"/>
      <c r="OJ722" s="74"/>
      <c r="OK722" s="74"/>
      <c r="OL722" s="74"/>
      <c r="OM722" s="138"/>
      <c r="ON722" s="138"/>
      <c r="OO722" s="138"/>
      <c r="OP722" s="138"/>
      <c r="OQ722" s="138"/>
      <c r="OR722" s="138"/>
      <c r="OS722" s="138"/>
      <c r="OT722" s="138"/>
      <c r="OU722" s="127" t="s">
        <v>1274</v>
      </c>
      <c r="OV722" s="74"/>
      <c r="OW722" s="74">
        <v>2007</v>
      </c>
      <c r="OX722" s="74"/>
      <c r="OY722" s="74"/>
      <c r="OZ722" s="74" t="s">
        <v>707</v>
      </c>
      <c r="PA722" s="74"/>
      <c r="PB722" t="s">
        <v>522</v>
      </c>
      <c r="PC722" s="50">
        <v>46134</v>
      </c>
      <c r="PD722" s="121"/>
    </row>
    <row r="723" spans="1:420" ht="15" thickBot="1">
      <c r="A723" t="s">
        <v>469</v>
      </c>
      <c r="B723" t="s">
        <v>1457</v>
      </c>
      <c r="C723" s="74" t="s">
        <v>665</v>
      </c>
      <c r="D723" s="126" t="s">
        <v>948</v>
      </c>
      <c r="E723" s="2" t="s">
        <v>1458</v>
      </c>
      <c r="F723" t="s">
        <v>1177</v>
      </c>
      <c r="G723" s="74" t="s">
        <v>475</v>
      </c>
      <c r="H723" s="126" t="s">
        <v>476</v>
      </c>
      <c r="I723">
        <v>-0.41666666699999999</v>
      </c>
      <c r="J723">
        <v>34.200000000000003</v>
      </c>
      <c r="K723" s="126">
        <v>100</v>
      </c>
      <c r="L723" s="2"/>
      <c r="M723" s="82"/>
      <c r="N723" s="2"/>
      <c r="O723" s="74"/>
      <c r="P723" s="2"/>
      <c r="Q723" s="2"/>
      <c r="R723" s="74"/>
      <c r="S723" s="74"/>
      <c r="T723" s="74"/>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74" t="s">
        <v>1459</v>
      </c>
      <c r="AW723" s="74">
        <v>64</v>
      </c>
      <c r="AX723" s="74">
        <v>0.09</v>
      </c>
      <c r="AY723" s="74">
        <v>1</v>
      </c>
      <c r="AZ723" s="127" t="s">
        <v>1460</v>
      </c>
      <c r="BA723" s="127">
        <v>2007</v>
      </c>
      <c r="BB723" s="127">
        <v>2008</v>
      </c>
      <c r="BC723" s="127" t="s">
        <v>707</v>
      </c>
      <c r="BD723" s="2" t="s">
        <v>1471</v>
      </c>
      <c r="BE723" s="2" t="s">
        <v>536</v>
      </c>
      <c r="BF723" s="127" t="s">
        <v>484</v>
      </c>
      <c r="BG723" s="2" t="s">
        <v>1462</v>
      </c>
      <c r="BH723" s="127" t="s">
        <v>480</v>
      </c>
      <c r="BI723" s="128" t="s">
        <v>486</v>
      </c>
      <c r="BJ723" s="129">
        <v>55500</v>
      </c>
      <c r="BK723" s="2" t="s">
        <v>537</v>
      </c>
      <c r="BL723" t="s">
        <v>1472</v>
      </c>
      <c r="BM723" s="127" t="s">
        <v>480</v>
      </c>
      <c r="BN723" s="2" t="s">
        <v>486</v>
      </c>
      <c r="BO723" s="2">
        <v>55000</v>
      </c>
      <c r="BP723" s="2"/>
      <c r="BQ723" s="2"/>
      <c r="BR723" s="2"/>
      <c r="BS723" s="2"/>
      <c r="BT723" s="2"/>
      <c r="BU723" s="2"/>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2"/>
      <c r="EE723" s="2"/>
      <c r="EF723" s="2"/>
      <c r="EG723" s="2"/>
      <c r="EH723" s="2"/>
      <c r="EI723" s="2"/>
      <c r="EJ723" s="2"/>
      <c r="EK723" s="2"/>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2"/>
      <c r="HL723" s="2"/>
      <c r="HM723" s="2"/>
      <c r="HN723" s="2"/>
      <c r="HO723" s="2"/>
      <c r="HP723" s="2"/>
      <c r="HQ723" s="2"/>
      <c r="HR723" s="2"/>
      <c r="HS723" s="82"/>
      <c r="HT723" s="2"/>
      <c r="HU723" s="2"/>
      <c r="HV723" s="2"/>
      <c r="HW723" s="2"/>
      <c r="HX723" s="2"/>
      <c r="HY723" s="2"/>
      <c r="HZ723" s="2"/>
      <c r="IA723" s="2"/>
      <c r="IB723" s="2"/>
      <c r="IC723" s="2"/>
      <c r="ID723" s="2"/>
      <c r="IE723" s="2"/>
      <c r="IF723" s="2"/>
      <c r="IG723" s="2"/>
      <c r="IH723" s="127" t="s">
        <v>1463</v>
      </c>
      <c r="II723" s="69" t="s">
        <v>927</v>
      </c>
      <c r="IJ723" s="143" t="s">
        <v>981</v>
      </c>
      <c r="IK723" s="144" t="s">
        <v>543</v>
      </c>
      <c r="IL723" s="2">
        <v>2007</v>
      </c>
      <c r="IM723" s="2" t="s">
        <v>690</v>
      </c>
      <c r="IN723" s="2" t="s">
        <v>480</v>
      </c>
      <c r="IQ723" s="2"/>
      <c r="IR723" s="2"/>
      <c r="IS723" s="2"/>
      <c r="IT723" s="2"/>
      <c r="IU723" s="2"/>
      <c r="IV723" s="2"/>
      <c r="IW723" s="2"/>
      <c r="IX723" s="2"/>
      <c r="IY723" s="2"/>
      <c r="IZ723" s="2"/>
      <c r="JA723" s="2"/>
      <c r="JB723" s="2"/>
      <c r="JC723" s="2"/>
      <c r="JD723" s="2"/>
      <c r="JE723" s="2"/>
      <c r="JF723" s="2"/>
      <c r="JG723" s="2"/>
      <c r="JH723" s="2"/>
      <c r="JI723" s="2"/>
      <c r="JJ723" s="2"/>
      <c r="JK723" s="2"/>
      <c r="JL723" s="133" t="s">
        <v>495</v>
      </c>
      <c r="JM723" s="134" t="s">
        <v>1464</v>
      </c>
      <c r="JN723" s="134" t="s">
        <v>1465</v>
      </c>
      <c r="JO723" s="134" t="s">
        <v>1465</v>
      </c>
      <c r="JR723" s="2"/>
      <c r="JS723" s="2"/>
      <c r="JT723" s="2"/>
      <c r="JU723" s="2"/>
      <c r="JV723" s="2"/>
      <c r="JW723" s="2"/>
      <c r="JX723" s="2"/>
      <c r="JY723" s="135"/>
      <c r="JZ723" s="145"/>
      <c r="KA723" s="82"/>
      <c r="KB723" s="2"/>
      <c r="KC723" s="82"/>
      <c r="KD723" s="2"/>
      <c r="KE723" s="2"/>
      <c r="KF723" s="2"/>
      <c r="KG723" s="82"/>
      <c r="KH723" s="2"/>
      <c r="KI723" s="142"/>
      <c r="KJ723" s="146"/>
      <c r="KK723" s="2"/>
      <c r="KL723" s="2"/>
      <c r="KM723" s="2"/>
      <c r="KN723" s="2"/>
      <c r="KO723" s="82"/>
      <c r="KP723" s="2"/>
      <c r="KQ723" s="142"/>
      <c r="KR723" s="146"/>
      <c r="KS723" s="2"/>
      <c r="KT723" s="2"/>
      <c r="KU723" s="137"/>
      <c r="KV723" s="155"/>
      <c r="KW723" s="2"/>
      <c r="KX723" s="2"/>
      <c r="KY723" s="2"/>
      <c r="KZ723" s="3"/>
      <c r="LA723" s="3"/>
      <c r="LB723" s="3"/>
      <c r="LC723" s="3"/>
      <c r="LD723" s="3"/>
      <c r="LE723" s="3"/>
      <c r="LF723" s="3"/>
      <c r="LG723" s="3"/>
      <c r="LH723" s="82"/>
      <c r="LI723" s="82"/>
      <c r="LJ723" s="82"/>
      <c r="LK723" s="82"/>
      <c r="LL723" s="82"/>
      <c r="LM723" s="2"/>
      <c r="LN723" s="82"/>
      <c r="LO723" s="82"/>
      <c r="LP723" s="82"/>
      <c r="LQ723" s="2"/>
      <c r="LR723" s="2"/>
      <c r="LS723" s="2"/>
      <c r="LT723" s="2"/>
      <c r="LU723" s="2"/>
      <c r="LV723" s="2"/>
      <c r="LW723" s="2"/>
      <c r="LX723" s="2"/>
      <c r="LY723" s="2"/>
      <c r="LZ723" s="2"/>
      <c r="MA723" s="2"/>
      <c r="MB723" s="2"/>
      <c r="MC723" s="2"/>
      <c r="MD723" s="2"/>
      <c r="ME723" s="2"/>
      <c r="MF723" s="2"/>
      <c r="MG723" s="2"/>
      <c r="MH723" s="2"/>
      <c r="MI723" s="2"/>
      <c r="MJ723" s="2"/>
      <c r="MK723" s="2"/>
      <c r="ML723" s="2"/>
      <c r="MM723" s="2"/>
      <c r="MN723" s="2"/>
      <c r="MO723" s="2"/>
      <c r="MP723" s="2"/>
      <c r="MQ723" s="2"/>
      <c r="MR723" s="2"/>
      <c r="MS723" s="2"/>
      <c r="MT723" s="2"/>
      <c r="MU723" s="2"/>
      <c r="MV723" s="2"/>
      <c r="MW723" s="2"/>
      <c r="MX723" s="2"/>
      <c r="MY723" s="127" t="s">
        <v>1466</v>
      </c>
      <c r="MZ723" s="74">
        <v>64</v>
      </c>
      <c r="NA723" s="127" t="s">
        <v>1486</v>
      </c>
      <c r="NB723" s="138" t="s">
        <v>1487</v>
      </c>
      <c r="NC723" s="138"/>
      <c r="ND723" s="138"/>
      <c r="NE723" s="138"/>
      <c r="NF723" s="138"/>
      <c r="NG723" s="138" t="s">
        <v>684</v>
      </c>
      <c r="NH723" s="72" t="s">
        <v>685</v>
      </c>
      <c r="NI723" s="127"/>
      <c r="NJ723" s="127" t="s">
        <v>1486</v>
      </c>
      <c r="NK723" s="127" t="s">
        <v>1488</v>
      </c>
      <c r="NL723" t="s">
        <v>687</v>
      </c>
      <c r="NM723" s="139" t="s">
        <v>1489</v>
      </c>
      <c r="NN723" s="127"/>
      <c r="NO723" s="127"/>
      <c r="NP723" s="127"/>
      <c r="NQ723" s="127"/>
      <c r="NR723" s="127"/>
      <c r="NS723" s="127"/>
      <c r="NT723" s="127"/>
      <c r="NU723" s="127"/>
      <c r="NV723" s="140" t="s">
        <v>518</v>
      </c>
      <c r="NW723" s="147">
        <v>10.1</v>
      </c>
      <c r="NX723" s="140" t="s">
        <v>520</v>
      </c>
      <c r="NY723" s="147">
        <v>3</v>
      </c>
      <c r="NZ723" s="148"/>
      <c r="OA723" s="2"/>
      <c r="OB723" s="127">
        <v>4</v>
      </c>
      <c r="OC723" s="74"/>
      <c r="OD723" s="74"/>
      <c r="OG723" s="2"/>
      <c r="OH723" s="2"/>
      <c r="OI723" s="2"/>
      <c r="OJ723" s="2"/>
      <c r="OK723" s="2"/>
      <c r="OL723" s="2"/>
      <c r="OU723" s="127" t="s">
        <v>1274</v>
      </c>
      <c r="OV723" s="2"/>
      <c r="OW723" s="2">
        <v>2007</v>
      </c>
      <c r="OX723" s="2"/>
      <c r="OY723" s="2"/>
      <c r="OZ723" s="2" t="s">
        <v>707</v>
      </c>
      <c r="PA723" s="2"/>
      <c r="PB723" t="s">
        <v>522</v>
      </c>
      <c r="PC723" s="50">
        <v>46134</v>
      </c>
      <c r="PD723" s="121"/>
    </row>
    <row r="724" spans="1:420" ht="15" thickBot="1">
      <c r="A724" t="s">
        <v>469</v>
      </c>
      <c r="B724" t="s">
        <v>1457</v>
      </c>
      <c r="C724" s="74" t="s">
        <v>665</v>
      </c>
      <c r="D724" s="126" t="s">
        <v>948</v>
      </c>
      <c r="E724" s="2" t="s">
        <v>1458</v>
      </c>
      <c r="F724" t="s">
        <v>1177</v>
      </c>
      <c r="G724" s="74" t="s">
        <v>475</v>
      </c>
      <c r="H724" s="126" t="s">
        <v>476</v>
      </c>
      <c r="I724">
        <v>-0.41666666699999999</v>
      </c>
      <c r="J724">
        <v>34.200000000000003</v>
      </c>
      <c r="K724" s="126">
        <v>100</v>
      </c>
      <c r="L724" s="74"/>
      <c r="M724" s="126"/>
      <c r="N724" s="74"/>
      <c r="O724" s="74"/>
      <c r="P724" s="74"/>
      <c r="Q724" s="74"/>
      <c r="R724" s="74"/>
      <c r="S724" s="74"/>
      <c r="T724" s="74"/>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74" t="s">
        <v>1459</v>
      </c>
      <c r="AW724" s="74">
        <v>64</v>
      </c>
      <c r="AX724" s="74">
        <v>0.09</v>
      </c>
      <c r="AY724" s="74">
        <v>1</v>
      </c>
      <c r="AZ724" s="127" t="s">
        <v>1460</v>
      </c>
      <c r="BA724" s="127">
        <v>2007</v>
      </c>
      <c r="BB724" s="127">
        <v>2008</v>
      </c>
      <c r="BC724" s="127" t="s">
        <v>690</v>
      </c>
      <c r="BD724" s="127" t="s">
        <v>1461</v>
      </c>
      <c r="BE724" s="127" t="s">
        <v>524</v>
      </c>
      <c r="BF724" s="127" t="s">
        <v>484</v>
      </c>
      <c r="BG724" s="127" t="s">
        <v>1462</v>
      </c>
      <c r="BH724" s="127" t="s">
        <v>480</v>
      </c>
      <c r="BI724" s="128" t="s">
        <v>486</v>
      </c>
      <c r="BJ724" s="129">
        <v>111000</v>
      </c>
      <c r="BK724" s="74"/>
      <c r="BL724" s="74"/>
      <c r="BM724" s="74"/>
      <c r="BN724" s="126"/>
      <c r="BO724" s="149"/>
      <c r="BP724" s="74"/>
      <c r="BQ724" s="74"/>
      <c r="BR724" s="74"/>
      <c r="BS724" s="126"/>
      <c r="BT724" s="149"/>
      <c r="BU724" s="74"/>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74"/>
      <c r="EE724" s="74"/>
      <c r="EF724" s="74"/>
      <c r="EG724" s="74"/>
      <c r="EH724" s="74"/>
      <c r="EI724" s="74"/>
      <c r="EJ724" s="74"/>
      <c r="EK724" s="74"/>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74"/>
      <c r="HL724" s="74"/>
      <c r="HM724" s="74"/>
      <c r="HN724" s="74"/>
      <c r="HO724" s="74"/>
      <c r="HP724" s="74"/>
      <c r="HQ724" s="74"/>
      <c r="HR724" s="74"/>
      <c r="HS724" s="126"/>
      <c r="HT724" s="74"/>
      <c r="HU724" s="74"/>
      <c r="HV724" s="74"/>
      <c r="HW724" s="74"/>
      <c r="HX724" s="74"/>
      <c r="HY724" s="74"/>
      <c r="HZ724" s="74"/>
      <c r="IA724" s="74"/>
      <c r="IB724" s="74"/>
      <c r="IC724" s="74"/>
      <c r="ID724" s="74"/>
      <c r="IE724" s="74"/>
      <c r="IF724" s="74"/>
      <c r="IG724" s="74"/>
      <c r="IH724" s="127" t="s">
        <v>1463</v>
      </c>
      <c r="II724" s="131" t="s">
        <v>492</v>
      </c>
      <c r="IJ724" s="74"/>
      <c r="IK724" s="74"/>
      <c r="IL724" s="74"/>
      <c r="IM724" s="74"/>
      <c r="IN724" s="74"/>
      <c r="IQ724" s="74"/>
      <c r="IR724" s="74"/>
      <c r="IS724" s="74"/>
      <c r="IT724" s="74"/>
      <c r="IU724" s="74"/>
      <c r="IV724" s="74"/>
      <c r="IW724" s="126"/>
      <c r="IX724" s="74"/>
      <c r="IY724" s="74"/>
      <c r="IZ724" s="74"/>
      <c r="JA724" s="74"/>
      <c r="JB724" s="74"/>
      <c r="JC724" s="74"/>
      <c r="JD724" s="74"/>
      <c r="JE724" s="74"/>
      <c r="JF724" s="74"/>
      <c r="JG724" s="74"/>
      <c r="JH724" s="74"/>
      <c r="JI724" s="74"/>
      <c r="JJ724" s="74"/>
      <c r="JK724" s="74"/>
      <c r="JL724" s="133" t="s">
        <v>495</v>
      </c>
      <c r="JM724" s="134" t="s">
        <v>1464</v>
      </c>
      <c r="JN724" s="134" t="s">
        <v>1465</v>
      </c>
      <c r="JO724" s="134" t="s">
        <v>1465</v>
      </c>
      <c r="JR724" s="74"/>
      <c r="JS724" s="74"/>
      <c r="JT724" s="74"/>
      <c r="JU724" s="74"/>
      <c r="JV724" s="74"/>
      <c r="JW724" s="74"/>
      <c r="JX724" s="74"/>
      <c r="JY724" s="135"/>
      <c r="JZ724" s="133"/>
      <c r="KA724" s="126"/>
      <c r="KB724" s="74"/>
      <c r="KC724" s="126"/>
      <c r="KD724" s="74"/>
      <c r="KE724" s="74"/>
      <c r="KF724" s="74"/>
      <c r="KG724" s="126"/>
      <c r="KH724" s="74"/>
      <c r="KI724" s="131"/>
      <c r="KJ724" s="152"/>
      <c r="KK724" s="74"/>
      <c r="KL724" s="74"/>
      <c r="KM724" s="74"/>
      <c r="KN724" s="74"/>
      <c r="KO724" s="126"/>
      <c r="KP724" s="74"/>
      <c r="KQ724" s="156"/>
      <c r="KR724" s="133"/>
      <c r="KS724" s="74"/>
      <c r="KT724" s="74"/>
      <c r="KU724" s="137"/>
      <c r="KV724" s="152"/>
      <c r="KW724" s="74"/>
      <c r="KX724" s="74"/>
      <c r="KY724" s="74"/>
      <c r="KZ724" s="3"/>
      <c r="LA724" s="3"/>
      <c r="LB724" s="3"/>
      <c r="LC724" s="3"/>
      <c r="LD724" s="3"/>
      <c r="LE724" s="3"/>
      <c r="LF724" s="3"/>
      <c r="LG724" s="3"/>
      <c r="LH724" s="126"/>
      <c r="LI724" s="126"/>
      <c r="LJ724" s="126"/>
      <c r="LK724" s="126"/>
      <c r="LL724" s="126"/>
      <c r="LM724" s="74"/>
      <c r="LN724" s="126"/>
      <c r="LO724" s="126"/>
      <c r="LP724" s="126"/>
      <c r="LQ724" s="74"/>
      <c r="LR724" s="74"/>
      <c r="LS724" s="74"/>
      <c r="LT724" s="74"/>
      <c r="LU724" s="74"/>
      <c r="LV724" s="74"/>
      <c r="LW724" s="74"/>
      <c r="LX724" s="74"/>
      <c r="LY724" s="74"/>
      <c r="LZ724" s="74"/>
      <c r="MA724" s="74"/>
      <c r="MB724" s="74"/>
      <c r="MC724" s="74"/>
      <c r="MD724" s="74"/>
      <c r="ME724" s="74"/>
      <c r="MF724" s="74"/>
      <c r="MG724" s="74"/>
      <c r="MH724" s="74"/>
      <c r="MI724" s="74"/>
      <c r="MJ724" s="74"/>
      <c r="MK724" s="74"/>
      <c r="ML724" s="74"/>
      <c r="MM724" s="74"/>
      <c r="MN724" s="74"/>
      <c r="MO724" s="74"/>
      <c r="MP724" s="74"/>
      <c r="MQ724" s="74"/>
      <c r="MR724" s="74"/>
      <c r="MS724" s="74"/>
      <c r="MT724" s="74"/>
      <c r="MU724" s="74"/>
      <c r="MV724" s="74"/>
      <c r="MW724" s="74"/>
      <c r="MX724" s="74"/>
      <c r="MY724" s="127" t="s">
        <v>1466</v>
      </c>
      <c r="MZ724" s="74">
        <v>64</v>
      </c>
      <c r="NA724" s="127" t="s">
        <v>1486</v>
      </c>
      <c r="NB724" s="138" t="s">
        <v>1487</v>
      </c>
      <c r="NC724" s="138"/>
      <c r="ND724" s="138"/>
      <c r="NE724" s="138"/>
      <c r="NF724" s="138"/>
      <c r="NG724" s="138" t="s">
        <v>684</v>
      </c>
      <c r="NH724" s="72" t="s">
        <v>685</v>
      </c>
      <c r="NI724" s="127"/>
      <c r="NJ724" s="127" t="s">
        <v>1486</v>
      </c>
      <c r="NK724" s="127" t="s">
        <v>1488</v>
      </c>
      <c r="NL724" t="s">
        <v>687</v>
      </c>
      <c r="NM724" s="139" t="s">
        <v>1489</v>
      </c>
      <c r="NN724" s="127"/>
      <c r="NO724" s="127"/>
      <c r="NP724" s="127"/>
      <c r="NQ724" s="127"/>
      <c r="NR724" s="127"/>
      <c r="NS724" s="127"/>
      <c r="NT724" s="127"/>
      <c r="NU724" s="127" t="s">
        <v>536</v>
      </c>
      <c r="NV724" s="140" t="s">
        <v>518</v>
      </c>
      <c r="NW724" s="147">
        <v>283.5</v>
      </c>
      <c r="NX724" s="140" t="s">
        <v>520</v>
      </c>
      <c r="NY724" s="80">
        <v>12</v>
      </c>
      <c r="NZ724" s="154"/>
      <c r="OA724" s="74"/>
      <c r="OB724" s="127">
        <v>4</v>
      </c>
      <c r="OC724" s="2"/>
      <c r="OD724" s="2"/>
      <c r="OG724" s="74"/>
      <c r="OH724" s="74"/>
      <c r="OI724" s="74"/>
      <c r="OJ724" s="74"/>
      <c r="OK724" s="74"/>
      <c r="OL724" s="74"/>
      <c r="OM724" s="138"/>
      <c r="ON724" s="138"/>
      <c r="OO724" s="138"/>
      <c r="OP724" s="138"/>
      <c r="OQ724" s="138"/>
      <c r="OR724" s="138"/>
      <c r="OS724" s="138"/>
      <c r="OT724" s="138"/>
      <c r="OU724" s="127" t="s">
        <v>1274</v>
      </c>
      <c r="OV724" s="74"/>
      <c r="OW724" s="74">
        <v>2008</v>
      </c>
      <c r="OX724" s="74"/>
      <c r="OY724" s="74"/>
      <c r="OZ724" s="127" t="s">
        <v>690</v>
      </c>
      <c r="PA724" s="74"/>
      <c r="PB724" t="s">
        <v>522</v>
      </c>
      <c r="PC724" s="50">
        <v>46134</v>
      </c>
      <c r="PD724" s="121"/>
    </row>
    <row r="725" spans="1:420" ht="15" thickBot="1">
      <c r="A725" t="s">
        <v>469</v>
      </c>
      <c r="B725" t="s">
        <v>1457</v>
      </c>
      <c r="C725" s="74" t="s">
        <v>665</v>
      </c>
      <c r="D725" s="126" t="s">
        <v>948</v>
      </c>
      <c r="E725" s="2" t="s">
        <v>1458</v>
      </c>
      <c r="F725" t="s">
        <v>1177</v>
      </c>
      <c r="G725" s="74" t="s">
        <v>475</v>
      </c>
      <c r="H725" s="126" t="s">
        <v>476</v>
      </c>
      <c r="I725">
        <v>-0.41666666699999999</v>
      </c>
      <c r="J725">
        <v>34.200000000000003</v>
      </c>
      <c r="K725" s="126">
        <v>100</v>
      </c>
      <c r="L725" s="2"/>
      <c r="M725" s="82"/>
      <c r="N725" s="2"/>
      <c r="O725" s="74"/>
      <c r="P725" s="2"/>
      <c r="Q725" s="2"/>
      <c r="R725" s="74"/>
      <c r="S725" s="74"/>
      <c r="T725" s="74"/>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74" t="s">
        <v>1459</v>
      </c>
      <c r="AW725" s="74">
        <v>64</v>
      </c>
      <c r="AX725" s="74">
        <v>0.09</v>
      </c>
      <c r="AY725" s="74">
        <v>1</v>
      </c>
      <c r="AZ725" s="127" t="s">
        <v>1460</v>
      </c>
      <c r="BA725" s="127">
        <v>2007</v>
      </c>
      <c r="BB725" s="127">
        <v>2008</v>
      </c>
      <c r="BC725" s="127" t="s">
        <v>690</v>
      </c>
      <c r="BD725" s="2" t="s">
        <v>1471</v>
      </c>
      <c r="BE725" s="2" t="s">
        <v>536</v>
      </c>
      <c r="BF725" s="127" t="s">
        <v>484</v>
      </c>
      <c r="BG725" s="2" t="s">
        <v>1462</v>
      </c>
      <c r="BH725" s="127" t="s">
        <v>480</v>
      </c>
      <c r="BI725" s="128" t="s">
        <v>486</v>
      </c>
      <c r="BJ725" s="129">
        <v>55500</v>
      </c>
      <c r="BK725" s="2" t="s">
        <v>537</v>
      </c>
      <c r="BL725" t="s">
        <v>1472</v>
      </c>
      <c r="BM725" s="127" t="s">
        <v>480</v>
      </c>
      <c r="BN725" s="2" t="s">
        <v>486</v>
      </c>
      <c r="BO725" s="2">
        <v>55000</v>
      </c>
      <c r="BP725" s="2"/>
      <c r="BQ725" s="2"/>
      <c r="BR725" s="2"/>
      <c r="BS725" s="82"/>
      <c r="BT725" s="2"/>
      <c r="BU725" s="2"/>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2"/>
      <c r="EE725" s="2"/>
      <c r="EF725" s="2"/>
      <c r="EG725" s="2"/>
      <c r="EH725" s="2"/>
      <c r="EI725" s="2"/>
      <c r="EJ725" s="2"/>
      <c r="EK725" s="2"/>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2"/>
      <c r="HL725" s="2"/>
      <c r="HM725" s="2"/>
      <c r="HN725" s="2"/>
      <c r="HO725" s="2"/>
      <c r="HP725" s="2"/>
      <c r="HQ725" s="2"/>
      <c r="HR725" s="2"/>
      <c r="HS725" s="82"/>
      <c r="HT725" s="2"/>
      <c r="HU725" s="2"/>
      <c r="HV725" s="2"/>
      <c r="HW725" s="2"/>
      <c r="HX725" s="2"/>
      <c r="HY725" s="2"/>
      <c r="HZ725" s="2"/>
      <c r="IA725" s="2"/>
      <c r="IB725" s="2"/>
      <c r="IC725" s="2"/>
      <c r="ID725" s="2"/>
      <c r="IE725" s="2"/>
      <c r="IF725" s="2"/>
      <c r="IG725" s="2"/>
      <c r="IH725" s="127" t="s">
        <v>1463</v>
      </c>
      <c r="II725" s="69" t="s">
        <v>927</v>
      </c>
      <c r="IJ725" s="143" t="s">
        <v>981</v>
      </c>
      <c r="IK725" s="144" t="s">
        <v>543</v>
      </c>
      <c r="IL725" s="2">
        <v>2007</v>
      </c>
      <c r="IM725" s="2" t="s">
        <v>690</v>
      </c>
      <c r="IN725" s="2" t="s">
        <v>480</v>
      </c>
      <c r="IQ725" s="2"/>
      <c r="IR725" s="2"/>
      <c r="IS725" s="2"/>
      <c r="IT725" s="2"/>
      <c r="IU725" s="2"/>
      <c r="IV725" s="2"/>
      <c r="IW725" s="82"/>
      <c r="IX725" s="2"/>
      <c r="IY725" s="2"/>
      <c r="IZ725" s="2"/>
      <c r="JA725" s="2"/>
      <c r="JB725" s="2"/>
      <c r="JC725" s="2"/>
      <c r="JD725" s="2"/>
      <c r="JE725" s="2"/>
      <c r="JF725" s="2"/>
      <c r="JG725" s="2"/>
      <c r="JH725" s="2"/>
      <c r="JI725" s="2"/>
      <c r="JJ725" s="2"/>
      <c r="JK725" s="2"/>
      <c r="JL725" s="133" t="s">
        <v>495</v>
      </c>
      <c r="JM725" s="134" t="s">
        <v>1464</v>
      </c>
      <c r="JN725" s="134" t="s">
        <v>1465</v>
      </c>
      <c r="JO725" s="134" t="s">
        <v>1465</v>
      </c>
      <c r="JR725" s="2"/>
      <c r="JS725" s="2"/>
      <c r="JT725" s="2"/>
      <c r="JU725" s="2"/>
      <c r="JV725" s="2"/>
      <c r="JW725" s="2"/>
      <c r="JX725" s="2"/>
      <c r="JY725" s="135"/>
      <c r="JZ725" s="145"/>
      <c r="KA725" s="82"/>
      <c r="KB725" s="2"/>
      <c r="KC725" s="82"/>
      <c r="KD725" s="2"/>
      <c r="KE725" s="2"/>
      <c r="KF725" s="2"/>
      <c r="KG725" s="82"/>
      <c r="KH725" s="2"/>
      <c r="KI725" s="142"/>
      <c r="KJ725" s="146"/>
      <c r="KK725" s="2"/>
      <c r="KL725" s="2"/>
      <c r="KM725" s="2"/>
      <c r="KN725" s="2"/>
      <c r="KO725" s="82"/>
      <c r="KP725" s="2"/>
      <c r="KQ725" s="156"/>
      <c r="KR725" s="145"/>
      <c r="KS725" s="2"/>
      <c r="KT725" s="2"/>
      <c r="KU725" s="137"/>
      <c r="KV725" s="146"/>
      <c r="KW725" s="2"/>
      <c r="KX725" s="2"/>
      <c r="KY725" s="2"/>
      <c r="KZ725" s="3"/>
      <c r="LA725" s="3"/>
      <c r="LB725" s="3"/>
      <c r="LC725" s="3"/>
      <c r="LD725" s="3"/>
      <c r="LE725" s="3"/>
      <c r="LF725" s="3"/>
      <c r="LG725" s="3"/>
      <c r="LH725" s="82"/>
      <c r="LI725" s="82"/>
      <c r="LJ725" s="82"/>
      <c r="LK725" s="82"/>
      <c r="LL725" s="82"/>
      <c r="LM725" s="2"/>
      <c r="LN725" s="82"/>
      <c r="LO725" s="82"/>
      <c r="LP725" s="82"/>
      <c r="LQ725" s="2"/>
      <c r="LR725" s="2"/>
      <c r="LS725" s="2"/>
      <c r="LT725" s="2"/>
      <c r="LU725" s="2"/>
      <c r="LV725" s="2"/>
      <c r="LW725" s="2"/>
      <c r="LX725" s="2"/>
      <c r="LY725" s="2"/>
      <c r="LZ725" s="2"/>
      <c r="MA725" s="2"/>
      <c r="MB725" s="2"/>
      <c r="MC725" s="2"/>
      <c r="MD725" s="2"/>
      <c r="ME725" s="2"/>
      <c r="MF725" s="2"/>
      <c r="MG725" s="2"/>
      <c r="MH725" s="2"/>
      <c r="MI725" s="2"/>
      <c r="MJ725" s="2"/>
      <c r="MK725" s="2"/>
      <c r="ML725" s="2"/>
      <c r="MM725" s="2"/>
      <c r="MN725" s="2"/>
      <c r="MO725" s="2"/>
      <c r="MP725" s="2"/>
      <c r="MQ725" s="2"/>
      <c r="MR725" s="2"/>
      <c r="MS725" s="2"/>
      <c r="MT725" s="2"/>
      <c r="MU725" s="2"/>
      <c r="MV725" s="2"/>
      <c r="MW725" s="2"/>
      <c r="MX725" s="2"/>
      <c r="MY725" s="127" t="s">
        <v>1466</v>
      </c>
      <c r="MZ725" s="74">
        <v>64</v>
      </c>
      <c r="NA725" s="127" t="s">
        <v>1486</v>
      </c>
      <c r="NB725" s="138" t="s">
        <v>1487</v>
      </c>
      <c r="NC725" s="138"/>
      <c r="ND725" s="138"/>
      <c r="NE725" s="138"/>
      <c r="NF725" s="138"/>
      <c r="NG725" s="138" t="s">
        <v>684</v>
      </c>
      <c r="NH725" s="72" t="s">
        <v>685</v>
      </c>
      <c r="NI725" s="127"/>
      <c r="NJ725" s="127" t="s">
        <v>1486</v>
      </c>
      <c r="NK725" s="127" t="s">
        <v>1488</v>
      </c>
      <c r="NL725" t="s">
        <v>687</v>
      </c>
      <c r="NM725" s="139" t="s">
        <v>1489</v>
      </c>
      <c r="NN725" s="127"/>
      <c r="NO725" s="127"/>
      <c r="NP725" s="127"/>
      <c r="NQ725" s="127"/>
      <c r="NR725" s="127"/>
      <c r="NS725" s="127"/>
      <c r="NT725" s="127"/>
      <c r="NU725" s="127"/>
      <c r="NV725" s="140" t="s">
        <v>518</v>
      </c>
      <c r="NW725" s="147">
        <v>11.7</v>
      </c>
      <c r="NX725" s="140" t="s">
        <v>520</v>
      </c>
      <c r="NY725" s="147">
        <v>3</v>
      </c>
      <c r="NZ725" s="148"/>
      <c r="OA725" s="2"/>
      <c r="OB725" s="127">
        <v>4</v>
      </c>
      <c r="OC725" s="74"/>
      <c r="OD725" s="74"/>
      <c r="OG725" s="2"/>
      <c r="OH725" s="2"/>
      <c r="OI725" s="2"/>
      <c r="OJ725" s="2"/>
      <c r="OK725" s="2"/>
      <c r="OL725" s="2"/>
      <c r="OU725" s="127" t="s">
        <v>1274</v>
      </c>
      <c r="OV725" s="2"/>
      <c r="OW725" s="2">
        <v>2008</v>
      </c>
      <c r="OX725" s="2"/>
      <c r="OY725" s="2"/>
      <c r="OZ725" s="127" t="s">
        <v>690</v>
      </c>
      <c r="PA725" s="2"/>
      <c r="PB725" t="s">
        <v>522</v>
      </c>
      <c r="PC725" s="50">
        <v>46134</v>
      </c>
      <c r="PD725" s="121"/>
    </row>
    <row r="726" spans="1:420" ht="15" thickBot="1">
      <c r="A726" t="s">
        <v>469</v>
      </c>
      <c r="B726" t="s">
        <v>1457</v>
      </c>
      <c r="C726" s="74" t="s">
        <v>665</v>
      </c>
      <c r="D726" s="126" t="s">
        <v>948</v>
      </c>
      <c r="E726" s="2" t="s">
        <v>1458</v>
      </c>
      <c r="F726" t="s">
        <v>1177</v>
      </c>
      <c r="G726" s="74" t="s">
        <v>475</v>
      </c>
      <c r="H726" s="126" t="s">
        <v>476</v>
      </c>
      <c r="I726">
        <v>-0.41666666699999999</v>
      </c>
      <c r="J726">
        <v>34.200000000000003</v>
      </c>
      <c r="K726" s="126">
        <v>100</v>
      </c>
      <c r="L726" s="74"/>
      <c r="M726" s="126"/>
      <c r="N726" s="74"/>
      <c r="O726" s="74"/>
      <c r="P726" s="74"/>
      <c r="Q726" s="74"/>
      <c r="R726" s="74"/>
      <c r="S726" s="74"/>
      <c r="T726" s="74"/>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74" t="s">
        <v>1459</v>
      </c>
      <c r="AW726" s="74">
        <v>64</v>
      </c>
      <c r="AX726" s="74">
        <v>0.09</v>
      </c>
      <c r="AY726" s="74">
        <v>1</v>
      </c>
      <c r="AZ726" s="127" t="s">
        <v>1460</v>
      </c>
      <c r="BA726" s="127">
        <v>2007</v>
      </c>
      <c r="BB726" s="127">
        <v>2008</v>
      </c>
      <c r="BC726" s="127" t="s">
        <v>707</v>
      </c>
      <c r="BD726" s="127" t="s">
        <v>1461</v>
      </c>
      <c r="BE726" s="127" t="s">
        <v>524</v>
      </c>
      <c r="BF726" s="127" t="s">
        <v>484</v>
      </c>
      <c r="BG726" s="127" t="s">
        <v>1462</v>
      </c>
      <c r="BH726" s="127" t="s">
        <v>480</v>
      </c>
      <c r="BI726" s="128" t="s">
        <v>486</v>
      </c>
      <c r="BJ726" s="129">
        <v>111000</v>
      </c>
      <c r="BK726" s="74"/>
      <c r="BL726" s="74"/>
      <c r="BM726" s="74"/>
      <c r="BN726" s="126"/>
      <c r="BO726" s="149"/>
      <c r="BP726" s="74"/>
      <c r="BQ726" s="74"/>
      <c r="BR726" s="74"/>
      <c r="BS726" s="126"/>
      <c r="BT726" s="149"/>
      <c r="BU726" s="74"/>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74"/>
      <c r="EE726" s="74"/>
      <c r="EF726" s="74"/>
      <c r="EG726" s="74"/>
      <c r="EH726" s="74"/>
      <c r="EI726" s="74"/>
      <c r="EJ726" s="74"/>
      <c r="EK726" s="74"/>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74"/>
      <c r="HL726" s="74"/>
      <c r="HM726" s="74"/>
      <c r="HN726" s="74"/>
      <c r="HO726" s="74"/>
      <c r="HP726" s="74"/>
      <c r="HQ726" s="74"/>
      <c r="HR726" s="74"/>
      <c r="HS726" s="126"/>
      <c r="HT726" s="74"/>
      <c r="HU726" s="74"/>
      <c r="HV726" s="74"/>
      <c r="HW726" s="74"/>
      <c r="HX726" s="74"/>
      <c r="HY726" s="74"/>
      <c r="HZ726" s="74"/>
      <c r="IA726" s="74"/>
      <c r="IB726" s="74"/>
      <c r="IC726" s="74"/>
      <c r="ID726" s="74"/>
      <c r="IE726" s="74"/>
      <c r="IF726" s="74"/>
      <c r="IG726" s="74"/>
      <c r="IH726" s="127" t="s">
        <v>1463</v>
      </c>
      <c r="II726" s="131" t="s">
        <v>492</v>
      </c>
      <c r="IJ726" s="74"/>
      <c r="IK726" s="74"/>
      <c r="IL726" s="74"/>
      <c r="IM726" s="74"/>
      <c r="IN726" s="74"/>
      <c r="IQ726" s="74"/>
      <c r="IR726" s="74"/>
      <c r="IS726" s="74"/>
      <c r="IT726" s="74"/>
      <c r="IU726" s="74"/>
      <c r="IV726" s="74"/>
      <c r="IW726" s="126"/>
      <c r="IX726" s="74"/>
      <c r="IY726" s="74"/>
      <c r="IZ726" s="74"/>
      <c r="JA726" s="74"/>
      <c r="JB726" s="74"/>
      <c r="JC726" s="74"/>
      <c r="JD726" s="74"/>
      <c r="JE726" s="74"/>
      <c r="JF726" s="74"/>
      <c r="JG726" s="74"/>
      <c r="JH726" s="74"/>
      <c r="JI726" s="74"/>
      <c r="JJ726" s="74"/>
      <c r="JK726" s="74"/>
      <c r="JL726" s="133" t="s">
        <v>495</v>
      </c>
      <c r="JM726" s="134" t="s">
        <v>1464</v>
      </c>
      <c r="JN726" s="134" t="s">
        <v>1465</v>
      </c>
      <c r="JO726" s="134" t="s">
        <v>1465</v>
      </c>
      <c r="JR726" s="74"/>
      <c r="JS726" s="74"/>
      <c r="JT726" s="74"/>
      <c r="JU726" s="74"/>
      <c r="JV726" s="74"/>
      <c r="JW726" s="74"/>
      <c r="JX726" s="74"/>
      <c r="JY726" s="135"/>
      <c r="JZ726" s="133"/>
      <c r="KA726" s="126"/>
      <c r="KB726" s="74"/>
      <c r="KC726" s="126"/>
      <c r="KD726" s="74"/>
      <c r="KE726" s="74"/>
      <c r="KF726" s="74"/>
      <c r="KG726" s="126"/>
      <c r="KH726" s="74"/>
      <c r="KI726" s="131"/>
      <c r="KJ726" s="152"/>
      <c r="KK726" s="74"/>
      <c r="KL726" s="74"/>
      <c r="KM726" s="74"/>
      <c r="KN726" s="74"/>
      <c r="KO726" s="126"/>
      <c r="KP726" s="74"/>
      <c r="KQ726" s="156"/>
      <c r="KR726" s="133"/>
      <c r="KS726" s="74"/>
      <c r="KT726" s="74"/>
      <c r="KU726" s="137"/>
      <c r="KV726" s="152"/>
      <c r="KW726" s="74"/>
      <c r="KX726" s="74"/>
      <c r="KY726" s="74"/>
      <c r="KZ726" s="3"/>
      <c r="LA726" s="3"/>
      <c r="LB726" s="3"/>
      <c r="LC726" s="3"/>
      <c r="LD726" s="3"/>
      <c r="LE726" s="3"/>
      <c r="LF726" s="3"/>
      <c r="LG726" s="3"/>
      <c r="LH726" s="126"/>
      <c r="LI726" s="126"/>
      <c r="LJ726" s="126"/>
      <c r="LK726" s="126"/>
      <c r="LL726" s="126"/>
      <c r="LM726" s="74"/>
      <c r="LN726" s="126"/>
      <c r="LO726" s="126"/>
      <c r="LP726" s="126"/>
      <c r="LQ726" s="74"/>
      <c r="LR726" s="74"/>
      <c r="LS726" s="74"/>
      <c r="LT726" s="74"/>
      <c r="LU726" s="74"/>
      <c r="LV726" s="74"/>
      <c r="LW726" s="74"/>
      <c r="LX726" s="74"/>
      <c r="LY726" s="74"/>
      <c r="LZ726" s="74"/>
      <c r="MA726" s="74"/>
      <c r="MB726" s="74"/>
      <c r="MC726" s="74"/>
      <c r="MD726" s="74"/>
      <c r="ME726" s="74"/>
      <c r="MF726" s="74"/>
      <c r="MG726" s="74"/>
      <c r="MH726" s="74"/>
      <c r="MI726" s="74"/>
      <c r="MJ726" s="74"/>
      <c r="MK726" s="74"/>
      <c r="ML726" s="74"/>
      <c r="MM726" s="74"/>
      <c r="MN726" s="74"/>
      <c r="MO726" s="74"/>
      <c r="MP726" s="74"/>
      <c r="MQ726" s="74"/>
      <c r="MR726" s="74"/>
      <c r="MS726" s="74"/>
      <c r="MT726" s="74"/>
      <c r="MU726" s="74"/>
      <c r="MV726" s="74"/>
      <c r="MW726" s="74"/>
      <c r="MX726" s="74"/>
      <c r="MY726" s="127" t="s">
        <v>1466</v>
      </c>
      <c r="MZ726" s="74">
        <v>64</v>
      </c>
      <c r="NA726" s="127" t="s">
        <v>1486</v>
      </c>
      <c r="NB726" s="138" t="s">
        <v>1487</v>
      </c>
      <c r="NC726" s="138"/>
      <c r="ND726" s="138"/>
      <c r="NE726" s="138"/>
      <c r="NF726" s="138"/>
      <c r="NG726" s="138" t="s">
        <v>684</v>
      </c>
      <c r="NH726" s="72" t="s">
        <v>685</v>
      </c>
      <c r="NI726" s="127"/>
      <c r="NJ726" s="127" t="s">
        <v>1486</v>
      </c>
      <c r="NK726" s="127" t="s">
        <v>1488</v>
      </c>
      <c r="NL726" t="s">
        <v>687</v>
      </c>
      <c r="NM726" s="139" t="s">
        <v>1489</v>
      </c>
      <c r="NN726" s="127"/>
      <c r="NO726" s="127"/>
      <c r="NP726" s="127"/>
      <c r="NQ726" s="127"/>
      <c r="NR726" s="127"/>
      <c r="NS726" s="127"/>
      <c r="NT726" s="127"/>
      <c r="NU726" s="127" t="s">
        <v>536</v>
      </c>
      <c r="NV726" s="140" t="s">
        <v>518</v>
      </c>
      <c r="NW726" s="147">
        <v>175.2</v>
      </c>
      <c r="NX726" s="140" t="s">
        <v>520</v>
      </c>
      <c r="NY726" s="80">
        <v>22</v>
      </c>
      <c r="NZ726" s="154"/>
      <c r="OA726" s="74"/>
      <c r="OB726" s="127">
        <v>4</v>
      </c>
      <c r="OC726" s="2"/>
      <c r="OD726" s="2"/>
      <c r="OG726" s="74"/>
      <c r="OH726" s="74"/>
      <c r="OI726" s="74"/>
      <c r="OJ726" s="74"/>
      <c r="OK726" s="74"/>
      <c r="OL726" s="74"/>
      <c r="OM726" s="138"/>
      <c r="ON726" s="138"/>
      <c r="OO726" s="138"/>
      <c r="OP726" s="138"/>
      <c r="OQ726" s="138"/>
      <c r="OR726" s="138"/>
      <c r="OS726" s="138"/>
      <c r="OT726" s="138"/>
      <c r="OU726" s="127" t="s">
        <v>1274</v>
      </c>
      <c r="OV726" s="74"/>
      <c r="OW726" s="74">
        <v>2008</v>
      </c>
      <c r="OX726" s="74"/>
      <c r="OY726" s="74"/>
      <c r="OZ726" s="74" t="s">
        <v>707</v>
      </c>
      <c r="PA726" s="74"/>
      <c r="PB726" t="s">
        <v>522</v>
      </c>
      <c r="PC726" s="50">
        <v>46134</v>
      </c>
      <c r="PD726" s="121"/>
    </row>
    <row r="727" spans="1:420" ht="15" thickBot="1">
      <c r="A727" t="s">
        <v>469</v>
      </c>
      <c r="B727" t="s">
        <v>1457</v>
      </c>
      <c r="C727" s="74" t="s">
        <v>665</v>
      </c>
      <c r="D727" s="126" t="s">
        <v>948</v>
      </c>
      <c r="E727" s="2" t="s">
        <v>1458</v>
      </c>
      <c r="F727" t="s">
        <v>1177</v>
      </c>
      <c r="G727" s="74" t="s">
        <v>475</v>
      </c>
      <c r="H727" s="126" t="s">
        <v>476</v>
      </c>
      <c r="I727">
        <v>-0.41666666699999999</v>
      </c>
      <c r="J727">
        <v>34.200000000000003</v>
      </c>
      <c r="K727" s="126">
        <v>100</v>
      </c>
      <c r="L727" s="2"/>
      <c r="M727" s="82"/>
      <c r="N727" s="2"/>
      <c r="O727" s="74"/>
      <c r="P727" s="2"/>
      <c r="Q727" s="2"/>
      <c r="R727" s="74"/>
      <c r="S727" s="74"/>
      <c r="T727" s="74"/>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74" t="s">
        <v>1459</v>
      </c>
      <c r="AW727" s="74">
        <v>64</v>
      </c>
      <c r="AX727" s="74">
        <v>0.09</v>
      </c>
      <c r="AY727" s="74">
        <v>1</v>
      </c>
      <c r="AZ727" s="127" t="s">
        <v>1460</v>
      </c>
      <c r="BA727" s="127">
        <v>2007</v>
      </c>
      <c r="BB727" s="127">
        <v>2008</v>
      </c>
      <c r="BC727" s="127" t="s">
        <v>707</v>
      </c>
      <c r="BD727" s="2" t="s">
        <v>1471</v>
      </c>
      <c r="BE727" s="2" t="s">
        <v>536</v>
      </c>
      <c r="BF727" s="127" t="s">
        <v>484</v>
      </c>
      <c r="BG727" s="2" t="s">
        <v>1462</v>
      </c>
      <c r="BH727" s="127" t="s">
        <v>480</v>
      </c>
      <c r="BI727" s="128" t="s">
        <v>486</v>
      </c>
      <c r="BJ727" s="129">
        <v>55500</v>
      </c>
      <c r="BK727" s="2" t="s">
        <v>537</v>
      </c>
      <c r="BL727" t="s">
        <v>1472</v>
      </c>
      <c r="BM727" s="127" t="s">
        <v>480</v>
      </c>
      <c r="BN727" s="2" t="s">
        <v>486</v>
      </c>
      <c r="BO727" s="2">
        <v>55000</v>
      </c>
      <c r="BP727" s="2"/>
      <c r="BQ727" s="2"/>
      <c r="BR727" s="2"/>
      <c r="BS727" s="82"/>
      <c r="BT727" s="2"/>
      <c r="BU727" s="2"/>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2"/>
      <c r="EE727" s="2"/>
      <c r="EF727" s="2"/>
      <c r="EG727" s="2"/>
      <c r="EH727" s="2"/>
      <c r="EI727" s="2"/>
      <c r="EJ727" s="2"/>
      <c r="EK727" s="2"/>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2"/>
      <c r="HL727" s="2"/>
      <c r="HM727" s="2"/>
      <c r="HN727" s="2"/>
      <c r="HO727" s="2"/>
      <c r="HP727" s="2"/>
      <c r="HQ727" s="2"/>
      <c r="HR727" s="2"/>
      <c r="HS727" s="82"/>
      <c r="HT727" s="2"/>
      <c r="HU727" s="2"/>
      <c r="HV727" s="2"/>
      <c r="HW727" s="2"/>
      <c r="HX727" s="2"/>
      <c r="HY727" s="2"/>
      <c r="HZ727" s="2"/>
      <c r="IA727" s="2"/>
      <c r="IB727" s="2"/>
      <c r="IC727" s="2"/>
      <c r="ID727" s="2"/>
      <c r="IE727" s="2"/>
      <c r="IF727" s="2"/>
      <c r="IG727" s="2"/>
      <c r="IH727" s="127" t="s">
        <v>1463</v>
      </c>
      <c r="II727" s="69" t="s">
        <v>927</v>
      </c>
      <c r="IJ727" s="143" t="s">
        <v>981</v>
      </c>
      <c r="IK727" s="144" t="s">
        <v>543</v>
      </c>
      <c r="IL727" s="2">
        <v>2007</v>
      </c>
      <c r="IM727" s="2" t="s">
        <v>690</v>
      </c>
      <c r="IN727" s="2" t="s">
        <v>480</v>
      </c>
      <c r="IQ727" s="2"/>
      <c r="IR727" s="2"/>
      <c r="IS727" s="2"/>
      <c r="IT727" s="2"/>
      <c r="IU727" s="2"/>
      <c r="IV727" s="2"/>
      <c r="IW727" s="82"/>
      <c r="IX727" s="2"/>
      <c r="IY727" s="2"/>
      <c r="IZ727" s="2"/>
      <c r="JA727" s="2"/>
      <c r="JB727" s="2"/>
      <c r="JC727" s="2"/>
      <c r="JD727" s="2"/>
      <c r="JE727" s="2"/>
      <c r="JF727" s="2"/>
      <c r="JG727" s="2"/>
      <c r="JH727" s="2"/>
      <c r="JI727" s="2"/>
      <c r="JJ727" s="2"/>
      <c r="JK727" s="2"/>
      <c r="JL727" s="133" t="s">
        <v>495</v>
      </c>
      <c r="JM727" s="134" t="s">
        <v>1464</v>
      </c>
      <c r="JN727" s="134" t="s">
        <v>1465</v>
      </c>
      <c r="JO727" s="134" t="s">
        <v>1465</v>
      </c>
      <c r="JR727" s="2"/>
      <c r="JS727" s="2"/>
      <c r="JT727" s="2"/>
      <c r="JU727" s="2"/>
      <c r="JV727" s="2"/>
      <c r="JW727" s="2"/>
      <c r="JX727" s="2"/>
      <c r="JY727" s="135"/>
      <c r="JZ727" s="145"/>
      <c r="KA727" s="82"/>
      <c r="KB727" s="2"/>
      <c r="KC727" s="82"/>
      <c r="KD727" s="2"/>
      <c r="KE727" s="2"/>
      <c r="KF727" s="2"/>
      <c r="KG727" s="82"/>
      <c r="KH727" s="2"/>
      <c r="KI727" s="142"/>
      <c r="KJ727" s="146"/>
      <c r="KK727" s="2"/>
      <c r="KL727" s="2"/>
      <c r="KM727" s="2"/>
      <c r="KN727" s="2"/>
      <c r="KO727" s="82"/>
      <c r="KP727" s="2"/>
      <c r="KQ727" s="156"/>
      <c r="KR727" s="145"/>
      <c r="KS727" s="2"/>
      <c r="KT727" s="2"/>
      <c r="KU727" s="137"/>
      <c r="KV727" s="146"/>
      <c r="KW727" s="2"/>
      <c r="KX727" s="2"/>
      <c r="KY727" s="2"/>
      <c r="KZ727" s="3"/>
      <c r="LA727" s="3"/>
      <c r="LB727" s="3"/>
      <c r="LC727" s="3"/>
      <c r="LD727" s="3"/>
      <c r="LE727" s="3"/>
      <c r="LF727" s="3"/>
      <c r="LG727" s="3"/>
      <c r="LH727" s="82"/>
      <c r="LI727" s="82"/>
      <c r="LJ727" s="82"/>
      <c r="LK727" s="82"/>
      <c r="LL727" s="82"/>
      <c r="LM727" s="2"/>
      <c r="LN727" s="82"/>
      <c r="LO727" s="82"/>
      <c r="LP727" s="82"/>
      <c r="LQ727" s="2"/>
      <c r="LR727" s="2"/>
      <c r="LS727" s="2"/>
      <c r="LT727" s="2"/>
      <c r="LU727" s="2"/>
      <c r="LV727" s="2"/>
      <c r="LW727" s="2"/>
      <c r="LX727" s="2"/>
      <c r="LY727" s="2"/>
      <c r="LZ727" s="2"/>
      <c r="MA727" s="2"/>
      <c r="MB727" s="2"/>
      <c r="MC727" s="2"/>
      <c r="MD727" s="2"/>
      <c r="ME727" s="2"/>
      <c r="MF727" s="2"/>
      <c r="MG727" s="2"/>
      <c r="MH727" s="2"/>
      <c r="MI727" s="2"/>
      <c r="MJ727" s="2"/>
      <c r="MK727" s="2"/>
      <c r="ML727" s="2"/>
      <c r="MM727" s="2"/>
      <c r="MN727" s="2"/>
      <c r="MO727" s="2"/>
      <c r="MP727" s="2"/>
      <c r="MQ727" s="2"/>
      <c r="MR727" s="2"/>
      <c r="MS727" s="2"/>
      <c r="MT727" s="2"/>
      <c r="MU727" s="2"/>
      <c r="MV727" s="2"/>
      <c r="MW727" s="2"/>
      <c r="MX727" s="2"/>
      <c r="MY727" s="127" t="s">
        <v>1466</v>
      </c>
      <c r="MZ727" s="74">
        <v>64</v>
      </c>
      <c r="NA727" s="127" t="s">
        <v>1486</v>
      </c>
      <c r="NB727" s="138" t="s">
        <v>1487</v>
      </c>
      <c r="NC727" s="138"/>
      <c r="ND727" s="138"/>
      <c r="NE727" s="138"/>
      <c r="NF727" s="138"/>
      <c r="NG727" s="138" t="s">
        <v>684</v>
      </c>
      <c r="NH727" s="72" t="s">
        <v>685</v>
      </c>
      <c r="NI727" s="127"/>
      <c r="NJ727" s="127" t="s">
        <v>1486</v>
      </c>
      <c r="NK727" s="127" t="s">
        <v>1488</v>
      </c>
      <c r="NL727" t="s">
        <v>687</v>
      </c>
      <c r="NM727" s="139" t="s">
        <v>1489</v>
      </c>
      <c r="NN727" s="127"/>
      <c r="NO727" s="127"/>
      <c r="NP727" s="127"/>
      <c r="NQ727" s="127"/>
      <c r="NR727" s="127"/>
      <c r="NS727" s="127"/>
      <c r="NT727" s="127"/>
      <c r="NU727" s="127"/>
      <c r="NV727" s="140" t="s">
        <v>518</v>
      </c>
      <c r="NW727" s="147">
        <v>5.5</v>
      </c>
      <c r="NX727" s="140" t="s">
        <v>520</v>
      </c>
      <c r="NY727" s="147">
        <v>2</v>
      </c>
      <c r="NZ727" s="148"/>
      <c r="OA727" s="2"/>
      <c r="OB727" s="127">
        <v>4</v>
      </c>
      <c r="OC727" s="74"/>
      <c r="OD727" s="74"/>
      <c r="OG727" s="2"/>
      <c r="OH727" s="2"/>
      <c r="OI727" s="2"/>
      <c r="OJ727" s="2"/>
      <c r="OK727" s="2"/>
      <c r="OL727" s="2"/>
      <c r="OU727" s="127" t="s">
        <v>1274</v>
      </c>
      <c r="OV727" s="2"/>
      <c r="OW727" s="2">
        <v>2008</v>
      </c>
      <c r="OX727" s="2"/>
      <c r="OY727" s="2"/>
      <c r="OZ727" s="2" t="s">
        <v>707</v>
      </c>
      <c r="PA727" s="2"/>
      <c r="PB727" t="s">
        <v>522</v>
      </c>
      <c r="PC727" s="50">
        <v>46134</v>
      </c>
      <c r="PD727" s="121"/>
    </row>
    <row r="728" spans="1:420" ht="15" thickBot="1">
      <c r="A728" t="s">
        <v>469</v>
      </c>
      <c r="B728" t="s">
        <v>1457</v>
      </c>
      <c r="C728" s="74" t="s">
        <v>665</v>
      </c>
      <c r="D728" s="126" t="s">
        <v>948</v>
      </c>
      <c r="E728" s="2" t="s">
        <v>1458</v>
      </c>
      <c r="F728" t="s">
        <v>1177</v>
      </c>
      <c r="G728" s="74" t="s">
        <v>475</v>
      </c>
      <c r="H728" s="126" t="s">
        <v>476</v>
      </c>
      <c r="I728">
        <v>-0.41666666699999999</v>
      </c>
      <c r="J728">
        <v>34.200000000000003</v>
      </c>
      <c r="K728" s="126">
        <v>100</v>
      </c>
      <c r="L728" s="74"/>
      <c r="M728" s="126"/>
      <c r="N728" s="74"/>
      <c r="O728" s="74"/>
      <c r="P728" s="74"/>
      <c r="Q728" s="74"/>
      <c r="R728" s="74"/>
      <c r="S728" s="74"/>
      <c r="T728" s="74"/>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74" t="s">
        <v>1459</v>
      </c>
      <c r="AW728" s="74">
        <v>64</v>
      </c>
      <c r="AX728" s="74">
        <v>0.09</v>
      </c>
      <c r="AY728" s="74">
        <v>1</v>
      </c>
      <c r="AZ728" s="127" t="s">
        <v>1460</v>
      </c>
      <c r="BA728" s="127">
        <v>2007</v>
      </c>
      <c r="BB728" s="127">
        <v>2008</v>
      </c>
      <c r="BC728" s="127" t="s">
        <v>707</v>
      </c>
      <c r="BD728" s="127" t="s">
        <v>1461</v>
      </c>
      <c r="BE728" s="127" t="s">
        <v>524</v>
      </c>
      <c r="BF728" s="127" t="s">
        <v>484</v>
      </c>
      <c r="BG728" s="127" t="s">
        <v>1462</v>
      </c>
      <c r="BH728" s="127" t="s">
        <v>480</v>
      </c>
      <c r="BI728" s="128" t="s">
        <v>486</v>
      </c>
      <c r="BJ728" s="129">
        <v>111000</v>
      </c>
      <c r="BK728" s="74"/>
      <c r="BL728" s="74"/>
      <c r="BM728" s="74"/>
      <c r="BN728" s="126"/>
      <c r="BO728" s="149"/>
      <c r="BP728" s="74"/>
      <c r="BQ728" s="74"/>
      <c r="BR728" s="74"/>
      <c r="BS728" s="126"/>
      <c r="BT728" s="149"/>
      <c r="BU728" s="74"/>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74"/>
      <c r="EE728" s="74"/>
      <c r="EF728" s="74"/>
      <c r="EG728" s="74"/>
      <c r="EH728" s="74"/>
      <c r="EI728" s="74"/>
      <c r="EJ728" s="74"/>
      <c r="EK728" s="74"/>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74"/>
      <c r="HL728" s="74"/>
      <c r="HM728" s="74"/>
      <c r="HN728" s="74"/>
      <c r="HO728" s="74"/>
      <c r="HP728" s="74"/>
      <c r="HQ728" s="74"/>
      <c r="HR728" s="74"/>
      <c r="HS728" s="126"/>
      <c r="HT728" s="74"/>
      <c r="HU728" s="74"/>
      <c r="HV728" s="74"/>
      <c r="HW728" s="74"/>
      <c r="HX728" s="74"/>
      <c r="HY728" s="74"/>
      <c r="HZ728" s="74"/>
      <c r="IA728" s="74"/>
      <c r="IB728" s="74"/>
      <c r="IC728" s="74"/>
      <c r="ID728" s="74"/>
      <c r="IE728" s="74"/>
      <c r="IF728" s="74"/>
      <c r="IG728" s="74"/>
      <c r="IH728" s="127" t="s">
        <v>1463</v>
      </c>
      <c r="II728" s="131" t="s">
        <v>492</v>
      </c>
      <c r="IJ728" s="74"/>
      <c r="IK728" s="74"/>
      <c r="IL728" s="74"/>
      <c r="IM728" s="74"/>
      <c r="IN728" s="74"/>
      <c r="IQ728" s="74"/>
      <c r="IR728" s="74"/>
      <c r="IS728" s="74"/>
      <c r="IT728" s="74"/>
      <c r="IU728" s="74"/>
      <c r="IV728" s="74"/>
      <c r="IW728" s="126"/>
      <c r="IX728" s="74"/>
      <c r="IY728" s="74"/>
      <c r="IZ728" s="74"/>
      <c r="JA728" s="74"/>
      <c r="JB728" s="74"/>
      <c r="JC728" s="74"/>
      <c r="JD728" s="74"/>
      <c r="JE728" s="74"/>
      <c r="JF728" s="74"/>
      <c r="JG728" s="74"/>
      <c r="JH728" s="74"/>
      <c r="JI728" s="74"/>
      <c r="JJ728" s="74"/>
      <c r="JK728" s="74"/>
      <c r="JL728" s="133" t="s">
        <v>495</v>
      </c>
      <c r="JM728" s="134" t="s">
        <v>1464</v>
      </c>
      <c r="JN728" s="134" t="s">
        <v>1465</v>
      </c>
      <c r="JO728" s="134" t="s">
        <v>1465</v>
      </c>
      <c r="JR728" s="74"/>
      <c r="JS728" s="74"/>
      <c r="JT728" s="74"/>
      <c r="JU728" s="74"/>
      <c r="JV728" s="74"/>
      <c r="JW728" s="74"/>
      <c r="JX728" s="74"/>
      <c r="JY728" s="135"/>
      <c r="JZ728" s="133"/>
      <c r="KA728" s="126"/>
      <c r="KB728" s="74"/>
      <c r="KC728" s="126"/>
      <c r="KD728" s="74"/>
      <c r="KE728" s="74"/>
      <c r="KF728" s="74"/>
      <c r="KG728" s="126"/>
      <c r="KH728" s="74"/>
      <c r="KI728" s="131"/>
      <c r="KJ728" s="152"/>
      <c r="KK728" s="74"/>
      <c r="KL728" s="74"/>
      <c r="KM728" s="74"/>
      <c r="KN728" s="74"/>
      <c r="KO728" s="126"/>
      <c r="KP728" s="74"/>
      <c r="KQ728" s="156"/>
      <c r="KR728" s="133"/>
      <c r="KS728" s="74"/>
      <c r="KT728" s="74"/>
      <c r="KU728" s="137"/>
      <c r="KV728" s="152"/>
      <c r="KW728" s="74"/>
      <c r="KX728" s="74"/>
      <c r="KY728" s="74"/>
      <c r="KZ728" s="3"/>
      <c r="LA728" s="3"/>
      <c r="LB728" s="3"/>
      <c r="LC728" s="3"/>
      <c r="LD728" s="3"/>
      <c r="LE728" s="3"/>
      <c r="LF728" s="3"/>
      <c r="LG728" s="3"/>
      <c r="LH728" s="126"/>
      <c r="LI728" s="126"/>
      <c r="LJ728" s="126"/>
      <c r="LK728" s="126"/>
      <c r="LL728" s="126"/>
      <c r="LM728" s="74"/>
      <c r="LN728" s="126"/>
      <c r="LO728" s="126"/>
      <c r="LP728" s="126"/>
      <c r="LQ728" s="74"/>
      <c r="LR728" s="74"/>
      <c r="LS728" s="74"/>
      <c r="LT728" s="74"/>
      <c r="LU728" s="74"/>
      <c r="LV728" s="74"/>
      <c r="LW728" s="74"/>
      <c r="LX728" s="74"/>
      <c r="LY728" s="74"/>
      <c r="LZ728" s="74"/>
      <c r="MA728" s="74"/>
      <c r="MB728" s="74"/>
      <c r="MC728" s="74"/>
      <c r="MD728" s="74"/>
      <c r="ME728" s="74"/>
      <c r="MF728" s="74"/>
      <c r="MG728" s="74"/>
      <c r="MH728" s="74"/>
      <c r="MI728" s="74"/>
      <c r="MJ728" s="74"/>
      <c r="MK728" s="74"/>
      <c r="ML728" s="74"/>
      <c r="MM728" s="74"/>
      <c r="MN728" s="74"/>
      <c r="MO728" s="74"/>
      <c r="MP728" s="74"/>
      <c r="MQ728" s="74"/>
      <c r="MR728" s="74"/>
      <c r="MS728" s="74"/>
      <c r="MT728" s="74"/>
      <c r="MU728" s="74"/>
      <c r="MV728" s="74"/>
      <c r="MW728" s="74"/>
      <c r="MX728" s="74"/>
      <c r="MY728" s="127" t="s">
        <v>1466</v>
      </c>
      <c r="MZ728" s="74">
        <v>64</v>
      </c>
      <c r="NA728" s="127"/>
      <c r="NB728" s="138" t="s">
        <v>1477</v>
      </c>
      <c r="NC728" s="138" t="s">
        <v>1478</v>
      </c>
      <c r="ND728" s="138"/>
      <c r="NE728" s="138"/>
      <c r="NF728" s="138"/>
      <c r="NG728" s="138" t="s">
        <v>1487</v>
      </c>
      <c r="NH728" s="138"/>
      <c r="NI728" s="127"/>
      <c r="NJ728" s="127" t="s">
        <v>1490</v>
      </c>
      <c r="NK728" s="127"/>
      <c r="NL728" t="s">
        <v>1491</v>
      </c>
      <c r="NM728" s="139" t="s">
        <v>1492</v>
      </c>
      <c r="NN728" s="127"/>
      <c r="NO728" s="127"/>
      <c r="NP728" s="127"/>
      <c r="NQ728" s="127"/>
      <c r="NR728" s="127"/>
      <c r="NS728" s="127"/>
      <c r="NT728" s="127"/>
      <c r="NU728" s="127" t="s">
        <v>536</v>
      </c>
      <c r="NV728" s="140" t="s">
        <v>518</v>
      </c>
      <c r="NW728" s="147">
        <v>12.6</v>
      </c>
      <c r="NX728" s="140" t="s">
        <v>520</v>
      </c>
      <c r="NY728" s="80">
        <v>2</v>
      </c>
      <c r="NZ728" s="154"/>
      <c r="OA728" s="74"/>
      <c r="OB728" s="127">
        <v>4</v>
      </c>
      <c r="OC728" s="2"/>
      <c r="OD728" s="2"/>
      <c r="OG728" s="74"/>
      <c r="OH728" s="74"/>
      <c r="OI728" s="74"/>
      <c r="OJ728" s="74"/>
      <c r="OK728" s="74"/>
      <c r="OL728" s="74"/>
      <c r="OM728" s="138"/>
      <c r="ON728" s="138"/>
      <c r="OO728" s="138"/>
      <c r="OP728" s="138"/>
      <c r="OQ728" s="138"/>
      <c r="OR728" s="138"/>
      <c r="OS728" s="138"/>
      <c r="OT728" s="138"/>
      <c r="OU728" s="127" t="s">
        <v>1493</v>
      </c>
      <c r="OV728" s="74" t="s">
        <v>518</v>
      </c>
      <c r="OX728" s="74">
        <v>2007</v>
      </c>
      <c r="OY728" s="74">
        <v>2008</v>
      </c>
      <c r="OZ728" s="74"/>
      <c r="PA728" s="74"/>
      <c r="PB728" t="s">
        <v>522</v>
      </c>
      <c r="PC728" s="50">
        <v>46134</v>
      </c>
      <c r="PD728" s="121"/>
    </row>
    <row r="729" spans="1:420" ht="15" thickBot="1">
      <c r="A729" t="s">
        <v>469</v>
      </c>
      <c r="B729" t="s">
        <v>1457</v>
      </c>
      <c r="C729" s="74" t="s">
        <v>665</v>
      </c>
      <c r="D729" s="126" t="s">
        <v>948</v>
      </c>
      <c r="E729" s="2" t="s">
        <v>1458</v>
      </c>
      <c r="F729" t="s">
        <v>1177</v>
      </c>
      <c r="G729" s="74" t="s">
        <v>475</v>
      </c>
      <c r="H729" s="126" t="s">
        <v>476</v>
      </c>
      <c r="I729">
        <v>-0.41666666699999999</v>
      </c>
      <c r="J729">
        <v>34.200000000000003</v>
      </c>
      <c r="K729" s="126">
        <v>100</v>
      </c>
      <c r="L729" s="2"/>
      <c r="M729" s="82"/>
      <c r="N729" s="2"/>
      <c r="O729" s="74"/>
      <c r="P729" s="2"/>
      <c r="Q729" s="2"/>
      <c r="R729" s="74"/>
      <c r="S729" s="74"/>
      <c r="T729" s="74"/>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74" t="s">
        <v>1459</v>
      </c>
      <c r="AW729" s="74">
        <v>64</v>
      </c>
      <c r="AX729" s="74">
        <v>0.09</v>
      </c>
      <c r="AY729" s="74">
        <v>1</v>
      </c>
      <c r="AZ729" s="127" t="s">
        <v>1460</v>
      </c>
      <c r="BA729" s="127">
        <v>2007</v>
      </c>
      <c r="BB729" s="127">
        <v>2008</v>
      </c>
      <c r="BC729" s="127" t="s">
        <v>707</v>
      </c>
      <c r="BD729" s="2" t="s">
        <v>1471</v>
      </c>
      <c r="BE729" s="2" t="s">
        <v>536</v>
      </c>
      <c r="BF729" s="127" t="s">
        <v>484</v>
      </c>
      <c r="BG729" s="2" t="s">
        <v>1462</v>
      </c>
      <c r="BH729" s="127" t="s">
        <v>480</v>
      </c>
      <c r="BI729" s="128" t="s">
        <v>486</v>
      </c>
      <c r="BJ729" s="129">
        <v>55500</v>
      </c>
      <c r="BK729" s="2" t="s">
        <v>537</v>
      </c>
      <c r="BL729" t="s">
        <v>1472</v>
      </c>
      <c r="BM729" s="127" t="s">
        <v>480</v>
      </c>
      <c r="BN729" s="2" t="s">
        <v>486</v>
      </c>
      <c r="BO729" s="2">
        <v>55000</v>
      </c>
      <c r="BP729" s="2"/>
      <c r="BQ729" s="2"/>
      <c r="BR729" s="2"/>
      <c r="BS729" s="82"/>
      <c r="BT729" s="2"/>
      <c r="BU729" s="2"/>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2"/>
      <c r="EE729" s="2"/>
      <c r="EF729" s="2"/>
      <c r="EG729" s="2"/>
      <c r="EH729" s="2"/>
      <c r="EI729" s="2"/>
      <c r="EJ729" s="2"/>
      <c r="EK729" s="2"/>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2"/>
      <c r="HL729" s="2"/>
      <c r="HM729" s="2"/>
      <c r="HN729" s="2"/>
      <c r="HO729" s="2"/>
      <c r="HP729" s="2"/>
      <c r="HQ729" s="2"/>
      <c r="HR729" s="2"/>
      <c r="HS729" s="82"/>
      <c r="HT729" s="2"/>
      <c r="HU729" s="2"/>
      <c r="HV729" s="2"/>
      <c r="HW729" s="2"/>
      <c r="HX729" s="2"/>
      <c r="HY729" s="2"/>
      <c r="HZ729" s="2"/>
      <c r="IA729" s="2"/>
      <c r="IB729" s="2"/>
      <c r="IC729" s="2"/>
      <c r="ID729" s="2"/>
      <c r="IE729" s="2"/>
      <c r="IF729" s="2"/>
      <c r="IG729" s="2"/>
      <c r="IH729" s="127" t="s">
        <v>1463</v>
      </c>
      <c r="II729" s="69" t="s">
        <v>927</v>
      </c>
      <c r="IJ729" s="143" t="s">
        <v>981</v>
      </c>
      <c r="IK729" s="144" t="s">
        <v>543</v>
      </c>
      <c r="IL729" s="2">
        <v>2007</v>
      </c>
      <c r="IM729" s="2" t="s">
        <v>690</v>
      </c>
      <c r="IN729" s="2" t="s">
        <v>480</v>
      </c>
      <c r="IQ729" s="2"/>
      <c r="IR729" s="2"/>
      <c r="IS729" s="2"/>
      <c r="IT729" s="2"/>
      <c r="IU729" s="2"/>
      <c r="IV729" s="2"/>
      <c r="IW729" s="82"/>
      <c r="IX729" s="2"/>
      <c r="IY729" s="2"/>
      <c r="IZ729" s="2"/>
      <c r="JA729" s="2"/>
      <c r="JB729" s="2"/>
      <c r="JC729" s="2"/>
      <c r="JD729" s="2"/>
      <c r="JE729" s="2"/>
      <c r="JF729" s="2"/>
      <c r="JG729" s="2"/>
      <c r="JH729" s="2"/>
      <c r="JI729" s="2"/>
      <c r="JJ729" s="2"/>
      <c r="JK729" s="2"/>
      <c r="JL729" s="133" t="s">
        <v>495</v>
      </c>
      <c r="JM729" s="134" t="s">
        <v>1464</v>
      </c>
      <c r="JN729" s="134" t="s">
        <v>1465</v>
      </c>
      <c r="JO729" s="134" t="s">
        <v>1465</v>
      </c>
      <c r="JR729" s="2"/>
      <c r="JS729" s="2"/>
      <c r="JT729" s="2"/>
      <c r="JU729" s="2"/>
      <c r="JV729" s="2"/>
      <c r="JW729" s="2"/>
      <c r="JX729" s="2"/>
      <c r="JY729" s="135"/>
      <c r="JZ729" s="145"/>
      <c r="KA729" s="82"/>
      <c r="KB729" s="2"/>
      <c r="KC729" s="82"/>
      <c r="KD729" s="2"/>
      <c r="KE729" s="2"/>
      <c r="KF729" s="2"/>
      <c r="KG729" s="82"/>
      <c r="KH729" s="2"/>
      <c r="KI729" s="142"/>
      <c r="KJ729" s="146"/>
      <c r="KK729" s="2"/>
      <c r="KL729" s="2"/>
      <c r="KM729" s="2"/>
      <c r="KN729" s="2"/>
      <c r="KO729" s="82"/>
      <c r="KP729" s="2"/>
      <c r="KQ729" s="156"/>
      <c r="KR729" s="145"/>
      <c r="KS729" s="2"/>
      <c r="KT729" s="2"/>
      <c r="KU729" s="137"/>
      <c r="KV729" s="146"/>
      <c r="KW729" s="2"/>
      <c r="KX729" s="2"/>
      <c r="KY729" s="2"/>
      <c r="KZ729" s="3"/>
      <c r="LA729" s="3"/>
      <c r="LB729" s="3"/>
      <c r="LC729" s="3"/>
      <c r="LD729" s="3"/>
      <c r="LE729" s="3"/>
      <c r="LF729" s="3"/>
      <c r="LG729" s="3"/>
      <c r="LH729" s="82"/>
      <c r="LI729" s="82"/>
      <c r="LJ729" s="82"/>
      <c r="LK729" s="82"/>
      <c r="LL729" s="82"/>
      <c r="LM729" s="2"/>
      <c r="LN729" s="82"/>
      <c r="LO729" s="82"/>
      <c r="LP729" s="82"/>
      <c r="LQ729" s="2"/>
      <c r="LR729" s="2"/>
      <c r="LS729" s="2"/>
      <c r="LT729" s="2"/>
      <c r="LU729" s="2"/>
      <c r="LV729" s="2"/>
      <c r="LW729" s="2"/>
      <c r="LX729" s="2"/>
      <c r="LY729" s="2"/>
      <c r="LZ729" s="2"/>
      <c r="MA729" s="2"/>
      <c r="MB729" s="2"/>
      <c r="MC729" s="2"/>
      <c r="MD729" s="2"/>
      <c r="ME729" s="2"/>
      <c r="MF729" s="2"/>
      <c r="MG729" s="2"/>
      <c r="MH729" s="2"/>
      <c r="MI729" s="2"/>
      <c r="MJ729" s="2"/>
      <c r="MK729" s="2"/>
      <c r="ML729" s="2"/>
      <c r="MM729" s="2"/>
      <c r="MN729" s="2"/>
      <c r="MO729" s="2"/>
      <c r="MP729" s="2"/>
      <c r="MQ729" s="2"/>
      <c r="MR729" s="2"/>
      <c r="MS729" s="2"/>
      <c r="MT729" s="2"/>
      <c r="MU729" s="2"/>
      <c r="MV729" s="2"/>
      <c r="MW729" s="2"/>
      <c r="MX729" s="2"/>
      <c r="MY729" s="127" t="s">
        <v>1466</v>
      </c>
      <c r="MZ729" s="74">
        <v>64</v>
      </c>
      <c r="NA729" s="127"/>
      <c r="NB729" s="138" t="s">
        <v>1477</v>
      </c>
      <c r="NC729" s="138" t="s">
        <v>1478</v>
      </c>
      <c r="ND729" s="138" t="s">
        <v>1480</v>
      </c>
      <c r="NE729" s="138"/>
      <c r="NF729" s="138"/>
      <c r="NG729" s="138" t="s">
        <v>1487</v>
      </c>
      <c r="NH729" s="138"/>
      <c r="NI729" s="127"/>
      <c r="NJ729" s="127" t="s">
        <v>1490</v>
      </c>
      <c r="NK729" s="127"/>
      <c r="NL729" t="s">
        <v>1491</v>
      </c>
      <c r="NM729" s="139" t="s">
        <v>1492</v>
      </c>
      <c r="NN729" s="127"/>
      <c r="NO729" s="127"/>
      <c r="NP729" s="127"/>
      <c r="NQ729" s="127"/>
      <c r="NR729" s="127"/>
      <c r="NS729" s="127"/>
      <c r="NT729" s="127"/>
      <c r="NU729" s="127"/>
      <c r="NV729" s="140" t="s">
        <v>518</v>
      </c>
      <c r="NW729" s="147">
        <v>5.9</v>
      </c>
      <c r="NX729" s="140" t="s">
        <v>520</v>
      </c>
      <c r="NY729" s="147">
        <v>1</v>
      </c>
      <c r="NZ729" s="148"/>
      <c r="OA729" s="2"/>
      <c r="OB729" s="127">
        <v>4</v>
      </c>
      <c r="OC729" s="74"/>
      <c r="OD729" s="74"/>
      <c r="OG729" s="2"/>
      <c r="OH729" s="2"/>
      <c r="OI729" s="2"/>
      <c r="OJ729" s="2"/>
      <c r="OK729" s="2"/>
      <c r="OL729" s="2"/>
      <c r="OU729" s="127" t="s">
        <v>1493</v>
      </c>
      <c r="OV729" s="74" t="s">
        <v>518</v>
      </c>
      <c r="OX729" s="74">
        <v>2007</v>
      </c>
      <c r="OY729" s="2">
        <v>2008</v>
      </c>
      <c r="OZ729" s="2"/>
      <c r="PA729" s="2"/>
      <c r="PB729" t="s">
        <v>522</v>
      </c>
      <c r="PC729" s="50">
        <v>46134</v>
      </c>
      <c r="PD729" s="121"/>
    </row>
    <row r="730" spans="1:420" ht="15" thickBot="1">
      <c r="A730" t="s">
        <v>469</v>
      </c>
      <c r="B730" t="s">
        <v>1494</v>
      </c>
      <c r="C730" t="s">
        <v>1250</v>
      </c>
      <c r="D730" t="s">
        <v>948</v>
      </c>
      <c r="E730" s="75" t="s">
        <v>1495</v>
      </c>
      <c r="F730" s="74" t="s">
        <v>1177</v>
      </c>
      <c r="G730" t="s">
        <v>475</v>
      </c>
      <c r="H730" t="s">
        <v>1077</v>
      </c>
      <c r="I730">
        <v>23.983876843571402</v>
      </c>
      <c r="J730">
        <v>90.402873983888597</v>
      </c>
      <c r="K730">
        <v>250</v>
      </c>
      <c r="AV730" t="s">
        <v>1496</v>
      </c>
      <c r="AW730">
        <f t="shared" ref="AW730:AW761" si="0">35*41</f>
        <v>1435</v>
      </c>
      <c r="AX730" t="s">
        <v>480</v>
      </c>
      <c r="AY730">
        <v>3</v>
      </c>
      <c r="AZ730" t="s">
        <v>1497</v>
      </c>
      <c r="BA730">
        <v>2009</v>
      </c>
      <c r="BB730">
        <v>2012</v>
      </c>
      <c r="BC730">
        <v>2009.2</v>
      </c>
      <c r="BD730" t="s">
        <v>1498</v>
      </c>
      <c r="BE730" t="s">
        <v>524</v>
      </c>
      <c r="BF730" t="s">
        <v>484</v>
      </c>
      <c r="BG730" t="s">
        <v>1499</v>
      </c>
      <c r="BH730" t="s">
        <v>1500</v>
      </c>
      <c r="BI730" t="s">
        <v>1501</v>
      </c>
      <c r="BJ730">
        <v>45</v>
      </c>
      <c r="BK730" t="s">
        <v>555</v>
      </c>
      <c r="BL730" t="s">
        <v>1499</v>
      </c>
      <c r="BM730" t="s">
        <v>1502</v>
      </c>
      <c r="BN730" t="s">
        <v>1501</v>
      </c>
      <c r="BO730">
        <v>49</v>
      </c>
      <c r="BP730" t="s">
        <v>555</v>
      </c>
      <c r="BQ730" t="s">
        <v>1499</v>
      </c>
      <c r="BR730" t="s">
        <v>1503</v>
      </c>
      <c r="BS730" t="s">
        <v>1501</v>
      </c>
      <c r="BT730">
        <v>49</v>
      </c>
      <c r="HK730" t="s">
        <v>1504</v>
      </c>
      <c r="HL730" t="s">
        <v>526</v>
      </c>
      <c r="HM730" t="s">
        <v>1505</v>
      </c>
      <c r="HO730" t="s">
        <v>480</v>
      </c>
      <c r="HP730">
        <v>12</v>
      </c>
      <c r="HQ730" t="s">
        <v>1506</v>
      </c>
      <c r="HS730" t="s">
        <v>1507</v>
      </c>
      <c r="HT730" s="50">
        <v>40202</v>
      </c>
      <c r="HU730" s="50"/>
      <c r="IO730" t="s">
        <v>1498</v>
      </c>
      <c r="IP730" s="46" t="s">
        <v>1508</v>
      </c>
      <c r="IS730">
        <v>2009</v>
      </c>
      <c r="IT730" t="s">
        <v>1509</v>
      </c>
      <c r="IU730" s="4" t="s">
        <v>1184</v>
      </c>
      <c r="JK730" s="2" t="s">
        <v>494</v>
      </c>
      <c r="JL730" t="s">
        <v>1510</v>
      </c>
      <c r="JM730" t="s">
        <v>1511</v>
      </c>
      <c r="JN730" t="s">
        <v>508</v>
      </c>
      <c r="JO730">
        <v>12</v>
      </c>
      <c r="JP730" t="s">
        <v>508</v>
      </c>
      <c r="JQ730">
        <f>51+69+35</f>
        <v>155</v>
      </c>
      <c r="JR730">
        <v>18</v>
      </c>
      <c r="JS730">
        <v>32</v>
      </c>
      <c r="KE730" t="s">
        <v>1512</v>
      </c>
      <c r="KF730" t="s">
        <v>999</v>
      </c>
      <c r="KG730" t="s">
        <v>1513</v>
      </c>
      <c r="KH730">
        <v>3</v>
      </c>
      <c r="KI730" t="s">
        <v>1514</v>
      </c>
      <c r="KJ730" t="s">
        <v>530</v>
      </c>
      <c r="KN730" t="s">
        <v>545</v>
      </c>
      <c r="KO730" s="8" t="s">
        <v>1515</v>
      </c>
      <c r="KP730" t="s">
        <v>1516</v>
      </c>
      <c r="KQ730">
        <v>0.5</v>
      </c>
      <c r="KV730" t="s">
        <v>1517</v>
      </c>
      <c r="KW730" t="s">
        <v>1518</v>
      </c>
      <c r="LC730" t="s">
        <v>508</v>
      </c>
      <c r="LD730">
        <v>1500</v>
      </c>
      <c r="LL730" t="s">
        <v>1519</v>
      </c>
      <c r="LM730" t="s">
        <v>1520</v>
      </c>
      <c r="LN730">
        <v>7.5</v>
      </c>
      <c r="LT730" t="s">
        <v>1521</v>
      </c>
      <c r="LU730" t="s">
        <v>1522</v>
      </c>
      <c r="LY730" t="s">
        <v>1267</v>
      </c>
      <c r="LZ730">
        <v>2084</v>
      </c>
      <c r="MA730" t="s">
        <v>1523</v>
      </c>
      <c r="MG730" t="s">
        <v>1524</v>
      </c>
      <c r="MI730" s="50">
        <v>40292</v>
      </c>
      <c r="MY730" t="s">
        <v>1525</v>
      </c>
      <c r="MZ730">
        <v>1435</v>
      </c>
      <c r="NA730" t="s">
        <v>1526</v>
      </c>
      <c r="NB730" s="2" t="s">
        <v>1527</v>
      </c>
      <c r="ND730" s="2"/>
      <c r="NE730" s="2"/>
      <c r="NF730" s="2"/>
      <c r="NJ730" t="s">
        <v>1528</v>
      </c>
      <c r="NL730" s="126" t="s">
        <v>658</v>
      </c>
      <c r="NM730" s="178" t="s">
        <v>1529</v>
      </c>
      <c r="NU730" t="s">
        <v>1530</v>
      </c>
      <c r="NV730" t="s">
        <v>518</v>
      </c>
      <c r="NW730">
        <v>4.3</v>
      </c>
      <c r="NX730" t="s">
        <v>480</v>
      </c>
      <c r="NY730" t="s">
        <v>480</v>
      </c>
      <c r="OB730">
        <v>3</v>
      </c>
      <c r="OU730" t="s">
        <v>1531</v>
      </c>
      <c r="OV730" t="s">
        <v>518</v>
      </c>
      <c r="OX730">
        <v>2009</v>
      </c>
      <c r="OY730">
        <v>2010</v>
      </c>
      <c r="OZ730" t="s">
        <v>1509</v>
      </c>
      <c r="PA730" t="s">
        <v>1532</v>
      </c>
      <c r="PB730" t="s">
        <v>522</v>
      </c>
      <c r="PC730" s="50">
        <v>46136</v>
      </c>
      <c r="PD730" s="121"/>
    </row>
    <row r="731" spans="1:420" ht="15" thickBot="1">
      <c r="A731" t="s">
        <v>469</v>
      </c>
      <c r="B731" t="s">
        <v>1494</v>
      </c>
      <c r="C731" t="s">
        <v>1250</v>
      </c>
      <c r="D731" t="s">
        <v>948</v>
      </c>
      <c r="E731" s="75" t="s">
        <v>1495</v>
      </c>
      <c r="F731" s="74" t="s">
        <v>1177</v>
      </c>
      <c r="G731" t="s">
        <v>475</v>
      </c>
      <c r="H731" t="s">
        <v>1077</v>
      </c>
      <c r="I731">
        <v>23.983876843571402</v>
      </c>
      <c r="J731">
        <v>90.402873983888597</v>
      </c>
      <c r="K731">
        <v>250</v>
      </c>
      <c r="AV731" t="s">
        <v>1496</v>
      </c>
      <c r="AW731">
        <f t="shared" si="0"/>
        <v>1435</v>
      </c>
      <c r="AX731" t="s">
        <v>480</v>
      </c>
      <c r="AY731">
        <v>3</v>
      </c>
      <c r="AZ731" t="s">
        <v>1497</v>
      </c>
      <c r="BA731">
        <v>2009</v>
      </c>
      <c r="BB731">
        <v>2012</v>
      </c>
      <c r="BC731">
        <v>2009.2</v>
      </c>
      <c r="BD731" t="s">
        <v>1533</v>
      </c>
      <c r="BE731" t="s">
        <v>483</v>
      </c>
      <c r="BF731" t="s">
        <v>484</v>
      </c>
      <c r="BG731" t="s">
        <v>1499</v>
      </c>
      <c r="BH731" t="s">
        <v>1500</v>
      </c>
      <c r="BI731" t="s">
        <v>1501</v>
      </c>
      <c r="BJ731">
        <v>30</v>
      </c>
      <c r="BK731" t="s">
        <v>555</v>
      </c>
      <c r="BL731" t="s">
        <v>1499</v>
      </c>
      <c r="BM731" t="s">
        <v>1503</v>
      </c>
      <c r="BN731" t="s">
        <v>1501</v>
      </c>
      <c r="BO731">
        <v>35</v>
      </c>
      <c r="HK731" t="s">
        <v>1504</v>
      </c>
      <c r="HL731" t="s">
        <v>526</v>
      </c>
      <c r="HM731" t="s">
        <v>1505</v>
      </c>
      <c r="HO731" t="s">
        <v>480</v>
      </c>
      <c r="HP731">
        <v>12</v>
      </c>
      <c r="HQ731" t="s">
        <v>1506</v>
      </c>
      <c r="HS731" t="s">
        <v>1507</v>
      </c>
      <c r="HT731" s="50">
        <v>40192</v>
      </c>
      <c r="HU731" s="50"/>
      <c r="IO731" t="s">
        <v>1533</v>
      </c>
      <c r="IP731" s="46" t="s">
        <v>1508</v>
      </c>
      <c r="IS731">
        <v>2009</v>
      </c>
      <c r="IT731" t="s">
        <v>1509</v>
      </c>
      <c r="IU731" s="4" t="s">
        <v>1184</v>
      </c>
      <c r="JK731" s="2" t="s">
        <v>494</v>
      </c>
      <c r="JL731" s="145" t="s">
        <v>1510</v>
      </c>
      <c r="JM731" s="134" t="s">
        <v>1534</v>
      </c>
      <c r="JN731" t="s">
        <v>497</v>
      </c>
      <c r="JO731" t="s">
        <v>1535</v>
      </c>
      <c r="JP731" t="s">
        <v>508</v>
      </c>
      <c r="JQ731">
        <f>45+50+45+20</f>
        <v>160</v>
      </c>
      <c r="JR731">
        <v>20</v>
      </c>
      <c r="JS731">
        <v>65</v>
      </c>
      <c r="KE731" t="s">
        <v>1536</v>
      </c>
      <c r="KF731" t="s">
        <v>999</v>
      </c>
      <c r="KG731" t="s">
        <v>1513</v>
      </c>
      <c r="KH731">
        <v>6</v>
      </c>
      <c r="KI731" t="s">
        <v>1514</v>
      </c>
      <c r="KJ731" t="s">
        <v>501</v>
      </c>
      <c r="KK731" s="8" t="s">
        <v>1537</v>
      </c>
      <c r="KL731" t="s">
        <v>1538</v>
      </c>
      <c r="KM731">
        <v>0.99</v>
      </c>
      <c r="KN731" t="s">
        <v>545</v>
      </c>
      <c r="KO731" t="s">
        <v>1539</v>
      </c>
      <c r="KP731" t="s">
        <v>1516</v>
      </c>
      <c r="KQ731">
        <f>0.556*2</f>
        <v>1.1120000000000001</v>
      </c>
      <c r="KV731" t="s">
        <v>1540</v>
      </c>
      <c r="KW731" t="s">
        <v>1518</v>
      </c>
      <c r="LC731" t="s">
        <v>508</v>
      </c>
      <c r="LD731">
        <v>2200</v>
      </c>
      <c r="LL731" t="s">
        <v>1519</v>
      </c>
      <c r="LM731" t="s">
        <v>1520</v>
      </c>
      <c r="LN731">
        <v>30</v>
      </c>
      <c r="LT731" t="s">
        <v>1541</v>
      </c>
      <c r="LU731" t="s">
        <v>1522</v>
      </c>
      <c r="LY731" t="s">
        <v>1267</v>
      </c>
      <c r="LZ731">
        <v>1789</v>
      </c>
      <c r="MA731" t="s">
        <v>1523</v>
      </c>
      <c r="MG731" t="s">
        <v>1524</v>
      </c>
      <c r="MI731" s="50">
        <v>40298</v>
      </c>
      <c r="MY731" t="s">
        <v>1525</v>
      </c>
      <c r="MZ731">
        <v>1435</v>
      </c>
      <c r="NA731" t="s">
        <v>1526</v>
      </c>
      <c r="NB731" s="2" t="s">
        <v>1527</v>
      </c>
      <c r="ND731" s="2"/>
      <c r="NE731" s="2"/>
      <c r="NF731" s="2"/>
      <c r="NJ731" t="s">
        <v>1528</v>
      </c>
      <c r="NL731" s="126" t="s">
        <v>658</v>
      </c>
      <c r="NM731" s="178" t="s">
        <v>1529</v>
      </c>
      <c r="NU731" t="s">
        <v>1530</v>
      </c>
      <c r="NV731" t="s">
        <v>518</v>
      </c>
      <c r="NW731">
        <v>5.0999999999999996</v>
      </c>
      <c r="NX731" t="s">
        <v>480</v>
      </c>
      <c r="NY731" t="s">
        <v>480</v>
      </c>
      <c r="OB731">
        <v>3</v>
      </c>
      <c r="OU731" t="s">
        <v>1531</v>
      </c>
      <c r="OV731" t="s">
        <v>518</v>
      </c>
      <c r="OX731">
        <v>2009</v>
      </c>
      <c r="OY731">
        <v>2010</v>
      </c>
      <c r="OZ731" t="s">
        <v>1509</v>
      </c>
      <c r="PA731" t="s">
        <v>1532</v>
      </c>
      <c r="PB731" t="s">
        <v>522</v>
      </c>
      <c r="PC731" s="50">
        <v>46136</v>
      </c>
      <c r="PD731" s="121"/>
    </row>
    <row r="732" spans="1:420" ht="15" thickBot="1">
      <c r="A732" t="s">
        <v>469</v>
      </c>
      <c r="B732" t="s">
        <v>1494</v>
      </c>
      <c r="C732" t="s">
        <v>1250</v>
      </c>
      <c r="D732" t="s">
        <v>948</v>
      </c>
      <c r="E732" s="75" t="s">
        <v>1495</v>
      </c>
      <c r="F732" s="74" t="s">
        <v>1177</v>
      </c>
      <c r="G732" t="s">
        <v>475</v>
      </c>
      <c r="H732" t="s">
        <v>1077</v>
      </c>
      <c r="I732">
        <v>23.983876843571402</v>
      </c>
      <c r="J732">
        <v>90.402873983888597</v>
      </c>
      <c r="K732">
        <v>250</v>
      </c>
      <c r="AV732" t="s">
        <v>1496</v>
      </c>
      <c r="AW732">
        <f t="shared" si="0"/>
        <v>1435</v>
      </c>
      <c r="AX732" t="s">
        <v>480</v>
      </c>
      <c r="AY732">
        <v>3</v>
      </c>
      <c r="AZ732" t="s">
        <v>1497</v>
      </c>
      <c r="BA732">
        <v>2009</v>
      </c>
      <c r="BB732">
        <v>2012</v>
      </c>
      <c r="BC732">
        <v>2009.2</v>
      </c>
      <c r="BD732" t="s">
        <v>1542</v>
      </c>
      <c r="BE732" t="s">
        <v>591</v>
      </c>
      <c r="BF732" t="s">
        <v>484</v>
      </c>
      <c r="BG732" t="s">
        <v>1499</v>
      </c>
      <c r="BH732" t="s">
        <v>1500</v>
      </c>
      <c r="BI732" t="s">
        <v>1501</v>
      </c>
      <c r="BJ732">
        <v>30</v>
      </c>
      <c r="BK732" t="s">
        <v>555</v>
      </c>
      <c r="BL732" t="s">
        <v>1499</v>
      </c>
      <c r="BM732" t="s">
        <v>1503</v>
      </c>
      <c r="BN732" t="s">
        <v>1501</v>
      </c>
      <c r="BO732">
        <v>19</v>
      </c>
      <c r="HK732" t="s">
        <v>1543</v>
      </c>
      <c r="HL732" t="s">
        <v>1544</v>
      </c>
      <c r="HM732" s="121" t="s">
        <v>480</v>
      </c>
      <c r="HN732" s="121" t="s">
        <v>480</v>
      </c>
      <c r="HO732" t="s">
        <v>480</v>
      </c>
      <c r="HP732">
        <v>4</v>
      </c>
      <c r="HQ732" t="s">
        <v>1545</v>
      </c>
      <c r="HS732" t="s">
        <v>1507</v>
      </c>
      <c r="HT732" s="50">
        <v>40192</v>
      </c>
      <c r="HU732" s="50"/>
      <c r="IO732" t="s">
        <v>1542</v>
      </c>
      <c r="IP732" s="46" t="s">
        <v>1508</v>
      </c>
      <c r="IS732">
        <v>2009</v>
      </c>
      <c r="IT732" t="s">
        <v>1509</v>
      </c>
      <c r="IU732" s="4" t="s">
        <v>1184</v>
      </c>
      <c r="JK732" s="2" t="s">
        <v>494</v>
      </c>
      <c r="JL732" t="s">
        <v>1510</v>
      </c>
      <c r="JM732" t="s">
        <v>1534</v>
      </c>
      <c r="JN732" t="s">
        <v>497</v>
      </c>
      <c r="JO732" t="s">
        <v>1535</v>
      </c>
      <c r="JP732" t="s">
        <v>508</v>
      </c>
      <c r="JQ732">
        <f>45+50+45+20</f>
        <v>160</v>
      </c>
      <c r="JR732">
        <v>20</v>
      </c>
      <c r="JS732">
        <v>65</v>
      </c>
      <c r="KE732" t="s">
        <v>1546</v>
      </c>
      <c r="KF732" t="s">
        <v>999</v>
      </c>
      <c r="KG732" t="s">
        <v>1513</v>
      </c>
      <c r="KH732">
        <v>7</v>
      </c>
      <c r="KI732" t="s">
        <v>1514</v>
      </c>
      <c r="KJ732" t="s">
        <v>501</v>
      </c>
      <c r="KK732" s="8" t="s">
        <v>1537</v>
      </c>
      <c r="KL732" t="s">
        <v>1538</v>
      </c>
      <c r="KM732">
        <v>0.99</v>
      </c>
      <c r="KN732" t="s">
        <v>545</v>
      </c>
      <c r="KO732" t="s">
        <v>1539</v>
      </c>
      <c r="KP732" t="s">
        <v>1516</v>
      </c>
      <c r="KQ732">
        <f>0.556*2</f>
        <v>1.1120000000000001</v>
      </c>
      <c r="KV732" t="s">
        <v>1547</v>
      </c>
      <c r="KW732" t="s">
        <v>1518</v>
      </c>
      <c r="LC732" t="s">
        <v>508</v>
      </c>
      <c r="LD732">
        <v>2600</v>
      </c>
      <c r="LL732" t="s">
        <v>1519</v>
      </c>
      <c r="LM732" t="s">
        <v>1520</v>
      </c>
      <c r="LN732">
        <v>30</v>
      </c>
      <c r="LT732" t="s">
        <v>1548</v>
      </c>
      <c r="LU732" t="s">
        <v>1522</v>
      </c>
      <c r="LY732" t="s">
        <v>1267</v>
      </c>
      <c r="LZ732">
        <v>1898</v>
      </c>
      <c r="MA732" t="s">
        <v>1523</v>
      </c>
      <c r="MG732" t="s">
        <v>1524</v>
      </c>
      <c r="MI732" s="50">
        <v>40299</v>
      </c>
      <c r="MY732" t="s">
        <v>1525</v>
      </c>
      <c r="MZ732">
        <v>1435</v>
      </c>
      <c r="NA732" t="s">
        <v>1526</v>
      </c>
      <c r="NB732" s="2" t="s">
        <v>1527</v>
      </c>
      <c r="ND732" s="2"/>
      <c r="NE732" s="2"/>
      <c r="NF732" s="2"/>
      <c r="NJ732" t="s">
        <v>1528</v>
      </c>
      <c r="NL732" s="126" t="s">
        <v>658</v>
      </c>
      <c r="NM732" s="178" t="s">
        <v>1529</v>
      </c>
      <c r="NU732" t="s">
        <v>536</v>
      </c>
      <c r="NV732" t="s">
        <v>518</v>
      </c>
      <c r="NW732">
        <v>5</v>
      </c>
      <c r="NX732" t="s">
        <v>480</v>
      </c>
      <c r="NY732" t="s">
        <v>480</v>
      </c>
      <c r="OB732">
        <v>3</v>
      </c>
      <c r="OU732" t="s">
        <v>1531</v>
      </c>
      <c r="OV732" t="s">
        <v>518</v>
      </c>
      <c r="OX732">
        <v>2009</v>
      </c>
      <c r="OY732">
        <v>2010</v>
      </c>
      <c r="OZ732" t="s">
        <v>1509</v>
      </c>
      <c r="PA732" t="s">
        <v>1532</v>
      </c>
      <c r="PB732" t="s">
        <v>522</v>
      </c>
      <c r="PC732" s="50">
        <v>46136</v>
      </c>
      <c r="PD732" s="121"/>
    </row>
    <row r="733" spans="1:420" ht="15" thickBot="1">
      <c r="A733" t="s">
        <v>469</v>
      </c>
      <c r="B733" t="s">
        <v>1494</v>
      </c>
      <c r="C733" t="s">
        <v>1250</v>
      </c>
      <c r="D733" t="s">
        <v>948</v>
      </c>
      <c r="E733" s="75" t="s">
        <v>1495</v>
      </c>
      <c r="F733" s="74" t="s">
        <v>1177</v>
      </c>
      <c r="G733" t="s">
        <v>475</v>
      </c>
      <c r="H733" t="s">
        <v>1077</v>
      </c>
      <c r="I733">
        <v>23.983876843571402</v>
      </c>
      <c r="J733">
        <v>90.402873983888597</v>
      </c>
      <c r="K733">
        <v>250</v>
      </c>
      <c r="AV733" t="s">
        <v>1496</v>
      </c>
      <c r="AW733">
        <f t="shared" si="0"/>
        <v>1435</v>
      </c>
      <c r="AX733" t="s">
        <v>480</v>
      </c>
      <c r="AY733">
        <v>3</v>
      </c>
      <c r="AZ733" t="s">
        <v>1497</v>
      </c>
      <c r="BA733">
        <v>2009</v>
      </c>
      <c r="BB733">
        <v>2012</v>
      </c>
      <c r="BC733">
        <v>2009.2</v>
      </c>
      <c r="BD733" t="s">
        <v>1549</v>
      </c>
      <c r="BE733" t="s">
        <v>536</v>
      </c>
      <c r="BF733" t="s">
        <v>484</v>
      </c>
      <c r="BG733" t="s">
        <v>1276</v>
      </c>
      <c r="BH733" t="s">
        <v>1550</v>
      </c>
      <c r="BI733" t="s">
        <v>1501</v>
      </c>
      <c r="BJ733">
        <v>1614</v>
      </c>
      <c r="BK733" t="s">
        <v>555</v>
      </c>
      <c r="BL733" t="s">
        <v>485</v>
      </c>
      <c r="BM733" t="s">
        <v>1551</v>
      </c>
      <c r="BN733" t="s">
        <v>1501</v>
      </c>
      <c r="BO733">
        <v>20</v>
      </c>
      <c r="BP733" t="s">
        <v>555</v>
      </c>
      <c r="BQ733" t="s">
        <v>1288</v>
      </c>
      <c r="BR733" t="s">
        <v>1552</v>
      </c>
      <c r="BS733" t="s">
        <v>1501</v>
      </c>
      <c r="BT733">
        <v>30</v>
      </c>
      <c r="BU733" t="s">
        <v>555</v>
      </c>
      <c r="BV733" t="s">
        <v>1499</v>
      </c>
      <c r="BW733" t="s">
        <v>1553</v>
      </c>
      <c r="BX733" t="s">
        <v>1501</v>
      </c>
      <c r="BY733">
        <v>35</v>
      </c>
      <c r="BZ733" t="s">
        <v>555</v>
      </c>
      <c r="CA733" t="s">
        <v>1499</v>
      </c>
      <c r="CB733" t="s">
        <v>1554</v>
      </c>
      <c r="CC733" t="s">
        <v>1501</v>
      </c>
      <c r="CD733">
        <v>19</v>
      </c>
      <c r="HK733" t="s">
        <v>1555</v>
      </c>
      <c r="HL733" t="s">
        <v>1544</v>
      </c>
      <c r="HM733" s="121" t="s">
        <v>480</v>
      </c>
      <c r="HN733" s="121" t="s">
        <v>480</v>
      </c>
      <c r="HO733" t="s">
        <v>480</v>
      </c>
      <c r="HP733">
        <v>9</v>
      </c>
      <c r="HQ733" t="s">
        <v>1556</v>
      </c>
      <c r="HS733" t="s">
        <v>1507</v>
      </c>
      <c r="HT733" s="50">
        <v>40153</v>
      </c>
      <c r="IO733" t="s">
        <v>1549</v>
      </c>
      <c r="IP733" t="s">
        <v>1557</v>
      </c>
      <c r="IS733">
        <v>2009</v>
      </c>
      <c r="IT733" t="s">
        <v>1509</v>
      </c>
      <c r="IU733" s="4" t="s">
        <v>1184</v>
      </c>
      <c r="JK733" s="2" t="s">
        <v>494</v>
      </c>
      <c r="JL733" t="s">
        <v>1510</v>
      </c>
      <c r="JM733" t="s">
        <v>1558</v>
      </c>
      <c r="JN733" t="s">
        <v>959</v>
      </c>
      <c r="JO733" t="s">
        <v>1559</v>
      </c>
      <c r="JP733" t="s">
        <v>508</v>
      </c>
      <c r="JQ733">
        <f>80+80+38+38</f>
        <v>236</v>
      </c>
      <c r="JR733">
        <v>54</v>
      </c>
      <c r="JS733">
        <v>185</v>
      </c>
      <c r="KE733" t="s">
        <v>1560</v>
      </c>
      <c r="KF733" t="s">
        <v>999</v>
      </c>
      <c r="KG733" t="s">
        <v>1513</v>
      </c>
      <c r="KH733">
        <v>4</v>
      </c>
      <c r="KI733" t="s">
        <v>1514</v>
      </c>
      <c r="KJ733" t="s">
        <v>530</v>
      </c>
      <c r="KN733" t="s">
        <v>545</v>
      </c>
      <c r="KO733" t="s">
        <v>1561</v>
      </c>
      <c r="KP733" t="s">
        <v>1516</v>
      </c>
      <c r="KQ733">
        <f>1.6*2</f>
        <v>3.2</v>
      </c>
      <c r="KV733" t="s">
        <v>1562</v>
      </c>
      <c r="KW733" t="s">
        <v>1518</v>
      </c>
      <c r="LC733" t="s">
        <v>508</v>
      </c>
      <c r="LD733">
        <v>4600</v>
      </c>
      <c r="LL733" t="s">
        <v>1519</v>
      </c>
      <c r="LM733" t="s">
        <v>1520</v>
      </c>
      <c r="LN733">
        <v>30</v>
      </c>
      <c r="LT733" t="s">
        <v>1563</v>
      </c>
      <c r="LU733" t="s">
        <v>1522</v>
      </c>
      <c r="LY733" t="s">
        <v>1267</v>
      </c>
      <c r="LZ733">
        <v>1426</v>
      </c>
      <c r="MA733" t="s">
        <v>1523</v>
      </c>
      <c r="MG733" t="s">
        <v>1564</v>
      </c>
      <c r="MI733" s="50">
        <v>40224</v>
      </c>
      <c r="MY733" t="s">
        <v>1525</v>
      </c>
      <c r="MZ733">
        <v>1435</v>
      </c>
      <c r="NA733" t="s">
        <v>1526</v>
      </c>
      <c r="NB733" s="2" t="s">
        <v>1527</v>
      </c>
      <c r="NE733" s="2"/>
      <c r="NF733" s="2"/>
      <c r="NJ733" t="s">
        <v>1528</v>
      </c>
      <c r="NL733" s="126" t="s">
        <v>658</v>
      </c>
      <c r="NM733" s="178" t="s">
        <v>1529</v>
      </c>
      <c r="NV733" t="s">
        <v>518</v>
      </c>
      <c r="NW733">
        <v>4.8</v>
      </c>
      <c r="NX733" t="s">
        <v>480</v>
      </c>
      <c r="NY733" t="s">
        <v>480</v>
      </c>
      <c r="OB733">
        <v>3</v>
      </c>
      <c r="OU733" t="s">
        <v>1531</v>
      </c>
      <c r="OV733" t="s">
        <v>518</v>
      </c>
      <c r="OX733">
        <v>2009</v>
      </c>
      <c r="OY733">
        <v>2010</v>
      </c>
      <c r="OZ733" t="s">
        <v>1509</v>
      </c>
      <c r="PA733" t="s">
        <v>1532</v>
      </c>
      <c r="PB733" t="s">
        <v>522</v>
      </c>
      <c r="PC733" s="50">
        <v>46136</v>
      </c>
      <c r="PD733" s="121"/>
    </row>
    <row r="734" spans="1:420" ht="15" thickBot="1">
      <c r="A734" t="s">
        <v>469</v>
      </c>
      <c r="B734" t="s">
        <v>1494</v>
      </c>
      <c r="C734" t="s">
        <v>1250</v>
      </c>
      <c r="D734" t="s">
        <v>948</v>
      </c>
      <c r="E734" s="75" t="s">
        <v>1495</v>
      </c>
      <c r="F734" s="74" t="s">
        <v>1177</v>
      </c>
      <c r="G734" t="s">
        <v>475</v>
      </c>
      <c r="H734" t="s">
        <v>1077</v>
      </c>
      <c r="I734">
        <v>23.983876843571402</v>
      </c>
      <c r="J734">
        <v>90.402873983888597</v>
      </c>
      <c r="K734">
        <v>250</v>
      </c>
      <c r="AV734" t="s">
        <v>1496</v>
      </c>
      <c r="AW734">
        <f t="shared" si="0"/>
        <v>1435</v>
      </c>
      <c r="AX734" t="s">
        <v>480</v>
      </c>
      <c r="AY734">
        <v>3</v>
      </c>
      <c r="AZ734" t="s">
        <v>1497</v>
      </c>
      <c r="BA734">
        <v>2009</v>
      </c>
      <c r="BB734">
        <v>2012</v>
      </c>
      <c r="BC734">
        <v>2009.2</v>
      </c>
      <c r="BD734" t="s">
        <v>1498</v>
      </c>
      <c r="BE734" t="s">
        <v>524</v>
      </c>
      <c r="BF734" t="s">
        <v>484</v>
      </c>
      <c r="BG734" t="s">
        <v>1499</v>
      </c>
      <c r="BH734" t="s">
        <v>1500</v>
      </c>
      <c r="BI734" t="s">
        <v>1501</v>
      </c>
      <c r="BJ734">
        <v>45</v>
      </c>
      <c r="BK734" t="s">
        <v>555</v>
      </c>
      <c r="BL734" t="s">
        <v>1499</v>
      </c>
      <c r="BM734" t="s">
        <v>1502</v>
      </c>
      <c r="BN734" t="s">
        <v>1501</v>
      </c>
      <c r="BO734">
        <v>49</v>
      </c>
      <c r="BP734" t="s">
        <v>555</v>
      </c>
      <c r="BQ734" t="s">
        <v>1499</v>
      </c>
      <c r="BR734" t="s">
        <v>1503</v>
      </c>
      <c r="BS734" t="s">
        <v>1501</v>
      </c>
      <c r="BT734">
        <v>49</v>
      </c>
      <c r="HK734" t="s">
        <v>1504</v>
      </c>
      <c r="HL734" t="s">
        <v>526</v>
      </c>
      <c r="HM734" t="s">
        <v>1505</v>
      </c>
      <c r="HO734" t="s">
        <v>480</v>
      </c>
      <c r="HP734">
        <v>12</v>
      </c>
      <c r="HQ734" t="s">
        <v>1506</v>
      </c>
      <c r="HS734" t="s">
        <v>1507</v>
      </c>
      <c r="HT734" s="50">
        <v>40202</v>
      </c>
      <c r="HU734" s="50"/>
      <c r="IO734" t="s">
        <v>1498</v>
      </c>
      <c r="IP734" s="46" t="s">
        <v>1508</v>
      </c>
      <c r="IS734">
        <v>2009</v>
      </c>
      <c r="IT734" t="s">
        <v>1509</v>
      </c>
      <c r="IU734" s="4" t="s">
        <v>1184</v>
      </c>
      <c r="JK734" t="s">
        <v>494</v>
      </c>
      <c r="JL734" t="s">
        <v>1510</v>
      </c>
      <c r="JM734" t="s">
        <v>1511</v>
      </c>
      <c r="JN734" t="s">
        <v>508</v>
      </c>
      <c r="JO734">
        <v>12</v>
      </c>
      <c r="JP734" t="s">
        <v>508</v>
      </c>
      <c r="JQ734">
        <f>51+69+35</f>
        <v>155</v>
      </c>
      <c r="JR734">
        <v>18</v>
      </c>
      <c r="JS734">
        <v>32</v>
      </c>
      <c r="KE734" t="s">
        <v>1512</v>
      </c>
      <c r="KF734" t="s">
        <v>999</v>
      </c>
      <c r="KG734" t="s">
        <v>1513</v>
      </c>
      <c r="KH734">
        <v>3</v>
      </c>
      <c r="KI734" t="s">
        <v>1514</v>
      </c>
      <c r="KJ734" t="s">
        <v>530</v>
      </c>
      <c r="KN734" t="s">
        <v>545</v>
      </c>
      <c r="KO734" s="8" t="s">
        <v>1515</v>
      </c>
      <c r="KP734" t="s">
        <v>1516</v>
      </c>
      <c r="KQ734">
        <v>0.5</v>
      </c>
      <c r="KV734" t="s">
        <v>1517</v>
      </c>
      <c r="KW734" t="s">
        <v>1518</v>
      </c>
      <c r="LC734" t="s">
        <v>508</v>
      </c>
      <c r="LD734">
        <v>0</v>
      </c>
      <c r="LL734" t="s">
        <v>1519</v>
      </c>
      <c r="LM734" t="s">
        <v>1520</v>
      </c>
      <c r="LN734">
        <v>7.5</v>
      </c>
      <c r="LT734" t="s">
        <v>1521</v>
      </c>
      <c r="LU734" t="s">
        <v>1522</v>
      </c>
      <c r="LY734" t="s">
        <v>1267</v>
      </c>
      <c r="LZ734">
        <v>2172</v>
      </c>
      <c r="MA734" t="s">
        <v>1523</v>
      </c>
      <c r="MG734" t="s">
        <v>1524</v>
      </c>
      <c r="MI734" s="50">
        <v>40292</v>
      </c>
      <c r="MY734" t="s">
        <v>1525</v>
      </c>
      <c r="MZ734">
        <v>1435</v>
      </c>
      <c r="NA734" t="s">
        <v>1526</v>
      </c>
      <c r="NB734" s="2" t="s">
        <v>1527</v>
      </c>
      <c r="ND734" s="2"/>
      <c r="NE734" s="2"/>
      <c r="NF734" s="2"/>
      <c r="NJ734" t="s">
        <v>1528</v>
      </c>
      <c r="NL734" s="126" t="s">
        <v>658</v>
      </c>
      <c r="NM734" s="178" t="s">
        <v>1529</v>
      </c>
      <c r="NU734" t="s">
        <v>1530</v>
      </c>
      <c r="NV734" t="s">
        <v>518</v>
      </c>
      <c r="NW734">
        <v>3.5</v>
      </c>
      <c r="NX734" t="s">
        <v>480</v>
      </c>
      <c r="NY734" t="s">
        <v>480</v>
      </c>
      <c r="OB734">
        <v>3</v>
      </c>
      <c r="OU734" t="s">
        <v>1531</v>
      </c>
      <c r="OV734" t="s">
        <v>518</v>
      </c>
      <c r="OX734">
        <v>2010</v>
      </c>
      <c r="OY734">
        <v>2011</v>
      </c>
      <c r="OZ734" t="s">
        <v>1509</v>
      </c>
      <c r="PA734" t="s">
        <v>1532</v>
      </c>
      <c r="PB734" t="s">
        <v>522</v>
      </c>
      <c r="PC734" s="50">
        <v>46136</v>
      </c>
      <c r="PD734" s="121"/>
    </row>
    <row r="735" spans="1:420" ht="15" thickBot="1">
      <c r="A735" t="s">
        <v>469</v>
      </c>
      <c r="B735" t="s">
        <v>1494</v>
      </c>
      <c r="C735" t="s">
        <v>1250</v>
      </c>
      <c r="D735" t="s">
        <v>948</v>
      </c>
      <c r="E735" s="75" t="s">
        <v>1495</v>
      </c>
      <c r="F735" s="74" t="s">
        <v>1177</v>
      </c>
      <c r="G735" t="s">
        <v>475</v>
      </c>
      <c r="H735" t="s">
        <v>1077</v>
      </c>
      <c r="I735">
        <v>23.983876843571402</v>
      </c>
      <c r="J735">
        <v>90.402873983888597</v>
      </c>
      <c r="K735">
        <v>250</v>
      </c>
      <c r="AV735" t="s">
        <v>1496</v>
      </c>
      <c r="AW735">
        <f t="shared" si="0"/>
        <v>1435</v>
      </c>
      <c r="AX735" t="s">
        <v>480</v>
      </c>
      <c r="AY735">
        <v>3</v>
      </c>
      <c r="AZ735" t="s">
        <v>1497</v>
      </c>
      <c r="BA735">
        <v>2009</v>
      </c>
      <c r="BB735">
        <v>2012</v>
      </c>
      <c r="BC735">
        <v>2009.2</v>
      </c>
      <c r="BD735" t="s">
        <v>1533</v>
      </c>
      <c r="BE735" t="s">
        <v>483</v>
      </c>
      <c r="BF735" t="s">
        <v>484</v>
      </c>
      <c r="BG735" t="s">
        <v>1499</v>
      </c>
      <c r="BH735" t="s">
        <v>1500</v>
      </c>
      <c r="BI735" t="s">
        <v>1501</v>
      </c>
      <c r="BJ735">
        <v>30</v>
      </c>
      <c r="BK735" t="s">
        <v>555</v>
      </c>
      <c r="BL735" t="s">
        <v>1499</v>
      </c>
      <c r="BM735" t="s">
        <v>1503</v>
      </c>
      <c r="BN735" t="s">
        <v>1501</v>
      </c>
      <c r="BO735">
        <v>35</v>
      </c>
      <c r="HK735" t="s">
        <v>1504</v>
      </c>
      <c r="HL735" t="s">
        <v>526</v>
      </c>
      <c r="HM735" t="s">
        <v>1505</v>
      </c>
      <c r="HO735" t="s">
        <v>480</v>
      </c>
      <c r="HP735">
        <v>12</v>
      </c>
      <c r="HQ735" t="s">
        <v>1506</v>
      </c>
      <c r="HS735" t="s">
        <v>1507</v>
      </c>
      <c r="HT735" s="50">
        <v>40192</v>
      </c>
      <c r="HU735" s="50"/>
      <c r="IO735" t="s">
        <v>1533</v>
      </c>
      <c r="IP735" s="46" t="s">
        <v>1508</v>
      </c>
      <c r="IS735">
        <v>2009</v>
      </c>
      <c r="IT735" t="s">
        <v>1509</v>
      </c>
      <c r="IU735" s="4" t="s">
        <v>1184</v>
      </c>
      <c r="JK735" t="s">
        <v>494</v>
      </c>
      <c r="JL735" t="s">
        <v>1510</v>
      </c>
      <c r="JM735" t="s">
        <v>1534</v>
      </c>
      <c r="JN735" t="s">
        <v>497</v>
      </c>
      <c r="JO735" t="s">
        <v>1565</v>
      </c>
      <c r="JP735" t="s">
        <v>508</v>
      </c>
      <c r="JQ735">
        <f>42+63+65+16</f>
        <v>186</v>
      </c>
      <c r="JR735">
        <v>13</v>
      </c>
      <c r="JS735">
        <v>23</v>
      </c>
      <c r="KE735" t="s">
        <v>1536</v>
      </c>
      <c r="KF735" t="s">
        <v>999</v>
      </c>
      <c r="KG735" t="s">
        <v>1513</v>
      </c>
      <c r="KH735">
        <v>6</v>
      </c>
      <c r="KI735" t="s">
        <v>1514</v>
      </c>
      <c r="KJ735" t="s">
        <v>501</v>
      </c>
      <c r="KK735" s="8" t="s">
        <v>1537</v>
      </c>
      <c r="KL735" t="s">
        <v>1538</v>
      </c>
      <c r="KM735">
        <v>0.99</v>
      </c>
      <c r="KN735" t="s">
        <v>545</v>
      </c>
      <c r="KO735" t="s">
        <v>1566</v>
      </c>
      <c r="KP735" t="s">
        <v>1516</v>
      </c>
      <c r="KQ735">
        <f>0.7*2</f>
        <v>1.4</v>
      </c>
      <c r="KV735" t="s">
        <v>1540</v>
      </c>
      <c r="KW735" t="s">
        <v>1518</v>
      </c>
      <c r="LC735" t="s">
        <v>508</v>
      </c>
      <c r="LD735">
        <v>1600</v>
      </c>
      <c r="LL735" t="s">
        <v>1519</v>
      </c>
      <c r="LM735" t="s">
        <v>1520</v>
      </c>
      <c r="LN735">
        <v>30</v>
      </c>
      <c r="LT735" t="s">
        <v>1541</v>
      </c>
      <c r="LU735" t="s">
        <v>1522</v>
      </c>
      <c r="LY735" t="s">
        <v>1267</v>
      </c>
      <c r="LZ735">
        <v>1946</v>
      </c>
      <c r="MA735" t="s">
        <v>1523</v>
      </c>
      <c r="MG735" t="s">
        <v>1524</v>
      </c>
      <c r="MI735" s="50">
        <v>40298</v>
      </c>
      <c r="MY735" t="s">
        <v>1525</v>
      </c>
      <c r="MZ735">
        <v>1435</v>
      </c>
      <c r="NA735" t="s">
        <v>1526</v>
      </c>
      <c r="NB735" s="2" t="s">
        <v>1527</v>
      </c>
      <c r="ND735" s="2"/>
      <c r="NE735" s="2"/>
      <c r="NF735" s="2"/>
      <c r="NJ735" t="s">
        <v>1528</v>
      </c>
      <c r="NL735" s="126" t="s">
        <v>658</v>
      </c>
      <c r="NM735" s="178" t="s">
        <v>1529</v>
      </c>
      <c r="NU735" t="s">
        <v>1530</v>
      </c>
      <c r="NV735" t="s">
        <v>518</v>
      </c>
      <c r="NW735">
        <v>5.2</v>
      </c>
      <c r="NX735" t="s">
        <v>480</v>
      </c>
      <c r="NY735" t="s">
        <v>480</v>
      </c>
      <c r="OB735">
        <v>3</v>
      </c>
      <c r="OU735" t="s">
        <v>1531</v>
      </c>
      <c r="OV735" t="s">
        <v>518</v>
      </c>
      <c r="OX735">
        <v>2010</v>
      </c>
      <c r="OY735">
        <v>2011</v>
      </c>
      <c r="OZ735" t="s">
        <v>1509</v>
      </c>
      <c r="PA735" t="s">
        <v>1532</v>
      </c>
      <c r="PB735" t="s">
        <v>522</v>
      </c>
      <c r="PC735" s="50">
        <v>46136</v>
      </c>
      <c r="PD735" s="121"/>
    </row>
    <row r="736" spans="1:420" ht="15" thickBot="1">
      <c r="A736" t="s">
        <v>469</v>
      </c>
      <c r="B736" t="s">
        <v>1494</v>
      </c>
      <c r="C736" t="s">
        <v>1250</v>
      </c>
      <c r="D736" t="s">
        <v>948</v>
      </c>
      <c r="E736" s="75" t="s">
        <v>1495</v>
      </c>
      <c r="F736" s="74" t="s">
        <v>1177</v>
      </c>
      <c r="G736" t="s">
        <v>475</v>
      </c>
      <c r="H736" t="s">
        <v>1077</v>
      </c>
      <c r="I736">
        <v>23.983876843571402</v>
      </c>
      <c r="J736">
        <v>90.402873983888597</v>
      </c>
      <c r="K736">
        <v>250</v>
      </c>
      <c r="AV736" t="s">
        <v>1496</v>
      </c>
      <c r="AW736">
        <f t="shared" si="0"/>
        <v>1435</v>
      </c>
      <c r="AX736" t="s">
        <v>480</v>
      </c>
      <c r="AY736">
        <v>3</v>
      </c>
      <c r="AZ736" t="s">
        <v>1497</v>
      </c>
      <c r="BA736">
        <v>2009</v>
      </c>
      <c r="BB736">
        <v>2012</v>
      </c>
      <c r="BC736">
        <v>2009.2</v>
      </c>
      <c r="BD736" t="s">
        <v>1542</v>
      </c>
      <c r="BE736" t="s">
        <v>591</v>
      </c>
      <c r="BF736" t="s">
        <v>484</v>
      </c>
      <c r="BG736" t="s">
        <v>1499</v>
      </c>
      <c r="BH736" t="s">
        <v>1500</v>
      </c>
      <c r="BI736" t="s">
        <v>1501</v>
      </c>
      <c r="BJ736">
        <v>30</v>
      </c>
      <c r="BK736" t="s">
        <v>555</v>
      </c>
      <c r="BL736" t="s">
        <v>1499</v>
      </c>
      <c r="BM736" t="s">
        <v>1503</v>
      </c>
      <c r="BN736" t="s">
        <v>1501</v>
      </c>
      <c r="BO736">
        <v>19</v>
      </c>
      <c r="HK736" t="s">
        <v>1543</v>
      </c>
      <c r="HL736" t="s">
        <v>1544</v>
      </c>
      <c r="HM736" s="121" t="s">
        <v>480</v>
      </c>
      <c r="HN736" s="121" t="s">
        <v>480</v>
      </c>
      <c r="HO736" t="s">
        <v>480</v>
      </c>
      <c r="HP736">
        <v>4</v>
      </c>
      <c r="HQ736" t="s">
        <v>1545</v>
      </c>
      <c r="HS736" t="s">
        <v>1507</v>
      </c>
      <c r="HT736" s="50">
        <v>40192</v>
      </c>
      <c r="HU736" s="50"/>
      <c r="IO736" t="s">
        <v>1542</v>
      </c>
      <c r="IP736" s="46" t="s">
        <v>1508</v>
      </c>
      <c r="IS736">
        <v>2009</v>
      </c>
      <c r="IT736" t="s">
        <v>1509</v>
      </c>
      <c r="IU736" s="4" t="s">
        <v>1184</v>
      </c>
      <c r="JK736" t="s">
        <v>494</v>
      </c>
      <c r="JL736" t="s">
        <v>1510</v>
      </c>
      <c r="JM736" t="s">
        <v>1534</v>
      </c>
      <c r="JN736" t="s">
        <v>497</v>
      </c>
      <c r="JO736" t="s">
        <v>1565</v>
      </c>
      <c r="JP736" t="s">
        <v>508</v>
      </c>
      <c r="JQ736">
        <f>42+63+65+16</f>
        <v>186</v>
      </c>
      <c r="JR736">
        <v>13</v>
      </c>
      <c r="JS736">
        <v>23</v>
      </c>
      <c r="KE736" t="s">
        <v>1546</v>
      </c>
      <c r="KF736" t="s">
        <v>999</v>
      </c>
      <c r="KG736" t="s">
        <v>1513</v>
      </c>
      <c r="KH736">
        <v>7</v>
      </c>
      <c r="KI736" t="s">
        <v>1514</v>
      </c>
      <c r="KJ736" t="s">
        <v>501</v>
      </c>
      <c r="KK736" s="8" t="s">
        <v>1537</v>
      </c>
      <c r="KL736" t="s">
        <v>1538</v>
      </c>
      <c r="KM736">
        <v>0.99</v>
      </c>
      <c r="KN736" t="s">
        <v>545</v>
      </c>
      <c r="KO736" t="s">
        <v>1566</v>
      </c>
      <c r="KP736" t="s">
        <v>1516</v>
      </c>
      <c r="KQ736">
        <f>0.7*2</f>
        <v>1.4</v>
      </c>
      <c r="KV736" t="s">
        <v>1547</v>
      </c>
      <c r="KW736" t="s">
        <v>1518</v>
      </c>
      <c r="LC736" t="s">
        <v>508</v>
      </c>
      <c r="LD736">
        <v>1400</v>
      </c>
      <c r="LL736" t="s">
        <v>1519</v>
      </c>
      <c r="LM736" t="s">
        <v>1520</v>
      </c>
      <c r="LN736">
        <v>30</v>
      </c>
      <c r="LT736" t="s">
        <v>1548</v>
      </c>
      <c r="LU736" t="s">
        <v>1522</v>
      </c>
      <c r="LY736" t="s">
        <v>1267</v>
      </c>
      <c r="LZ736">
        <v>2001</v>
      </c>
      <c r="MA736" t="s">
        <v>1523</v>
      </c>
      <c r="MG736" t="s">
        <v>1524</v>
      </c>
      <c r="MI736" s="50">
        <v>40299</v>
      </c>
      <c r="MY736" t="s">
        <v>1525</v>
      </c>
      <c r="MZ736">
        <v>1435</v>
      </c>
      <c r="NA736" t="s">
        <v>1526</v>
      </c>
      <c r="NB736" s="2" t="s">
        <v>1527</v>
      </c>
      <c r="ND736" s="2"/>
      <c r="NE736" s="2"/>
      <c r="NF736" s="2"/>
      <c r="NJ736" t="s">
        <v>1528</v>
      </c>
      <c r="NL736" s="126" t="s">
        <v>658</v>
      </c>
      <c r="NM736" s="178" t="s">
        <v>1529</v>
      </c>
      <c r="NU736" t="s">
        <v>536</v>
      </c>
      <c r="NV736" t="s">
        <v>518</v>
      </c>
      <c r="NW736">
        <v>5.0999999999999996</v>
      </c>
      <c r="NX736" t="s">
        <v>480</v>
      </c>
      <c r="NY736" t="s">
        <v>480</v>
      </c>
      <c r="OB736">
        <v>3</v>
      </c>
      <c r="OU736" t="s">
        <v>1531</v>
      </c>
      <c r="OV736" t="s">
        <v>518</v>
      </c>
      <c r="OX736">
        <v>2010</v>
      </c>
      <c r="OY736">
        <v>2011</v>
      </c>
      <c r="OZ736" t="s">
        <v>1509</v>
      </c>
      <c r="PA736" t="s">
        <v>1532</v>
      </c>
      <c r="PB736" t="s">
        <v>522</v>
      </c>
      <c r="PC736" s="50">
        <v>46136</v>
      </c>
      <c r="PD736" s="121"/>
    </row>
    <row r="737" spans="1:420" ht="15" thickBot="1">
      <c r="A737" t="s">
        <v>469</v>
      </c>
      <c r="B737" t="s">
        <v>1494</v>
      </c>
      <c r="C737" t="s">
        <v>1250</v>
      </c>
      <c r="D737" t="s">
        <v>948</v>
      </c>
      <c r="E737" s="75" t="s">
        <v>1495</v>
      </c>
      <c r="F737" s="74" t="s">
        <v>1177</v>
      </c>
      <c r="G737" t="s">
        <v>475</v>
      </c>
      <c r="H737" t="s">
        <v>1077</v>
      </c>
      <c r="I737">
        <v>23.983876843571402</v>
      </c>
      <c r="J737">
        <v>90.402873983888597</v>
      </c>
      <c r="K737">
        <v>250</v>
      </c>
      <c r="AV737" t="s">
        <v>1496</v>
      </c>
      <c r="AW737">
        <f t="shared" si="0"/>
        <v>1435</v>
      </c>
      <c r="AX737" t="s">
        <v>480</v>
      </c>
      <c r="AY737">
        <v>3</v>
      </c>
      <c r="AZ737" t="s">
        <v>1497</v>
      </c>
      <c r="BA737">
        <v>2009</v>
      </c>
      <c r="BB737">
        <v>2012</v>
      </c>
      <c r="BC737">
        <v>2009.2</v>
      </c>
      <c r="BD737" t="s">
        <v>1549</v>
      </c>
      <c r="BE737" t="s">
        <v>536</v>
      </c>
      <c r="BF737" t="s">
        <v>484</v>
      </c>
      <c r="BG737" t="s">
        <v>1276</v>
      </c>
      <c r="BH737" t="s">
        <v>1550</v>
      </c>
      <c r="BI737" t="s">
        <v>1501</v>
      </c>
      <c r="BJ737">
        <v>1614</v>
      </c>
      <c r="BK737" t="s">
        <v>555</v>
      </c>
      <c r="BL737" t="s">
        <v>485</v>
      </c>
      <c r="BM737" t="s">
        <v>1551</v>
      </c>
      <c r="BN737" t="s">
        <v>1501</v>
      </c>
      <c r="BO737">
        <v>20</v>
      </c>
      <c r="BP737" t="s">
        <v>555</v>
      </c>
      <c r="BQ737" t="s">
        <v>1288</v>
      </c>
      <c r="BR737" t="s">
        <v>1552</v>
      </c>
      <c r="BS737" t="s">
        <v>1501</v>
      </c>
      <c r="BT737">
        <v>30</v>
      </c>
      <c r="BU737" t="s">
        <v>555</v>
      </c>
      <c r="BV737" t="s">
        <v>1499</v>
      </c>
      <c r="BW737" t="s">
        <v>1553</v>
      </c>
      <c r="BX737" t="s">
        <v>1501</v>
      </c>
      <c r="BY737">
        <v>35</v>
      </c>
      <c r="BZ737" t="s">
        <v>555</v>
      </c>
      <c r="CA737" t="s">
        <v>1499</v>
      </c>
      <c r="CB737" t="s">
        <v>1554</v>
      </c>
      <c r="CC737" t="s">
        <v>1501</v>
      </c>
      <c r="CD737">
        <v>19</v>
      </c>
      <c r="HK737" t="s">
        <v>1555</v>
      </c>
      <c r="HL737" t="s">
        <v>1544</v>
      </c>
      <c r="HM737" s="121" t="s">
        <v>480</v>
      </c>
      <c r="HN737" s="121" t="s">
        <v>480</v>
      </c>
      <c r="HO737" t="s">
        <v>480</v>
      </c>
      <c r="HP737">
        <v>9</v>
      </c>
      <c r="HQ737" t="s">
        <v>1556</v>
      </c>
      <c r="HS737" t="s">
        <v>1507</v>
      </c>
      <c r="HT737" s="50">
        <v>40153</v>
      </c>
      <c r="IO737" t="s">
        <v>1549</v>
      </c>
      <c r="IP737" t="s">
        <v>1557</v>
      </c>
      <c r="IS737">
        <v>2009</v>
      </c>
      <c r="IT737" t="s">
        <v>1509</v>
      </c>
      <c r="IU737" s="4" t="s">
        <v>1184</v>
      </c>
      <c r="JK737" t="s">
        <v>494</v>
      </c>
      <c r="JL737" t="s">
        <v>1510</v>
      </c>
      <c r="JM737" t="s">
        <v>1558</v>
      </c>
      <c r="JN737" t="s">
        <v>959</v>
      </c>
      <c r="JO737" t="s">
        <v>1559</v>
      </c>
      <c r="JP737" t="s">
        <v>508</v>
      </c>
      <c r="JQ737">
        <f>80+80+38+38</f>
        <v>236</v>
      </c>
      <c r="JR737">
        <v>54</v>
      </c>
      <c r="JS737">
        <v>185</v>
      </c>
      <c r="KE737" t="s">
        <v>1560</v>
      </c>
      <c r="KF737" t="s">
        <v>999</v>
      </c>
      <c r="KG737" t="s">
        <v>1513</v>
      </c>
      <c r="KH737">
        <v>4</v>
      </c>
      <c r="KI737" t="s">
        <v>1514</v>
      </c>
      <c r="KJ737" t="s">
        <v>530</v>
      </c>
      <c r="KN737" t="s">
        <v>545</v>
      </c>
      <c r="KO737" t="s">
        <v>1561</v>
      </c>
      <c r="KP737" s="8" t="s">
        <v>1516</v>
      </c>
      <c r="KQ737">
        <v>1.6</v>
      </c>
      <c r="KS737" s="8"/>
      <c r="KV737" t="s">
        <v>1562</v>
      </c>
      <c r="KW737" t="s">
        <v>1518</v>
      </c>
      <c r="LC737" t="s">
        <v>508</v>
      </c>
      <c r="LD737">
        <v>1600</v>
      </c>
      <c r="LL737" t="s">
        <v>1519</v>
      </c>
      <c r="LM737" t="s">
        <v>1520</v>
      </c>
      <c r="LN737">
        <v>30</v>
      </c>
      <c r="LT737" t="s">
        <v>1563</v>
      </c>
      <c r="LU737" t="s">
        <v>1522</v>
      </c>
      <c r="LY737" t="s">
        <v>1267</v>
      </c>
      <c r="LZ737">
        <v>1186</v>
      </c>
      <c r="MA737" t="s">
        <v>1523</v>
      </c>
      <c r="MG737" t="s">
        <v>1564</v>
      </c>
      <c r="MI737" s="50">
        <v>40224</v>
      </c>
      <c r="MY737" t="s">
        <v>1525</v>
      </c>
      <c r="MZ737">
        <v>1435</v>
      </c>
      <c r="NA737" t="s">
        <v>1526</v>
      </c>
      <c r="NB737" s="2" t="s">
        <v>1527</v>
      </c>
      <c r="ND737" s="2"/>
      <c r="NE737" s="2"/>
      <c r="NF737" s="2"/>
      <c r="NJ737" t="s">
        <v>1528</v>
      </c>
      <c r="NL737" s="126" t="s">
        <v>658</v>
      </c>
      <c r="NM737" s="178" t="s">
        <v>1529</v>
      </c>
      <c r="NV737" t="s">
        <v>518</v>
      </c>
      <c r="NW737">
        <v>4.5</v>
      </c>
      <c r="NX737" t="s">
        <v>480</v>
      </c>
      <c r="NY737" t="s">
        <v>480</v>
      </c>
      <c r="OB737">
        <v>3</v>
      </c>
      <c r="OU737" t="s">
        <v>1531</v>
      </c>
      <c r="OV737" t="s">
        <v>518</v>
      </c>
      <c r="OX737">
        <v>2010</v>
      </c>
      <c r="OY737">
        <v>2011</v>
      </c>
      <c r="OZ737" t="s">
        <v>1509</v>
      </c>
      <c r="PA737" t="s">
        <v>1532</v>
      </c>
      <c r="PB737" t="s">
        <v>522</v>
      </c>
      <c r="PC737" s="50">
        <v>46136</v>
      </c>
      <c r="PD737" s="121"/>
    </row>
    <row r="738" spans="1:420" ht="15" thickBot="1">
      <c r="A738" t="s">
        <v>469</v>
      </c>
      <c r="B738" t="s">
        <v>1494</v>
      </c>
      <c r="C738" t="s">
        <v>1250</v>
      </c>
      <c r="D738" t="s">
        <v>948</v>
      </c>
      <c r="E738" s="75" t="s">
        <v>1495</v>
      </c>
      <c r="F738" s="74" t="s">
        <v>1177</v>
      </c>
      <c r="G738" t="s">
        <v>475</v>
      </c>
      <c r="H738" t="s">
        <v>1077</v>
      </c>
      <c r="I738">
        <v>23.983876843571402</v>
      </c>
      <c r="J738">
        <v>90.402873983888597</v>
      </c>
      <c r="K738">
        <v>250</v>
      </c>
      <c r="AV738" t="s">
        <v>1496</v>
      </c>
      <c r="AW738">
        <f t="shared" si="0"/>
        <v>1435</v>
      </c>
      <c r="AX738" t="s">
        <v>480</v>
      </c>
      <c r="AY738">
        <v>3</v>
      </c>
      <c r="AZ738" t="s">
        <v>1497</v>
      </c>
      <c r="BA738">
        <v>2009</v>
      </c>
      <c r="BB738">
        <v>2012</v>
      </c>
      <c r="BC738">
        <v>2009.2</v>
      </c>
      <c r="BD738" t="s">
        <v>1498</v>
      </c>
      <c r="BE738" t="s">
        <v>524</v>
      </c>
      <c r="BF738" t="s">
        <v>484</v>
      </c>
      <c r="BG738" t="s">
        <v>1499</v>
      </c>
      <c r="BH738" t="s">
        <v>1500</v>
      </c>
      <c r="BI738" t="s">
        <v>1501</v>
      </c>
      <c r="BJ738">
        <v>45</v>
      </c>
      <c r="BK738" t="s">
        <v>555</v>
      </c>
      <c r="BL738" t="s">
        <v>1499</v>
      </c>
      <c r="BM738" t="s">
        <v>1502</v>
      </c>
      <c r="BN738" t="s">
        <v>1501</v>
      </c>
      <c r="BO738">
        <v>49</v>
      </c>
      <c r="BP738" t="s">
        <v>555</v>
      </c>
      <c r="BQ738" t="s">
        <v>1499</v>
      </c>
      <c r="BR738" t="s">
        <v>1503</v>
      </c>
      <c r="BS738" t="s">
        <v>1501</v>
      </c>
      <c r="BT738">
        <v>49</v>
      </c>
      <c r="HK738" t="s">
        <v>1504</v>
      </c>
      <c r="HL738" t="s">
        <v>526</v>
      </c>
      <c r="HM738" t="s">
        <v>1505</v>
      </c>
      <c r="HO738" t="s">
        <v>480</v>
      </c>
      <c r="HP738">
        <v>12</v>
      </c>
      <c r="HQ738" t="s">
        <v>1506</v>
      </c>
      <c r="HS738" t="s">
        <v>1507</v>
      </c>
      <c r="HT738" s="50">
        <v>40202</v>
      </c>
      <c r="HU738" s="50"/>
      <c r="IO738" t="s">
        <v>1498</v>
      </c>
      <c r="IP738" s="46" t="s">
        <v>1508</v>
      </c>
      <c r="IS738">
        <v>2009</v>
      </c>
      <c r="IT738" t="s">
        <v>1509</v>
      </c>
      <c r="IU738" s="4" t="s">
        <v>1184</v>
      </c>
      <c r="JK738" t="s">
        <v>494</v>
      </c>
      <c r="JL738" t="s">
        <v>1510</v>
      </c>
      <c r="JM738" t="s">
        <v>1511</v>
      </c>
      <c r="JN738" t="s">
        <v>508</v>
      </c>
      <c r="JO738">
        <v>12</v>
      </c>
      <c r="JP738" t="s">
        <v>508</v>
      </c>
      <c r="JQ738">
        <v>51</v>
      </c>
      <c r="JR738">
        <v>18</v>
      </c>
      <c r="JS738">
        <f>32+69+35</f>
        <v>136</v>
      </c>
      <c r="KE738" t="s">
        <v>1512</v>
      </c>
      <c r="KF738" t="s">
        <v>999</v>
      </c>
      <c r="KG738" t="s">
        <v>1513</v>
      </c>
      <c r="KH738">
        <v>3</v>
      </c>
      <c r="KI738" t="s">
        <v>1514</v>
      </c>
      <c r="KJ738" t="s">
        <v>530</v>
      </c>
      <c r="KN738" t="s">
        <v>545</v>
      </c>
      <c r="KO738" t="s">
        <v>1566</v>
      </c>
      <c r="KP738" t="s">
        <v>1516</v>
      </c>
      <c r="KQ738">
        <v>0.7</v>
      </c>
      <c r="KV738" t="s">
        <v>1517</v>
      </c>
      <c r="KW738" t="s">
        <v>1518</v>
      </c>
      <c r="LC738" t="s">
        <v>508</v>
      </c>
      <c r="LD738">
        <v>1600</v>
      </c>
      <c r="LL738" t="s">
        <v>1519</v>
      </c>
      <c r="LM738" t="s">
        <v>1520</v>
      </c>
      <c r="LN738">
        <v>7.5</v>
      </c>
      <c r="LT738" t="s">
        <v>1521</v>
      </c>
      <c r="LU738" t="s">
        <v>1522</v>
      </c>
      <c r="LY738" t="s">
        <v>1267</v>
      </c>
      <c r="LZ738">
        <v>1450</v>
      </c>
      <c r="MA738" t="s">
        <v>1523</v>
      </c>
      <c r="MG738" t="s">
        <v>1524</v>
      </c>
      <c r="MI738" s="50">
        <v>40292</v>
      </c>
      <c r="MY738" t="s">
        <v>1525</v>
      </c>
      <c r="MZ738">
        <v>1435</v>
      </c>
      <c r="NA738" t="s">
        <v>1526</v>
      </c>
      <c r="NB738" s="2" t="s">
        <v>1527</v>
      </c>
      <c r="ND738" s="2"/>
      <c r="NE738" s="2"/>
      <c r="NF738" s="2"/>
      <c r="NJ738" t="s">
        <v>1528</v>
      </c>
      <c r="NL738" s="126" t="s">
        <v>658</v>
      </c>
      <c r="NM738" s="178" t="s">
        <v>1529</v>
      </c>
      <c r="NU738" t="s">
        <v>1530</v>
      </c>
      <c r="NV738" t="s">
        <v>518</v>
      </c>
      <c r="NW738">
        <v>3.6</v>
      </c>
      <c r="NX738" t="s">
        <v>480</v>
      </c>
      <c r="NY738" t="s">
        <v>480</v>
      </c>
      <c r="OB738">
        <v>3</v>
      </c>
      <c r="OU738" t="s">
        <v>1531</v>
      </c>
      <c r="OV738" t="s">
        <v>518</v>
      </c>
      <c r="OX738">
        <v>2011</v>
      </c>
      <c r="OY738">
        <v>2012</v>
      </c>
      <c r="OZ738" t="s">
        <v>1509</v>
      </c>
      <c r="PA738" t="s">
        <v>1532</v>
      </c>
      <c r="PB738" t="s">
        <v>522</v>
      </c>
      <c r="PC738" s="50">
        <v>46136</v>
      </c>
      <c r="PD738" s="121"/>
    </row>
    <row r="739" spans="1:420" ht="15" thickBot="1">
      <c r="A739" t="s">
        <v>469</v>
      </c>
      <c r="B739" t="s">
        <v>1494</v>
      </c>
      <c r="C739" t="s">
        <v>1250</v>
      </c>
      <c r="D739" t="s">
        <v>948</v>
      </c>
      <c r="E739" s="75" t="s">
        <v>1495</v>
      </c>
      <c r="F739" s="74" t="s">
        <v>1177</v>
      </c>
      <c r="G739" t="s">
        <v>475</v>
      </c>
      <c r="H739" t="s">
        <v>1077</v>
      </c>
      <c r="I739">
        <v>23.983876843571402</v>
      </c>
      <c r="J739">
        <v>90.402873983888597</v>
      </c>
      <c r="K739">
        <v>250</v>
      </c>
      <c r="AV739" t="s">
        <v>1496</v>
      </c>
      <c r="AW739">
        <f t="shared" si="0"/>
        <v>1435</v>
      </c>
      <c r="AX739" t="s">
        <v>480</v>
      </c>
      <c r="AY739">
        <v>3</v>
      </c>
      <c r="AZ739" t="s">
        <v>1497</v>
      </c>
      <c r="BA739">
        <v>2009</v>
      </c>
      <c r="BB739">
        <v>2012</v>
      </c>
      <c r="BC739">
        <v>2009.2</v>
      </c>
      <c r="BD739" t="s">
        <v>1533</v>
      </c>
      <c r="BE739" t="s">
        <v>483</v>
      </c>
      <c r="BF739" t="s">
        <v>484</v>
      </c>
      <c r="BG739" t="s">
        <v>1499</v>
      </c>
      <c r="BH739" t="s">
        <v>1500</v>
      </c>
      <c r="BI739" t="s">
        <v>1501</v>
      </c>
      <c r="BJ739">
        <v>30</v>
      </c>
      <c r="BK739" t="s">
        <v>555</v>
      </c>
      <c r="BL739" t="s">
        <v>1499</v>
      </c>
      <c r="BM739" t="s">
        <v>1503</v>
      </c>
      <c r="BN739" t="s">
        <v>1501</v>
      </c>
      <c r="BO739">
        <v>35</v>
      </c>
      <c r="HK739" t="s">
        <v>1504</v>
      </c>
      <c r="HL739" t="s">
        <v>526</v>
      </c>
      <c r="HM739" t="s">
        <v>1505</v>
      </c>
      <c r="HO739" t="s">
        <v>480</v>
      </c>
      <c r="HP739">
        <v>12</v>
      </c>
      <c r="HQ739" t="s">
        <v>1506</v>
      </c>
      <c r="HS739" t="s">
        <v>1507</v>
      </c>
      <c r="HT739" s="50">
        <v>40192</v>
      </c>
      <c r="HU739" s="50"/>
      <c r="IO739" t="s">
        <v>1533</v>
      </c>
      <c r="IP739" s="46" t="s">
        <v>1508</v>
      </c>
      <c r="IS739">
        <v>2009</v>
      </c>
      <c r="IT739" t="s">
        <v>1509</v>
      </c>
      <c r="IU739" s="4" t="s">
        <v>1184</v>
      </c>
      <c r="JK739" t="s">
        <v>494</v>
      </c>
      <c r="JL739" t="s">
        <v>1510</v>
      </c>
      <c r="JM739" t="s">
        <v>1534</v>
      </c>
      <c r="JN739" t="s">
        <v>497</v>
      </c>
      <c r="JO739" t="s">
        <v>1565</v>
      </c>
      <c r="JP739" t="s">
        <v>508</v>
      </c>
      <c r="JQ739">
        <v>44</v>
      </c>
      <c r="JR739">
        <v>13</v>
      </c>
      <c r="JS739">
        <f>23+59+59+16</f>
        <v>157</v>
      </c>
      <c r="KE739" t="s">
        <v>1536</v>
      </c>
      <c r="KF739" t="s">
        <v>999</v>
      </c>
      <c r="KG739" t="s">
        <v>1513</v>
      </c>
      <c r="KH739">
        <v>6</v>
      </c>
      <c r="KI739" t="s">
        <v>1514</v>
      </c>
      <c r="KJ739" t="s">
        <v>501</v>
      </c>
      <c r="KK739" s="8" t="s">
        <v>1537</v>
      </c>
      <c r="KL739" t="s">
        <v>1538</v>
      </c>
      <c r="KM739">
        <v>0.99</v>
      </c>
      <c r="KN739" t="s">
        <v>545</v>
      </c>
      <c r="KO739" t="s">
        <v>1566</v>
      </c>
      <c r="KP739" t="s">
        <v>1516</v>
      </c>
      <c r="KQ739">
        <v>0.7</v>
      </c>
      <c r="KV739" t="s">
        <v>1540</v>
      </c>
      <c r="KW739" t="s">
        <v>1518</v>
      </c>
      <c r="LC739" t="s">
        <v>508</v>
      </c>
      <c r="LD739">
        <v>2000</v>
      </c>
      <c r="LL739" t="s">
        <v>1519</v>
      </c>
      <c r="LM739" t="s">
        <v>1520</v>
      </c>
      <c r="LN739">
        <v>30</v>
      </c>
      <c r="LT739" t="s">
        <v>1541</v>
      </c>
      <c r="LU739" t="s">
        <v>1522</v>
      </c>
      <c r="LY739" t="s">
        <v>1267</v>
      </c>
      <c r="LZ739">
        <v>1481</v>
      </c>
      <c r="MA739" t="s">
        <v>1523</v>
      </c>
      <c r="MG739" t="s">
        <v>1524</v>
      </c>
      <c r="MI739" s="50">
        <v>40298</v>
      </c>
      <c r="MY739" t="s">
        <v>1525</v>
      </c>
      <c r="MZ739">
        <v>1435</v>
      </c>
      <c r="NA739" t="s">
        <v>1526</v>
      </c>
      <c r="NB739" s="2" t="s">
        <v>1527</v>
      </c>
      <c r="ND739" s="2"/>
      <c r="NE739" s="2"/>
      <c r="NF739" s="2"/>
      <c r="NJ739" t="s">
        <v>1528</v>
      </c>
      <c r="NL739" s="126" t="s">
        <v>658</v>
      </c>
      <c r="NM739" s="178" t="s">
        <v>1529</v>
      </c>
      <c r="NU739" t="s">
        <v>1530</v>
      </c>
      <c r="NV739" t="s">
        <v>518</v>
      </c>
      <c r="NW739">
        <v>5.3</v>
      </c>
      <c r="NX739" t="s">
        <v>480</v>
      </c>
      <c r="NY739" t="s">
        <v>480</v>
      </c>
      <c r="OB739">
        <v>3</v>
      </c>
      <c r="OU739" t="s">
        <v>1531</v>
      </c>
      <c r="OV739" t="s">
        <v>518</v>
      </c>
      <c r="OX739">
        <v>2011</v>
      </c>
      <c r="OY739">
        <v>2012</v>
      </c>
      <c r="OZ739" t="s">
        <v>1509</v>
      </c>
      <c r="PA739" t="s">
        <v>1532</v>
      </c>
      <c r="PB739" t="s">
        <v>522</v>
      </c>
      <c r="PC739" s="50">
        <v>46136</v>
      </c>
      <c r="PD739" s="121"/>
    </row>
    <row r="740" spans="1:420" ht="15" thickBot="1">
      <c r="A740" t="s">
        <v>469</v>
      </c>
      <c r="B740" t="s">
        <v>1494</v>
      </c>
      <c r="C740" t="s">
        <v>1250</v>
      </c>
      <c r="D740" t="s">
        <v>948</v>
      </c>
      <c r="E740" s="75" t="s">
        <v>1495</v>
      </c>
      <c r="F740" s="74" t="s">
        <v>1177</v>
      </c>
      <c r="G740" t="s">
        <v>475</v>
      </c>
      <c r="H740" t="s">
        <v>1077</v>
      </c>
      <c r="I740">
        <v>23.983876843571402</v>
      </c>
      <c r="J740">
        <v>90.402873983888597</v>
      </c>
      <c r="K740">
        <v>250</v>
      </c>
      <c r="AV740" t="s">
        <v>1496</v>
      </c>
      <c r="AW740">
        <f t="shared" si="0"/>
        <v>1435</v>
      </c>
      <c r="AX740" t="s">
        <v>480</v>
      </c>
      <c r="AY740">
        <v>3</v>
      </c>
      <c r="AZ740" t="s">
        <v>1497</v>
      </c>
      <c r="BA740">
        <v>2009</v>
      </c>
      <c r="BB740">
        <v>2012</v>
      </c>
      <c r="BC740">
        <v>2009.2</v>
      </c>
      <c r="BD740" t="s">
        <v>1542</v>
      </c>
      <c r="BE740" t="s">
        <v>591</v>
      </c>
      <c r="BF740" t="s">
        <v>484</v>
      </c>
      <c r="BG740" t="s">
        <v>1499</v>
      </c>
      <c r="BH740" t="s">
        <v>1500</v>
      </c>
      <c r="BI740" t="s">
        <v>1501</v>
      </c>
      <c r="BJ740">
        <v>30</v>
      </c>
      <c r="BK740" t="s">
        <v>555</v>
      </c>
      <c r="BL740" t="s">
        <v>1499</v>
      </c>
      <c r="BM740" t="s">
        <v>1503</v>
      </c>
      <c r="BN740" t="s">
        <v>1501</v>
      </c>
      <c r="BO740">
        <v>19</v>
      </c>
      <c r="HK740" t="s">
        <v>1543</v>
      </c>
      <c r="HL740" t="s">
        <v>1544</v>
      </c>
      <c r="HM740" s="121" t="s">
        <v>480</v>
      </c>
      <c r="HN740" s="121" t="s">
        <v>480</v>
      </c>
      <c r="HO740" t="s">
        <v>480</v>
      </c>
      <c r="HP740">
        <v>4</v>
      </c>
      <c r="HQ740" t="s">
        <v>1545</v>
      </c>
      <c r="HS740" t="s">
        <v>1507</v>
      </c>
      <c r="HT740" s="50">
        <v>40192</v>
      </c>
      <c r="HU740" s="50"/>
      <c r="IO740" t="s">
        <v>1542</v>
      </c>
      <c r="IP740" s="46" t="s">
        <v>1508</v>
      </c>
      <c r="IS740">
        <v>2009</v>
      </c>
      <c r="IT740" t="s">
        <v>1509</v>
      </c>
      <c r="IU740" s="4" t="s">
        <v>1184</v>
      </c>
      <c r="JK740" t="s">
        <v>494</v>
      </c>
      <c r="JL740" t="s">
        <v>1510</v>
      </c>
      <c r="JM740" t="s">
        <v>1534</v>
      </c>
      <c r="JN740" t="s">
        <v>497</v>
      </c>
      <c r="JO740" t="s">
        <v>1565</v>
      </c>
      <c r="JP740" t="s">
        <v>508</v>
      </c>
      <c r="JQ740">
        <v>44</v>
      </c>
      <c r="JR740">
        <v>13</v>
      </c>
      <c r="JS740">
        <f>23+59+59+16</f>
        <v>157</v>
      </c>
      <c r="KE740" t="s">
        <v>1546</v>
      </c>
      <c r="KF740" t="s">
        <v>999</v>
      </c>
      <c r="KG740" t="s">
        <v>1513</v>
      </c>
      <c r="KH740">
        <v>7</v>
      </c>
      <c r="KI740" t="s">
        <v>1514</v>
      </c>
      <c r="KJ740" t="s">
        <v>501</v>
      </c>
      <c r="KK740" s="8" t="s">
        <v>1537</v>
      </c>
      <c r="KL740" t="s">
        <v>1538</v>
      </c>
      <c r="KM740">
        <v>0.99</v>
      </c>
      <c r="KN740" t="s">
        <v>545</v>
      </c>
      <c r="KO740" t="s">
        <v>1566</v>
      </c>
      <c r="KP740" t="s">
        <v>1516</v>
      </c>
      <c r="KQ740">
        <v>0.7</v>
      </c>
      <c r="KV740" t="s">
        <v>1547</v>
      </c>
      <c r="KW740" t="s">
        <v>1518</v>
      </c>
      <c r="LC740" t="s">
        <v>508</v>
      </c>
      <c r="LD740">
        <v>1900</v>
      </c>
      <c r="LL740" t="s">
        <v>1519</v>
      </c>
      <c r="LM740" t="s">
        <v>1520</v>
      </c>
      <c r="LN740">
        <v>30</v>
      </c>
      <c r="LT740" t="s">
        <v>1548</v>
      </c>
      <c r="LU740" t="s">
        <v>1522</v>
      </c>
      <c r="LY740" t="s">
        <v>1267</v>
      </c>
      <c r="LZ740">
        <v>1530</v>
      </c>
      <c r="MA740" t="s">
        <v>1523</v>
      </c>
      <c r="MG740" t="s">
        <v>1524</v>
      </c>
      <c r="MI740" s="50">
        <v>40299</v>
      </c>
      <c r="MY740" t="s">
        <v>1525</v>
      </c>
      <c r="MZ740">
        <v>1435</v>
      </c>
      <c r="NA740" t="s">
        <v>1526</v>
      </c>
      <c r="NB740" s="2" t="s">
        <v>1527</v>
      </c>
      <c r="ND740" s="2"/>
      <c r="NE740" s="2"/>
      <c r="NF740" s="2"/>
      <c r="NJ740" t="s">
        <v>1528</v>
      </c>
      <c r="NL740" s="126" t="s">
        <v>658</v>
      </c>
      <c r="NM740" s="178" t="s">
        <v>1529</v>
      </c>
      <c r="NU740" t="s">
        <v>536</v>
      </c>
      <c r="NV740" t="s">
        <v>518</v>
      </c>
      <c r="NW740">
        <v>4.9000000000000004</v>
      </c>
      <c r="NX740" t="s">
        <v>480</v>
      </c>
      <c r="NY740" t="s">
        <v>480</v>
      </c>
      <c r="OB740">
        <v>3</v>
      </c>
      <c r="OU740" t="s">
        <v>1531</v>
      </c>
      <c r="OV740" t="s">
        <v>518</v>
      </c>
      <c r="OX740">
        <v>2011</v>
      </c>
      <c r="OY740">
        <v>2012</v>
      </c>
      <c r="OZ740" t="s">
        <v>1509</v>
      </c>
      <c r="PA740" t="s">
        <v>1532</v>
      </c>
      <c r="PB740" t="s">
        <v>522</v>
      </c>
      <c r="PC740" s="50">
        <v>46136</v>
      </c>
      <c r="PD740" s="121"/>
    </row>
    <row r="741" spans="1:420" ht="15" thickBot="1">
      <c r="A741" t="s">
        <v>469</v>
      </c>
      <c r="B741" t="s">
        <v>1494</v>
      </c>
      <c r="C741" t="s">
        <v>1250</v>
      </c>
      <c r="D741" t="s">
        <v>948</v>
      </c>
      <c r="E741" s="75" t="s">
        <v>1495</v>
      </c>
      <c r="F741" s="74" t="s">
        <v>1177</v>
      </c>
      <c r="G741" t="s">
        <v>475</v>
      </c>
      <c r="H741" t="s">
        <v>1077</v>
      </c>
      <c r="I741">
        <v>23.983876843571402</v>
      </c>
      <c r="J741">
        <v>90.402873983888597</v>
      </c>
      <c r="K741">
        <v>250</v>
      </c>
      <c r="AV741" t="s">
        <v>1496</v>
      </c>
      <c r="AW741">
        <f t="shared" si="0"/>
        <v>1435</v>
      </c>
      <c r="AX741" t="s">
        <v>480</v>
      </c>
      <c r="AY741">
        <v>3</v>
      </c>
      <c r="AZ741" t="s">
        <v>1497</v>
      </c>
      <c r="BA741">
        <v>2009</v>
      </c>
      <c r="BB741">
        <v>2012</v>
      </c>
      <c r="BC741">
        <v>2009.2</v>
      </c>
      <c r="BD741" t="s">
        <v>1549</v>
      </c>
      <c r="BE741" t="s">
        <v>536</v>
      </c>
      <c r="BF741" t="s">
        <v>484</v>
      </c>
      <c r="BG741" t="s">
        <v>1276</v>
      </c>
      <c r="BH741" t="s">
        <v>1550</v>
      </c>
      <c r="BI741" t="s">
        <v>1501</v>
      </c>
      <c r="BJ741">
        <v>1614</v>
      </c>
      <c r="BK741" t="s">
        <v>555</v>
      </c>
      <c r="BL741" t="s">
        <v>485</v>
      </c>
      <c r="BM741" t="s">
        <v>1551</v>
      </c>
      <c r="BN741" t="s">
        <v>1501</v>
      </c>
      <c r="BO741">
        <v>20</v>
      </c>
      <c r="BP741" t="s">
        <v>555</v>
      </c>
      <c r="BQ741" t="s">
        <v>1288</v>
      </c>
      <c r="BR741" t="s">
        <v>1552</v>
      </c>
      <c r="BS741" t="s">
        <v>1501</v>
      </c>
      <c r="BT741">
        <v>30</v>
      </c>
      <c r="BU741" t="s">
        <v>555</v>
      </c>
      <c r="BV741" t="s">
        <v>1499</v>
      </c>
      <c r="BW741" t="s">
        <v>1553</v>
      </c>
      <c r="BX741" t="s">
        <v>1501</v>
      </c>
      <c r="BY741">
        <v>35</v>
      </c>
      <c r="BZ741" t="s">
        <v>555</v>
      </c>
      <c r="CA741" t="s">
        <v>1499</v>
      </c>
      <c r="CB741" t="s">
        <v>1554</v>
      </c>
      <c r="CC741" t="s">
        <v>1501</v>
      </c>
      <c r="CD741">
        <v>19</v>
      </c>
      <c r="HK741" t="s">
        <v>1555</v>
      </c>
      <c r="HL741" t="s">
        <v>1544</v>
      </c>
      <c r="HM741" s="121" t="s">
        <v>480</v>
      </c>
      <c r="HN741" s="121" t="s">
        <v>480</v>
      </c>
      <c r="HO741" t="s">
        <v>480</v>
      </c>
      <c r="HP741">
        <v>9</v>
      </c>
      <c r="HQ741" t="s">
        <v>1556</v>
      </c>
      <c r="HS741" t="s">
        <v>1507</v>
      </c>
      <c r="HT741" s="50">
        <v>40153</v>
      </c>
      <c r="IO741" t="s">
        <v>1549</v>
      </c>
      <c r="IP741" t="s">
        <v>1557</v>
      </c>
      <c r="IS741">
        <v>2009</v>
      </c>
      <c r="IT741" t="s">
        <v>1509</v>
      </c>
      <c r="IU741" s="4" t="s">
        <v>1184</v>
      </c>
      <c r="JK741" t="s">
        <v>494</v>
      </c>
      <c r="JL741" t="s">
        <v>1510</v>
      </c>
      <c r="JM741" t="s">
        <v>1558</v>
      </c>
      <c r="JN741" t="s">
        <v>959</v>
      </c>
      <c r="JO741" t="s">
        <v>1567</v>
      </c>
      <c r="JP741" t="s">
        <v>508</v>
      </c>
      <c r="JQ741">
        <v>58</v>
      </c>
      <c r="JR741">
        <v>32</v>
      </c>
      <c r="JS741">
        <v>127</v>
      </c>
      <c r="KE741" t="s">
        <v>1560</v>
      </c>
      <c r="KF741" t="s">
        <v>999</v>
      </c>
      <c r="KG741" t="s">
        <v>1513</v>
      </c>
      <c r="KH741">
        <v>4</v>
      </c>
      <c r="KI741" t="s">
        <v>1514</v>
      </c>
      <c r="KJ741" t="s">
        <v>530</v>
      </c>
      <c r="KN741" t="s">
        <v>545</v>
      </c>
      <c r="KO741" t="s">
        <v>1561</v>
      </c>
      <c r="KP741" t="s">
        <v>1516</v>
      </c>
      <c r="KQ741">
        <f>1.6*2</f>
        <v>3.2</v>
      </c>
      <c r="KR741" t="s">
        <v>545</v>
      </c>
      <c r="KS741" t="s">
        <v>1568</v>
      </c>
      <c r="KT741" t="s">
        <v>503</v>
      </c>
      <c r="KU741">
        <v>1.47</v>
      </c>
      <c r="KV741" t="s">
        <v>1562</v>
      </c>
      <c r="KW741" t="s">
        <v>1518</v>
      </c>
      <c r="LC741" t="s">
        <v>508</v>
      </c>
      <c r="LD741">
        <v>1600</v>
      </c>
      <c r="LL741" t="s">
        <v>1519</v>
      </c>
      <c r="LM741" t="s">
        <v>1520</v>
      </c>
      <c r="LN741">
        <v>30</v>
      </c>
      <c r="LT741" t="s">
        <v>1563</v>
      </c>
      <c r="LU741" t="s">
        <v>1522</v>
      </c>
      <c r="LY741" t="s">
        <v>1267</v>
      </c>
      <c r="LZ741">
        <v>805</v>
      </c>
      <c r="MA741" t="s">
        <v>1523</v>
      </c>
      <c r="MG741" t="s">
        <v>1564</v>
      </c>
      <c r="MI741" s="50">
        <v>40224</v>
      </c>
      <c r="MY741" t="s">
        <v>1525</v>
      </c>
      <c r="MZ741">
        <v>1435</v>
      </c>
      <c r="NA741" t="s">
        <v>1526</v>
      </c>
      <c r="NB741" s="2" t="s">
        <v>1527</v>
      </c>
      <c r="NE741" s="2"/>
      <c r="NF741" s="2"/>
      <c r="NJ741" t="s">
        <v>1528</v>
      </c>
      <c r="NL741" s="126" t="s">
        <v>658</v>
      </c>
      <c r="NM741" s="178" t="s">
        <v>1529</v>
      </c>
      <c r="NV741" t="s">
        <v>518</v>
      </c>
      <c r="NW741">
        <v>4.8</v>
      </c>
      <c r="NX741" t="s">
        <v>480</v>
      </c>
      <c r="NY741" t="s">
        <v>480</v>
      </c>
      <c r="OB741">
        <v>3</v>
      </c>
      <c r="OU741" t="s">
        <v>1531</v>
      </c>
      <c r="OV741" t="s">
        <v>518</v>
      </c>
      <c r="OX741">
        <v>2011</v>
      </c>
      <c r="OY741">
        <v>2012</v>
      </c>
      <c r="OZ741" t="s">
        <v>1509</v>
      </c>
      <c r="PA741" t="s">
        <v>1532</v>
      </c>
      <c r="PB741" t="s">
        <v>522</v>
      </c>
      <c r="PC741" s="50">
        <v>46136</v>
      </c>
      <c r="PD741" s="121"/>
    </row>
    <row r="742" spans="1:420" ht="15" thickBot="1">
      <c r="A742" t="s">
        <v>469</v>
      </c>
      <c r="B742" t="s">
        <v>1494</v>
      </c>
      <c r="C742" t="s">
        <v>1250</v>
      </c>
      <c r="D742" t="s">
        <v>948</v>
      </c>
      <c r="E742" s="75" t="s">
        <v>1495</v>
      </c>
      <c r="F742" s="74" t="s">
        <v>1177</v>
      </c>
      <c r="G742" t="s">
        <v>475</v>
      </c>
      <c r="H742" t="s">
        <v>1077</v>
      </c>
      <c r="I742">
        <v>23.983876843571402</v>
      </c>
      <c r="J742">
        <v>90.402873983888597</v>
      </c>
      <c r="K742">
        <v>250</v>
      </c>
      <c r="AV742" t="s">
        <v>1496</v>
      </c>
      <c r="AW742">
        <f t="shared" si="0"/>
        <v>1435</v>
      </c>
      <c r="AX742" t="s">
        <v>480</v>
      </c>
      <c r="AY742">
        <v>3</v>
      </c>
      <c r="AZ742" t="s">
        <v>1497</v>
      </c>
      <c r="BA742">
        <v>2009</v>
      </c>
      <c r="BB742">
        <v>2012</v>
      </c>
      <c r="BC742">
        <v>2009.2</v>
      </c>
      <c r="BD742" t="s">
        <v>1498</v>
      </c>
      <c r="BE742" t="s">
        <v>524</v>
      </c>
      <c r="BF742" t="s">
        <v>484</v>
      </c>
      <c r="BG742" t="s">
        <v>1499</v>
      </c>
      <c r="BH742" t="s">
        <v>1500</v>
      </c>
      <c r="BI742" t="s">
        <v>1501</v>
      </c>
      <c r="BJ742">
        <v>45</v>
      </c>
      <c r="BK742" t="s">
        <v>555</v>
      </c>
      <c r="BL742" t="s">
        <v>1499</v>
      </c>
      <c r="BM742" t="s">
        <v>1502</v>
      </c>
      <c r="BN742" t="s">
        <v>1501</v>
      </c>
      <c r="BO742">
        <v>49</v>
      </c>
      <c r="BP742" t="s">
        <v>555</v>
      </c>
      <c r="BQ742" t="s">
        <v>1499</v>
      </c>
      <c r="BR742" t="s">
        <v>1503</v>
      </c>
      <c r="BS742" t="s">
        <v>1501</v>
      </c>
      <c r="BT742">
        <v>49</v>
      </c>
      <c r="HK742" t="s">
        <v>1504</v>
      </c>
      <c r="HL742" t="s">
        <v>526</v>
      </c>
      <c r="HM742" t="s">
        <v>1505</v>
      </c>
      <c r="HO742" t="s">
        <v>480</v>
      </c>
      <c r="HP742">
        <v>12</v>
      </c>
      <c r="HQ742" t="s">
        <v>1506</v>
      </c>
      <c r="HS742" t="s">
        <v>1507</v>
      </c>
      <c r="HT742" s="50">
        <v>40202</v>
      </c>
      <c r="HU742" s="50"/>
      <c r="IO742" t="s">
        <v>1498</v>
      </c>
      <c r="IP742" s="46" t="s">
        <v>1508</v>
      </c>
      <c r="IS742">
        <v>2009</v>
      </c>
      <c r="IT742" t="s">
        <v>1509</v>
      </c>
      <c r="IU742" s="4" t="s">
        <v>1184</v>
      </c>
      <c r="JK742" s="2" t="s">
        <v>494</v>
      </c>
      <c r="JL742" t="s">
        <v>495</v>
      </c>
      <c r="JM742" t="s">
        <v>1511</v>
      </c>
      <c r="JN742" t="s">
        <v>508</v>
      </c>
      <c r="JO742">
        <v>12</v>
      </c>
      <c r="JP742" t="s">
        <v>508</v>
      </c>
      <c r="JQ742">
        <v>155</v>
      </c>
      <c r="JR742">
        <v>18</v>
      </c>
      <c r="JS742">
        <v>32</v>
      </c>
      <c r="KE742" t="s">
        <v>1512</v>
      </c>
      <c r="KF742" t="s">
        <v>999</v>
      </c>
      <c r="KG742" t="s">
        <v>1513</v>
      </c>
      <c r="KH742">
        <v>3</v>
      </c>
      <c r="KI742" t="s">
        <v>1514</v>
      </c>
      <c r="KJ742" t="s">
        <v>530</v>
      </c>
      <c r="KN742" t="s">
        <v>545</v>
      </c>
      <c r="KO742" s="8" t="s">
        <v>1515</v>
      </c>
      <c r="KP742" t="s">
        <v>1516</v>
      </c>
      <c r="KQ742">
        <v>0.5</v>
      </c>
      <c r="KV742" t="s">
        <v>1517</v>
      </c>
      <c r="KW742" t="s">
        <v>1518</v>
      </c>
      <c r="LC742" t="s">
        <v>508</v>
      </c>
      <c r="LD742">
        <v>1500</v>
      </c>
      <c r="LL742" t="s">
        <v>1519</v>
      </c>
      <c r="LM742" t="s">
        <v>1520</v>
      </c>
      <c r="LN742">
        <v>7.5</v>
      </c>
      <c r="LT742" t="s">
        <v>1521</v>
      </c>
      <c r="LU742" t="s">
        <v>1522</v>
      </c>
      <c r="LY742" t="s">
        <v>1267</v>
      </c>
      <c r="LZ742">
        <v>2084</v>
      </c>
      <c r="MA742" t="s">
        <v>1523</v>
      </c>
      <c r="MG742" t="s">
        <v>1524</v>
      </c>
      <c r="MI742" s="50">
        <v>40292</v>
      </c>
      <c r="MY742" t="s">
        <v>1525</v>
      </c>
      <c r="MZ742">
        <v>1435</v>
      </c>
      <c r="NA742" t="s">
        <v>1569</v>
      </c>
      <c r="NB742" s="2" t="s">
        <v>1527</v>
      </c>
      <c r="NC742" s="2" t="s">
        <v>1527</v>
      </c>
      <c r="ND742" s="2"/>
      <c r="NE742" s="2"/>
      <c r="NJ742" t="s">
        <v>1570</v>
      </c>
      <c r="NK742" t="s">
        <v>1571</v>
      </c>
      <c r="NL742" s="126" t="s">
        <v>1310</v>
      </c>
      <c r="NM742" s="178" t="s">
        <v>1311</v>
      </c>
      <c r="NU742" t="s">
        <v>1530</v>
      </c>
      <c r="NV742" t="s">
        <v>518</v>
      </c>
      <c r="NW742">
        <v>0.5</v>
      </c>
      <c r="NX742" t="s">
        <v>480</v>
      </c>
      <c r="OB742">
        <v>3</v>
      </c>
      <c r="OU742" t="s">
        <v>1572</v>
      </c>
      <c r="OV742" t="s">
        <v>518</v>
      </c>
      <c r="OX742">
        <v>2009</v>
      </c>
      <c r="OY742">
        <v>2010</v>
      </c>
      <c r="OZ742" t="s">
        <v>1509</v>
      </c>
      <c r="PA742" t="s">
        <v>1532</v>
      </c>
      <c r="PB742" t="s">
        <v>522</v>
      </c>
      <c r="PC742" s="50">
        <v>46136</v>
      </c>
      <c r="PD742" s="121"/>
    </row>
    <row r="743" spans="1:420" ht="15" thickBot="1">
      <c r="A743" t="s">
        <v>469</v>
      </c>
      <c r="B743" t="s">
        <v>1494</v>
      </c>
      <c r="C743" t="s">
        <v>1250</v>
      </c>
      <c r="D743" t="s">
        <v>948</v>
      </c>
      <c r="E743" s="75" t="s">
        <v>1495</v>
      </c>
      <c r="F743" s="74" t="s">
        <v>1177</v>
      </c>
      <c r="G743" t="s">
        <v>475</v>
      </c>
      <c r="H743" t="s">
        <v>1077</v>
      </c>
      <c r="I743">
        <v>23.983876843571402</v>
      </c>
      <c r="J743">
        <v>90.402873983888597</v>
      </c>
      <c r="K743">
        <v>250</v>
      </c>
      <c r="AV743" t="s">
        <v>1496</v>
      </c>
      <c r="AW743">
        <f t="shared" si="0"/>
        <v>1435</v>
      </c>
      <c r="AX743" t="s">
        <v>480</v>
      </c>
      <c r="AY743">
        <v>3</v>
      </c>
      <c r="AZ743" t="s">
        <v>1497</v>
      </c>
      <c r="BA743">
        <v>2009</v>
      </c>
      <c r="BB743">
        <v>2012</v>
      </c>
      <c r="BC743">
        <v>2009.2</v>
      </c>
      <c r="BD743" t="s">
        <v>1533</v>
      </c>
      <c r="BE743" t="s">
        <v>483</v>
      </c>
      <c r="BF743" t="s">
        <v>484</v>
      </c>
      <c r="BG743" t="s">
        <v>1499</v>
      </c>
      <c r="BH743" t="s">
        <v>1500</v>
      </c>
      <c r="BI743" t="s">
        <v>1501</v>
      </c>
      <c r="BJ743">
        <v>30</v>
      </c>
      <c r="BK743" t="s">
        <v>555</v>
      </c>
      <c r="BL743" t="s">
        <v>1499</v>
      </c>
      <c r="BM743" t="s">
        <v>1503</v>
      </c>
      <c r="BN743" t="s">
        <v>1501</v>
      </c>
      <c r="BO743">
        <v>35</v>
      </c>
      <c r="HK743" t="s">
        <v>1504</v>
      </c>
      <c r="HL743" t="s">
        <v>526</v>
      </c>
      <c r="HM743" t="s">
        <v>1505</v>
      </c>
      <c r="HO743" t="s">
        <v>480</v>
      </c>
      <c r="HP743">
        <v>12</v>
      </c>
      <c r="HQ743" t="s">
        <v>1506</v>
      </c>
      <c r="HS743" t="s">
        <v>1507</v>
      </c>
      <c r="HT743" s="50">
        <v>40192</v>
      </c>
      <c r="HU743" s="50"/>
      <c r="IO743" t="s">
        <v>1533</v>
      </c>
      <c r="IP743" s="46" t="s">
        <v>1508</v>
      </c>
      <c r="IS743">
        <v>2009</v>
      </c>
      <c r="IT743" t="s">
        <v>1509</v>
      </c>
      <c r="IU743" s="4" t="s">
        <v>1184</v>
      </c>
      <c r="JK743" s="2" t="s">
        <v>494</v>
      </c>
      <c r="JL743" s="145" t="s">
        <v>1510</v>
      </c>
      <c r="JM743" s="134" t="s">
        <v>1534</v>
      </c>
      <c r="JN743" t="s">
        <v>497</v>
      </c>
      <c r="JO743" t="s">
        <v>1535</v>
      </c>
      <c r="JP743" t="s">
        <v>508</v>
      </c>
      <c r="JQ743">
        <f>45+50+45+20</f>
        <v>160</v>
      </c>
      <c r="JR743">
        <v>20</v>
      </c>
      <c r="JS743">
        <v>65</v>
      </c>
      <c r="KE743" t="s">
        <v>1536</v>
      </c>
      <c r="KF743" t="s">
        <v>999</v>
      </c>
      <c r="KG743" t="s">
        <v>1513</v>
      </c>
      <c r="KH743">
        <v>6</v>
      </c>
      <c r="KI743" t="s">
        <v>1514</v>
      </c>
      <c r="KJ743" t="s">
        <v>501</v>
      </c>
      <c r="KK743" s="8" t="s">
        <v>1537</v>
      </c>
      <c r="KL743" t="s">
        <v>1538</v>
      </c>
      <c r="KM743">
        <v>0.99</v>
      </c>
      <c r="KN743" t="s">
        <v>545</v>
      </c>
      <c r="KO743" t="s">
        <v>1539</v>
      </c>
      <c r="KP743" t="s">
        <v>1516</v>
      </c>
      <c r="KQ743">
        <f>0.556*2</f>
        <v>1.1120000000000001</v>
      </c>
      <c r="KV743" t="s">
        <v>1540</v>
      </c>
      <c r="KW743" t="s">
        <v>1518</v>
      </c>
      <c r="LC743" t="s">
        <v>508</v>
      </c>
      <c r="LD743">
        <v>2200</v>
      </c>
      <c r="LL743" t="s">
        <v>1519</v>
      </c>
      <c r="LM743" t="s">
        <v>1520</v>
      </c>
      <c r="LN743">
        <v>30</v>
      </c>
      <c r="LT743" t="s">
        <v>1541</v>
      </c>
      <c r="LU743" t="s">
        <v>1522</v>
      </c>
      <c r="LY743" t="s">
        <v>1267</v>
      </c>
      <c r="LZ743">
        <v>1789</v>
      </c>
      <c r="MA743" t="s">
        <v>1523</v>
      </c>
      <c r="MG743" t="s">
        <v>1524</v>
      </c>
      <c r="MI743" s="50">
        <v>40298</v>
      </c>
      <c r="MY743" t="s">
        <v>1525</v>
      </c>
      <c r="MZ743">
        <v>1435</v>
      </c>
      <c r="NA743" t="s">
        <v>1569</v>
      </c>
      <c r="NB743" s="2" t="s">
        <v>1527</v>
      </c>
      <c r="NC743" s="2" t="s">
        <v>1527</v>
      </c>
      <c r="ND743" s="2"/>
      <c r="NE743" s="2"/>
      <c r="NJ743" t="s">
        <v>1570</v>
      </c>
      <c r="NK743" t="s">
        <v>1571</v>
      </c>
      <c r="NL743" s="126" t="s">
        <v>1310</v>
      </c>
      <c r="NM743" s="178" t="s">
        <v>1311</v>
      </c>
      <c r="NU743" t="s">
        <v>1530</v>
      </c>
      <c r="NV743" t="s">
        <v>518</v>
      </c>
      <c r="NW743">
        <v>0.7</v>
      </c>
      <c r="NX743" t="s">
        <v>480</v>
      </c>
      <c r="OB743">
        <v>3</v>
      </c>
      <c r="OU743" t="s">
        <v>1572</v>
      </c>
      <c r="OV743" t="s">
        <v>518</v>
      </c>
      <c r="OX743">
        <v>2009</v>
      </c>
      <c r="OY743">
        <v>2010</v>
      </c>
      <c r="OZ743" t="s">
        <v>1509</v>
      </c>
      <c r="PA743" t="s">
        <v>1532</v>
      </c>
      <c r="PB743" t="s">
        <v>522</v>
      </c>
      <c r="PC743" s="50">
        <v>46136</v>
      </c>
      <c r="PD743" s="121"/>
    </row>
    <row r="744" spans="1:420" ht="15" thickBot="1">
      <c r="A744" t="s">
        <v>469</v>
      </c>
      <c r="B744" t="s">
        <v>1494</v>
      </c>
      <c r="C744" t="s">
        <v>1250</v>
      </c>
      <c r="D744" t="s">
        <v>948</v>
      </c>
      <c r="E744" s="75" t="s">
        <v>1495</v>
      </c>
      <c r="F744" s="74" t="s">
        <v>1177</v>
      </c>
      <c r="G744" t="s">
        <v>475</v>
      </c>
      <c r="H744" t="s">
        <v>1077</v>
      </c>
      <c r="I744">
        <v>23.983876843571402</v>
      </c>
      <c r="J744">
        <v>90.402873983888597</v>
      </c>
      <c r="K744">
        <v>250</v>
      </c>
      <c r="AV744" t="s">
        <v>1496</v>
      </c>
      <c r="AW744">
        <f t="shared" si="0"/>
        <v>1435</v>
      </c>
      <c r="AX744" t="s">
        <v>480</v>
      </c>
      <c r="AY744">
        <v>3</v>
      </c>
      <c r="AZ744" t="s">
        <v>1497</v>
      </c>
      <c r="BA744">
        <v>2009</v>
      </c>
      <c r="BB744">
        <v>2012</v>
      </c>
      <c r="BC744">
        <v>2009.2</v>
      </c>
      <c r="BD744" t="s">
        <v>1542</v>
      </c>
      <c r="BE744" t="s">
        <v>591</v>
      </c>
      <c r="BF744" t="s">
        <v>484</v>
      </c>
      <c r="BG744" t="s">
        <v>1499</v>
      </c>
      <c r="BH744" t="s">
        <v>1500</v>
      </c>
      <c r="BI744" t="s">
        <v>1501</v>
      </c>
      <c r="BJ744">
        <v>30</v>
      </c>
      <c r="BK744" t="s">
        <v>555</v>
      </c>
      <c r="BL744" t="s">
        <v>1499</v>
      </c>
      <c r="BM744" t="s">
        <v>1503</v>
      </c>
      <c r="BN744" t="s">
        <v>1501</v>
      </c>
      <c r="BO744">
        <v>19</v>
      </c>
      <c r="HK744" t="s">
        <v>1543</v>
      </c>
      <c r="HL744" t="s">
        <v>1544</v>
      </c>
      <c r="HM744" s="121" t="s">
        <v>480</v>
      </c>
      <c r="HN744" s="121" t="s">
        <v>480</v>
      </c>
      <c r="HO744" t="s">
        <v>480</v>
      </c>
      <c r="HP744">
        <v>4</v>
      </c>
      <c r="HQ744" t="s">
        <v>1545</v>
      </c>
      <c r="HS744" t="s">
        <v>1507</v>
      </c>
      <c r="HT744" s="50">
        <v>40192</v>
      </c>
      <c r="HU744" s="50"/>
      <c r="IO744" t="s">
        <v>1542</v>
      </c>
      <c r="IP744" s="46" t="s">
        <v>1508</v>
      </c>
      <c r="IS744">
        <v>2009</v>
      </c>
      <c r="IT744" t="s">
        <v>1509</v>
      </c>
      <c r="IU744" s="4" t="s">
        <v>1184</v>
      </c>
      <c r="JK744" s="2" t="s">
        <v>494</v>
      </c>
      <c r="JL744" t="s">
        <v>1510</v>
      </c>
      <c r="JM744" t="s">
        <v>1534</v>
      </c>
      <c r="JN744" t="s">
        <v>497</v>
      </c>
      <c r="JO744" t="s">
        <v>1535</v>
      </c>
      <c r="JP744" t="s">
        <v>508</v>
      </c>
      <c r="JQ744">
        <f>45+50+45+20</f>
        <v>160</v>
      </c>
      <c r="JR744">
        <v>20</v>
      </c>
      <c r="JS744">
        <v>65</v>
      </c>
      <c r="KE744" t="s">
        <v>1546</v>
      </c>
      <c r="KF744" t="s">
        <v>999</v>
      </c>
      <c r="KG744" t="s">
        <v>1513</v>
      </c>
      <c r="KH744">
        <v>7</v>
      </c>
      <c r="KI744" t="s">
        <v>1514</v>
      </c>
      <c r="KJ744" t="s">
        <v>501</v>
      </c>
      <c r="KK744" s="8" t="s">
        <v>1537</v>
      </c>
      <c r="KL744" t="s">
        <v>1538</v>
      </c>
      <c r="KM744">
        <v>0.99</v>
      </c>
      <c r="KN744" t="s">
        <v>545</v>
      </c>
      <c r="KO744" t="s">
        <v>1539</v>
      </c>
      <c r="KP744" t="s">
        <v>1516</v>
      </c>
      <c r="KQ744">
        <f>0.556*2</f>
        <v>1.1120000000000001</v>
      </c>
      <c r="KV744" t="s">
        <v>1547</v>
      </c>
      <c r="KW744" t="s">
        <v>1518</v>
      </c>
      <c r="LC744" t="s">
        <v>508</v>
      </c>
      <c r="LD744">
        <v>2600</v>
      </c>
      <c r="LL744" t="s">
        <v>1519</v>
      </c>
      <c r="LM744" t="s">
        <v>1520</v>
      </c>
      <c r="LN744">
        <v>30</v>
      </c>
      <c r="LT744" t="s">
        <v>1548</v>
      </c>
      <c r="LU744" t="s">
        <v>1522</v>
      </c>
      <c r="LY744" t="s">
        <v>1267</v>
      </c>
      <c r="LZ744">
        <v>1898</v>
      </c>
      <c r="MA744" t="s">
        <v>1523</v>
      </c>
      <c r="MG744" t="s">
        <v>1524</v>
      </c>
      <c r="MI744" s="50">
        <v>40299</v>
      </c>
      <c r="MY744" t="s">
        <v>1525</v>
      </c>
      <c r="MZ744">
        <v>1435</v>
      </c>
      <c r="NA744" t="s">
        <v>1569</v>
      </c>
      <c r="NB744" s="2" t="s">
        <v>1527</v>
      </c>
      <c r="NC744" s="2" t="s">
        <v>1527</v>
      </c>
      <c r="ND744" s="2"/>
      <c r="NE744" s="2"/>
      <c r="NJ744" t="s">
        <v>1570</v>
      </c>
      <c r="NK744" t="s">
        <v>1571</v>
      </c>
      <c r="NL744" s="126" t="s">
        <v>1310</v>
      </c>
      <c r="NM744" s="178" t="s">
        <v>1311</v>
      </c>
      <c r="NU744" t="s">
        <v>536</v>
      </c>
      <c r="NV744" t="s">
        <v>518</v>
      </c>
      <c r="NW744">
        <v>0.6</v>
      </c>
      <c r="NX744" t="s">
        <v>480</v>
      </c>
      <c r="OB744">
        <v>3</v>
      </c>
      <c r="OU744" t="s">
        <v>1572</v>
      </c>
      <c r="OV744" t="s">
        <v>518</v>
      </c>
      <c r="OX744">
        <v>2009</v>
      </c>
      <c r="OY744">
        <v>2010</v>
      </c>
      <c r="OZ744" t="s">
        <v>1509</v>
      </c>
      <c r="PA744" t="s">
        <v>1532</v>
      </c>
      <c r="PB744" t="s">
        <v>522</v>
      </c>
      <c r="PC744" s="50">
        <v>46136</v>
      </c>
      <c r="PD744" s="121"/>
    </row>
    <row r="745" spans="1:420" ht="15" thickBot="1">
      <c r="A745" t="s">
        <v>469</v>
      </c>
      <c r="B745" t="s">
        <v>1494</v>
      </c>
      <c r="C745" t="s">
        <v>1250</v>
      </c>
      <c r="D745" t="s">
        <v>948</v>
      </c>
      <c r="E745" s="75" t="s">
        <v>1495</v>
      </c>
      <c r="F745" s="74" t="s">
        <v>1177</v>
      </c>
      <c r="G745" t="s">
        <v>475</v>
      </c>
      <c r="H745" t="s">
        <v>1077</v>
      </c>
      <c r="I745">
        <v>23.983876843571402</v>
      </c>
      <c r="J745">
        <v>90.402873983888597</v>
      </c>
      <c r="K745">
        <v>250</v>
      </c>
      <c r="AV745" t="s">
        <v>1496</v>
      </c>
      <c r="AW745">
        <f t="shared" si="0"/>
        <v>1435</v>
      </c>
      <c r="AX745" t="s">
        <v>480</v>
      </c>
      <c r="AY745">
        <v>3</v>
      </c>
      <c r="AZ745" t="s">
        <v>1497</v>
      </c>
      <c r="BA745">
        <v>2009</v>
      </c>
      <c r="BB745">
        <v>2012</v>
      </c>
      <c r="BC745">
        <v>2009.2</v>
      </c>
      <c r="BD745" t="s">
        <v>1549</v>
      </c>
      <c r="BE745" t="s">
        <v>536</v>
      </c>
      <c r="BF745" t="s">
        <v>484</v>
      </c>
      <c r="BG745" t="s">
        <v>1276</v>
      </c>
      <c r="BH745" t="s">
        <v>1550</v>
      </c>
      <c r="BI745" t="s">
        <v>1501</v>
      </c>
      <c r="BJ745">
        <v>1614</v>
      </c>
      <c r="BK745" t="s">
        <v>555</v>
      </c>
      <c r="BL745" t="s">
        <v>485</v>
      </c>
      <c r="BM745" t="s">
        <v>1551</v>
      </c>
      <c r="BN745" t="s">
        <v>1501</v>
      </c>
      <c r="BO745">
        <v>20</v>
      </c>
      <c r="BP745" t="s">
        <v>555</v>
      </c>
      <c r="BQ745" t="s">
        <v>1288</v>
      </c>
      <c r="BR745" t="s">
        <v>1552</v>
      </c>
      <c r="BS745" t="s">
        <v>1501</v>
      </c>
      <c r="BT745">
        <v>30</v>
      </c>
      <c r="BU745" t="s">
        <v>555</v>
      </c>
      <c r="BV745" t="s">
        <v>1499</v>
      </c>
      <c r="BW745" t="s">
        <v>1553</v>
      </c>
      <c r="BX745" t="s">
        <v>1501</v>
      </c>
      <c r="BY745">
        <v>35</v>
      </c>
      <c r="BZ745" t="s">
        <v>555</v>
      </c>
      <c r="CA745" t="s">
        <v>1499</v>
      </c>
      <c r="CB745" t="s">
        <v>1554</v>
      </c>
      <c r="CC745" t="s">
        <v>1501</v>
      </c>
      <c r="CD745">
        <v>19</v>
      </c>
      <c r="HK745" t="s">
        <v>1555</v>
      </c>
      <c r="HL745" t="s">
        <v>1544</v>
      </c>
      <c r="HM745" s="121" t="s">
        <v>480</v>
      </c>
      <c r="HN745" s="121" t="s">
        <v>480</v>
      </c>
      <c r="HO745" t="s">
        <v>480</v>
      </c>
      <c r="HP745">
        <v>9</v>
      </c>
      <c r="HQ745" t="s">
        <v>1556</v>
      </c>
      <c r="HS745" t="s">
        <v>1507</v>
      </c>
      <c r="HT745" s="50">
        <v>40153</v>
      </c>
      <c r="IO745" t="s">
        <v>1549</v>
      </c>
      <c r="IP745" t="s">
        <v>1557</v>
      </c>
      <c r="IS745">
        <v>2009</v>
      </c>
      <c r="IT745" t="s">
        <v>1509</v>
      </c>
      <c r="IU745" s="4" t="s">
        <v>1184</v>
      </c>
      <c r="JK745" s="2" t="s">
        <v>494</v>
      </c>
      <c r="JL745" t="s">
        <v>1510</v>
      </c>
      <c r="JM745" t="s">
        <v>1558</v>
      </c>
      <c r="JN745" t="s">
        <v>959</v>
      </c>
      <c r="JO745" t="s">
        <v>1559</v>
      </c>
      <c r="JP745" t="s">
        <v>508</v>
      </c>
      <c r="JQ745">
        <f>80+80+38+38</f>
        <v>236</v>
      </c>
      <c r="JR745">
        <v>54</v>
      </c>
      <c r="JS745">
        <v>185</v>
      </c>
      <c r="KE745" t="s">
        <v>1560</v>
      </c>
      <c r="KF745" t="s">
        <v>999</v>
      </c>
      <c r="KG745" t="s">
        <v>1513</v>
      </c>
      <c r="KH745">
        <v>4</v>
      </c>
      <c r="KI745" t="s">
        <v>1514</v>
      </c>
      <c r="KJ745" t="s">
        <v>530</v>
      </c>
      <c r="KN745" t="s">
        <v>545</v>
      </c>
      <c r="KO745" t="s">
        <v>1561</v>
      </c>
      <c r="KP745" t="s">
        <v>1516</v>
      </c>
      <c r="KQ745">
        <f>1.6*2</f>
        <v>3.2</v>
      </c>
      <c r="KV745" t="s">
        <v>1562</v>
      </c>
      <c r="KW745" t="s">
        <v>1518</v>
      </c>
      <c r="LC745" t="s">
        <v>508</v>
      </c>
      <c r="LD745">
        <v>4600</v>
      </c>
      <c r="LL745" t="s">
        <v>1519</v>
      </c>
      <c r="LM745" t="s">
        <v>1520</v>
      </c>
      <c r="LN745">
        <v>30</v>
      </c>
      <c r="LT745" t="s">
        <v>1563</v>
      </c>
      <c r="LU745" t="s">
        <v>1522</v>
      </c>
      <c r="LY745" t="s">
        <v>1267</v>
      </c>
      <c r="LZ745">
        <v>1426</v>
      </c>
      <c r="MA745" t="s">
        <v>1523</v>
      </c>
      <c r="MG745" t="s">
        <v>1564</v>
      </c>
      <c r="MI745" s="50">
        <v>40224</v>
      </c>
      <c r="MY745" t="s">
        <v>1525</v>
      </c>
      <c r="MZ745">
        <v>1435</v>
      </c>
      <c r="NA745" t="s">
        <v>1573</v>
      </c>
      <c r="NB745" s="2"/>
      <c r="NC745" s="2" t="s">
        <v>1527</v>
      </c>
      <c r="ND745" t="s">
        <v>1276</v>
      </c>
      <c r="NE745" s="2" t="s">
        <v>548</v>
      </c>
      <c r="NJ745" t="s">
        <v>1570</v>
      </c>
      <c r="NK745" t="s">
        <v>1571</v>
      </c>
      <c r="NL745" s="126" t="s">
        <v>1310</v>
      </c>
      <c r="NM745" s="178" t="s">
        <v>1311</v>
      </c>
      <c r="NV745" t="s">
        <v>518</v>
      </c>
      <c r="NW745">
        <v>1.4</v>
      </c>
      <c r="NX745" t="s">
        <v>480</v>
      </c>
      <c r="OB745">
        <v>3</v>
      </c>
      <c r="OU745" t="s">
        <v>1572</v>
      </c>
      <c r="OV745" t="s">
        <v>518</v>
      </c>
      <c r="OX745">
        <v>2009</v>
      </c>
      <c r="OY745">
        <v>2010</v>
      </c>
      <c r="OZ745" t="s">
        <v>1509</v>
      </c>
      <c r="PA745" t="s">
        <v>1532</v>
      </c>
      <c r="PB745" t="s">
        <v>522</v>
      </c>
      <c r="PC745" s="50">
        <v>46136</v>
      </c>
      <c r="PD745" s="121"/>
    </row>
    <row r="746" spans="1:420" ht="15" thickBot="1">
      <c r="A746" t="s">
        <v>469</v>
      </c>
      <c r="B746" t="s">
        <v>1494</v>
      </c>
      <c r="C746" t="s">
        <v>1250</v>
      </c>
      <c r="D746" t="s">
        <v>948</v>
      </c>
      <c r="E746" s="75" t="s">
        <v>1495</v>
      </c>
      <c r="F746" s="74" t="s">
        <v>1177</v>
      </c>
      <c r="G746" t="s">
        <v>475</v>
      </c>
      <c r="H746" t="s">
        <v>1077</v>
      </c>
      <c r="I746">
        <v>23.983876843571402</v>
      </c>
      <c r="J746">
        <v>90.402873983888597</v>
      </c>
      <c r="K746">
        <v>250</v>
      </c>
      <c r="AV746" t="s">
        <v>1496</v>
      </c>
      <c r="AW746">
        <f t="shared" si="0"/>
        <v>1435</v>
      </c>
      <c r="AX746" t="s">
        <v>480</v>
      </c>
      <c r="AY746">
        <v>3</v>
      </c>
      <c r="AZ746" t="s">
        <v>1497</v>
      </c>
      <c r="BA746">
        <v>2009</v>
      </c>
      <c r="BB746">
        <v>2012</v>
      </c>
      <c r="BC746">
        <v>2009.2</v>
      </c>
      <c r="BD746" t="s">
        <v>1498</v>
      </c>
      <c r="BE746" t="s">
        <v>524</v>
      </c>
      <c r="BF746" t="s">
        <v>484</v>
      </c>
      <c r="BG746" t="s">
        <v>1499</v>
      </c>
      <c r="BH746" t="s">
        <v>1500</v>
      </c>
      <c r="BI746" t="s">
        <v>1501</v>
      </c>
      <c r="BJ746">
        <v>45</v>
      </c>
      <c r="BK746" t="s">
        <v>555</v>
      </c>
      <c r="BL746" t="s">
        <v>1499</v>
      </c>
      <c r="BM746" t="s">
        <v>1502</v>
      </c>
      <c r="BN746" t="s">
        <v>1501</v>
      </c>
      <c r="BO746">
        <v>49</v>
      </c>
      <c r="BP746" t="s">
        <v>555</v>
      </c>
      <c r="BQ746" t="s">
        <v>1499</v>
      </c>
      <c r="BR746" t="s">
        <v>1503</v>
      </c>
      <c r="BS746" t="s">
        <v>1501</v>
      </c>
      <c r="BT746">
        <v>49</v>
      </c>
      <c r="HK746" t="s">
        <v>1504</v>
      </c>
      <c r="HL746" t="s">
        <v>526</v>
      </c>
      <c r="HM746" t="s">
        <v>1505</v>
      </c>
      <c r="HO746" t="s">
        <v>480</v>
      </c>
      <c r="HP746">
        <v>12</v>
      </c>
      <c r="HQ746" t="s">
        <v>1506</v>
      </c>
      <c r="HS746" t="s">
        <v>1507</v>
      </c>
      <c r="HT746" s="50">
        <v>40202</v>
      </c>
      <c r="HU746" s="50"/>
      <c r="IO746" t="s">
        <v>1498</v>
      </c>
      <c r="IP746" s="46" t="s">
        <v>1508</v>
      </c>
      <c r="IS746">
        <v>2009</v>
      </c>
      <c r="IT746" t="s">
        <v>1509</v>
      </c>
      <c r="IU746" s="4" t="s">
        <v>1184</v>
      </c>
      <c r="JK746" t="s">
        <v>494</v>
      </c>
      <c r="JL746" t="s">
        <v>1510</v>
      </c>
      <c r="JM746" t="s">
        <v>1511</v>
      </c>
      <c r="JN746" t="s">
        <v>508</v>
      </c>
      <c r="JO746">
        <v>12</v>
      </c>
      <c r="JP746" t="s">
        <v>508</v>
      </c>
      <c r="JQ746">
        <f>51+69+35</f>
        <v>155</v>
      </c>
      <c r="JR746">
        <v>18</v>
      </c>
      <c r="JS746">
        <v>32</v>
      </c>
      <c r="KE746" t="s">
        <v>1512</v>
      </c>
      <c r="KF746" t="s">
        <v>999</v>
      </c>
      <c r="KG746" t="s">
        <v>1513</v>
      </c>
      <c r="KH746">
        <v>3</v>
      </c>
      <c r="KI746" t="s">
        <v>1514</v>
      </c>
      <c r="KJ746" t="s">
        <v>530</v>
      </c>
      <c r="KN746" t="s">
        <v>545</v>
      </c>
      <c r="KO746" s="8" t="s">
        <v>1515</v>
      </c>
      <c r="KP746" t="s">
        <v>1516</v>
      </c>
      <c r="KQ746">
        <v>0.5</v>
      </c>
      <c r="KV746" t="s">
        <v>1517</v>
      </c>
      <c r="KW746" t="s">
        <v>1518</v>
      </c>
      <c r="LC746" t="s">
        <v>508</v>
      </c>
      <c r="LD746">
        <v>0</v>
      </c>
      <c r="LL746" t="s">
        <v>1519</v>
      </c>
      <c r="LM746" t="s">
        <v>1520</v>
      </c>
      <c r="LN746">
        <v>7.5</v>
      </c>
      <c r="LT746" t="s">
        <v>1521</v>
      </c>
      <c r="LU746" t="s">
        <v>1522</v>
      </c>
      <c r="LY746" t="s">
        <v>1267</v>
      </c>
      <c r="LZ746">
        <v>2172</v>
      </c>
      <c r="MA746" t="s">
        <v>1523</v>
      </c>
      <c r="MG746" t="s">
        <v>1524</v>
      </c>
      <c r="MI746" s="50">
        <v>40292</v>
      </c>
      <c r="MY746" t="s">
        <v>1525</v>
      </c>
      <c r="MZ746">
        <v>1435</v>
      </c>
      <c r="NA746" t="s">
        <v>1569</v>
      </c>
      <c r="NB746" s="2" t="s">
        <v>1527</v>
      </c>
      <c r="NC746" s="2" t="s">
        <v>1527</v>
      </c>
      <c r="ND746" s="2"/>
      <c r="NE746" s="2"/>
      <c r="NJ746" t="s">
        <v>1570</v>
      </c>
      <c r="NK746" t="s">
        <v>1571</v>
      </c>
      <c r="NL746" s="126" t="s">
        <v>1310</v>
      </c>
      <c r="NM746" s="178" t="s">
        <v>1311</v>
      </c>
      <c r="NU746" t="s">
        <v>1530</v>
      </c>
      <c r="NV746" t="s">
        <v>518</v>
      </c>
      <c r="NW746">
        <v>0.4</v>
      </c>
      <c r="NX746" t="s">
        <v>480</v>
      </c>
      <c r="OB746">
        <v>3</v>
      </c>
      <c r="OU746" t="s">
        <v>1572</v>
      </c>
      <c r="OV746" t="s">
        <v>518</v>
      </c>
      <c r="OX746">
        <v>2010</v>
      </c>
      <c r="OY746">
        <v>2011</v>
      </c>
      <c r="OZ746" t="s">
        <v>1509</v>
      </c>
      <c r="PA746" t="s">
        <v>1532</v>
      </c>
      <c r="PB746" t="s">
        <v>522</v>
      </c>
      <c r="PC746" s="50">
        <v>46136</v>
      </c>
      <c r="PD746" s="121"/>
    </row>
    <row r="747" spans="1:420" ht="15" thickBot="1">
      <c r="A747" t="s">
        <v>469</v>
      </c>
      <c r="B747" t="s">
        <v>1494</v>
      </c>
      <c r="C747" t="s">
        <v>1250</v>
      </c>
      <c r="D747" t="s">
        <v>948</v>
      </c>
      <c r="E747" s="75" t="s">
        <v>1495</v>
      </c>
      <c r="F747" s="74" t="s">
        <v>1177</v>
      </c>
      <c r="G747" t="s">
        <v>475</v>
      </c>
      <c r="H747" t="s">
        <v>1077</v>
      </c>
      <c r="I747">
        <v>23.983876843571402</v>
      </c>
      <c r="J747">
        <v>90.402873983888597</v>
      </c>
      <c r="K747">
        <v>250</v>
      </c>
      <c r="AV747" t="s">
        <v>1496</v>
      </c>
      <c r="AW747">
        <f t="shared" si="0"/>
        <v>1435</v>
      </c>
      <c r="AX747" t="s">
        <v>480</v>
      </c>
      <c r="AY747">
        <v>3</v>
      </c>
      <c r="AZ747" t="s">
        <v>1497</v>
      </c>
      <c r="BA747">
        <v>2009</v>
      </c>
      <c r="BB747">
        <v>2012</v>
      </c>
      <c r="BC747">
        <v>2009.2</v>
      </c>
      <c r="BD747" t="s">
        <v>1533</v>
      </c>
      <c r="BE747" t="s">
        <v>483</v>
      </c>
      <c r="BF747" t="s">
        <v>484</v>
      </c>
      <c r="BG747" t="s">
        <v>1499</v>
      </c>
      <c r="BH747" t="s">
        <v>1500</v>
      </c>
      <c r="BI747" t="s">
        <v>1501</v>
      </c>
      <c r="BJ747">
        <v>30</v>
      </c>
      <c r="BK747" t="s">
        <v>555</v>
      </c>
      <c r="BL747" t="s">
        <v>1499</v>
      </c>
      <c r="BM747" t="s">
        <v>1503</v>
      </c>
      <c r="BN747" t="s">
        <v>1501</v>
      </c>
      <c r="BO747">
        <v>35</v>
      </c>
      <c r="HK747" t="s">
        <v>1504</v>
      </c>
      <c r="HL747" t="s">
        <v>526</v>
      </c>
      <c r="HM747" t="s">
        <v>1505</v>
      </c>
      <c r="HO747" t="s">
        <v>480</v>
      </c>
      <c r="HP747">
        <v>12</v>
      </c>
      <c r="HQ747" t="s">
        <v>1506</v>
      </c>
      <c r="HS747" t="s">
        <v>1507</v>
      </c>
      <c r="HT747" s="50">
        <v>40192</v>
      </c>
      <c r="HU747" s="50"/>
      <c r="IO747" t="s">
        <v>1533</v>
      </c>
      <c r="IP747" s="46" t="s">
        <v>1508</v>
      </c>
      <c r="IS747">
        <v>2009</v>
      </c>
      <c r="IT747" t="s">
        <v>1509</v>
      </c>
      <c r="IU747" s="4" t="s">
        <v>1184</v>
      </c>
      <c r="JK747" t="s">
        <v>494</v>
      </c>
      <c r="JL747" t="s">
        <v>1510</v>
      </c>
      <c r="JM747" t="s">
        <v>1534</v>
      </c>
      <c r="JN747" t="s">
        <v>497</v>
      </c>
      <c r="JO747" t="s">
        <v>1565</v>
      </c>
      <c r="JP747" t="s">
        <v>508</v>
      </c>
      <c r="JQ747">
        <f>42+63+65+16</f>
        <v>186</v>
      </c>
      <c r="JR747">
        <v>13</v>
      </c>
      <c r="JS747">
        <v>23</v>
      </c>
      <c r="KE747" t="s">
        <v>1536</v>
      </c>
      <c r="KF747" t="s">
        <v>999</v>
      </c>
      <c r="KG747" t="s">
        <v>1513</v>
      </c>
      <c r="KH747">
        <v>6</v>
      </c>
      <c r="KI747" t="s">
        <v>1514</v>
      </c>
      <c r="KJ747" t="s">
        <v>501</v>
      </c>
      <c r="KK747" s="8" t="s">
        <v>1537</v>
      </c>
      <c r="KL747" t="s">
        <v>1538</v>
      </c>
      <c r="KM747">
        <v>0.99</v>
      </c>
      <c r="KN747" t="s">
        <v>545</v>
      </c>
      <c r="KO747" t="s">
        <v>1566</v>
      </c>
      <c r="KP747" t="s">
        <v>1516</v>
      </c>
      <c r="KQ747">
        <f t="shared" ref="KQ747:KQ748" si="1">0.7*2</f>
        <v>1.4</v>
      </c>
      <c r="KV747" t="s">
        <v>1540</v>
      </c>
      <c r="KW747" t="s">
        <v>1518</v>
      </c>
      <c r="LC747" t="s">
        <v>508</v>
      </c>
      <c r="LD747">
        <v>1600</v>
      </c>
      <c r="LL747" t="s">
        <v>1519</v>
      </c>
      <c r="LM747" t="s">
        <v>1520</v>
      </c>
      <c r="LN747">
        <v>30</v>
      </c>
      <c r="LT747" t="s">
        <v>1541</v>
      </c>
      <c r="LU747" t="s">
        <v>1522</v>
      </c>
      <c r="LY747" t="s">
        <v>1267</v>
      </c>
      <c r="LZ747">
        <v>1946</v>
      </c>
      <c r="MA747" t="s">
        <v>1523</v>
      </c>
      <c r="MG747" t="s">
        <v>1524</v>
      </c>
      <c r="MI747" s="50">
        <v>40298</v>
      </c>
      <c r="MY747" t="s">
        <v>1525</v>
      </c>
      <c r="MZ747">
        <v>1435</v>
      </c>
      <c r="NA747" t="s">
        <v>1569</v>
      </c>
      <c r="NB747" s="2" t="s">
        <v>1527</v>
      </c>
      <c r="NC747" s="2" t="s">
        <v>1527</v>
      </c>
      <c r="ND747" s="2"/>
      <c r="NE747" s="2"/>
      <c r="NJ747" t="s">
        <v>1570</v>
      </c>
      <c r="NK747" t="s">
        <v>1571</v>
      </c>
      <c r="NL747" s="126" t="s">
        <v>1310</v>
      </c>
      <c r="NM747" s="178" t="s">
        <v>1311</v>
      </c>
      <c r="NU747" t="s">
        <v>1530</v>
      </c>
      <c r="NV747" t="s">
        <v>518</v>
      </c>
      <c r="NW747">
        <v>0.6</v>
      </c>
      <c r="NX747" t="s">
        <v>480</v>
      </c>
      <c r="OB747">
        <v>3</v>
      </c>
      <c r="OU747" t="s">
        <v>1572</v>
      </c>
      <c r="OV747" t="s">
        <v>518</v>
      </c>
      <c r="OX747">
        <v>2010</v>
      </c>
      <c r="OY747">
        <v>2011</v>
      </c>
      <c r="OZ747" t="s">
        <v>1509</v>
      </c>
      <c r="PA747" t="s">
        <v>1532</v>
      </c>
      <c r="PB747" t="s">
        <v>522</v>
      </c>
      <c r="PC747" s="50">
        <v>46136</v>
      </c>
      <c r="PD747" s="121"/>
    </row>
    <row r="748" spans="1:420" ht="15" thickBot="1">
      <c r="A748" t="s">
        <v>469</v>
      </c>
      <c r="B748" t="s">
        <v>1494</v>
      </c>
      <c r="C748" t="s">
        <v>1250</v>
      </c>
      <c r="D748" t="s">
        <v>948</v>
      </c>
      <c r="E748" s="75" t="s">
        <v>1495</v>
      </c>
      <c r="F748" s="74" t="s">
        <v>1177</v>
      </c>
      <c r="G748" t="s">
        <v>475</v>
      </c>
      <c r="H748" t="s">
        <v>1077</v>
      </c>
      <c r="I748">
        <v>23.983876843571402</v>
      </c>
      <c r="J748">
        <v>90.402873983888597</v>
      </c>
      <c r="K748">
        <v>250</v>
      </c>
      <c r="AV748" t="s">
        <v>1496</v>
      </c>
      <c r="AW748">
        <f t="shared" si="0"/>
        <v>1435</v>
      </c>
      <c r="AX748" t="s">
        <v>480</v>
      </c>
      <c r="AY748">
        <v>3</v>
      </c>
      <c r="AZ748" t="s">
        <v>1497</v>
      </c>
      <c r="BA748">
        <v>2009</v>
      </c>
      <c r="BB748">
        <v>2012</v>
      </c>
      <c r="BC748">
        <v>2009.2</v>
      </c>
      <c r="BD748" t="s">
        <v>1542</v>
      </c>
      <c r="BE748" t="s">
        <v>591</v>
      </c>
      <c r="BF748" t="s">
        <v>484</v>
      </c>
      <c r="BG748" t="s">
        <v>1499</v>
      </c>
      <c r="BH748" t="s">
        <v>1500</v>
      </c>
      <c r="BI748" t="s">
        <v>1501</v>
      </c>
      <c r="BJ748">
        <v>30</v>
      </c>
      <c r="BK748" t="s">
        <v>555</v>
      </c>
      <c r="BL748" t="s">
        <v>1499</v>
      </c>
      <c r="BM748" t="s">
        <v>1503</v>
      </c>
      <c r="BN748" t="s">
        <v>1501</v>
      </c>
      <c r="BO748">
        <v>19</v>
      </c>
      <c r="HK748" t="s">
        <v>1543</v>
      </c>
      <c r="HL748" t="s">
        <v>1544</v>
      </c>
      <c r="HM748" s="121" t="s">
        <v>480</v>
      </c>
      <c r="HN748" s="121" t="s">
        <v>480</v>
      </c>
      <c r="HO748" t="s">
        <v>480</v>
      </c>
      <c r="HP748">
        <v>4</v>
      </c>
      <c r="HQ748" t="s">
        <v>1545</v>
      </c>
      <c r="HS748" t="s">
        <v>1507</v>
      </c>
      <c r="HT748" s="50">
        <v>40192</v>
      </c>
      <c r="HU748" s="50"/>
      <c r="IO748" t="s">
        <v>1542</v>
      </c>
      <c r="IP748" s="46" t="s">
        <v>1508</v>
      </c>
      <c r="IS748">
        <v>2009</v>
      </c>
      <c r="IT748" t="s">
        <v>1509</v>
      </c>
      <c r="IU748" s="4" t="s">
        <v>1184</v>
      </c>
      <c r="JK748" t="s">
        <v>494</v>
      </c>
      <c r="JL748" t="s">
        <v>1510</v>
      </c>
      <c r="JM748" t="s">
        <v>1534</v>
      </c>
      <c r="JN748" t="s">
        <v>497</v>
      </c>
      <c r="JO748" t="s">
        <v>1565</v>
      </c>
      <c r="JP748" t="s">
        <v>508</v>
      </c>
      <c r="JQ748">
        <f>42+63+65+16</f>
        <v>186</v>
      </c>
      <c r="JR748">
        <v>13</v>
      </c>
      <c r="JS748">
        <v>23</v>
      </c>
      <c r="KE748" t="s">
        <v>1546</v>
      </c>
      <c r="KF748" t="s">
        <v>999</v>
      </c>
      <c r="KG748" t="s">
        <v>1513</v>
      </c>
      <c r="KH748">
        <v>7</v>
      </c>
      <c r="KI748" t="s">
        <v>1514</v>
      </c>
      <c r="KJ748" t="s">
        <v>501</v>
      </c>
      <c r="KK748" s="8" t="s">
        <v>1537</v>
      </c>
      <c r="KL748" t="s">
        <v>1538</v>
      </c>
      <c r="KM748">
        <v>0.99</v>
      </c>
      <c r="KN748" t="s">
        <v>545</v>
      </c>
      <c r="KO748" t="s">
        <v>1566</v>
      </c>
      <c r="KP748" t="s">
        <v>1516</v>
      </c>
      <c r="KQ748">
        <f t="shared" si="1"/>
        <v>1.4</v>
      </c>
      <c r="KV748" t="s">
        <v>1547</v>
      </c>
      <c r="KW748" t="s">
        <v>1518</v>
      </c>
      <c r="LC748" t="s">
        <v>508</v>
      </c>
      <c r="LD748">
        <v>1400</v>
      </c>
      <c r="LL748" t="s">
        <v>1519</v>
      </c>
      <c r="LM748" t="s">
        <v>1520</v>
      </c>
      <c r="LN748">
        <v>30</v>
      </c>
      <c r="LT748" t="s">
        <v>1548</v>
      </c>
      <c r="LU748" t="s">
        <v>1522</v>
      </c>
      <c r="LY748" t="s">
        <v>1267</v>
      </c>
      <c r="LZ748">
        <v>2001</v>
      </c>
      <c r="MA748" t="s">
        <v>1523</v>
      </c>
      <c r="MG748" t="s">
        <v>1524</v>
      </c>
      <c r="MI748" s="50">
        <v>40299</v>
      </c>
      <c r="MY748" t="s">
        <v>1525</v>
      </c>
      <c r="MZ748">
        <v>1435</v>
      </c>
      <c r="NA748" t="s">
        <v>1569</v>
      </c>
      <c r="NB748" s="2" t="s">
        <v>1527</v>
      </c>
      <c r="NC748" s="2" t="s">
        <v>1527</v>
      </c>
      <c r="ND748" s="2"/>
      <c r="NE748" s="2"/>
      <c r="NJ748" t="s">
        <v>1570</v>
      </c>
      <c r="NK748" t="s">
        <v>1571</v>
      </c>
      <c r="NL748" s="126" t="s">
        <v>1310</v>
      </c>
      <c r="NM748" s="178" t="s">
        <v>1311</v>
      </c>
      <c r="NU748" t="s">
        <v>536</v>
      </c>
      <c r="NV748" t="s">
        <v>518</v>
      </c>
      <c r="NW748">
        <v>0.5</v>
      </c>
      <c r="NX748" t="s">
        <v>480</v>
      </c>
      <c r="OB748">
        <v>3</v>
      </c>
      <c r="OU748" t="s">
        <v>1572</v>
      </c>
      <c r="OV748" t="s">
        <v>518</v>
      </c>
      <c r="OX748">
        <v>2010</v>
      </c>
      <c r="OY748">
        <v>2011</v>
      </c>
      <c r="OZ748" t="s">
        <v>1509</v>
      </c>
      <c r="PA748" t="s">
        <v>1532</v>
      </c>
      <c r="PB748" t="s">
        <v>522</v>
      </c>
      <c r="PC748" s="50">
        <v>46136</v>
      </c>
      <c r="PD748" s="121"/>
    </row>
    <row r="749" spans="1:420" ht="15" thickBot="1">
      <c r="A749" t="s">
        <v>469</v>
      </c>
      <c r="B749" t="s">
        <v>1494</v>
      </c>
      <c r="C749" t="s">
        <v>1250</v>
      </c>
      <c r="D749" t="s">
        <v>948</v>
      </c>
      <c r="E749" s="75" t="s">
        <v>1495</v>
      </c>
      <c r="F749" s="74" t="s">
        <v>1177</v>
      </c>
      <c r="G749" t="s">
        <v>475</v>
      </c>
      <c r="H749" t="s">
        <v>1077</v>
      </c>
      <c r="I749">
        <v>23.983876843571402</v>
      </c>
      <c r="J749">
        <v>90.402873983888597</v>
      </c>
      <c r="K749">
        <v>250</v>
      </c>
      <c r="AV749" t="s">
        <v>1496</v>
      </c>
      <c r="AW749">
        <f t="shared" si="0"/>
        <v>1435</v>
      </c>
      <c r="AX749" t="s">
        <v>480</v>
      </c>
      <c r="AY749">
        <v>3</v>
      </c>
      <c r="AZ749" t="s">
        <v>1497</v>
      </c>
      <c r="BA749">
        <v>2009</v>
      </c>
      <c r="BB749">
        <v>2012</v>
      </c>
      <c r="BC749">
        <v>2009.2</v>
      </c>
      <c r="BD749" t="s">
        <v>1549</v>
      </c>
      <c r="BE749" t="s">
        <v>536</v>
      </c>
      <c r="BF749" t="s">
        <v>484</v>
      </c>
      <c r="BG749" t="s">
        <v>1276</v>
      </c>
      <c r="BH749" t="s">
        <v>1550</v>
      </c>
      <c r="BI749" t="s">
        <v>1501</v>
      </c>
      <c r="BJ749">
        <v>1614</v>
      </c>
      <c r="BK749" t="s">
        <v>555</v>
      </c>
      <c r="BL749" t="s">
        <v>485</v>
      </c>
      <c r="BM749" t="s">
        <v>1551</v>
      </c>
      <c r="BN749" t="s">
        <v>1501</v>
      </c>
      <c r="BO749">
        <v>20</v>
      </c>
      <c r="BP749" t="s">
        <v>555</v>
      </c>
      <c r="BQ749" t="s">
        <v>1288</v>
      </c>
      <c r="BR749" t="s">
        <v>1552</v>
      </c>
      <c r="BS749" t="s">
        <v>1501</v>
      </c>
      <c r="BT749">
        <v>30</v>
      </c>
      <c r="BU749" t="s">
        <v>555</v>
      </c>
      <c r="BV749" t="s">
        <v>1499</v>
      </c>
      <c r="BW749" t="s">
        <v>1553</v>
      </c>
      <c r="BX749" t="s">
        <v>1501</v>
      </c>
      <c r="BY749">
        <v>35</v>
      </c>
      <c r="BZ749" t="s">
        <v>555</v>
      </c>
      <c r="CA749" t="s">
        <v>1499</v>
      </c>
      <c r="CB749" t="s">
        <v>1554</v>
      </c>
      <c r="CC749" t="s">
        <v>1501</v>
      </c>
      <c r="CD749">
        <v>19</v>
      </c>
      <c r="HK749" t="s">
        <v>1555</v>
      </c>
      <c r="HL749" t="s">
        <v>1544</v>
      </c>
      <c r="HM749" s="121" t="s">
        <v>480</v>
      </c>
      <c r="HN749" s="121" t="s">
        <v>480</v>
      </c>
      <c r="HO749" t="s">
        <v>480</v>
      </c>
      <c r="HP749">
        <v>9</v>
      </c>
      <c r="HQ749" t="s">
        <v>1556</v>
      </c>
      <c r="HS749" t="s">
        <v>1507</v>
      </c>
      <c r="HT749" s="50">
        <v>40153</v>
      </c>
      <c r="IO749" t="s">
        <v>1549</v>
      </c>
      <c r="IP749" t="s">
        <v>1557</v>
      </c>
      <c r="IS749">
        <v>2009</v>
      </c>
      <c r="IT749" t="s">
        <v>1509</v>
      </c>
      <c r="IU749" s="4" t="s">
        <v>1184</v>
      </c>
      <c r="JK749" t="s">
        <v>494</v>
      </c>
      <c r="JL749" t="s">
        <v>1510</v>
      </c>
      <c r="JM749" t="s">
        <v>1558</v>
      </c>
      <c r="JN749" t="s">
        <v>959</v>
      </c>
      <c r="JO749" t="s">
        <v>1559</v>
      </c>
      <c r="JP749" t="s">
        <v>508</v>
      </c>
      <c r="JQ749">
        <f>80+80+38+38</f>
        <v>236</v>
      </c>
      <c r="JR749">
        <v>54</v>
      </c>
      <c r="JS749">
        <v>185</v>
      </c>
      <c r="KE749" t="s">
        <v>1560</v>
      </c>
      <c r="KF749" t="s">
        <v>999</v>
      </c>
      <c r="KG749" t="s">
        <v>1513</v>
      </c>
      <c r="KH749">
        <v>4</v>
      </c>
      <c r="KI749" t="s">
        <v>1514</v>
      </c>
      <c r="KJ749" t="s">
        <v>530</v>
      </c>
      <c r="KN749" t="s">
        <v>545</v>
      </c>
      <c r="KO749" t="s">
        <v>1561</v>
      </c>
      <c r="KP749" s="8" t="s">
        <v>1516</v>
      </c>
      <c r="KQ749">
        <v>1.6</v>
      </c>
      <c r="KS749" s="8"/>
      <c r="KV749" t="s">
        <v>1562</v>
      </c>
      <c r="KW749" t="s">
        <v>1518</v>
      </c>
      <c r="LC749" t="s">
        <v>508</v>
      </c>
      <c r="LD749">
        <v>1600</v>
      </c>
      <c r="LL749" t="s">
        <v>1519</v>
      </c>
      <c r="LM749" t="s">
        <v>1520</v>
      </c>
      <c r="LN749">
        <v>30</v>
      </c>
      <c r="LT749" t="s">
        <v>1563</v>
      </c>
      <c r="LU749" t="s">
        <v>1522</v>
      </c>
      <c r="LY749" t="s">
        <v>1267</v>
      </c>
      <c r="LZ749">
        <v>1186</v>
      </c>
      <c r="MA749" t="s">
        <v>1523</v>
      </c>
      <c r="MG749" t="s">
        <v>1564</v>
      </c>
      <c r="MI749" s="50">
        <v>40224</v>
      </c>
      <c r="MY749" t="s">
        <v>1525</v>
      </c>
      <c r="MZ749">
        <v>1435</v>
      </c>
      <c r="NA749" t="s">
        <v>1573</v>
      </c>
      <c r="NB749" s="2"/>
      <c r="NC749" s="2" t="s">
        <v>1527</v>
      </c>
      <c r="ND749" s="2"/>
      <c r="NE749" s="2"/>
      <c r="NJ749" t="s">
        <v>1570</v>
      </c>
      <c r="NK749" t="s">
        <v>1571</v>
      </c>
      <c r="NL749" s="126" t="s">
        <v>1310</v>
      </c>
      <c r="NM749" s="178" t="s">
        <v>1311</v>
      </c>
      <c r="NV749" t="s">
        <v>518</v>
      </c>
      <c r="NW749">
        <v>1</v>
      </c>
      <c r="NX749" t="s">
        <v>480</v>
      </c>
      <c r="OB749">
        <v>3</v>
      </c>
      <c r="OU749" t="s">
        <v>1572</v>
      </c>
      <c r="OV749" t="s">
        <v>518</v>
      </c>
      <c r="OX749">
        <v>2010</v>
      </c>
      <c r="OY749">
        <v>2011</v>
      </c>
      <c r="OZ749" t="s">
        <v>1509</v>
      </c>
      <c r="PA749" t="s">
        <v>1532</v>
      </c>
      <c r="PB749" t="s">
        <v>522</v>
      </c>
      <c r="PC749" s="50">
        <v>46136</v>
      </c>
      <c r="PD749" s="121"/>
    </row>
    <row r="750" spans="1:420" ht="15" thickBot="1">
      <c r="A750" t="s">
        <v>469</v>
      </c>
      <c r="B750" t="s">
        <v>1494</v>
      </c>
      <c r="C750" t="s">
        <v>1250</v>
      </c>
      <c r="D750" t="s">
        <v>948</v>
      </c>
      <c r="E750" s="75" t="s">
        <v>1495</v>
      </c>
      <c r="F750" s="74" t="s">
        <v>1177</v>
      </c>
      <c r="G750" t="s">
        <v>475</v>
      </c>
      <c r="H750" t="s">
        <v>1077</v>
      </c>
      <c r="I750">
        <v>23.983876843571402</v>
      </c>
      <c r="J750">
        <v>90.402873983888597</v>
      </c>
      <c r="K750">
        <v>250</v>
      </c>
      <c r="AV750" t="s">
        <v>1496</v>
      </c>
      <c r="AW750">
        <f t="shared" si="0"/>
        <v>1435</v>
      </c>
      <c r="AX750" t="s">
        <v>480</v>
      </c>
      <c r="AY750">
        <v>3</v>
      </c>
      <c r="AZ750" t="s">
        <v>1497</v>
      </c>
      <c r="BA750">
        <v>2009</v>
      </c>
      <c r="BB750">
        <v>2012</v>
      </c>
      <c r="BC750">
        <v>2009.2</v>
      </c>
      <c r="BD750" t="s">
        <v>1498</v>
      </c>
      <c r="BE750" t="s">
        <v>524</v>
      </c>
      <c r="BF750" t="s">
        <v>484</v>
      </c>
      <c r="BG750" t="s">
        <v>1499</v>
      </c>
      <c r="BH750" t="s">
        <v>1500</v>
      </c>
      <c r="BI750" t="s">
        <v>1501</v>
      </c>
      <c r="BJ750">
        <v>45</v>
      </c>
      <c r="BK750" t="s">
        <v>555</v>
      </c>
      <c r="BL750" t="s">
        <v>1499</v>
      </c>
      <c r="BM750" t="s">
        <v>1502</v>
      </c>
      <c r="BN750" t="s">
        <v>1501</v>
      </c>
      <c r="BO750">
        <v>49</v>
      </c>
      <c r="BP750" t="s">
        <v>555</v>
      </c>
      <c r="BQ750" t="s">
        <v>1499</v>
      </c>
      <c r="BR750" t="s">
        <v>1503</v>
      </c>
      <c r="BS750" t="s">
        <v>1501</v>
      </c>
      <c r="BT750">
        <v>49</v>
      </c>
      <c r="HK750" t="s">
        <v>1504</v>
      </c>
      <c r="HL750" t="s">
        <v>526</v>
      </c>
      <c r="HM750" t="s">
        <v>1505</v>
      </c>
      <c r="HO750" t="s">
        <v>480</v>
      </c>
      <c r="HP750">
        <v>12</v>
      </c>
      <c r="HQ750" t="s">
        <v>1506</v>
      </c>
      <c r="HS750" t="s">
        <v>1507</v>
      </c>
      <c r="HT750" s="50">
        <v>40202</v>
      </c>
      <c r="HU750" s="50"/>
      <c r="IO750" t="s">
        <v>1498</v>
      </c>
      <c r="IP750" s="46" t="s">
        <v>1508</v>
      </c>
      <c r="IS750">
        <v>2009</v>
      </c>
      <c r="IT750" t="s">
        <v>1509</v>
      </c>
      <c r="IU750" s="4" t="s">
        <v>1184</v>
      </c>
      <c r="JK750" t="s">
        <v>494</v>
      </c>
      <c r="JL750" t="s">
        <v>1510</v>
      </c>
      <c r="JM750" t="s">
        <v>1511</v>
      </c>
      <c r="JN750" t="s">
        <v>508</v>
      </c>
      <c r="JO750">
        <v>12</v>
      </c>
      <c r="JP750" t="s">
        <v>508</v>
      </c>
      <c r="JQ750">
        <v>51</v>
      </c>
      <c r="JR750">
        <v>18</v>
      </c>
      <c r="JS750">
        <f>32+69+35</f>
        <v>136</v>
      </c>
      <c r="KE750" t="s">
        <v>1512</v>
      </c>
      <c r="KF750" t="s">
        <v>999</v>
      </c>
      <c r="KG750" t="s">
        <v>1513</v>
      </c>
      <c r="KH750">
        <v>3</v>
      </c>
      <c r="KI750" t="s">
        <v>1514</v>
      </c>
      <c r="KJ750" t="s">
        <v>530</v>
      </c>
      <c r="KN750" t="s">
        <v>545</v>
      </c>
      <c r="KO750" t="s">
        <v>1566</v>
      </c>
      <c r="KP750" t="s">
        <v>1516</v>
      </c>
      <c r="KQ750">
        <v>0.7</v>
      </c>
      <c r="KV750" t="s">
        <v>1517</v>
      </c>
      <c r="KW750" t="s">
        <v>1518</v>
      </c>
      <c r="LC750" t="s">
        <v>508</v>
      </c>
      <c r="LD750">
        <v>1600</v>
      </c>
      <c r="LL750" t="s">
        <v>1519</v>
      </c>
      <c r="LM750" t="s">
        <v>1520</v>
      </c>
      <c r="LN750">
        <v>7.5</v>
      </c>
      <c r="LT750" t="s">
        <v>1521</v>
      </c>
      <c r="LU750" t="s">
        <v>1522</v>
      </c>
      <c r="LY750" t="s">
        <v>1267</v>
      </c>
      <c r="LZ750">
        <v>1450</v>
      </c>
      <c r="MA750" t="s">
        <v>1523</v>
      </c>
      <c r="MG750" t="s">
        <v>1524</v>
      </c>
      <c r="MI750" s="50">
        <v>40292</v>
      </c>
      <c r="MY750" t="s">
        <v>1525</v>
      </c>
      <c r="MZ750">
        <v>1435</v>
      </c>
      <c r="NA750" t="s">
        <v>1569</v>
      </c>
      <c r="NB750" s="2" t="s">
        <v>1527</v>
      </c>
      <c r="NC750" s="2" t="s">
        <v>1527</v>
      </c>
      <c r="ND750" s="2"/>
      <c r="NE750" s="2"/>
      <c r="NJ750" t="s">
        <v>1570</v>
      </c>
      <c r="NK750" t="s">
        <v>1571</v>
      </c>
      <c r="NL750" s="126" t="s">
        <v>1310</v>
      </c>
      <c r="NM750" s="178" t="s">
        <v>1311</v>
      </c>
      <c r="NU750" t="s">
        <v>1530</v>
      </c>
      <c r="NV750" t="s">
        <v>518</v>
      </c>
      <c r="NW750">
        <v>0.6</v>
      </c>
      <c r="NX750" t="s">
        <v>480</v>
      </c>
      <c r="OB750">
        <v>3</v>
      </c>
      <c r="OU750" t="s">
        <v>1572</v>
      </c>
      <c r="OV750" t="s">
        <v>518</v>
      </c>
      <c r="OX750">
        <v>2011</v>
      </c>
      <c r="OY750">
        <v>2012</v>
      </c>
      <c r="OZ750" t="s">
        <v>1509</v>
      </c>
      <c r="PA750" t="s">
        <v>1532</v>
      </c>
      <c r="PB750" t="s">
        <v>522</v>
      </c>
      <c r="PC750" s="50">
        <v>46136</v>
      </c>
      <c r="PD750" s="121"/>
    </row>
    <row r="751" spans="1:420" ht="15" thickBot="1">
      <c r="A751" t="s">
        <v>469</v>
      </c>
      <c r="B751" t="s">
        <v>1494</v>
      </c>
      <c r="C751" t="s">
        <v>1250</v>
      </c>
      <c r="D751" t="s">
        <v>948</v>
      </c>
      <c r="E751" s="75" t="s">
        <v>1495</v>
      </c>
      <c r="F751" s="74" t="s">
        <v>1177</v>
      </c>
      <c r="G751" t="s">
        <v>475</v>
      </c>
      <c r="H751" t="s">
        <v>1077</v>
      </c>
      <c r="I751">
        <v>23.983876843571402</v>
      </c>
      <c r="J751">
        <v>90.402873983888597</v>
      </c>
      <c r="K751">
        <v>250</v>
      </c>
      <c r="AV751" t="s">
        <v>1496</v>
      </c>
      <c r="AW751">
        <f t="shared" si="0"/>
        <v>1435</v>
      </c>
      <c r="AX751" t="s">
        <v>480</v>
      </c>
      <c r="AY751">
        <v>3</v>
      </c>
      <c r="AZ751" t="s">
        <v>1497</v>
      </c>
      <c r="BA751">
        <v>2009</v>
      </c>
      <c r="BB751">
        <v>2012</v>
      </c>
      <c r="BC751">
        <v>2009.2</v>
      </c>
      <c r="BD751" t="s">
        <v>1533</v>
      </c>
      <c r="BE751" t="s">
        <v>483</v>
      </c>
      <c r="BF751" t="s">
        <v>484</v>
      </c>
      <c r="BG751" t="s">
        <v>1499</v>
      </c>
      <c r="BH751" t="s">
        <v>1500</v>
      </c>
      <c r="BI751" t="s">
        <v>1501</v>
      </c>
      <c r="BJ751">
        <v>30</v>
      </c>
      <c r="BK751" t="s">
        <v>555</v>
      </c>
      <c r="BL751" t="s">
        <v>1499</v>
      </c>
      <c r="BM751" t="s">
        <v>1503</v>
      </c>
      <c r="BN751" t="s">
        <v>1501</v>
      </c>
      <c r="BO751">
        <v>35</v>
      </c>
      <c r="HK751" t="s">
        <v>1504</v>
      </c>
      <c r="HL751" t="s">
        <v>526</v>
      </c>
      <c r="HM751" t="s">
        <v>1505</v>
      </c>
      <c r="HO751" t="s">
        <v>480</v>
      </c>
      <c r="HP751">
        <v>12</v>
      </c>
      <c r="HQ751" t="s">
        <v>1506</v>
      </c>
      <c r="HS751" t="s">
        <v>1507</v>
      </c>
      <c r="HT751" s="50">
        <v>40192</v>
      </c>
      <c r="HU751" s="50"/>
      <c r="IO751" t="s">
        <v>1533</v>
      </c>
      <c r="IP751" s="46" t="s">
        <v>1508</v>
      </c>
      <c r="IS751">
        <v>2009</v>
      </c>
      <c r="IT751" t="s">
        <v>1509</v>
      </c>
      <c r="IU751" s="4" t="s">
        <v>1184</v>
      </c>
      <c r="JK751" t="s">
        <v>494</v>
      </c>
      <c r="JL751" t="s">
        <v>1510</v>
      </c>
      <c r="JM751" t="s">
        <v>1534</v>
      </c>
      <c r="JN751" t="s">
        <v>497</v>
      </c>
      <c r="JO751" t="s">
        <v>1565</v>
      </c>
      <c r="JP751" t="s">
        <v>508</v>
      </c>
      <c r="JQ751">
        <v>44</v>
      </c>
      <c r="JR751">
        <v>13</v>
      </c>
      <c r="JS751">
        <f>23+59+59+16</f>
        <v>157</v>
      </c>
      <c r="KE751" t="s">
        <v>1536</v>
      </c>
      <c r="KF751" t="s">
        <v>999</v>
      </c>
      <c r="KG751" t="s">
        <v>1513</v>
      </c>
      <c r="KH751">
        <v>6</v>
      </c>
      <c r="KI751" t="s">
        <v>1514</v>
      </c>
      <c r="KJ751" t="s">
        <v>501</v>
      </c>
      <c r="KK751" s="8" t="s">
        <v>1537</v>
      </c>
      <c r="KL751" t="s">
        <v>1538</v>
      </c>
      <c r="KM751">
        <v>0.99</v>
      </c>
      <c r="KN751" t="s">
        <v>545</v>
      </c>
      <c r="KO751" t="s">
        <v>1566</v>
      </c>
      <c r="KP751" t="s">
        <v>1516</v>
      </c>
      <c r="KQ751">
        <v>0.7</v>
      </c>
      <c r="KV751" t="s">
        <v>1540</v>
      </c>
      <c r="KW751" t="s">
        <v>1518</v>
      </c>
      <c r="LC751" t="s">
        <v>508</v>
      </c>
      <c r="LD751">
        <v>2000</v>
      </c>
      <c r="LL751" t="s">
        <v>1519</v>
      </c>
      <c r="LM751" t="s">
        <v>1520</v>
      </c>
      <c r="LN751">
        <v>30</v>
      </c>
      <c r="LT751" t="s">
        <v>1541</v>
      </c>
      <c r="LU751" t="s">
        <v>1522</v>
      </c>
      <c r="LY751" t="s">
        <v>1267</v>
      </c>
      <c r="LZ751">
        <v>1481</v>
      </c>
      <c r="MA751" t="s">
        <v>1523</v>
      </c>
      <c r="MG751" t="s">
        <v>1524</v>
      </c>
      <c r="MI751" s="50">
        <v>40298</v>
      </c>
      <c r="MY751" t="s">
        <v>1525</v>
      </c>
      <c r="MZ751">
        <v>1435</v>
      </c>
      <c r="NA751" t="s">
        <v>1569</v>
      </c>
      <c r="NB751" s="2" t="s">
        <v>1527</v>
      </c>
      <c r="NC751" s="2" t="s">
        <v>1527</v>
      </c>
      <c r="ND751" s="2"/>
      <c r="NE751" s="2"/>
      <c r="NJ751" t="s">
        <v>1570</v>
      </c>
      <c r="NK751" t="s">
        <v>1571</v>
      </c>
      <c r="NL751" s="126" t="s">
        <v>1310</v>
      </c>
      <c r="NM751" s="178" t="s">
        <v>1311</v>
      </c>
      <c r="NU751" t="s">
        <v>1530</v>
      </c>
      <c r="NV751" t="s">
        <v>518</v>
      </c>
      <c r="NW751">
        <v>0.7</v>
      </c>
      <c r="NX751" t="s">
        <v>480</v>
      </c>
      <c r="OB751">
        <v>3</v>
      </c>
      <c r="OU751" t="s">
        <v>1572</v>
      </c>
      <c r="OV751" t="s">
        <v>518</v>
      </c>
      <c r="OX751">
        <v>2011</v>
      </c>
      <c r="OY751">
        <v>2012</v>
      </c>
      <c r="OZ751" t="s">
        <v>1509</v>
      </c>
      <c r="PA751" t="s">
        <v>1532</v>
      </c>
      <c r="PB751" t="s">
        <v>522</v>
      </c>
      <c r="PC751" s="50">
        <v>46136</v>
      </c>
      <c r="PD751" s="121"/>
    </row>
    <row r="752" spans="1:420" ht="15" thickBot="1">
      <c r="A752" t="s">
        <v>469</v>
      </c>
      <c r="B752" t="s">
        <v>1494</v>
      </c>
      <c r="C752" t="s">
        <v>1250</v>
      </c>
      <c r="D752" t="s">
        <v>948</v>
      </c>
      <c r="E752" s="75" t="s">
        <v>1495</v>
      </c>
      <c r="F752" s="74" t="s">
        <v>1177</v>
      </c>
      <c r="G752" t="s">
        <v>475</v>
      </c>
      <c r="H752" t="s">
        <v>1077</v>
      </c>
      <c r="I752">
        <v>23.983876843571402</v>
      </c>
      <c r="J752">
        <v>90.402873983888597</v>
      </c>
      <c r="K752">
        <v>250</v>
      </c>
      <c r="AV752" t="s">
        <v>1496</v>
      </c>
      <c r="AW752">
        <f t="shared" si="0"/>
        <v>1435</v>
      </c>
      <c r="AX752" t="s">
        <v>480</v>
      </c>
      <c r="AY752">
        <v>3</v>
      </c>
      <c r="AZ752" t="s">
        <v>1497</v>
      </c>
      <c r="BA752">
        <v>2009</v>
      </c>
      <c r="BB752">
        <v>2012</v>
      </c>
      <c r="BC752">
        <v>2009.2</v>
      </c>
      <c r="BD752" t="s">
        <v>1542</v>
      </c>
      <c r="BE752" t="s">
        <v>591</v>
      </c>
      <c r="BF752" t="s">
        <v>484</v>
      </c>
      <c r="BG752" t="s">
        <v>1499</v>
      </c>
      <c r="BH752" t="s">
        <v>1500</v>
      </c>
      <c r="BI752" t="s">
        <v>1501</v>
      </c>
      <c r="BJ752">
        <v>30</v>
      </c>
      <c r="BK752" t="s">
        <v>555</v>
      </c>
      <c r="BL752" t="s">
        <v>1499</v>
      </c>
      <c r="BM752" t="s">
        <v>1503</v>
      </c>
      <c r="BN752" t="s">
        <v>1501</v>
      </c>
      <c r="BO752">
        <v>19</v>
      </c>
      <c r="HK752" t="s">
        <v>1543</v>
      </c>
      <c r="HL752" t="s">
        <v>1544</v>
      </c>
      <c r="HM752" s="121" t="s">
        <v>480</v>
      </c>
      <c r="HN752" s="121" t="s">
        <v>480</v>
      </c>
      <c r="HO752" t="s">
        <v>480</v>
      </c>
      <c r="HP752">
        <v>4</v>
      </c>
      <c r="HQ752" t="s">
        <v>1545</v>
      </c>
      <c r="HS752" t="s">
        <v>1507</v>
      </c>
      <c r="HT752" s="50">
        <v>40192</v>
      </c>
      <c r="HU752" s="50"/>
      <c r="IO752" t="s">
        <v>1542</v>
      </c>
      <c r="IP752" s="46" t="s">
        <v>1508</v>
      </c>
      <c r="IS752">
        <v>2009</v>
      </c>
      <c r="IT752" t="s">
        <v>1509</v>
      </c>
      <c r="IU752" s="4" t="s">
        <v>1184</v>
      </c>
      <c r="JK752" t="s">
        <v>494</v>
      </c>
      <c r="JL752" t="s">
        <v>1510</v>
      </c>
      <c r="JM752" t="s">
        <v>1534</v>
      </c>
      <c r="JN752" t="s">
        <v>497</v>
      </c>
      <c r="JO752" t="s">
        <v>1565</v>
      </c>
      <c r="JP752" t="s">
        <v>508</v>
      </c>
      <c r="JQ752">
        <v>44</v>
      </c>
      <c r="JR752">
        <v>13</v>
      </c>
      <c r="JS752">
        <f>23+59+59+16</f>
        <v>157</v>
      </c>
      <c r="KE752" t="s">
        <v>1546</v>
      </c>
      <c r="KF752" t="s">
        <v>999</v>
      </c>
      <c r="KG752" t="s">
        <v>1513</v>
      </c>
      <c r="KH752">
        <v>7</v>
      </c>
      <c r="KI752" t="s">
        <v>1514</v>
      </c>
      <c r="KJ752" t="s">
        <v>501</v>
      </c>
      <c r="KK752" s="8" t="s">
        <v>1537</v>
      </c>
      <c r="KL752" t="s">
        <v>1538</v>
      </c>
      <c r="KM752">
        <v>0.99</v>
      </c>
      <c r="KN752" t="s">
        <v>545</v>
      </c>
      <c r="KO752" t="s">
        <v>1566</v>
      </c>
      <c r="KP752" t="s">
        <v>1516</v>
      </c>
      <c r="KQ752">
        <v>0.7</v>
      </c>
      <c r="KV752" t="s">
        <v>1547</v>
      </c>
      <c r="KW752" t="s">
        <v>1518</v>
      </c>
      <c r="LC752" t="s">
        <v>508</v>
      </c>
      <c r="LD752">
        <v>1900</v>
      </c>
      <c r="LL752" t="s">
        <v>1519</v>
      </c>
      <c r="LM752" t="s">
        <v>1520</v>
      </c>
      <c r="LN752">
        <v>30</v>
      </c>
      <c r="LT752" t="s">
        <v>1548</v>
      </c>
      <c r="LU752" t="s">
        <v>1522</v>
      </c>
      <c r="LY752" t="s">
        <v>1267</v>
      </c>
      <c r="LZ752">
        <v>1530</v>
      </c>
      <c r="MA752" t="s">
        <v>1523</v>
      </c>
      <c r="MG752" t="s">
        <v>1524</v>
      </c>
      <c r="MI752" s="50">
        <v>40299</v>
      </c>
      <c r="MY752" t="s">
        <v>1525</v>
      </c>
      <c r="MZ752">
        <v>1435</v>
      </c>
      <c r="NA752" t="s">
        <v>1569</v>
      </c>
      <c r="NB752" s="2" t="s">
        <v>1527</v>
      </c>
      <c r="NC752" s="2" t="s">
        <v>1527</v>
      </c>
      <c r="ND752" s="2"/>
      <c r="NE752" s="2"/>
      <c r="NJ752" t="s">
        <v>1570</v>
      </c>
      <c r="NK752" t="s">
        <v>1571</v>
      </c>
      <c r="NL752" s="126" t="s">
        <v>1310</v>
      </c>
      <c r="NM752" s="178" t="s">
        <v>1311</v>
      </c>
      <c r="NU752" t="s">
        <v>536</v>
      </c>
      <c r="NV752" t="s">
        <v>518</v>
      </c>
      <c r="NW752">
        <v>0.7</v>
      </c>
      <c r="NX752" t="s">
        <v>480</v>
      </c>
      <c r="OB752">
        <v>3</v>
      </c>
      <c r="OU752" t="s">
        <v>1572</v>
      </c>
      <c r="OV752" t="s">
        <v>518</v>
      </c>
      <c r="OX752">
        <v>2011</v>
      </c>
      <c r="OY752">
        <v>2012</v>
      </c>
      <c r="OZ752" t="s">
        <v>1509</v>
      </c>
      <c r="PA752" t="s">
        <v>1532</v>
      </c>
      <c r="PB752" t="s">
        <v>522</v>
      </c>
      <c r="PC752" s="50">
        <v>46136</v>
      </c>
      <c r="PD752" s="121"/>
    </row>
    <row r="753" spans="1:420" ht="15" thickBot="1">
      <c r="A753" t="s">
        <v>469</v>
      </c>
      <c r="B753" t="s">
        <v>1494</v>
      </c>
      <c r="C753" t="s">
        <v>1250</v>
      </c>
      <c r="D753" t="s">
        <v>948</v>
      </c>
      <c r="E753" s="75" t="s">
        <v>1495</v>
      </c>
      <c r="F753" s="74" t="s">
        <v>1177</v>
      </c>
      <c r="G753" t="s">
        <v>475</v>
      </c>
      <c r="H753" t="s">
        <v>1077</v>
      </c>
      <c r="I753">
        <v>23.983876843571402</v>
      </c>
      <c r="J753">
        <v>90.402873983888597</v>
      </c>
      <c r="K753">
        <v>250</v>
      </c>
      <c r="AV753" t="s">
        <v>1496</v>
      </c>
      <c r="AW753">
        <f t="shared" si="0"/>
        <v>1435</v>
      </c>
      <c r="AX753" t="s">
        <v>480</v>
      </c>
      <c r="AY753">
        <v>3</v>
      </c>
      <c r="AZ753" t="s">
        <v>1497</v>
      </c>
      <c r="BA753">
        <v>2009</v>
      </c>
      <c r="BB753">
        <v>2012</v>
      </c>
      <c r="BC753">
        <v>2009.2</v>
      </c>
      <c r="BD753" t="s">
        <v>1549</v>
      </c>
      <c r="BE753" t="s">
        <v>536</v>
      </c>
      <c r="BF753" t="s">
        <v>484</v>
      </c>
      <c r="BG753" t="s">
        <v>1276</v>
      </c>
      <c r="BH753" t="s">
        <v>1550</v>
      </c>
      <c r="BI753" t="s">
        <v>1501</v>
      </c>
      <c r="BJ753">
        <v>1614</v>
      </c>
      <c r="BK753" t="s">
        <v>555</v>
      </c>
      <c r="BL753" t="s">
        <v>485</v>
      </c>
      <c r="BM753" t="s">
        <v>1551</v>
      </c>
      <c r="BN753" t="s">
        <v>1501</v>
      </c>
      <c r="BO753">
        <v>20</v>
      </c>
      <c r="BP753" t="s">
        <v>555</v>
      </c>
      <c r="BQ753" t="s">
        <v>1288</v>
      </c>
      <c r="BR753" t="s">
        <v>1552</v>
      </c>
      <c r="BS753" t="s">
        <v>1501</v>
      </c>
      <c r="BT753">
        <v>30</v>
      </c>
      <c r="BU753" t="s">
        <v>555</v>
      </c>
      <c r="BV753" t="s">
        <v>1499</v>
      </c>
      <c r="BW753" t="s">
        <v>1553</v>
      </c>
      <c r="BX753" t="s">
        <v>1501</v>
      </c>
      <c r="BY753">
        <v>35</v>
      </c>
      <c r="BZ753" t="s">
        <v>555</v>
      </c>
      <c r="CA753" t="s">
        <v>1499</v>
      </c>
      <c r="CB753" t="s">
        <v>1554</v>
      </c>
      <c r="CC753" t="s">
        <v>1501</v>
      </c>
      <c r="CD753">
        <v>19</v>
      </c>
      <c r="HK753" t="s">
        <v>1555</v>
      </c>
      <c r="HL753" t="s">
        <v>1544</v>
      </c>
      <c r="HM753" s="121" t="s">
        <v>480</v>
      </c>
      <c r="HN753" s="121" t="s">
        <v>480</v>
      </c>
      <c r="HO753" t="s">
        <v>480</v>
      </c>
      <c r="HP753">
        <v>9</v>
      </c>
      <c r="HQ753" t="s">
        <v>1556</v>
      </c>
      <c r="HS753" t="s">
        <v>1507</v>
      </c>
      <c r="HT753" s="50">
        <v>40153</v>
      </c>
      <c r="IO753" t="s">
        <v>1549</v>
      </c>
      <c r="IP753" t="s">
        <v>1557</v>
      </c>
      <c r="IS753">
        <v>2009</v>
      </c>
      <c r="IT753" t="s">
        <v>1509</v>
      </c>
      <c r="IU753" s="4" t="s">
        <v>1184</v>
      </c>
      <c r="JK753" t="s">
        <v>494</v>
      </c>
      <c r="JL753" t="s">
        <v>1510</v>
      </c>
      <c r="JM753" t="s">
        <v>1558</v>
      </c>
      <c r="JN753" t="s">
        <v>959</v>
      </c>
      <c r="JO753" t="s">
        <v>1567</v>
      </c>
      <c r="JP753" t="s">
        <v>508</v>
      </c>
      <c r="JQ753">
        <v>58</v>
      </c>
      <c r="JR753">
        <v>32</v>
      </c>
      <c r="JS753">
        <v>127</v>
      </c>
      <c r="KE753" t="s">
        <v>1560</v>
      </c>
      <c r="KF753" t="s">
        <v>999</v>
      </c>
      <c r="KG753" t="s">
        <v>1513</v>
      </c>
      <c r="KH753">
        <v>4</v>
      </c>
      <c r="KI753" t="s">
        <v>1514</v>
      </c>
      <c r="KJ753" t="s">
        <v>530</v>
      </c>
      <c r="KN753" t="s">
        <v>545</v>
      </c>
      <c r="KO753" t="s">
        <v>1561</v>
      </c>
      <c r="KP753" t="s">
        <v>1516</v>
      </c>
      <c r="KQ753">
        <f>1.6*2</f>
        <v>3.2</v>
      </c>
      <c r="KR753" t="s">
        <v>545</v>
      </c>
      <c r="KS753" t="s">
        <v>1568</v>
      </c>
      <c r="KT753" t="s">
        <v>503</v>
      </c>
      <c r="KU753">
        <v>1.47</v>
      </c>
      <c r="KV753" t="s">
        <v>1562</v>
      </c>
      <c r="KW753" t="s">
        <v>1518</v>
      </c>
      <c r="LC753" t="s">
        <v>508</v>
      </c>
      <c r="LD753">
        <v>1600</v>
      </c>
      <c r="LL753" t="s">
        <v>1519</v>
      </c>
      <c r="LM753" t="s">
        <v>1520</v>
      </c>
      <c r="LN753">
        <v>30</v>
      </c>
      <c r="LT753" t="s">
        <v>1563</v>
      </c>
      <c r="LU753" t="s">
        <v>1522</v>
      </c>
      <c r="LY753" t="s">
        <v>1267</v>
      </c>
      <c r="LZ753">
        <v>805</v>
      </c>
      <c r="MA753" t="s">
        <v>1523</v>
      </c>
      <c r="MG753" t="s">
        <v>1564</v>
      </c>
      <c r="MI753" s="50">
        <v>40224</v>
      </c>
      <c r="MY753" t="s">
        <v>1525</v>
      </c>
      <c r="MZ753">
        <v>1435</v>
      </c>
      <c r="NA753" t="s">
        <v>1573</v>
      </c>
      <c r="NB753" s="2"/>
      <c r="NC753" s="2" t="s">
        <v>1527</v>
      </c>
      <c r="ND753" t="s">
        <v>1276</v>
      </c>
      <c r="NE753" s="2" t="s">
        <v>1288</v>
      </c>
      <c r="NJ753" t="s">
        <v>1570</v>
      </c>
      <c r="NK753" t="s">
        <v>1571</v>
      </c>
      <c r="NL753" s="126" t="s">
        <v>1310</v>
      </c>
      <c r="NM753" s="178" t="s">
        <v>1311</v>
      </c>
      <c r="NV753" t="s">
        <v>518</v>
      </c>
      <c r="NW753">
        <v>1.9</v>
      </c>
      <c r="NX753" t="s">
        <v>480</v>
      </c>
      <c r="OB753">
        <v>3</v>
      </c>
      <c r="OU753" t="s">
        <v>1572</v>
      </c>
      <c r="OV753" t="s">
        <v>518</v>
      </c>
      <c r="OX753">
        <v>2011</v>
      </c>
      <c r="OY753">
        <v>2012</v>
      </c>
      <c r="OZ753" t="s">
        <v>1509</v>
      </c>
      <c r="PA753" t="s">
        <v>1532</v>
      </c>
      <c r="PB753" t="s">
        <v>522</v>
      </c>
      <c r="PC753" s="50">
        <v>46136</v>
      </c>
      <c r="PD753" s="121"/>
    </row>
    <row r="754" spans="1:420" ht="15" thickBot="1">
      <c r="A754" t="s">
        <v>469</v>
      </c>
      <c r="B754" t="s">
        <v>1494</v>
      </c>
      <c r="C754" t="s">
        <v>1250</v>
      </c>
      <c r="D754" t="s">
        <v>948</v>
      </c>
      <c r="E754" s="75" t="s">
        <v>1495</v>
      </c>
      <c r="F754" s="74" t="s">
        <v>1177</v>
      </c>
      <c r="G754" t="s">
        <v>475</v>
      </c>
      <c r="H754" t="s">
        <v>1077</v>
      </c>
      <c r="I754">
        <v>23.983876843571402</v>
      </c>
      <c r="J754">
        <v>90.402873983888597</v>
      </c>
      <c r="K754">
        <v>250</v>
      </c>
      <c r="AV754" t="s">
        <v>1496</v>
      </c>
      <c r="AW754">
        <f t="shared" si="0"/>
        <v>1435</v>
      </c>
      <c r="AX754" t="s">
        <v>480</v>
      </c>
      <c r="AY754">
        <v>3</v>
      </c>
      <c r="AZ754" t="s">
        <v>1497</v>
      </c>
      <c r="BA754">
        <v>2009</v>
      </c>
      <c r="BB754">
        <v>2012</v>
      </c>
      <c r="BC754">
        <v>2009.2</v>
      </c>
      <c r="BD754" t="s">
        <v>1498</v>
      </c>
      <c r="BE754" t="s">
        <v>524</v>
      </c>
      <c r="BF754" t="s">
        <v>484</v>
      </c>
      <c r="BG754" t="s">
        <v>1499</v>
      </c>
      <c r="BH754" t="s">
        <v>1500</v>
      </c>
      <c r="BI754" t="s">
        <v>1501</v>
      </c>
      <c r="BJ754">
        <v>45</v>
      </c>
      <c r="BK754" t="s">
        <v>555</v>
      </c>
      <c r="BL754" t="s">
        <v>1499</v>
      </c>
      <c r="BM754" t="s">
        <v>1502</v>
      </c>
      <c r="BN754" t="s">
        <v>1501</v>
      </c>
      <c r="BO754">
        <v>49</v>
      </c>
      <c r="BP754" t="s">
        <v>555</v>
      </c>
      <c r="BQ754" t="s">
        <v>1499</v>
      </c>
      <c r="BR754" t="s">
        <v>1503</v>
      </c>
      <c r="BS754" t="s">
        <v>1501</v>
      </c>
      <c r="BT754">
        <v>49</v>
      </c>
      <c r="HK754" t="s">
        <v>1504</v>
      </c>
      <c r="HL754" t="s">
        <v>526</v>
      </c>
      <c r="HM754" t="s">
        <v>1505</v>
      </c>
      <c r="HO754" t="s">
        <v>480</v>
      </c>
      <c r="HP754">
        <v>12</v>
      </c>
      <c r="HQ754" t="s">
        <v>1506</v>
      </c>
      <c r="HS754" t="s">
        <v>1507</v>
      </c>
      <c r="HT754" s="50">
        <v>40202</v>
      </c>
      <c r="HU754" s="50"/>
      <c r="IO754" t="s">
        <v>1498</v>
      </c>
      <c r="IP754" s="46" t="s">
        <v>1508</v>
      </c>
      <c r="IS754">
        <v>2009</v>
      </c>
      <c r="IT754" t="s">
        <v>1509</v>
      </c>
      <c r="IU754" s="4" t="s">
        <v>1184</v>
      </c>
      <c r="JK754" s="2" t="s">
        <v>494</v>
      </c>
      <c r="JL754" t="s">
        <v>495</v>
      </c>
      <c r="JM754" t="s">
        <v>1511</v>
      </c>
      <c r="JN754" t="s">
        <v>508</v>
      </c>
      <c r="JO754">
        <v>12</v>
      </c>
      <c r="JP754" t="s">
        <v>508</v>
      </c>
      <c r="JQ754">
        <v>155</v>
      </c>
      <c r="JR754">
        <v>18</v>
      </c>
      <c r="JS754">
        <v>32</v>
      </c>
      <c r="KE754" t="s">
        <v>1512</v>
      </c>
      <c r="KF754" t="s">
        <v>999</v>
      </c>
      <c r="KG754" t="s">
        <v>1513</v>
      </c>
      <c r="KH754">
        <v>3</v>
      </c>
      <c r="KI754" t="s">
        <v>1514</v>
      </c>
      <c r="KJ754" t="s">
        <v>530</v>
      </c>
      <c r="KN754" t="s">
        <v>545</v>
      </c>
      <c r="KO754" s="8" t="s">
        <v>1515</v>
      </c>
      <c r="KP754" t="s">
        <v>1516</v>
      </c>
      <c r="KQ754">
        <v>0.5</v>
      </c>
      <c r="KV754" t="s">
        <v>1517</v>
      </c>
      <c r="KW754" t="s">
        <v>1518</v>
      </c>
      <c r="LC754" t="s">
        <v>508</v>
      </c>
      <c r="LD754">
        <v>1500</v>
      </c>
      <c r="LL754" t="s">
        <v>1519</v>
      </c>
      <c r="LM754" t="s">
        <v>1520</v>
      </c>
      <c r="LN754">
        <v>7.5</v>
      </c>
      <c r="LT754" t="s">
        <v>1521</v>
      </c>
      <c r="LU754" t="s">
        <v>1522</v>
      </c>
      <c r="LY754" t="s">
        <v>1267</v>
      </c>
      <c r="LZ754">
        <v>2084</v>
      </c>
      <c r="MA754" t="s">
        <v>1523</v>
      </c>
      <c r="MG754" t="s">
        <v>1524</v>
      </c>
      <c r="MI754" s="50">
        <v>40292</v>
      </c>
      <c r="MY754" t="s">
        <v>1525</v>
      </c>
      <c r="MZ754">
        <v>1435</v>
      </c>
      <c r="NI754" t="s">
        <v>1574</v>
      </c>
      <c r="NJ754" t="s">
        <v>1575</v>
      </c>
      <c r="NK754" t="s">
        <v>1576</v>
      </c>
      <c r="NL754" t="s">
        <v>942</v>
      </c>
      <c r="NM754" t="s">
        <v>516</v>
      </c>
      <c r="NU754" t="s">
        <v>1530</v>
      </c>
      <c r="NV754" t="s">
        <v>518</v>
      </c>
      <c r="NW754">
        <v>1916</v>
      </c>
      <c r="NX754" t="s">
        <v>480</v>
      </c>
      <c r="OB754">
        <v>3</v>
      </c>
      <c r="OU754" t="s">
        <v>1577</v>
      </c>
      <c r="OV754" t="s">
        <v>518</v>
      </c>
      <c r="OX754">
        <v>2009</v>
      </c>
      <c r="OY754">
        <v>2010</v>
      </c>
      <c r="OZ754" t="s">
        <v>1509</v>
      </c>
      <c r="PA754" t="s">
        <v>1532</v>
      </c>
      <c r="PB754" t="s">
        <v>522</v>
      </c>
      <c r="PC754" s="50">
        <v>46136</v>
      </c>
      <c r="PD754" s="121"/>
    </row>
    <row r="755" spans="1:420" ht="15" thickBot="1">
      <c r="A755" t="s">
        <v>469</v>
      </c>
      <c r="B755" t="s">
        <v>1494</v>
      </c>
      <c r="C755" t="s">
        <v>1250</v>
      </c>
      <c r="D755" t="s">
        <v>948</v>
      </c>
      <c r="E755" s="75" t="s">
        <v>1495</v>
      </c>
      <c r="F755" s="74" t="s">
        <v>1177</v>
      </c>
      <c r="G755" t="s">
        <v>475</v>
      </c>
      <c r="H755" t="s">
        <v>1077</v>
      </c>
      <c r="I755">
        <v>23.983876843571402</v>
      </c>
      <c r="J755">
        <v>90.402873983888597</v>
      </c>
      <c r="K755">
        <v>250</v>
      </c>
      <c r="AV755" t="s">
        <v>1496</v>
      </c>
      <c r="AW755">
        <f t="shared" si="0"/>
        <v>1435</v>
      </c>
      <c r="AX755" t="s">
        <v>480</v>
      </c>
      <c r="AY755">
        <v>3</v>
      </c>
      <c r="AZ755" t="s">
        <v>1497</v>
      </c>
      <c r="BA755">
        <v>2009</v>
      </c>
      <c r="BB755">
        <v>2012</v>
      </c>
      <c r="BC755">
        <v>2009.2</v>
      </c>
      <c r="BD755" t="s">
        <v>1533</v>
      </c>
      <c r="BE755" t="s">
        <v>483</v>
      </c>
      <c r="BF755" t="s">
        <v>484</v>
      </c>
      <c r="BG755" t="s">
        <v>1499</v>
      </c>
      <c r="BH755" t="s">
        <v>1500</v>
      </c>
      <c r="BI755" t="s">
        <v>1501</v>
      </c>
      <c r="BJ755">
        <v>30</v>
      </c>
      <c r="BK755" t="s">
        <v>555</v>
      </c>
      <c r="BL755" t="s">
        <v>1499</v>
      </c>
      <c r="BM755" t="s">
        <v>1503</v>
      </c>
      <c r="BN755" t="s">
        <v>1501</v>
      </c>
      <c r="BO755">
        <v>35</v>
      </c>
      <c r="HK755" t="s">
        <v>1504</v>
      </c>
      <c r="HL755" t="s">
        <v>526</v>
      </c>
      <c r="HM755" t="s">
        <v>1505</v>
      </c>
      <c r="HO755" t="s">
        <v>480</v>
      </c>
      <c r="HP755">
        <v>12</v>
      </c>
      <c r="HQ755" t="s">
        <v>1506</v>
      </c>
      <c r="HS755" t="s">
        <v>1507</v>
      </c>
      <c r="HT755" s="50">
        <v>40192</v>
      </c>
      <c r="HU755" s="50"/>
      <c r="IO755" t="s">
        <v>1533</v>
      </c>
      <c r="IP755" s="46" t="s">
        <v>1508</v>
      </c>
      <c r="IS755">
        <v>2009</v>
      </c>
      <c r="IT755" t="s">
        <v>1509</v>
      </c>
      <c r="IU755" s="4" t="s">
        <v>1184</v>
      </c>
      <c r="JK755" s="2" t="s">
        <v>494</v>
      </c>
      <c r="JL755" s="145" t="s">
        <v>1510</v>
      </c>
      <c r="JM755" s="134" t="s">
        <v>1534</v>
      </c>
      <c r="JN755" t="s">
        <v>497</v>
      </c>
      <c r="JO755" t="s">
        <v>1535</v>
      </c>
      <c r="JP755" t="s">
        <v>508</v>
      </c>
      <c r="JQ755">
        <f>45+50+45+20</f>
        <v>160</v>
      </c>
      <c r="JR755">
        <v>20</v>
      </c>
      <c r="JS755">
        <v>65</v>
      </c>
      <c r="KE755" t="s">
        <v>1536</v>
      </c>
      <c r="KF755" t="s">
        <v>999</v>
      </c>
      <c r="KG755" t="s">
        <v>1513</v>
      </c>
      <c r="KH755">
        <v>6</v>
      </c>
      <c r="KI755" t="s">
        <v>1514</v>
      </c>
      <c r="KJ755" t="s">
        <v>501</v>
      </c>
      <c r="KK755" s="8" t="s">
        <v>1537</v>
      </c>
      <c r="KL755" t="s">
        <v>1538</v>
      </c>
      <c r="KM755">
        <v>0.99</v>
      </c>
      <c r="KN755" t="s">
        <v>545</v>
      </c>
      <c r="KO755" t="s">
        <v>1539</v>
      </c>
      <c r="KP755" t="s">
        <v>1516</v>
      </c>
      <c r="KQ755">
        <f>0.556*2</f>
        <v>1.1120000000000001</v>
      </c>
      <c r="KV755" t="s">
        <v>1540</v>
      </c>
      <c r="KW755" t="s">
        <v>1518</v>
      </c>
      <c r="LC755" t="s">
        <v>508</v>
      </c>
      <c r="LD755">
        <v>2200</v>
      </c>
      <c r="LL755" t="s">
        <v>1519</v>
      </c>
      <c r="LM755" t="s">
        <v>1520</v>
      </c>
      <c r="LN755">
        <v>30</v>
      </c>
      <c r="LT755" t="s">
        <v>1541</v>
      </c>
      <c r="LU755" t="s">
        <v>1522</v>
      </c>
      <c r="LY755" t="s">
        <v>1267</v>
      </c>
      <c r="LZ755">
        <v>1789</v>
      </c>
      <c r="MA755" t="s">
        <v>1523</v>
      </c>
      <c r="MG755" t="s">
        <v>1524</v>
      </c>
      <c r="MI755" s="50">
        <v>40298</v>
      </c>
      <c r="MY755" t="s">
        <v>1525</v>
      </c>
      <c r="MZ755">
        <v>1435</v>
      </c>
      <c r="NI755" t="s">
        <v>1574</v>
      </c>
      <c r="NJ755" t="s">
        <v>1575</v>
      </c>
      <c r="NK755" t="s">
        <v>1576</v>
      </c>
      <c r="NL755" t="s">
        <v>942</v>
      </c>
      <c r="NM755" t="s">
        <v>516</v>
      </c>
      <c r="NU755" t="s">
        <v>1530</v>
      </c>
      <c r="NV755" t="s">
        <v>518</v>
      </c>
      <c r="NW755">
        <v>1964</v>
      </c>
      <c r="NX755" t="s">
        <v>480</v>
      </c>
      <c r="OB755">
        <v>3</v>
      </c>
      <c r="OU755" t="s">
        <v>1577</v>
      </c>
      <c r="OV755" t="s">
        <v>518</v>
      </c>
      <c r="OX755">
        <v>2009</v>
      </c>
      <c r="OY755">
        <v>2010</v>
      </c>
      <c r="OZ755" t="s">
        <v>1509</v>
      </c>
      <c r="PA755" t="s">
        <v>1532</v>
      </c>
      <c r="PB755" t="s">
        <v>522</v>
      </c>
      <c r="PC755" s="50">
        <v>46136</v>
      </c>
      <c r="PD755" s="121"/>
    </row>
    <row r="756" spans="1:420" ht="15" thickBot="1">
      <c r="A756" t="s">
        <v>469</v>
      </c>
      <c r="B756" t="s">
        <v>1494</v>
      </c>
      <c r="C756" t="s">
        <v>1250</v>
      </c>
      <c r="D756" t="s">
        <v>948</v>
      </c>
      <c r="E756" s="75" t="s">
        <v>1495</v>
      </c>
      <c r="F756" s="74" t="s">
        <v>1177</v>
      </c>
      <c r="G756" t="s">
        <v>475</v>
      </c>
      <c r="H756" t="s">
        <v>1077</v>
      </c>
      <c r="I756">
        <v>23.983876843571402</v>
      </c>
      <c r="J756">
        <v>90.402873983888597</v>
      </c>
      <c r="K756">
        <v>250</v>
      </c>
      <c r="AV756" t="s">
        <v>1496</v>
      </c>
      <c r="AW756">
        <f t="shared" si="0"/>
        <v>1435</v>
      </c>
      <c r="AX756" t="s">
        <v>480</v>
      </c>
      <c r="AY756">
        <v>3</v>
      </c>
      <c r="AZ756" t="s">
        <v>1497</v>
      </c>
      <c r="BA756">
        <v>2009</v>
      </c>
      <c r="BB756">
        <v>2012</v>
      </c>
      <c r="BC756">
        <v>2009.2</v>
      </c>
      <c r="BD756" t="s">
        <v>1542</v>
      </c>
      <c r="BE756" t="s">
        <v>591</v>
      </c>
      <c r="BF756" t="s">
        <v>484</v>
      </c>
      <c r="BG756" t="s">
        <v>1499</v>
      </c>
      <c r="BH756" t="s">
        <v>1500</v>
      </c>
      <c r="BI756" t="s">
        <v>1501</v>
      </c>
      <c r="BJ756">
        <v>30</v>
      </c>
      <c r="BK756" t="s">
        <v>555</v>
      </c>
      <c r="BL756" t="s">
        <v>1499</v>
      </c>
      <c r="BM756" t="s">
        <v>1503</v>
      </c>
      <c r="BN756" t="s">
        <v>1501</v>
      </c>
      <c r="BO756">
        <v>19</v>
      </c>
      <c r="HK756" t="s">
        <v>1543</v>
      </c>
      <c r="HL756" t="s">
        <v>1544</v>
      </c>
      <c r="HM756" s="121" t="s">
        <v>480</v>
      </c>
      <c r="HN756" s="121" t="s">
        <v>480</v>
      </c>
      <c r="HO756" t="s">
        <v>480</v>
      </c>
      <c r="HP756">
        <v>4</v>
      </c>
      <c r="HQ756" t="s">
        <v>1545</v>
      </c>
      <c r="HS756" t="s">
        <v>1507</v>
      </c>
      <c r="HT756" s="50">
        <v>40192</v>
      </c>
      <c r="HU756" s="50"/>
      <c r="IO756" t="s">
        <v>1542</v>
      </c>
      <c r="IP756" s="46" t="s">
        <v>1508</v>
      </c>
      <c r="IS756">
        <v>2009</v>
      </c>
      <c r="IT756" t="s">
        <v>1509</v>
      </c>
      <c r="IU756" s="4" t="s">
        <v>1184</v>
      </c>
      <c r="JK756" s="2" t="s">
        <v>494</v>
      </c>
      <c r="JL756" t="s">
        <v>1510</v>
      </c>
      <c r="JM756" t="s">
        <v>1534</v>
      </c>
      <c r="JN756" t="s">
        <v>497</v>
      </c>
      <c r="JO756" t="s">
        <v>1535</v>
      </c>
      <c r="JP756" t="s">
        <v>508</v>
      </c>
      <c r="JQ756">
        <f>45+50+45+20</f>
        <v>160</v>
      </c>
      <c r="JR756">
        <v>20</v>
      </c>
      <c r="JS756">
        <v>65</v>
      </c>
      <c r="KE756" t="s">
        <v>1546</v>
      </c>
      <c r="KF756" t="s">
        <v>999</v>
      </c>
      <c r="KG756" t="s">
        <v>1513</v>
      </c>
      <c r="KH756">
        <v>7</v>
      </c>
      <c r="KI756" t="s">
        <v>1514</v>
      </c>
      <c r="KJ756" t="s">
        <v>501</v>
      </c>
      <c r="KK756" s="8" t="s">
        <v>1537</v>
      </c>
      <c r="KL756" t="s">
        <v>1538</v>
      </c>
      <c r="KM756">
        <v>0.99</v>
      </c>
      <c r="KN756" t="s">
        <v>545</v>
      </c>
      <c r="KO756" t="s">
        <v>1539</v>
      </c>
      <c r="KP756" t="s">
        <v>1516</v>
      </c>
      <c r="KQ756">
        <f>0.556*2</f>
        <v>1.1120000000000001</v>
      </c>
      <c r="KV756" t="s">
        <v>1547</v>
      </c>
      <c r="KW756" t="s">
        <v>1518</v>
      </c>
      <c r="LC756" t="s">
        <v>508</v>
      </c>
      <c r="LD756">
        <v>2600</v>
      </c>
      <c r="LL756" t="s">
        <v>1519</v>
      </c>
      <c r="LM756" t="s">
        <v>1520</v>
      </c>
      <c r="LN756">
        <v>30</v>
      </c>
      <c r="LT756" t="s">
        <v>1548</v>
      </c>
      <c r="LU756" t="s">
        <v>1522</v>
      </c>
      <c r="LY756" t="s">
        <v>1267</v>
      </c>
      <c r="LZ756">
        <v>1898</v>
      </c>
      <c r="MA756" t="s">
        <v>1523</v>
      </c>
      <c r="MG756" t="s">
        <v>1524</v>
      </c>
      <c r="MI756" s="50">
        <v>40299</v>
      </c>
      <c r="MY756" t="s">
        <v>1525</v>
      </c>
      <c r="MZ756">
        <v>1435</v>
      </c>
      <c r="NI756" t="s">
        <v>1574</v>
      </c>
      <c r="NJ756" t="s">
        <v>1575</v>
      </c>
      <c r="NK756" t="s">
        <v>1576</v>
      </c>
      <c r="NL756" t="s">
        <v>942</v>
      </c>
      <c r="NM756" t="s">
        <v>516</v>
      </c>
      <c r="NU756" t="s">
        <v>536</v>
      </c>
      <c r="NV756" t="s">
        <v>518</v>
      </c>
      <c r="NW756">
        <v>1896</v>
      </c>
      <c r="NX756" t="s">
        <v>480</v>
      </c>
      <c r="OB756">
        <v>3</v>
      </c>
      <c r="OU756" t="s">
        <v>1577</v>
      </c>
      <c r="OV756" t="s">
        <v>518</v>
      </c>
      <c r="OX756">
        <v>2009</v>
      </c>
      <c r="OY756">
        <v>2010</v>
      </c>
      <c r="OZ756" t="s">
        <v>1509</v>
      </c>
      <c r="PA756" t="s">
        <v>1532</v>
      </c>
      <c r="PB756" t="s">
        <v>522</v>
      </c>
      <c r="PC756" s="50">
        <v>46136</v>
      </c>
      <c r="PD756" s="121"/>
    </row>
    <row r="757" spans="1:420" ht="15" thickBot="1">
      <c r="A757" t="s">
        <v>469</v>
      </c>
      <c r="B757" t="s">
        <v>1494</v>
      </c>
      <c r="C757" t="s">
        <v>1250</v>
      </c>
      <c r="D757" t="s">
        <v>948</v>
      </c>
      <c r="E757" s="75" t="s">
        <v>1495</v>
      </c>
      <c r="F757" s="74" t="s">
        <v>1177</v>
      </c>
      <c r="G757" t="s">
        <v>475</v>
      </c>
      <c r="H757" t="s">
        <v>1077</v>
      </c>
      <c r="I757">
        <v>23.983876843571402</v>
      </c>
      <c r="J757">
        <v>90.402873983888597</v>
      </c>
      <c r="K757">
        <v>250</v>
      </c>
      <c r="AV757" t="s">
        <v>1496</v>
      </c>
      <c r="AW757">
        <f t="shared" si="0"/>
        <v>1435</v>
      </c>
      <c r="AX757" t="s">
        <v>480</v>
      </c>
      <c r="AY757">
        <v>3</v>
      </c>
      <c r="AZ757" t="s">
        <v>1497</v>
      </c>
      <c r="BA757">
        <v>2009</v>
      </c>
      <c r="BB757">
        <v>2012</v>
      </c>
      <c r="BC757">
        <v>2009.2</v>
      </c>
      <c r="BD757" t="s">
        <v>1549</v>
      </c>
      <c r="BE757" t="s">
        <v>536</v>
      </c>
      <c r="BF757" t="s">
        <v>484</v>
      </c>
      <c r="BG757" t="s">
        <v>1276</v>
      </c>
      <c r="BH757" t="s">
        <v>1550</v>
      </c>
      <c r="BI757" t="s">
        <v>1501</v>
      </c>
      <c r="BJ757">
        <v>1614</v>
      </c>
      <c r="BK757" t="s">
        <v>555</v>
      </c>
      <c r="BL757" t="s">
        <v>485</v>
      </c>
      <c r="BM757" t="s">
        <v>1551</v>
      </c>
      <c r="BN757" t="s">
        <v>1501</v>
      </c>
      <c r="BO757">
        <v>20</v>
      </c>
      <c r="BP757" t="s">
        <v>555</v>
      </c>
      <c r="BQ757" t="s">
        <v>1288</v>
      </c>
      <c r="BR757" t="s">
        <v>1552</v>
      </c>
      <c r="BS757" t="s">
        <v>1501</v>
      </c>
      <c r="BT757">
        <v>30</v>
      </c>
      <c r="BU757" t="s">
        <v>555</v>
      </c>
      <c r="BV757" t="s">
        <v>1499</v>
      </c>
      <c r="BW757" t="s">
        <v>1553</v>
      </c>
      <c r="BX757" t="s">
        <v>1501</v>
      </c>
      <c r="BY757">
        <v>35</v>
      </c>
      <c r="BZ757" t="s">
        <v>555</v>
      </c>
      <c r="CA757" t="s">
        <v>1499</v>
      </c>
      <c r="CB757" t="s">
        <v>1554</v>
      </c>
      <c r="CC757" t="s">
        <v>1501</v>
      </c>
      <c r="CD757">
        <v>19</v>
      </c>
      <c r="HK757" t="s">
        <v>1555</v>
      </c>
      <c r="HL757" t="s">
        <v>1544</v>
      </c>
      <c r="HM757" s="121" t="s">
        <v>480</v>
      </c>
      <c r="HN757" s="121" t="s">
        <v>480</v>
      </c>
      <c r="HO757" t="s">
        <v>480</v>
      </c>
      <c r="HP757">
        <v>9</v>
      </c>
      <c r="HQ757" t="s">
        <v>1556</v>
      </c>
      <c r="HS757" t="s">
        <v>1507</v>
      </c>
      <c r="HT757" s="50">
        <v>40153</v>
      </c>
      <c r="IO757" t="s">
        <v>1549</v>
      </c>
      <c r="IP757" t="s">
        <v>1557</v>
      </c>
      <c r="IS757">
        <v>2009</v>
      </c>
      <c r="IT757" t="s">
        <v>1509</v>
      </c>
      <c r="IU757" s="4" t="s">
        <v>1184</v>
      </c>
      <c r="JK757" s="2" t="s">
        <v>494</v>
      </c>
      <c r="JL757" t="s">
        <v>1510</v>
      </c>
      <c r="JM757" t="s">
        <v>1558</v>
      </c>
      <c r="JN757" t="s">
        <v>959</v>
      </c>
      <c r="JO757" t="s">
        <v>1559</v>
      </c>
      <c r="JP757" t="s">
        <v>508</v>
      </c>
      <c r="JQ757">
        <f>80+80+38+38</f>
        <v>236</v>
      </c>
      <c r="JR757">
        <v>54</v>
      </c>
      <c r="JS757">
        <v>185</v>
      </c>
      <c r="KE757" t="s">
        <v>1560</v>
      </c>
      <c r="KF757" t="s">
        <v>999</v>
      </c>
      <c r="KG757" t="s">
        <v>1513</v>
      </c>
      <c r="KH757">
        <v>4</v>
      </c>
      <c r="KI757" t="s">
        <v>1514</v>
      </c>
      <c r="KJ757" t="s">
        <v>530</v>
      </c>
      <c r="KN757" t="s">
        <v>545</v>
      </c>
      <c r="KO757" t="s">
        <v>1561</v>
      </c>
      <c r="KP757" t="s">
        <v>1516</v>
      </c>
      <c r="KQ757">
        <f>1.6*2</f>
        <v>3.2</v>
      </c>
      <c r="KV757" t="s">
        <v>1562</v>
      </c>
      <c r="KW757" t="s">
        <v>1518</v>
      </c>
      <c r="LC757" t="s">
        <v>508</v>
      </c>
      <c r="LD757">
        <v>4600</v>
      </c>
      <c r="LL757" t="s">
        <v>1519</v>
      </c>
      <c r="LM757" t="s">
        <v>1520</v>
      </c>
      <c r="LN757">
        <v>30</v>
      </c>
      <c r="LT757" t="s">
        <v>1563</v>
      </c>
      <c r="LU757" t="s">
        <v>1522</v>
      </c>
      <c r="LY757" t="s">
        <v>1267</v>
      </c>
      <c r="LZ757">
        <v>1426</v>
      </c>
      <c r="MA757" t="s">
        <v>1523</v>
      </c>
      <c r="MG757" t="s">
        <v>1564</v>
      </c>
      <c r="MI757" s="50">
        <v>40224</v>
      </c>
      <c r="MY757" t="s">
        <v>1525</v>
      </c>
      <c r="MZ757">
        <v>1435</v>
      </c>
      <c r="NI757" t="s">
        <v>1574</v>
      </c>
      <c r="NJ757" t="s">
        <v>1575</v>
      </c>
      <c r="NK757" t="s">
        <v>1576</v>
      </c>
      <c r="NL757" t="s">
        <v>942</v>
      </c>
      <c r="NM757" t="s">
        <v>516</v>
      </c>
      <c r="NV757" t="s">
        <v>518</v>
      </c>
      <c r="NW757">
        <v>4059</v>
      </c>
      <c r="NX757" t="s">
        <v>480</v>
      </c>
      <c r="OB757">
        <v>3</v>
      </c>
      <c r="OU757" t="s">
        <v>1577</v>
      </c>
      <c r="OV757" t="s">
        <v>518</v>
      </c>
      <c r="OX757">
        <v>2009</v>
      </c>
      <c r="OY757">
        <v>2010</v>
      </c>
      <c r="OZ757" t="s">
        <v>1509</v>
      </c>
      <c r="PA757" t="s">
        <v>1532</v>
      </c>
      <c r="PB757" t="s">
        <v>522</v>
      </c>
      <c r="PC757" s="50">
        <v>46136</v>
      </c>
      <c r="PD757" s="121"/>
    </row>
    <row r="758" spans="1:420" ht="15" thickBot="1">
      <c r="A758" t="s">
        <v>469</v>
      </c>
      <c r="B758" t="s">
        <v>1494</v>
      </c>
      <c r="C758" t="s">
        <v>1250</v>
      </c>
      <c r="D758" t="s">
        <v>948</v>
      </c>
      <c r="E758" s="75" t="s">
        <v>1495</v>
      </c>
      <c r="F758" s="74" t="s">
        <v>1177</v>
      </c>
      <c r="G758" t="s">
        <v>475</v>
      </c>
      <c r="H758" t="s">
        <v>1077</v>
      </c>
      <c r="I758">
        <v>23.983876843571402</v>
      </c>
      <c r="J758">
        <v>90.402873983888597</v>
      </c>
      <c r="K758">
        <v>250</v>
      </c>
      <c r="AV758" t="s">
        <v>1496</v>
      </c>
      <c r="AW758">
        <f t="shared" si="0"/>
        <v>1435</v>
      </c>
      <c r="AX758" t="s">
        <v>480</v>
      </c>
      <c r="AY758">
        <v>3</v>
      </c>
      <c r="AZ758" t="s">
        <v>1497</v>
      </c>
      <c r="BA758">
        <v>2009</v>
      </c>
      <c r="BB758">
        <v>2012</v>
      </c>
      <c r="BC758">
        <v>2009.2</v>
      </c>
      <c r="BD758" t="s">
        <v>1498</v>
      </c>
      <c r="BE758" t="s">
        <v>524</v>
      </c>
      <c r="BF758" t="s">
        <v>484</v>
      </c>
      <c r="BG758" t="s">
        <v>1499</v>
      </c>
      <c r="BH758" t="s">
        <v>1500</v>
      </c>
      <c r="BI758" t="s">
        <v>1501</v>
      </c>
      <c r="BJ758">
        <v>45</v>
      </c>
      <c r="BK758" t="s">
        <v>555</v>
      </c>
      <c r="BL758" t="s">
        <v>1499</v>
      </c>
      <c r="BM758" t="s">
        <v>1502</v>
      </c>
      <c r="BN758" t="s">
        <v>1501</v>
      </c>
      <c r="BO758">
        <v>49</v>
      </c>
      <c r="BP758" t="s">
        <v>555</v>
      </c>
      <c r="BQ758" t="s">
        <v>1499</v>
      </c>
      <c r="BR758" t="s">
        <v>1503</v>
      </c>
      <c r="BS758" t="s">
        <v>1501</v>
      </c>
      <c r="BT758">
        <v>49</v>
      </c>
      <c r="HK758" t="s">
        <v>1504</v>
      </c>
      <c r="HL758" t="s">
        <v>526</v>
      </c>
      <c r="HM758" t="s">
        <v>1505</v>
      </c>
      <c r="HO758" t="s">
        <v>480</v>
      </c>
      <c r="HP758">
        <v>12</v>
      </c>
      <c r="HQ758" t="s">
        <v>1506</v>
      </c>
      <c r="HS758" t="s">
        <v>1507</v>
      </c>
      <c r="HT758" s="50">
        <v>40202</v>
      </c>
      <c r="HU758" s="50"/>
      <c r="IO758" t="s">
        <v>1498</v>
      </c>
      <c r="IP758" s="46" t="s">
        <v>1508</v>
      </c>
      <c r="IS758">
        <v>2009</v>
      </c>
      <c r="IT758" t="s">
        <v>1509</v>
      </c>
      <c r="IU758" s="4" t="s">
        <v>1184</v>
      </c>
      <c r="JK758" t="s">
        <v>494</v>
      </c>
      <c r="JL758" t="s">
        <v>1510</v>
      </c>
      <c r="JM758" t="s">
        <v>1511</v>
      </c>
      <c r="JN758" t="s">
        <v>508</v>
      </c>
      <c r="JO758">
        <v>12</v>
      </c>
      <c r="JP758" t="s">
        <v>508</v>
      </c>
      <c r="JQ758">
        <f>51+69+35</f>
        <v>155</v>
      </c>
      <c r="JR758">
        <v>18</v>
      </c>
      <c r="JS758">
        <v>32</v>
      </c>
      <c r="KE758" t="s">
        <v>1512</v>
      </c>
      <c r="KF758" t="s">
        <v>999</v>
      </c>
      <c r="KG758" t="s">
        <v>1513</v>
      </c>
      <c r="KH758">
        <v>3</v>
      </c>
      <c r="KI758" t="s">
        <v>1514</v>
      </c>
      <c r="KJ758" t="s">
        <v>530</v>
      </c>
      <c r="KN758" t="s">
        <v>545</v>
      </c>
      <c r="KO758" s="8" t="s">
        <v>1515</v>
      </c>
      <c r="KP758" t="s">
        <v>1516</v>
      </c>
      <c r="KQ758">
        <v>0.5</v>
      </c>
      <c r="KV758" t="s">
        <v>1517</v>
      </c>
      <c r="KW758" t="s">
        <v>1518</v>
      </c>
      <c r="LC758" t="s">
        <v>508</v>
      </c>
      <c r="LD758">
        <v>0</v>
      </c>
      <c r="LL758" t="s">
        <v>1519</v>
      </c>
      <c r="LM758" t="s">
        <v>1520</v>
      </c>
      <c r="LN758">
        <v>7.5</v>
      </c>
      <c r="LT758" t="s">
        <v>1521</v>
      </c>
      <c r="LU758" t="s">
        <v>1522</v>
      </c>
      <c r="LY758" t="s">
        <v>1267</v>
      </c>
      <c r="LZ758">
        <v>2172</v>
      </c>
      <c r="MA758" t="s">
        <v>1523</v>
      </c>
      <c r="MG758" t="s">
        <v>1524</v>
      </c>
      <c r="MI758" s="50">
        <v>40292</v>
      </c>
      <c r="MY758" t="s">
        <v>1525</v>
      </c>
      <c r="MZ758">
        <v>1435</v>
      </c>
      <c r="NI758" t="s">
        <v>1574</v>
      </c>
      <c r="NJ758" t="s">
        <v>1575</v>
      </c>
      <c r="NK758" t="s">
        <v>1576</v>
      </c>
      <c r="NL758" t="s">
        <v>942</v>
      </c>
      <c r="NM758" t="s">
        <v>516</v>
      </c>
      <c r="NU758" t="s">
        <v>1530</v>
      </c>
      <c r="NV758" t="s">
        <v>518</v>
      </c>
      <c r="NW758">
        <v>1782</v>
      </c>
      <c r="NX758" t="s">
        <v>480</v>
      </c>
      <c r="OB758">
        <v>3</v>
      </c>
      <c r="OU758" t="s">
        <v>1577</v>
      </c>
      <c r="OV758" t="s">
        <v>518</v>
      </c>
      <c r="OX758">
        <v>2010</v>
      </c>
      <c r="OY758">
        <v>2011</v>
      </c>
      <c r="OZ758" t="s">
        <v>1509</v>
      </c>
      <c r="PA758" t="s">
        <v>1532</v>
      </c>
      <c r="PB758" t="s">
        <v>522</v>
      </c>
      <c r="PC758" s="50">
        <v>46136</v>
      </c>
      <c r="PD758" s="121"/>
    </row>
    <row r="759" spans="1:420" ht="15" thickBot="1">
      <c r="A759" t="s">
        <v>469</v>
      </c>
      <c r="B759" t="s">
        <v>1494</v>
      </c>
      <c r="C759" t="s">
        <v>1250</v>
      </c>
      <c r="D759" t="s">
        <v>948</v>
      </c>
      <c r="E759" s="75" t="s">
        <v>1495</v>
      </c>
      <c r="F759" s="74" t="s">
        <v>1177</v>
      </c>
      <c r="G759" t="s">
        <v>475</v>
      </c>
      <c r="H759" t="s">
        <v>1077</v>
      </c>
      <c r="I759">
        <v>23.983876843571402</v>
      </c>
      <c r="J759">
        <v>90.402873983888597</v>
      </c>
      <c r="K759">
        <v>250</v>
      </c>
      <c r="AV759" t="s">
        <v>1496</v>
      </c>
      <c r="AW759">
        <f t="shared" si="0"/>
        <v>1435</v>
      </c>
      <c r="AX759" t="s">
        <v>480</v>
      </c>
      <c r="AY759">
        <v>3</v>
      </c>
      <c r="AZ759" t="s">
        <v>1497</v>
      </c>
      <c r="BA759">
        <v>2009</v>
      </c>
      <c r="BB759">
        <v>2012</v>
      </c>
      <c r="BC759">
        <v>2009.2</v>
      </c>
      <c r="BD759" t="s">
        <v>1533</v>
      </c>
      <c r="BE759" t="s">
        <v>483</v>
      </c>
      <c r="BF759" t="s">
        <v>484</v>
      </c>
      <c r="BG759" t="s">
        <v>1499</v>
      </c>
      <c r="BH759" t="s">
        <v>1500</v>
      </c>
      <c r="BI759" t="s">
        <v>1501</v>
      </c>
      <c r="BJ759">
        <v>30</v>
      </c>
      <c r="BK759" t="s">
        <v>555</v>
      </c>
      <c r="BL759" t="s">
        <v>1499</v>
      </c>
      <c r="BM759" t="s">
        <v>1503</v>
      </c>
      <c r="BN759" t="s">
        <v>1501</v>
      </c>
      <c r="BO759">
        <v>35</v>
      </c>
      <c r="HK759" t="s">
        <v>1504</v>
      </c>
      <c r="HL759" t="s">
        <v>526</v>
      </c>
      <c r="HM759" t="s">
        <v>1505</v>
      </c>
      <c r="HO759" t="s">
        <v>480</v>
      </c>
      <c r="HP759">
        <v>12</v>
      </c>
      <c r="HQ759" t="s">
        <v>1506</v>
      </c>
      <c r="HS759" t="s">
        <v>1507</v>
      </c>
      <c r="HT759" s="50">
        <v>40192</v>
      </c>
      <c r="HU759" s="50"/>
      <c r="IO759" t="s">
        <v>1533</v>
      </c>
      <c r="IP759" s="46" t="s">
        <v>1508</v>
      </c>
      <c r="IS759">
        <v>2009</v>
      </c>
      <c r="IT759" t="s">
        <v>1509</v>
      </c>
      <c r="IU759" s="4" t="s">
        <v>1184</v>
      </c>
      <c r="JK759" t="s">
        <v>494</v>
      </c>
      <c r="JL759" t="s">
        <v>1510</v>
      </c>
      <c r="JM759" t="s">
        <v>1534</v>
      </c>
      <c r="JN759" t="s">
        <v>497</v>
      </c>
      <c r="JO759" t="s">
        <v>1565</v>
      </c>
      <c r="JP759" t="s">
        <v>508</v>
      </c>
      <c r="JQ759">
        <f>42+63+65+16</f>
        <v>186</v>
      </c>
      <c r="JR759">
        <v>13</v>
      </c>
      <c r="JS759">
        <v>23</v>
      </c>
      <c r="KE759" t="s">
        <v>1536</v>
      </c>
      <c r="KF759" t="s">
        <v>999</v>
      </c>
      <c r="KG759" t="s">
        <v>1513</v>
      </c>
      <c r="KH759">
        <v>6</v>
      </c>
      <c r="KI759" t="s">
        <v>1514</v>
      </c>
      <c r="KJ759" t="s">
        <v>501</v>
      </c>
      <c r="KK759" s="8" t="s">
        <v>1537</v>
      </c>
      <c r="KL759" t="s">
        <v>1538</v>
      </c>
      <c r="KM759">
        <v>0.99</v>
      </c>
      <c r="KN759" t="s">
        <v>545</v>
      </c>
      <c r="KO759" t="s">
        <v>1566</v>
      </c>
      <c r="KP759" t="s">
        <v>1516</v>
      </c>
      <c r="KQ759">
        <f t="shared" ref="KQ759:KQ760" si="2">0.7*2</f>
        <v>1.4</v>
      </c>
      <c r="KV759" t="s">
        <v>1540</v>
      </c>
      <c r="KW759" t="s">
        <v>1518</v>
      </c>
      <c r="LC759" t="s">
        <v>508</v>
      </c>
      <c r="LD759">
        <v>1600</v>
      </c>
      <c r="LL759" t="s">
        <v>1519</v>
      </c>
      <c r="LM759" t="s">
        <v>1520</v>
      </c>
      <c r="LN759">
        <v>30</v>
      </c>
      <c r="LT759" t="s">
        <v>1541</v>
      </c>
      <c r="LU759" t="s">
        <v>1522</v>
      </c>
      <c r="LY759" t="s">
        <v>1267</v>
      </c>
      <c r="LZ759">
        <v>1946</v>
      </c>
      <c r="MA759" t="s">
        <v>1523</v>
      </c>
      <c r="MG759" t="s">
        <v>1524</v>
      </c>
      <c r="MI759" s="50">
        <v>40298</v>
      </c>
      <c r="MY759" t="s">
        <v>1525</v>
      </c>
      <c r="MZ759">
        <v>1435</v>
      </c>
      <c r="NI759" t="s">
        <v>1574</v>
      </c>
      <c r="NJ759" t="s">
        <v>1575</v>
      </c>
      <c r="NK759" t="s">
        <v>1576</v>
      </c>
      <c r="NL759" t="s">
        <v>942</v>
      </c>
      <c r="NM759" t="s">
        <v>516</v>
      </c>
      <c r="NU759" t="s">
        <v>1530</v>
      </c>
      <c r="NV759" t="s">
        <v>518</v>
      </c>
      <c r="NW759">
        <v>1900</v>
      </c>
      <c r="NX759" t="s">
        <v>480</v>
      </c>
      <c r="OB759">
        <v>3</v>
      </c>
      <c r="OU759" t="s">
        <v>1577</v>
      </c>
      <c r="OV759" t="s">
        <v>518</v>
      </c>
      <c r="OX759">
        <v>2010</v>
      </c>
      <c r="OY759">
        <v>2011</v>
      </c>
      <c r="OZ759" t="s">
        <v>1509</v>
      </c>
      <c r="PA759" t="s">
        <v>1532</v>
      </c>
      <c r="PB759" t="s">
        <v>522</v>
      </c>
      <c r="PC759" s="50">
        <v>46136</v>
      </c>
      <c r="PD759" s="121"/>
    </row>
    <row r="760" spans="1:420" ht="15" thickBot="1">
      <c r="A760" t="s">
        <v>469</v>
      </c>
      <c r="B760" t="s">
        <v>1494</v>
      </c>
      <c r="C760" t="s">
        <v>1250</v>
      </c>
      <c r="D760" t="s">
        <v>948</v>
      </c>
      <c r="E760" s="75" t="s">
        <v>1495</v>
      </c>
      <c r="F760" s="74" t="s">
        <v>1177</v>
      </c>
      <c r="G760" t="s">
        <v>475</v>
      </c>
      <c r="H760" t="s">
        <v>1077</v>
      </c>
      <c r="I760">
        <v>23.983876843571402</v>
      </c>
      <c r="J760">
        <v>90.402873983888597</v>
      </c>
      <c r="K760">
        <v>250</v>
      </c>
      <c r="AV760" t="s">
        <v>1496</v>
      </c>
      <c r="AW760">
        <f t="shared" si="0"/>
        <v>1435</v>
      </c>
      <c r="AX760" t="s">
        <v>480</v>
      </c>
      <c r="AY760">
        <v>3</v>
      </c>
      <c r="AZ760" t="s">
        <v>1497</v>
      </c>
      <c r="BA760">
        <v>2009</v>
      </c>
      <c r="BB760">
        <v>2012</v>
      </c>
      <c r="BC760">
        <v>2009.2</v>
      </c>
      <c r="BD760" t="s">
        <v>1542</v>
      </c>
      <c r="BE760" t="s">
        <v>591</v>
      </c>
      <c r="BF760" t="s">
        <v>484</v>
      </c>
      <c r="BG760" t="s">
        <v>1499</v>
      </c>
      <c r="BH760" t="s">
        <v>1500</v>
      </c>
      <c r="BI760" t="s">
        <v>1501</v>
      </c>
      <c r="BJ760">
        <v>30</v>
      </c>
      <c r="BK760" t="s">
        <v>555</v>
      </c>
      <c r="BL760" t="s">
        <v>1499</v>
      </c>
      <c r="BM760" t="s">
        <v>1503</v>
      </c>
      <c r="BN760" t="s">
        <v>1501</v>
      </c>
      <c r="BO760">
        <v>19</v>
      </c>
      <c r="HK760" t="s">
        <v>1543</v>
      </c>
      <c r="HL760" t="s">
        <v>1544</v>
      </c>
      <c r="HM760" s="121" t="s">
        <v>480</v>
      </c>
      <c r="HN760" s="121" t="s">
        <v>480</v>
      </c>
      <c r="HO760" t="s">
        <v>480</v>
      </c>
      <c r="HP760">
        <v>4</v>
      </c>
      <c r="HQ760" t="s">
        <v>1545</v>
      </c>
      <c r="HS760" t="s">
        <v>1507</v>
      </c>
      <c r="HT760" s="50">
        <v>40192</v>
      </c>
      <c r="HU760" s="50"/>
      <c r="IO760" t="s">
        <v>1542</v>
      </c>
      <c r="IP760" s="46" t="s">
        <v>1508</v>
      </c>
      <c r="IS760">
        <v>2009</v>
      </c>
      <c r="IT760" t="s">
        <v>1509</v>
      </c>
      <c r="IU760" s="4" t="s">
        <v>1184</v>
      </c>
      <c r="JK760" t="s">
        <v>494</v>
      </c>
      <c r="JL760" t="s">
        <v>1510</v>
      </c>
      <c r="JM760" t="s">
        <v>1534</v>
      </c>
      <c r="JN760" t="s">
        <v>497</v>
      </c>
      <c r="JO760" t="s">
        <v>1565</v>
      </c>
      <c r="JP760" t="s">
        <v>508</v>
      </c>
      <c r="JQ760">
        <f>42+63+65+16</f>
        <v>186</v>
      </c>
      <c r="JR760">
        <v>13</v>
      </c>
      <c r="JS760">
        <v>23</v>
      </c>
      <c r="KE760" t="s">
        <v>1546</v>
      </c>
      <c r="KF760" t="s">
        <v>999</v>
      </c>
      <c r="KG760" t="s">
        <v>1513</v>
      </c>
      <c r="KH760">
        <v>7</v>
      </c>
      <c r="KI760" t="s">
        <v>1514</v>
      </c>
      <c r="KJ760" t="s">
        <v>501</v>
      </c>
      <c r="KK760" s="8" t="s">
        <v>1537</v>
      </c>
      <c r="KL760" t="s">
        <v>1538</v>
      </c>
      <c r="KM760">
        <v>0.99</v>
      </c>
      <c r="KN760" t="s">
        <v>545</v>
      </c>
      <c r="KO760" t="s">
        <v>1566</v>
      </c>
      <c r="KP760" t="s">
        <v>1516</v>
      </c>
      <c r="KQ760">
        <f t="shared" si="2"/>
        <v>1.4</v>
      </c>
      <c r="KV760" t="s">
        <v>1547</v>
      </c>
      <c r="KW760" t="s">
        <v>1518</v>
      </c>
      <c r="LC760" t="s">
        <v>508</v>
      </c>
      <c r="LD760">
        <v>1400</v>
      </c>
      <c r="LL760" t="s">
        <v>1519</v>
      </c>
      <c r="LM760" t="s">
        <v>1520</v>
      </c>
      <c r="LN760">
        <v>30</v>
      </c>
      <c r="LT760" t="s">
        <v>1548</v>
      </c>
      <c r="LU760" t="s">
        <v>1522</v>
      </c>
      <c r="LY760" t="s">
        <v>1267</v>
      </c>
      <c r="LZ760">
        <v>2001</v>
      </c>
      <c r="MA760" t="s">
        <v>1523</v>
      </c>
      <c r="MG760" t="s">
        <v>1524</v>
      </c>
      <c r="MI760" s="50">
        <v>40299</v>
      </c>
      <c r="MY760" t="s">
        <v>1525</v>
      </c>
      <c r="MZ760">
        <v>1435</v>
      </c>
      <c r="NI760" t="s">
        <v>1574</v>
      </c>
      <c r="NJ760" t="s">
        <v>1575</v>
      </c>
      <c r="NK760" t="s">
        <v>1576</v>
      </c>
      <c r="NL760" t="s">
        <v>942</v>
      </c>
      <c r="NM760" t="s">
        <v>516</v>
      </c>
      <c r="NU760" t="s">
        <v>536</v>
      </c>
      <c r="NV760" t="s">
        <v>518</v>
      </c>
      <c r="NW760">
        <v>1735</v>
      </c>
      <c r="NX760" t="s">
        <v>480</v>
      </c>
      <c r="OB760">
        <v>3</v>
      </c>
      <c r="OU760" t="s">
        <v>1577</v>
      </c>
      <c r="OV760" t="s">
        <v>518</v>
      </c>
      <c r="OX760">
        <v>2010</v>
      </c>
      <c r="OY760">
        <v>2011</v>
      </c>
      <c r="OZ760" t="s">
        <v>1509</v>
      </c>
      <c r="PA760" t="s">
        <v>1532</v>
      </c>
      <c r="PB760" t="s">
        <v>522</v>
      </c>
      <c r="PC760" s="50">
        <v>46136</v>
      </c>
      <c r="PD760" s="121"/>
    </row>
    <row r="761" spans="1:420" ht="15" thickBot="1">
      <c r="A761" t="s">
        <v>469</v>
      </c>
      <c r="B761" t="s">
        <v>1494</v>
      </c>
      <c r="C761" t="s">
        <v>1250</v>
      </c>
      <c r="D761" t="s">
        <v>948</v>
      </c>
      <c r="E761" s="75" t="s">
        <v>1495</v>
      </c>
      <c r="F761" s="74" t="s">
        <v>1177</v>
      </c>
      <c r="G761" t="s">
        <v>475</v>
      </c>
      <c r="H761" t="s">
        <v>1077</v>
      </c>
      <c r="I761">
        <v>23.983876843571402</v>
      </c>
      <c r="J761">
        <v>90.402873983888597</v>
      </c>
      <c r="K761">
        <v>250</v>
      </c>
      <c r="AV761" t="s">
        <v>1496</v>
      </c>
      <c r="AW761">
        <f t="shared" si="0"/>
        <v>1435</v>
      </c>
      <c r="AX761" t="s">
        <v>480</v>
      </c>
      <c r="AY761">
        <v>3</v>
      </c>
      <c r="AZ761" t="s">
        <v>1497</v>
      </c>
      <c r="BA761">
        <v>2009</v>
      </c>
      <c r="BB761">
        <v>2012</v>
      </c>
      <c r="BC761">
        <v>2009.2</v>
      </c>
      <c r="BD761" t="s">
        <v>1549</v>
      </c>
      <c r="BE761" t="s">
        <v>536</v>
      </c>
      <c r="BF761" t="s">
        <v>484</v>
      </c>
      <c r="BG761" t="s">
        <v>1276</v>
      </c>
      <c r="BH761" t="s">
        <v>1550</v>
      </c>
      <c r="BI761" t="s">
        <v>1501</v>
      </c>
      <c r="BJ761">
        <v>1614</v>
      </c>
      <c r="BK761" t="s">
        <v>555</v>
      </c>
      <c r="BL761" t="s">
        <v>485</v>
      </c>
      <c r="BM761" t="s">
        <v>1551</v>
      </c>
      <c r="BN761" t="s">
        <v>1501</v>
      </c>
      <c r="BO761">
        <v>20</v>
      </c>
      <c r="BP761" t="s">
        <v>555</v>
      </c>
      <c r="BQ761" t="s">
        <v>1288</v>
      </c>
      <c r="BR761" t="s">
        <v>1552</v>
      </c>
      <c r="BS761" t="s">
        <v>1501</v>
      </c>
      <c r="BT761">
        <v>30</v>
      </c>
      <c r="BU761" t="s">
        <v>555</v>
      </c>
      <c r="BV761" t="s">
        <v>1499</v>
      </c>
      <c r="BW761" t="s">
        <v>1553</v>
      </c>
      <c r="BX761" t="s">
        <v>1501</v>
      </c>
      <c r="BY761">
        <v>35</v>
      </c>
      <c r="BZ761" t="s">
        <v>555</v>
      </c>
      <c r="CA761" t="s">
        <v>1499</v>
      </c>
      <c r="CB761" t="s">
        <v>1554</v>
      </c>
      <c r="CC761" t="s">
        <v>1501</v>
      </c>
      <c r="CD761">
        <v>19</v>
      </c>
      <c r="HK761" t="s">
        <v>1555</v>
      </c>
      <c r="HL761" t="s">
        <v>1544</v>
      </c>
      <c r="HM761" s="121" t="s">
        <v>480</v>
      </c>
      <c r="HN761" s="121" t="s">
        <v>480</v>
      </c>
      <c r="HO761" t="s">
        <v>480</v>
      </c>
      <c r="HP761">
        <v>9</v>
      </c>
      <c r="HQ761" t="s">
        <v>1556</v>
      </c>
      <c r="HS761" t="s">
        <v>1507</v>
      </c>
      <c r="HT761" s="50">
        <v>40153</v>
      </c>
      <c r="IO761" t="s">
        <v>1549</v>
      </c>
      <c r="IP761" t="s">
        <v>1557</v>
      </c>
      <c r="IS761">
        <v>2009</v>
      </c>
      <c r="IT761" t="s">
        <v>1509</v>
      </c>
      <c r="IU761" s="4" t="s">
        <v>1184</v>
      </c>
      <c r="JK761" t="s">
        <v>494</v>
      </c>
      <c r="JL761" t="s">
        <v>1510</v>
      </c>
      <c r="JM761" t="s">
        <v>1558</v>
      </c>
      <c r="JN761" t="s">
        <v>959</v>
      </c>
      <c r="JO761" t="s">
        <v>1559</v>
      </c>
      <c r="JP761" t="s">
        <v>508</v>
      </c>
      <c r="JQ761">
        <f>80+80+38+38</f>
        <v>236</v>
      </c>
      <c r="JR761">
        <v>54</v>
      </c>
      <c r="JS761">
        <v>185</v>
      </c>
      <c r="KE761" t="s">
        <v>1560</v>
      </c>
      <c r="KF761" t="s">
        <v>999</v>
      </c>
      <c r="KG761" t="s">
        <v>1513</v>
      </c>
      <c r="KH761">
        <v>4</v>
      </c>
      <c r="KI761" t="s">
        <v>1514</v>
      </c>
      <c r="KJ761" t="s">
        <v>530</v>
      </c>
      <c r="KN761" t="s">
        <v>545</v>
      </c>
      <c r="KO761" t="s">
        <v>1561</v>
      </c>
      <c r="KP761" s="8" t="s">
        <v>1516</v>
      </c>
      <c r="KQ761">
        <v>1.6</v>
      </c>
      <c r="KS761" s="8"/>
      <c r="KV761" t="s">
        <v>1562</v>
      </c>
      <c r="KW761" t="s">
        <v>1518</v>
      </c>
      <c r="LC761" t="s">
        <v>508</v>
      </c>
      <c r="LD761">
        <v>1600</v>
      </c>
      <c r="LL761" t="s">
        <v>1519</v>
      </c>
      <c r="LM761" t="s">
        <v>1520</v>
      </c>
      <c r="LN761">
        <v>30</v>
      </c>
      <c r="LT761" t="s">
        <v>1563</v>
      </c>
      <c r="LU761" t="s">
        <v>1522</v>
      </c>
      <c r="LY761" t="s">
        <v>1267</v>
      </c>
      <c r="LZ761">
        <v>1186</v>
      </c>
      <c r="MA761" t="s">
        <v>1523</v>
      </c>
      <c r="MG761" t="s">
        <v>1564</v>
      </c>
      <c r="MI761" s="50">
        <v>40224</v>
      </c>
      <c r="MY761" t="s">
        <v>1525</v>
      </c>
      <c r="MZ761">
        <v>1435</v>
      </c>
      <c r="NI761" t="s">
        <v>1574</v>
      </c>
      <c r="NJ761" t="s">
        <v>1575</v>
      </c>
      <c r="NK761" t="s">
        <v>1576</v>
      </c>
      <c r="NL761" t="s">
        <v>942</v>
      </c>
      <c r="NM761" t="s">
        <v>516</v>
      </c>
      <c r="NV761" t="s">
        <v>518</v>
      </c>
      <c r="NW761">
        <v>3140</v>
      </c>
      <c r="NX761" t="s">
        <v>480</v>
      </c>
      <c r="OB761">
        <v>3</v>
      </c>
      <c r="OU761" t="s">
        <v>1577</v>
      </c>
      <c r="OV761" t="s">
        <v>518</v>
      </c>
      <c r="OX761">
        <v>2010</v>
      </c>
      <c r="OY761">
        <v>2011</v>
      </c>
      <c r="OZ761" t="s">
        <v>1509</v>
      </c>
      <c r="PA761" t="s">
        <v>1532</v>
      </c>
      <c r="PB761" t="s">
        <v>522</v>
      </c>
      <c r="PC761" s="50">
        <v>46136</v>
      </c>
      <c r="PD761" s="121"/>
    </row>
    <row r="762" spans="1:420" ht="15" thickBot="1">
      <c r="A762" t="s">
        <v>469</v>
      </c>
      <c r="B762" t="s">
        <v>1494</v>
      </c>
      <c r="C762" t="s">
        <v>1250</v>
      </c>
      <c r="D762" t="s">
        <v>948</v>
      </c>
      <c r="E762" s="75" t="s">
        <v>1495</v>
      </c>
      <c r="F762" s="74" t="s">
        <v>1177</v>
      </c>
      <c r="G762" t="s">
        <v>475</v>
      </c>
      <c r="H762" t="s">
        <v>1077</v>
      </c>
      <c r="I762">
        <v>23.983876843571402</v>
      </c>
      <c r="J762">
        <v>90.402873983888597</v>
      </c>
      <c r="K762">
        <v>250</v>
      </c>
      <c r="AV762" t="s">
        <v>1496</v>
      </c>
      <c r="AW762">
        <f t="shared" ref="AW762:AW793" si="3">35*41</f>
        <v>1435</v>
      </c>
      <c r="AX762" t="s">
        <v>480</v>
      </c>
      <c r="AY762">
        <v>3</v>
      </c>
      <c r="AZ762" t="s">
        <v>1497</v>
      </c>
      <c r="BA762">
        <v>2009</v>
      </c>
      <c r="BB762">
        <v>2012</v>
      </c>
      <c r="BC762">
        <v>2009.2</v>
      </c>
      <c r="BD762" t="s">
        <v>1498</v>
      </c>
      <c r="BE762" t="s">
        <v>524</v>
      </c>
      <c r="BF762" t="s">
        <v>484</v>
      </c>
      <c r="BG762" t="s">
        <v>1499</v>
      </c>
      <c r="BH762" t="s">
        <v>1500</v>
      </c>
      <c r="BI762" t="s">
        <v>1501</v>
      </c>
      <c r="BJ762">
        <v>45</v>
      </c>
      <c r="BK762" t="s">
        <v>555</v>
      </c>
      <c r="BL762" t="s">
        <v>1499</v>
      </c>
      <c r="BM762" t="s">
        <v>1502</v>
      </c>
      <c r="BN762" t="s">
        <v>1501</v>
      </c>
      <c r="BO762">
        <v>49</v>
      </c>
      <c r="BP762" t="s">
        <v>555</v>
      </c>
      <c r="BQ762" t="s">
        <v>1499</v>
      </c>
      <c r="BR762" t="s">
        <v>1503</v>
      </c>
      <c r="BS762" t="s">
        <v>1501</v>
      </c>
      <c r="BT762">
        <v>49</v>
      </c>
      <c r="HK762" t="s">
        <v>1504</v>
      </c>
      <c r="HL762" t="s">
        <v>526</v>
      </c>
      <c r="HM762" t="s">
        <v>1505</v>
      </c>
      <c r="HO762" t="s">
        <v>480</v>
      </c>
      <c r="HP762">
        <v>12</v>
      </c>
      <c r="HQ762" t="s">
        <v>1506</v>
      </c>
      <c r="HS762" t="s">
        <v>1507</v>
      </c>
      <c r="HT762" s="50">
        <v>40202</v>
      </c>
      <c r="HU762" s="50"/>
      <c r="IO762" t="s">
        <v>1498</v>
      </c>
      <c r="IP762" s="46" t="s">
        <v>1508</v>
      </c>
      <c r="IS762">
        <v>2009</v>
      </c>
      <c r="IT762" t="s">
        <v>1509</v>
      </c>
      <c r="IU762" s="4" t="s">
        <v>1184</v>
      </c>
      <c r="JK762" t="s">
        <v>494</v>
      </c>
      <c r="JL762" t="s">
        <v>1510</v>
      </c>
      <c r="JM762" t="s">
        <v>1511</v>
      </c>
      <c r="JN762" t="s">
        <v>508</v>
      </c>
      <c r="JO762">
        <v>12</v>
      </c>
      <c r="JP762" t="s">
        <v>508</v>
      </c>
      <c r="JQ762">
        <v>51</v>
      </c>
      <c r="JR762">
        <v>18</v>
      </c>
      <c r="JS762">
        <f>32+69+35</f>
        <v>136</v>
      </c>
      <c r="KE762" t="s">
        <v>1512</v>
      </c>
      <c r="KF762" t="s">
        <v>999</v>
      </c>
      <c r="KG762" t="s">
        <v>1513</v>
      </c>
      <c r="KH762">
        <v>3</v>
      </c>
      <c r="KI762" t="s">
        <v>1514</v>
      </c>
      <c r="KJ762" t="s">
        <v>530</v>
      </c>
      <c r="KN762" t="s">
        <v>545</v>
      </c>
      <c r="KO762" t="s">
        <v>1566</v>
      </c>
      <c r="KP762" t="s">
        <v>1516</v>
      </c>
      <c r="KQ762">
        <v>0.7</v>
      </c>
      <c r="KV762" t="s">
        <v>1517</v>
      </c>
      <c r="KW762" t="s">
        <v>1518</v>
      </c>
      <c r="LC762" t="s">
        <v>508</v>
      </c>
      <c r="LD762">
        <v>1600</v>
      </c>
      <c r="LL762" t="s">
        <v>1519</v>
      </c>
      <c r="LM762" t="s">
        <v>1520</v>
      </c>
      <c r="LN762">
        <v>7.5</v>
      </c>
      <c r="LT762" t="s">
        <v>1521</v>
      </c>
      <c r="LU762" t="s">
        <v>1522</v>
      </c>
      <c r="LY762" t="s">
        <v>1267</v>
      </c>
      <c r="LZ762">
        <v>1450</v>
      </c>
      <c r="MA762" t="s">
        <v>1523</v>
      </c>
      <c r="MG762" t="s">
        <v>1524</v>
      </c>
      <c r="MI762" s="50">
        <v>40292</v>
      </c>
      <c r="MY762" t="s">
        <v>1525</v>
      </c>
      <c r="MZ762">
        <v>1435</v>
      </c>
      <c r="NI762" t="s">
        <v>1574</v>
      </c>
      <c r="NJ762" t="s">
        <v>1575</v>
      </c>
      <c r="NK762" t="s">
        <v>1576</v>
      </c>
      <c r="NL762" t="s">
        <v>942</v>
      </c>
      <c r="NM762" t="s">
        <v>516</v>
      </c>
      <c r="NU762" t="s">
        <v>1530</v>
      </c>
      <c r="NV762" t="s">
        <v>518</v>
      </c>
      <c r="NW762">
        <v>1608</v>
      </c>
      <c r="NX762" t="s">
        <v>480</v>
      </c>
      <c r="OB762">
        <v>3</v>
      </c>
      <c r="OU762" t="s">
        <v>1577</v>
      </c>
      <c r="OV762" t="s">
        <v>518</v>
      </c>
      <c r="OX762">
        <v>2011</v>
      </c>
      <c r="OY762">
        <v>2012</v>
      </c>
      <c r="OZ762" t="s">
        <v>1509</v>
      </c>
      <c r="PA762" t="s">
        <v>1532</v>
      </c>
      <c r="PB762" t="s">
        <v>522</v>
      </c>
      <c r="PC762" s="50">
        <v>46136</v>
      </c>
      <c r="PD762" s="121"/>
    </row>
    <row r="763" spans="1:420" ht="15" thickBot="1">
      <c r="A763" t="s">
        <v>469</v>
      </c>
      <c r="B763" t="s">
        <v>1494</v>
      </c>
      <c r="C763" t="s">
        <v>1250</v>
      </c>
      <c r="D763" t="s">
        <v>948</v>
      </c>
      <c r="E763" s="75" t="s">
        <v>1495</v>
      </c>
      <c r="F763" s="74" t="s">
        <v>1177</v>
      </c>
      <c r="G763" t="s">
        <v>475</v>
      </c>
      <c r="H763" t="s">
        <v>1077</v>
      </c>
      <c r="I763">
        <v>23.983876843571402</v>
      </c>
      <c r="J763">
        <v>90.402873983888597</v>
      </c>
      <c r="K763">
        <v>250</v>
      </c>
      <c r="AV763" t="s">
        <v>1496</v>
      </c>
      <c r="AW763">
        <f t="shared" si="3"/>
        <v>1435</v>
      </c>
      <c r="AX763" t="s">
        <v>480</v>
      </c>
      <c r="AY763">
        <v>3</v>
      </c>
      <c r="AZ763" t="s">
        <v>1497</v>
      </c>
      <c r="BA763">
        <v>2009</v>
      </c>
      <c r="BB763">
        <v>2012</v>
      </c>
      <c r="BC763">
        <v>2009.2</v>
      </c>
      <c r="BD763" t="s">
        <v>1533</v>
      </c>
      <c r="BE763" t="s">
        <v>483</v>
      </c>
      <c r="BF763" t="s">
        <v>484</v>
      </c>
      <c r="BG763" t="s">
        <v>1499</v>
      </c>
      <c r="BH763" t="s">
        <v>1500</v>
      </c>
      <c r="BI763" t="s">
        <v>1501</v>
      </c>
      <c r="BJ763">
        <v>30</v>
      </c>
      <c r="BK763" t="s">
        <v>555</v>
      </c>
      <c r="BL763" t="s">
        <v>1499</v>
      </c>
      <c r="BM763" t="s">
        <v>1503</v>
      </c>
      <c r="BN763" t="s">
        <v>1501</v>
      </c>
      <c r="BO763">
        <v>35</v>
      </c>
      <c r="HK763" t="s">
        <v>1504</v>
      </c>
      <c r="HL763" t="s">
        <v>526</v>
      </c>
      <c r="HM763" t="s">
        <v>1505</v>
      </c>
      <c r="HO763" t="s">
        <v>480</v>
      </c>
      <c r="HP763">
        <v>12</v>
      </c>
      <c r="HQ763" t="s">
        <v>1506</v>
      </c>
      <c r="HS763" t="s">
        <v>1507</v>
      </c>
      <c r="HT763" s="50">
        <v>40192</v>
      </c>
      <c r="HU763" s="50"/>
      <c r="IO763" t="s">
        <v>1533</v>
      </c>
      <c r="IP763" s="46" t="s">
        <v>1508</v>
      </c>
      <c r="IS763">
        <v>2009</v>
      </c>
      <c r="IT763" t="s">
        <v>1509</v>
      </c>
      <c r="IU763" s="4" t="s">
        <v>1184</v>
      </c>
      <c r="JK763" t="s">
        <v>494</v>
      </c>
      <c r="JL763" t="s">
        <v>1510</v>
      </c>
      <c r="JM763" t="s">
        <v>1534</v>
      </c>
      <c r="JN763" t="s">
        <v>497</v>
      </c>
      <c r="JO763" t="s">
        <v>1565</v>
      </c>
      <c r="JP763" t="s">
        <v>508</v>
      </c>
      <c r="JQ763">
        <v>44</v>
      </c>
      <c r="JR763">
        <v>13</v>
      </c>
      <c r="JS763">
        <f>23+59+59+16</f>
        <v>157</v>
      </c>
      <c r="KE763" t="s">
        <v>1536</v>
      </c>
      <c r="KF763" t="s">
        <v>999</v>
      </c>
      <c r="KG763" t="s">
        <v>1513</v>
      </c>
      <c r="KH763">
        <v>6</v>
      </c>
      <c r="KI763" t="s">
        <v>1514</v>
      </c>
      <c r="KJ763" t="s">
        <v>501</v>
      </c>
      <c r="KK763" s="8" t="s">
        <v>1537</v>
      </c>
      <c r="KL763" t="s">
        <v>1538</v>
      </c>
      <c r="KM763">
        <v>0.99</v>
      </c>
      <c r="KN763" t="s">
        <v>545</v>
      </c>
      <c r="KO763" t="s">
        <v>1566</v>
      </c>
      <c r="KP763" t="s">
        <v>1516</v>
      </c>
      <c r="KQ763">
        <v>0.7</v>
      </c>
      <c r="KV763" t="s">
        <v>1540</v>
      </c>
      <c r="KW763" t="s">
        <v>1518</v>
      </c>
      <c r="LC763" t="s">
        <v>508</v>
      </c>
      <c r="LD763">
        <v>2000</v>
      </c>
      <c r="LL763" t="s">
        <v>1519</v>
      </c>
      <c r="LM763" t="s">
        <v>1520</v>
      </c>
      <c r="LN763">
        <v>30</v>
      </c>
      <c r="LT763" t="s">
        <v>1541</v>
      </c>
      <c r="LU763" t="s">
        <v>1522</v>
      </c>
      <c r="LY763" t="s">
        <v>1267</v>
      </c>
      <c r="LZ763">
        <v>1481</v>
      </c>
      <c r="MA763" t="s">
        <v>1523</v>
      </c>
      <c r="MG763" t="s">
        <v>1524</v>
      </c>
      <c r="MI763" s="50">
        <v>40298</v>
      </c>
      <c r="MY763" t="s">
        <v>1525</v>
      </c>
      <c r="MZ763">
        <v>1435</v>
      </c>
      <c r="NI763" t="s">
        <v>1574</v>
      </c>
      <c r="NJ763" t="s">
        <v>1575</v>
      </c>
      <c r="NK763" t="s">
        <v>1576</v>
      </c>
      <c r="NL763" t="s">
        <v>942</v>
      </c>
      <c r="NM763" t="s">
        <v>516</v>
      </c>
      <c r="NU763" t="s">
        <v>1530</v>
      </c>
      <c r="NV763" t="s">
        <v>518</v>
      </c>
      <c r="NW763">
        <v>1900</v>
      </c>
      <c r="NX763" t="s">
        <v>480</v>
      </c>
      <c r="OB763">
        <v>3</v>
      </c>
      <c r="OU763" t="s">
        <v>1577</v>
      </c>
      <c r="OV763" t="s">
        <v>518</v>
      </c>
      <c r="OX763">
        <v>2011</v>
      </c>
      <c r="OY763">
        <v>2012</v>
      </c>
      <c r="OZ763" t="s">
        <v>1509</v>
      </c>
      <c r="PA763" t="s">
        <v>1532</v>
      </c>
      <c r="PB763" t="s">
        <v>522</v>
      </c>
      <c r="PC763" s="50">
        <v>46136</v>
      </c>
      <c r="PD763" s="121"/>
    </row>
    <row r="764" spans="1:420" ht="15" thickBot="1">
      <c r="A764" t="s">
        <v>469</v>
      </c>
      <c r="B764" t="s">
        <v>1494</v>
      </c>
      <c r="C764" t="s">
        <v>1250</v>
      </c>
      <c r="D764" t="s">
        <v>948</v>
      </c>
      <c r="E764" s="75" t="s">
        <v>1495</v>
      </c>
      <c r="F764" s="74" t="s">
        <v>1177</v>
      </c>
      <c r="G764" t="s">
        <v>475</v>
      </c>
      <c r="H764" t="s">
        <v>1077</v>
      </c>
      <c r="I764">
        <v>23.983876843571402</v>
      </c>
      <c r="J764">
        <v>90.402873983888597</v>
      </c>
      <c r="K764">
        <v>250</v>
      </c>
      <c r="AV764" t="s">
        <v>1496</v>
      </c>
      <c r="AW764">
        <f t="shared" si="3"/>
        <v>1435</v>
      </c>
      <c r="AX764" t="s">
        <v>480</v>
      </c>
      <c r="AY764">
        <v>3</v>
      </c>
      <c r="AZ764" t="s">
        <v>1497</v>
      </c>
      <c r="BA764">
        <v>2009</v>
      </c>
      <c r="BB764">
        <v>2012</v>
      </c>
      <c r="BC764">
        <v>2009.2</v>
      </c>
      <c r="BD764" t="s">
        <v>1542</v>
      </c>
      <c r="BE764" t="s">
        <v>591</v>
      </c>
      <c r="BF764" t="s">
        <v>484</v>
      </c>
      <c r="BG764" t="s">
        <v>1499</v>
      </c>
      <c r="BH764" t="s">
        <v>1500</v>
      </c>
      <c r="BI764" t="s">
        <v>1501</v>
      </c>
      <c r="BJ764">
        <v>30</v>
      </c>
      <c r="BK764" t="s">
        <v>555</v>
      </c>
      <c r="BL764" t="s">
        <v>1499</v>
      </c>
      <c r="BM764" t="s">
        <v>1503</v>
      </c>
      <c r="BN764" t="s">
        <v>1501</v>
      </c>
      <c r="BO764">
        <v>19</v>
      </c>
      <c r="HK764" t="s">
        <v>1543</v>
      </c>
      <c r="HL764" t="s">
        <v>1544</v>
      </c>
      <c r="HM764" s="121" t="s">
        <v>480</v>
      </c>
      <c r="HN764" s="121" t="s">
        <v>480</v>
      </c>
      <c r="HO764" t="s">
        <v>480</v>
      </c>
      <c r="HP764">
        <v>4</v>
      </c>
      <c r="HQ764" t="s">
        <v>1545</v>
      </c>
      <c r="HS764" t="s">
        <v>1507</v>
      </c>
      <c r="HT764" s="50">
        <v>40192</v>
      </c>
      <c r="HU764" s="50"/>
      <c r="IO764" t="s">
        <v>1542</v>
      </c>
      <c r="IP764" s="46" t="s">
        <v>1508</v>
      </c>
      <c r="IS764">
        <v>2009</v>
      </c>
      <c r="IT764" t="s">
        <v>1509</v>
      </c>
      <c r="IU764" s="4" t="s">
        <v>1184</v>
      </c>
      <c r="JK764" t="s">
        <v>494</v>
      </c>
      <c r="JL764" t="s">
        <v>1510</v>
      </c>
      <c r="JM764" t="s">
        <v>1534</v>
      </c>
      <c r="JN764" t="s">
        <v>497</v>
      </c>
      <c r="JO764" t="s">
        <v>1565</v>
      </c>
      <c r="JP764" t="s">
        <v>508</v>
      </c>
      <c r="JQ764">
        <v>44</v>
      </c>
      <c r="JR764">
        <v>13</v>
      </c>
      <c r="JS764">
        <f>23+59+59+16</f>
        <v>157</v>
      </c>
      <c r="KE764" t="s">
        <v>1546</v>
      </c>
      <c r="KF764" t="s">
        <v>999</v>
      </c>
      <c r="KG764" t="s">
        <v>1513</v>
      </c>
      <c r="KH764">
        <v>7</v>
      </c>
      <c r="KI764" t="s">
        <v>1514</v>
      </c>
      <c r="KJ764" t="s">
        <v>501</v>
      </c>
      <c r="KK764" s="8" t="s">
        <v>1537</v>
      </c>
      <c r="KL764" t="s">
        <v>1538</v>
      </c>
      <c r="KM764">
        <v>0.99</v>
      </c>
      <c r="KN764" t="s">
        <v>545</v>
      </c>
      <c r="KO764" t="s">
        <v>1566</v>
      </c>
      <c r="KP764" t="s">
        <v>1516</v>
      </c>
      <c r="KQ764">
        <v>0.7</v>
      </c>
      <c r="KV764" t="s">
        <v>1547</v>
      </c>
      <c r="KW764" t="s">
        <v>1518</v>
      </c>
      <c r="LC764" t="s">
        <v>508</v>
      </c>
      <c r="LD764">
        <v>1900</v>
      </c>
      <c r="LL764" t="s">
        <v>1519</v>
      </c>
      <c r="LM764" t="s">
        <v>1520</v>
      </c>
      <c r="LN764">
        <v>30</v>
      </c>
      <c r="LT764" t="s">
        <v>1548</v>
      </c>
      <c r="LU764" t="s">
        <v>1522</v>
      </c>
      <c r="LY764" t="s">
        <v>1267</v>
      </c>
      <c r="LZ764">
        <v>1530</v>
      </c>
      <c r="MA764" t="s">
        <v>1523</v>
      </c>
      <c r="MG764" t="s">
        <v>1524</v>
      </c>
      <c r="MI764" s="50">
        <v>40299</v>
      </c>
      <c r="MY764" t="s">
        <v>1525</v>
      </c>
      <c r="MZ764">
        <v>1435</v>
      </c>
      <c r="NI764" t="s">
        <v>1574</v>
      </c>
      <c r="NJ764" t="s">
        <v>1575</v>
      </c>
      <c r="NK764" t="s">
        <v>1576</v>
      </c>
      <c r="NL764" t="s">
        <v>942</v>
      </c>
      <c r="NM764" t="s">
        <v>516</v>
      </c>
      <c r="NU764" t="s">
        <v>536</v>
      </c>
      <c r="NV764" t="s">
        <v>518</v>
      </c>
      <c r="NW764">
        <v>1656</v>
      </c>
      <c r="NX764" t="s">
        <v>480</v>
      </c>
      <c r="OB764">
        <v>3</v>
      </c>
      <c r="OU764" t="s">
        <v>1577</v>
      </c>
      <c r="OV764" t="s">
        <v>518</v>
      </c>
      <c r="OX764">
        <v>2011</v>
      </c>
      <c r="OY764">
        <v>2012</v>
      </c>
      <c r="OZ764" t="s">
        <v>1509</v>
      </c>
      <c r="PA764" t="s">
        <v>1532</v>
      </c>
      <c r="PB764" t="s">
        <v>522</v>
      </c>
      <c r="PC764" s="50">
        <v>46136</v>
      </c>
      <c r="PD764" s="121"/>
    </row>
    <row r="765" spans="1:420" ht="15" thickBot="1">
      <c r="A765" t="s">
        <v>469</v>
      </c>
      <c r="B765" t="s">
        <v>1494</v>
      </c>
      <c r="C765" t="s">
        <v>1250</v>
      </c>
      <c r="D765" t="s">
        <v>948</v>
      </c>
      <c r="E765" s="75" t="s">
        <v>1495</v>
      </c>
      <c r="F765" s="74" t="s">
        <v>1177</v>
      </c>
      <c r="G765" t="s">
        <v>475</v>
      </c>
      <c r="H765" t="s">
        <v>1077</v>
      </c>
      <c r="I765">
        <v>23.983876843571402</v>
      </c>
      <c r="J765">
        <v>90.402873983888597</v>
      </c>
      <c r="K765">
        <v>250</v>
      </c>
      <c r="AV765" t="s">
        <v>1496</v>
      </c>
      <c r="AW765">
        <f t="shared" si="3"/>
        <v>1435</v>
      </c>
      <c r="AX765" t="s">
        <v>480</v>
      </c>
      <c r="AY765">
        <v>3</v>
      </c>
      <c r="AZ765" t="s">
        <v>1497</v>
      </c>
      <c r="BA765">
        <v>2009</v>
      </c>
      <c r="BB765">
        <v>2012</v>
      </c>
      <c r="BC765">
        <v>2009.2</v>
      </c>
      <c r="BD765" t="s">
        <v>1549</v>
      </c>
      <c r="BE765" t="s">
        <v>536</v>
      </c>
      <c r="BF765" t="s">
        <v>484</v>
      </c>
      <c r="BG765" t="s">
        <v>1276</v>
      </c>
      <c r="BH765" t="s">
        <v>1550</v>
      </c>
      <c r="BI765" t="s">
        <v>1501</v>
      </c>
      <c r="BJ765">
        <v>1614</v>
      </c>
      <c r="BK765" t="s">
        <v>555</v>
      </c>
      <c r="BL765" t="s">
        <v>485</v>
      </c>
      <c r="BM765" t="s">
        <v>1551</v>
      </c>
      <c r="BN765" t="s">
        <v>1501</v>
      </c>
      <c r="BO765">
        <v>20</v>
      </c>
      <c r="BP765" t="s">
        <v>555</v>
      </c>
      <c r="BQ765" t="s">
        <v>1288</v>
      </c>
      <c r="BR765" t="s">
        <v>1552</v>
      </c>
      <c r="BS765" t="s">
        <v>1501</v>
      </c>
      <c r="BT765">
        <v>30</v>
      </c>
      <c r="BU765" t="s">
        <v>555</v>
      </c>
      <c r="BV765" t="s">
        <v>1499</v>
      </c>
      <c r="BW765" t="s">
        <v>1553</v>
      </c>
      <c r="BX765" t="s">
        <v>1501</v>
      </c>
      <c r="BY765">
        <v>35</v>
      </c>
      <c r="BZ765" t="s">
        <v>555</v>
      </c>
      <c r="CA765" t="s">
        <v>1499</v>
      </c>
      <c r="CB765" t="s">
        <v>1554</v>
      </c>
      <c r="CC765" t="s">
        <v>1501</v>
      </c>
      <c r="CD765">
        <v>19</v>
      </c>
      <c r="HK765" t="s">
        <v>1555</v>
      </c>
      <c r="HL765" t="s">
        <v>1544</v>
      </c>
      <c r="HM765" s="121" t="s">
        <v>480</v>
      </c>
      <c r="HN765" s="121" t="s">
        <v>480</v>
      </c>
      <c r="HO765" t="s">
        <v>480</v>
      </c>
      <c r="HP765">
        <v>9</v>
      </c>
      <c r="HQ765" t="s">
        <v>1556</v>
      </c>
      <c r="HS765" t="s">
        <v>1507</v>
      </c>
      <c r="HT765" s="50">
        <v>40153</v>
      </c>
      <c r="IO765" t="s">
        <v>1549</v>
      </c>
      <c r="IP765" t="s">
        <v>1557</v>
      </c>
      <c r="IS765">
        <v>2009</v>
      </c>
      <c r="IT765" t="s">
        <v>1509</v>
      </c>
      <c r="IU765" s="4" t="s">
        <v>1184</v>
      </c>
      <c r="JK765" t="s">
        <v>494</v>
      </c>
      <c r="JL765" t="s">
        <v>1510</v>
      </c>
      <c r="JM765" t="s">
        <v>1558</v>
      </c>
      <c r="JN765" t="s">
        <v>959</v>
      </c>
      <c r="JO765" t="s">
        <v>1567</v>
      </c>
      <c r="JP765" t="s">
        <v>508</v>
      </c>
      <c r="JQ765">
        <v>58</v>
      </c>
      <c r="JR765">
        <v>32</v>
      </c>
      <c r="JS765">
        <v>127</v>
      </c>
      <c r="KE765" t="s">
        <v>1560</v>
      </c>
      <c r="KF765" t="s">
        <v>999</v>
      </c>
      <c r="KG765" t="s">
        <v>1513</v>
      </c>
      <c r="KH765">
        <v>4</v>
      </c>
      <c r="KI765" t="s">
        <v>1514</v>
      </c>
      <c r="KJ765" t="s">
        <v>530</v>
      </c>
      <c r="KN765" t="s">
        <v>545</v>
      </c>
      <c r="KO765" t="s">
        <v>1561</v>
      </c>
      <c r="KP765" t="s">
        <v>1516</v>
      </c>
      <c r="KQ765">
        <f>1.6*2</f>
        <v>3.2</v>
      </c>
      <c r="KR765" t="s">
        <v>545</v>
      </c>
      <c r="KS765" t="s">
        <v>1568</v>
      </c>
      <c r="KT765" t="s">
        <v>503</v>
      </c>
      <c r="KU765">
        <v>1.47</v>
      </c>
      <c r="KV765" t="s">
        <v>1562</v>
      </c>
      <c r="KW765" t="s">
        <v>1518</v>
      </c>
      <c r="LC765" t="s">
        <v>508</v>
      </c>
      <c r="LD765">
        <v>1600</v>
      </c>
      <c r="LL765" t="s">
        <v>1519</v>
      </c>
      <c r="LM765" t="s">
        <v>1520</v>
      </c>
      <c r="LN765">
        <v>30</v>
      </c>
      <c r="LT765" t="s">
        <v>1563</v>
      </c>
      <c r="LU765" t="s">
        <v>1522</v>
      </c>
      <c r="LY765" t="s">
        <v>1267</v>
      </c>
      <c r="LZ765">
        <v>805</v>
      </c>
      <c r="MA765" t="s">
        <v>1523</v>
      </c>
      <c r="MG765" t="s">
        <v>1564</v>
      </c>
      <c r="MI765" s="50">
        <v>40224</v>
      </c>
      <c r="MY765" t="s">
        <v>1525</v>
      </c>
      <c r="MZ765">
        <v>1435</v>
      </c>
      <c r="NI765" t="s">
        <v>1574</v>
      </c>
      <c r="NJ765" t="s">
        <v>1575</v>
      </c>
      <c r="NK765" t="s">
        <v>1576</v>
      </c>
      <c r="NL765" t="s">
        <v>942</v>
      </c>
      <c r="NM765" t="s">
        <v>516</v>
      </c>
      <c r="NV765" t="s">
        <v>518</v>
      </c>
      <c r="NW765">
        <v>3068</v>
      </c>
      <c r="NX765" t="s">
        <v>480</v>
      </c>
      <c r="OB765">
        <v>3</v>
      </c>
      <c r="OU765" t="s">
        <v>1577</v>
      </c>
      <c r="OV765" t="s">
        <v>518</v>
      </c>
      <c r="OX765">
        <v>2011</v>
      </c>
      <c r="OY765">
        <v>2012</v>
      </c>
      <c r="OZ765" t="s">
        <v>1509</v>
      </c>
      <c r="PA765" t="s">
        <v>1532</v>
      </c>
      <c r="PB765" t="s">
        <v>522</v>
      </c>
      <c r="PC765" s="50">
        <v>46136</v>
      </c>
      <c r="PD765" s="121"/>
    </row>
    <row r="766" spans="1:420" ht="15" thickBot="1">
      <c r="A766" t="s">
        <v>469</v>
      </c>
      <c r="B766" t="s">
        <v>1494</v>
      </c>
      <c r="C766" t="s">
        <v>1250</v>
      </c>
      <c r="D766" t="s">
        <v>948</v>
      </c>
      <c r="E766" s="75" t="s">
        <v>1495</v>
      </c>
      <c r="F766" s="74" t="s">
        <v>1177</v>
      </c>
      <c r="G766" t="s">
        <v>475</v>
      </c>
      <c r="H766" t="s">
        <v>1077</v>
      </c>
      <c r="I766">
        <v>23.983876843571402</v>
      </c>
      <c r="J766">
        <v>90.402873983888597</v>
      </c>
      <c r="K766">
        <v>250</v>
      </c>
      <c r="AV766" t="s">
        <v>1496</v>
      </c>
      <c r="AW766">
        <f t="shared" si="3"/>
        <v>1435</v>
      </c>
      <c r="AX766" t="s">
        <v>480</v>
      </c>
      <c r="AY766">
        <v>3</v>
      </c>
      <c r="AZ766" t="s">
        <v>1497</v>
      </c>
      <c r="BA766">
        <v>2009</v>
      </c>
      <c r="BB766">
        <v>2012</v>
      </c>
      <c r="BC766">
        <v>2009.2</v>
      </c>
      <c r="BD766" t="s">
        <v>1498</v>
      </c>
      <c r="BE766" t="s">
        <v>524</v>
      </c>
      <c r="BF766" t="s">
        <v>484</v>
      </c>
      <c r="BG766" t="s">
        <v>1499</v>
      </c>
      <c r="BH766" t="s">
        <v>1500</v>
      </c>
      <c r="BI766" t="s">
        <v>1501</v>
      </c>
      <c r="BJ766">
        <v>45</v>
      </c>
      <c r="BK766" t="s">
        <v>555</v>
      </c>
      <c r="BL766" t="s">
        <v>1499</v>
      </c>
      <c r="BM766" t="s">
        <v>1502</v>
      </c>
      <c r="BN766" t="s">
        <v>1501</v>
      </c>
      <c r="BO766">
        <v>49</v>
      </c>
      <c r="BP766" t="s">
        <v>555</v>
      </c>
      <c r="BQ766" t="s">
        <v>1499</v>
      </c>
      <c r="BR766" t="s">
        <v>1503</v>
      </c>
      <c r="BS766" t="s">
        <v>1501</v>
      </c>
      <c r="BT766">
        <v>49</v>
      </c>
      <c r="HK766" t="s">
        <v>1504</v>
      </c>
      <c r="HL766" t="s">
        <v>526</v>
      </c>
      <c r="HM766" t="s">
        <v>1505</v>
      </c>
      <c r="HO766" t="s">
        <v>480</v>
      </c>
      <c r="HP766">
        <v>12</v>
      </c>
      <c r="HQ766" t="s">
        <v>1506</v>
      </c>
      <c r="HS766" t="s">
        <v>1507</v>
      </c>
      <c r="HT766" s="50">
        <v>40202</v>
      </c>
      <c r="HU766" s="50"/>
      <c r="IO766" t="s">
        <v>1498</v>
      </c>
      <c r="IP766" s="46" t="s">
        <v>1508</v>
      </c>
      <c r="IS766">
        <v>2009</v>
      </c>
      <c r="IT766" t="s">
        <v>1509</v>
      </c>
      <c r="IU766" s="4" t="s">
        <v>1184</v>
      </c>
      <c r="JK766" s="2" t="s">
        <v>494</v>
      </c>
      <c r="JL766" t="s">
        <v>495</v>
      </c>
      <c r="JM766" t="s">
        <v>1511</v>
      </c>
      <c r="JN766" t="s">
        <v>508</v>
      </c>
      <c r="JO766">
        <v>12</v>
      </c>
      <c r="JP766" t="s">
        <v>508</v>
      </c>
      <c r="JQ766">
        <v>155</v>
      </c>
      <c r="JR766">
        <v>18</v>
      </c>
      <c r="JS766">
        <v>32</v>
      </c>
      <c r="KE766" t="s">
        <v>1512</v>
      </c>
      <c r="KF766" t="s">
        <v>999</v>
      </c>
      <c r="KG766" t="s">
        <v>1513</v>
      </c>
      <c r="KH766">
        <v>3</v>
      </c>
      <c r="KI766" t="s">
        <v>1514</v>
      </c>
      <c r="KJ766" t="s">
        <v>530</v>
      </c>
      <c r="KN766" t="s">
        <v>545</v>
      </c>
      <c r="KO766" s="8" t="s">
        <v>1515</v>
      </c>
      <c r="KP766" t="s">
        <v>1516</v>
      </c>
      <c r="KQ766">
        <v>0.5</v>
      </c>
      <c r="KV766" t="s">
        <v>1517</v>
      </c>
      <c r="KW766" t="s">
        <v>1518</v>
      </c>
      <c r="LC766" t="s">
        <v>508</v>
      </c>
      <c r="LD766">
        <v>1500</v>
      </c>
      <c r="LL766" t="s">
        <v>1519</v>
      </c>
      <c r="LM766" t="s">
        <v>1520</v>
      </c>
      <c r="LN766">
        <v>7.5</v>
      </c>
      <c r="LT766" t="s">
        <v>1521</v>
      </c>
      <c r="LU766" t="s">
        <v>1522</v>
      </c>
      <c r="LY766" t="s">
        <v>1267</v>
      </c>
      <c r="LZ766">
        <v>2084</v>
      </c>
      <c r="MA766" t="s">
        <v>1523</v>
      </c>
      <c r="MG766" t="s">
        <v>1524</v>
      </c>
      <c r="MI766" s="50">
        <v>40292</v>
      </c>
      <c r="MY766" t="s">
        <v>1525</v>
      </c>
      <c r="MZ766">
        <v>1435</v>
      </c>
      <c r="NA766" t="s">
        <v>1569</v>
      </c>
      <c r="NB766" s="2" t="s">
        <v>1527</v>
      </c>
      <c r="NC766" s="2" t="s">
        <v>1527</v>
      </c>
      <c r="ND766" s="2"/>
      <c r="NE766" s="2"/>
      <c r="NJ766" t="s">
        <v>1578</v>
      </c>
      <c r="NK766" t="s">
        <v>1579</v>
      </c>
      <c r="NL766" t="s">
        <v>944</v>
      </c>
      <c r="NM766" t="s">
        <v>516</v>
      </c>
      <c r="NU766" t="s">
        <v>1530</v>
      </c>
      <c r="NV766" t="s">
        <v>518</v>
      </c>
      <c r="NW766">
        <v>2312</v>
      </c>
      <c r="NX766" t="s">
        <v>480</v>
      </c>
      <c r="OB766">
        <v>3</v>
      </c>
      <c r="OU766" t="s">
        <v>1580</v>
      </c>
      <c r="OV766" t="s">
        <v>518</v>
      </c>
      <c r="OX766">
        <v>2009</v>
      </c>
      <c r="OY766">
        <v>2010</v>
      </c>
      <c r="OZ766" t="s">
        <v>1509</v>
      </c>
      <c r="PA766" t="s">
        <v>1532</v>
      </c>
      <c r="PB766" t="s">
        <v>522</v>
      </c>
      <c r="PC766" s="50">
        <v>46136</v>
      </c>
      <c r="PD766" s="121"/>
    </row>
    <row r="767" spans="1:420" ht="15" thickBot="1">
      <c r="A767" t="s">
        <v>469</v>
      </c>
      <c r="B767" t="s">
        <v>1494</v>
      </c>
      <c r="C767" t="s">
        <v>1250</v>
      </c>
      <c r="D767" t="s">
        <v>948</v>
      </c>
      <c r="E767" s="75" t="s">
        <v>1495</v>
      </c>
      <c r="F767" s="74" t="s">
        <v>1177</v>
      </c>
      <c r="G767" t="s">
        <v>475</v>
      </c>
      <c r="H767" t="s">
        <v>1077</v>
      </c>
      <c r="I767">
        <v>23.983876843571402</v>
      </c>
      <c r="J767">
        <v>90.402873983888597</v>
      </c>
      <c r="K767">
        <v>250</v>
      </c>
      <c r="AV767" t="s">
        <v>1496</v>
      </c>
      <c r="AW767">
        <f t="shared" si="3"/>
        <v>1435</v>
      </c>
      <c r="AX767" t="s">
        <v>480</v>
      </c>
      <c r="AY767">
        <v>3</v>
      </c>
      <c r="AZ767" t="s">
        <v>1497</v>
      </c>
      <c r="BA767">
        <v>2009</v>
      </c>
      <c r="BB767">
        <v>2012</v>
      </c>
      <c r="BC767">
        <v>2009.2</v>
      </c>
      <c r="BD767" t="s">
        <v>1533</v>
      </c>
      <c r="BE767" t="s">
        <v>483</v>
      </c>
      <c r="BF767" t="s">
        <v>484</v>
      </c>
      <c r="BG767" t="s">
        <v>1499</v>
      </c>
      <c r="BH767" t="s">
        <v>1500</v>
      </c>
      <c r="BI767" t="s">
        <v>1501</v>
      </c>
      <c r="BJ767">
        <v>30</v>
      </c>
      <c r="BK767" t="s">
        <v>555</v>
      </c>
      <c r="BL767" t="s">
        <v>1499</v>
      </c>
      <c r="BM767" t="s">
        <v>1503</v>
      </c>
      <c r="BN767" t="s">
        <v>1501</v>
      </c>
      <c r="BO767">
        <v>35</v>
      </c>
      <c r="HK767" t="s">
        <v>1504</v>
      </c>
      <c r="HL767" t="s">
        <v>526</v>
      </c>
      <c r="HM767" t="s">
        <v>1505</v>
      </c>
      <c r="HO767" t="s">
        <v>480</v>
      </c>
      <c r="HP767">
        <v>12</v>
      </c>
      <c r="HQ767" t="s">
        <v>1506</v>
      </c>
      <c r="HS767" t="s">
        <v>1507</v>
      </c>
      <c r="HT767" s="50">
        <v>40192</v>
      </c>
      <c r="HU767" s="50"/>
      <c r="IO767" t="s">
        <v>1533</v>
      </c>
      <c r="IP767" s="46" t="s">
        <v>1508</v>
      </c>
      <c r="IS767">
        <v>2009</v>
      </c>
      <c r="IT767" t="s">
        <v>1509</v>
      </c>
      <c r="IU767" s="4" t="s">
        <v>1184</v>
      </c>
      <c r="JK767" s="2" t="s">
        <v>494</v>
      </c>
      <c r="JL767" s="145" t="s">
        <v>1510</v>
      </c>
      <c r="JM767" s="134" t="s">
        <v>1534</v>
      </c>
      <c r="JN767" t="s">
        <v>497</v>
      </c>
      <c r="JO767" t="s">
        <v>1535</v>
      </c>
      <c r="JP767" t="s">
        <v>508</v>
      </c>
      <c r="JQ767">
        <f>45+50+45+20</f>
        <v>160</v>
      </c>
      <c r="JR767">
        <v>20</v>
      </c>
      <c r="JS767">
        <v>65</v>
      </c>
      <c r="KE767" t="s">
        <v>1536</v>
      </c>
      <c r="KF767" t="s">
        <v>999</v>
      </c>
      <c r="KG767" t="s">
        <v>1513</v>
      </c>
      <c r="KH767">
        <v>6</v>
      </c>
      <c r="KI767" t="s">
        <v>1514</v>
      </c>
      <c r="KJ767" t="s">
        <v>501</v>
      </c>
      <c r="KK767" s="8" t="s">
        <v>1537</v>
      </c>
      <c r="KL767" t="s">
        <v>1538</v>
      </c>
      <c r="KM767">
        <v>0.99</v>
      </c>
      <c r="KN767" t="s">
        <v>545</v>
      </c>
      <c r="KO767" t="s">
        <v>1539</v>
      </c>
      <c r="KP767" t="s">
        <v>1516</v>
      </c>
      <c r="KQ767">
        <f>0.556*2</f>
        <v>1.1120000000000001</v>
      </c>
      <c r="KV767" t="s">
        <v>1540</v>
      </c>
      <c r="KW767" t="s">
        <v>1518</v>
      </c>
      <c r="LC767" t="s">
        <v>508</v>
      </c>
      <c r="LD767">
        <v>2200</v>
      </c>
      <c r="LL767" t="s">
        <v>1519</v>
      </c>
      <c r="LM767" t="s">
        <v>1520</v>
      </c>
      <c r="LN767">
        <v>30</v>
      </c>
      <c r="LT767" t="s">
        <v>1541</v>
      </c>
      <c r="LU767" t="s">
        <v>1522</v>
      </c>
      <c r="LY767" t="s">
        <v>1267</v>
      </c>
      <c r="LZ767">
        <v>1789</v>
      </c>
      <c r="MA767" t="s">
        <v>1523</v>
      </c>
      <c r="MG767" t="s">
        <v>1524</v>
      </c>
      <c r="MI767" s="50">
        <v>40298</v>
      </c>
      <c r="MY767" t="s">
        <v>1525</v>
      </c>
      <c r="MZ767">
        <v>1435</v>
      </c>
      <c r="NA767" t="s">
        <v>1569</v>
      </c>
      <c r="NB767" s="2" t="s">
        <v>1527</v>
      </c>
      <c r="NC767" s="2" t="s">
        <v>1527</v>
      </c>
      <c r="ND767" s="2"/>
      <c r="NE767" s="2"/>
      <c r="NJ767" t="s">
        <v>1578</v>
      </c>
      <c r="NK767" t="s">
        <v>1579</v>
      </c>
      <c r="NL767" t="s">
        <v>944</v>
      </c>
      <c r="NM767" t="s">
        <v>516</v>
      </c>
      <c r="NU767" t="s">
        <v>1530</v>
      </c>
      <c r="NV767" t="s">
        <v>518</v>
      </c>
      <c r="NW767">
        <v>2929</v>
      </c>
      <c r="NX767" t="s">
        <v>480</v>
      </c>
      <c r="OB767">
        <v>3</v>
      </c>
      <c r="OU767" t="s">
        <v>1580</v>
      </c>
      <c r="OV767" t="s">
        <v>518</v>
      </c>
      <c r="OX767">
        <v>2009</v>
      </c>
      <c r="OY767">
        <v>2010</v>
      </c>
      <c r="OZ767" t="s">
        <v>1509</v>
      </c>
      <c r="PA767" t="s">
        <v>1532</v>
      </c>
      <c r="PB767" t="s">
        <v>522</v>
      </c>
      <c r="PC767" s="50">
        <v>46136</v>
      </c>
      <c r="PD767" s="121"/>
    </row>
    <row r="768" spans="1:420" ht="15" thickBot="1">
      <c r="A768" t="s">
        <v>469</v>
      </c>
      <c r="B768" t="s">
        <v>1494</v>
      </c>
      <c r="C768" t="s">
        <v>1250</v>
      </c>
      <c r="D768" t="s">
        <v>948</v>
      </c>
      <c r="E768" s="75" t="s">
        <v>1495</v>
      </c>
      <c r="F768" s="74" t="s">
        <v>1177</v>
      </c>
      <c r="G768" t="s">
        <v>475</v>
      </c>
      <c r="H768" t="s">
        <v>1077</v>
      </c>
      <c r="I768">
        <v>23.983876843571402</v>
      </c>
      <c r="J768">
        <v>90.402873983888597</v>
      </c>
      <c r="K768">
        <v>250</v>
      </c>
      <c r="AV768" t="s">
        <v>1496</v>
      </c>
      <c r="AW768">
        <f t="shared" si="3"/>
        <v>1435</v>
      </c>
      <c r="AX768" t="s">
        <v>480</v>
      </c>
      <c r="AY768">
        <v>3</v>
      </c>
      <c r="AZ768" t="s">
        <v>1497</v>
      </c>
      <c r="BA768">
        <v>2009</v>
      </c>
      <c r="BB768">
        <v>2012</v>
      </c>
      <c r="BC768">
        <v>2009.2</v>
      </c>
      <c r="BD768" t="s">
        <v>1542</v>
      </c>
      <c r="BE768" t="s">
        <v>591</v>
      </c>
      <c r="BF768" t="s">
        <v>484</v>
      </c>
      <c r="BG768" t="s">
        <v>1499</v>
      </c>
      <c r="BH768" t="s">
        <v>1500</v>
      </c>
      <c r="BI768" t="s">
        <v>1501</v>
      </c>
      <c r="BJ768">
        <v>30</v>
      </c>
      <c r="BK768" t="s">
        <v>555</v>
      </c>
      <c r="BL768" t="s">
        <v>1499</v>
      </c>
      <c r="BM768" t="s">
        <v>1503</v>
      </c>
      <c r="BN768" t="s">
        <v>1501</v>
      </c>
      <c r="BO768">
        <v>19</v>
      </c>
      <c r="HK768" t="s">
        <v>1543</v>
      </c>
      <c r="HL768" t="s">
        <v>1544</v>
      </c>
      <c r="HM768" s="121" t="s">
        <v>480</v>
      </c>
      <c r="HN768" s="121" t="s">
        <v>480</v>
      </c>
      <c r="HO768" t="s">
        <v>480</v>
      </c>
      <c r="HP768">
        <v>4</v>
      </c>
      <c r="HQ768" t="s">
        <v>1545</v>
      </c>
      <c r="HS768" t="s">
        <v>1507</v>
      </c>
      <c r="HT768" s="50">
        <v>40192</v>
      </c>
      <c r="HU768" s="50"/>
      <c r="IO768" t="s">
        <v>1542</v>
      </c>
      <c r="IP768" s="46" t="s">
        <v>1508</v>
      </c>
      <c r="IS768">
        <v>2009</v>
      </c>
      <c r="IT768" t="s">
        <v>1509</v>
      </c>
      <c r="IU768" s="4" t="s">
        <v>1184</v>
      </c>
      <c r="JK768" s="2" t="s">
        <v>494</v>
      </c>
      <c r="JL768" t="s">
        <v>1510</v>
      </c>
      <c r="JM768" t="s">
        <v>1534</v>
      </c>
      <c r="JN768" t="s">
        <v>497</v>
      </c>
      <c r="JO768" t="s">
        <v>1535</v>
      </c>
      <c r="JP768" t="s">
        <v>508</v>
      </c>
      <c r="JQ768">
        <f>45+50+45+20</f>
        <v>160</v>
      </c>
      <c r="JR768">
        <v>20</v>
      </c>
      <c r="JS768">
        <v>65</v>
      </c>
      <c r="KE768" t="s">
        <v>1546</v>
      </c>
      <c r="KF768" t="s">
        <v>999</v>
      </c>
      <c r="KG768" t="s">
        <v>1513</v>
      </c>
      <c r="KH768">
        <v>7</v>
      </c>
      <c r="KI768" t="s">
        <v>1514</v>
      </c>
      <c r="KJ768" t="s">
        <v>501</v>
      </c>
      <c r="KK768" s="8" t="s">
        <v>1537</v>
      </c>
      <c r="KL768" t="s">
        <v>1538</v>
      </c>
      <c r="KM768">
        <v>0.99</v>
      </c>
      <c r="KN768" t="s">
        <v>545</v>
      </c>
      <c r="KO768" t="s">
        <v>1539</v>
      </c>
      <c r="KP768" t="s">
        <v>1516</v>
      </c>
      <c r="KQ768">
        <f>0.556*2</f>
        <v>1.1120000000000001</v>
      </c>
      <c r="KV768" t="s">
        <v>1547</v>
      </c>
      <c r="KW768" t="s">
        <v>1518</v>
      </c>
      <c r="LC768" t="s">
        <v>508</v>
      </c>
      <c r="LD768">
        <v>2600</v>
      </c>
      <c r="LL768" t="s">
        <v>1519</v>
      </c>
      <c r="LM768" t="s">
        <v>1520</v>
      </c>
      <c r="LN768">
        <v>30</v>
      </c>
      <c r="LT768" t="s">
        <v>1548</v>
      </c>
      <c r="LU768" t="s">
        <v>1522</v>
      </c>
      <c r="LY768" t="s">
        <v>1267</v>
      </c>
      <c r="LZ768">
        <v>1898</v>
      </c>
      <c r="MA768" t="s">
        <v>1523</v>
      </c>
      <c r="MG768" t="s">
        <v>1524</v>
      </c>
      <c r="MI768" s="50">
        <v>40299</v>
      </c>
      <c r="MY768" t="s">
        <v>1525</v>
      </c>
      <c r="MZ768">
        <v>1435</v>
      </c>
      <c r="NA768" t="s">
        <v>1569</v>
      </c>
      <c r="NB768" s="2" t="s">
        <v>1527</v>
      </c>
      <c r="NC768" s="2" t="s">
        <v>1527</v>
      </c>
      <c r="ND768" s="2"/>
      <c r="NE768" s="2"/>
      <c r="NJ768" t="s">
        <v>1578</v>
      </c>
      <c r="NK768" t="s">
        <v>1579</v>
      </c>
      <c r="NL768" t="s">
        <v>944</v>
      </c>
      <c r="NM768" t="s">
        <v>516</v>
      </c>
      <c r="NU768" t="s">
        <v>536</v>
      </c>
      <c r="NV768" t="s">
        <v>518</v>
      </c>
      <c r="NW768">
        <v>2892</v>
      </c>
      <c r="NX768" t="s">
        <v>480</v>
      </c>
      <c r="OB768">
        <v>3</v>
      </c>
      <c r="OU768" t="s">
        <v>1580</v>
      </c>
      <c r="OV768" t="s">
        <v>518</v>
      </c>
      <c r="OX768">
        <v>2009</v>
      </c>
      <c r="OY768">
        <v>2010</v>
      </c>
      <c r="OZ768" t="s">
        <v>1509</v>
      </c>
      <c r="PA768" t="s">
        <v>1532</v>
      </c>
      <c r="PB768" t="s">
        <v>522</v>
      </c>
      <c r="PC768" s="50">
        <v>46136</v>
      </c>
      <c r="PD768" s="121"/>
    </row>
    <row r="769" spans="1:420" ht="15" thickBot="1">
      <c r="A769" t="s">
        <v>469</v>
      </c>
      <c r="B769" t="s">
        <v>1494</v>
      </c>
      <c r="C769" t="s">
        <v>1250</v>
      </c>
      <c r="D769" t="s">
        <v>948</v>
      </c>
      <c r="E769" s="75" t="s">
        <v>1495</v>
      </c>
      <c r="F769" s="74" t="s">
        <v>1177</v>
      </c>
      <c r="G769" t="s">
        <v>475</v>
      </c>
      <c r="H769" t="s">
        <v>1077</v>
      </c>
      <c r="I769">
        <v>23.983876843571402</v>
      </c>
      <c r="J769">
        <v>90.402873983888597</v>
      </c>
      <c r="K769">
        <v>250</v>
      </c>
      <c r="AV769" t="s">
        <v>1496</v>
      </c>
      <c r="AW769">
        <f t="shared" si="3"/>
        <v>1435</v>
      </c>
      <c r="AX769" t="s">
        <v>480</v>
      </c>
      <c r="AY769">
        <v>3</v>
      </c>
      <c r="AZ769" t="s">
        <v>1497</v>
      </c>
      <c r="BA769">
        <v>2009</v>
      </c>
      <c r="BB769">
        <v>2012</v>
      </c>
      <c r="BC769">
        <v>2009.2</v>
      </c>
      <c r="BD769" t="s">
        <v>1549</v>
      </c>
      <c r="BE769" t="s">
        <v>536</v>
      </c>
      <c r="BF769" t="s">
        <v>484</v>
      </c>
      <c r="BG769" t="s">
        <v>1276</v>
      </c>
      <c r="BH769" t="s">
        <v>1550</v>
      </c>
      <c r="BI769" t="s">
        <v>1501</v>
      </c>
      <c r="BJ769">
        <v>1614</v>
      </c>
      <c r="BK769" t="s">
        <v>555</v>
      </c>
      <c r="BL769" t="s">
        <v>485</v>
      </c>
      <c r="BM769" t="s">
        <v>1551</v>
      </c>
      <c r="BN769" t="s">
        <v>1501</v>
      </c>
      <c r="BO769">
        <v>20</v>
      </c>
      <c r="BP769" t="s">
        <v>555</v>
      </c>
      <c r="BQ769" t="s">
        <v>1288</v>
      </c>
      <c r="BR769" t="s">
        <v>1552</v>
      </c>
      <c r="BS769" t="s">
        <v>1501</v>
      </c>
      <c r="BT769">
        <v>30</v>
      </c>
      <c r="BU769" t="s">
        <v>555</v>
      </c>
      <c r="BV769" t="s">
        <v>1499</v>
      </c>
      <c r="BW769" t="s">
        <v>1553</v>
      </c>
      <c r="BX769" t="s">
        <v>1501</v>
      </c>
      <c r="BY769">
        <v>35</v>
      </c>
      <c r="BZ769" t="s">
        <v>555</v>
      </c>
      <c r="CA769" t="s">
        <v>1499</v>
      </c>
      <c r="CB769" t="s">
        <v>1554</v>
      </c>
      <c r="CC769" t="s">
        <v>1501</v>
      </c>
      <c r="CD769">
        <v>19</v>
      </c>
      <c r="HK769" t="s">
        <v>1555</v>
      </c>
      <c r="HL769" t="s">
        <v>1544</v>
      </c>
      <c r="HM769" s="121" t="s">
        <v>480</v>
      </c>
      <c r="HN769" s="121" t="s">
        <v>480</v>
      </c>
      <c r="HO769" t="s">
        <v>480</v>
      </c>
      <c r="HP769">
        <v>9</v>
      </c>
      <c r="HQ769" t="s">
        <v>1556</v>
      </c>
      <c r="HS769" t="s">
        <v>1507</v>
      </c>
      <c r="HT769" s="50">
        <v>40153</v>
      </c>
      <c r="IO769" t="s">
        <v>1549</v>
      </c>
      <c r="IP769" t="s">
        <v>1557</v>
      </c>
      <c r="IS769">
        <v>2009</v>
      </c>
      <c r="IT769" t="s">
        <v>1509</v>
      </c>
      <c r="IU769" s="4" t="s">
        <v>1184</v>
      </c>
      <c r="JK769" s="2" t="s">
        <v>494</v>
      </c>
      <c r="JL769" t="s">
        <v>1510</v>
      </c>
      <c r="JM769" t="s">
        <v>1558</v>
      </c>
      <c r="JN769" t="s">
        <v>959</v>
      </c>
      <c r="JO769" t="s">
        <v>1559</v>
      </c>
      <c r="JP769" t="s">
        <v>508</v>
      </c>
      <c r="JQ769">
        <f>80+80+38+38</f>
        <v>236</v>
      </c>
      <c r="JR769">
        <v>54</v>
      </c>
      <c r="JS769">
        <v>185</v>
      </c>
      <c r="KE769" t="s">
        <v>1560</v>
      </c>
      <c r="KF769" t="s">
        <v>999</v>
      </c>
      <c r="KG769" t="s">
        <v>1513</v>
      </c>
      <c r="KH769">
        <v>4</v>
      </c>
      <c r="KI769" t="s">
        <v>1514</v>
      </c>
      <c r="KJ769" t="s">
        <v>530</v>
      </c>
      <c r="KN769" t="s">
        <v>545</v>
      </c>
      <c r="KO769" t="s">
        <v>1561</v>
      </c>
      <c r="KP769" t="s">
        <v>1516</v>
      </c>
      <c r="KQ769">
        <f>1.6*2</f>
        <v>3.2</v>
      </c>
      <c r="KV769" t="s">
        <v>1562</v>
      </c>
      <c r="KW769" t="s">
        <v>1518</v>
      </c>
      <c r="LC769" t="s">
        <v>508</v>
      </c>
      <c r="LD769">
        <v>4600</v>
      </c>
      <c r="LL769" t="s">
        <v>1519</v>
      </c>
      <c r="LM769" t="s">
        <v>1520</v>
      </c>
      <c r="LN769">
        <v>30</v>
      </c>
      <c r="LT769" t="s">
        <v>1563</v>
      </c>
      <c r="LU769" t="s">
        <v>1522</v>
      </c>
      <c r="LY769" t="s">
        <v>1267</v>
      </c>
      <c r="LZ769">
        <v>1426</v>
      </c>
      <c r="MA769" t="s">
        <v>1523</v>
      </c>
      <c r="MG769" t="s">
        <v>1564</v>
      </c>
      <c r="MI769" s="50">
        <v>40224</v>
      </c>
      <c r="MY769" t="s">
        <v>1525</v>
      </c>
      <c r="MZ769">
        <v>1435</v>
      </c>
      <c r="NA769" t="s">
        <v>1573</v>
      </c>
      <c r="NB769" s="2"/>
      <c r="NC769" s="2" t="s">
        <v>1527</v>
      </c>
      <c r="ND769" t="s">
        <v>1276</v>
      </c>
      <c r="NE769" s="2" t="s">
        <v>548</v>
      </c>
      <c r="NJ769" t="s">
        <v>1578</v>
      </c>
      <c r="NK769" t="s">
        <v>1579</v>
      </c>
      <c r="NL769" t="s">
        <v>944</v>
      </c>
      <c r="NM769" t="s">
        <v>516</v>
      </c>
      <c r="NV769" t="s">
        <v>518</v>
      </c>
      <c r="NW769">
        <v>5545</v>
      </c>
      <c r="NX769" t="s">
        <v>480</v>
      </c>
      <c r="OB769">
        <v>3</v>
      </c>
      <c r="OU769" t="s">
        <v>1580</v>
      </c>
      <c r="OV769" t="s">
        <v>518</v>
      </c>
      <c r="OX769">
        <v>2009</v>
      </c>
      <c r="OY769">
        <v>2010</v>
      </c>
      <c r="OZ769" t="s">
        <v>1509</v>
      </c>
      <c r="PA769" t="s">
        <v>1532</v>
      </c>
      <c r="PB769" t="s">
        <v>522</v>
      </c>
      <c r="PC769" s="50">
        <v>46136</v>
      </c>
      <c r="PD769" s="121"/>
    </row>
    <row r="770" spans="1:420" ht="15" thickBot="1">
      <c r="A770" t="s">
        <v>469</v>
      </c>
      <c r="B770" t="s">
        <v>1494</v>
      </c>
      <c r="C770" t="s">
        <v>1250</v>
      </c>
      <c r="D770" t="s">
        <v>948</v>
      </c>
      <c r="E770" s="75" t="s">
        <v>1495</v>
      </c>
      <c r="F770" s="74" t="s">
        <v>1177</v>
      </c>
      <c r="G770" t="s">
        <v>475</v>
      </c>
      <c r="H770" t="s">
        <v>1077</v>
      </c>
      <c r="I770">
        <v>23.983876843571402</v>
      </c>
      <c r="J770">
        <v>90.402873983888597</v>
      </c>
      <c r="K770">
        <v>250</v>
      </c>
      <c r="AV770" t="s">
        <v>1496</v>
      </c>
      <c r="AW770">
        <f t="shared" si="3"/>
        <v>1435</v>
      </c>
      <c r="AX770" t="s">
        <v>480</v>
      </c>
      <c r="AY770">
        <v>3</v>
      </c>
      <c r="AZ770" t="s">
        <v>1497</v>
      </c>
      <c r="BA770">
        <v>2009</v>
      </c>
      <c r="BB770">
        <v>2012</v>
      </c>
      <c r="BC770">
        <v>2009.2</v>
      </c>
      <c r="BD770" t="s">
        <v>1498</v>
      </c>
      <c r="BE770" t="s">
        <v>524</v>
      </c>
      <c r="BF770" t="s">
        <v>484</v>
      </c>
      <c r="BG770" t="s">
        <v>1499</v>
      </c>
      <c r="BH770" t="s">
        <v>1500</v>
      </c>
      <c r="BI770" t="s">
        <v>1501</v>
      </c>
      <c r="BJ770">
        <v>45</v>
      </c>
      <c r="BK770" t="s">
        <v>555</v>
      </c>
      <c r="BL770" t="s">
        <v>1499</v>
      </c>
      <c r="BM770" t="s">
        <v>1502</v>
      </c>
      <c r="BN770" t="s">
        <v>1501</v>
      </c>
      <c r="BO770">
        <v>49</v>
      </c>
      <c r="BP770" t="s">
        <v>555</v>
      </c>
      <c r="BQ770" t="s">
        <v>1499</v>
      </c>
      <c r="BR770" t="s">
        <v>1503</v>
      </c>
      <c r="BS770" t="s">
        <v>1501</v>
      </c>
      <c r="BT770">
        <v>49</v>
      </c>
      <c r="HK770" t="s">
        <v>1504</v>
      </c>
      <c r="HL770" t="s">
        <v>526</v>
      </c>
      <c r="HM770" t="s">
        <v>1505</v>
      </c>
      <c r="HO770" t="s">
        <v>480</v>
      </c>
      <c r="HP770">
        <v>12</v>
      </c>
      <c r="HQ770" t="s">
        <v>1506</v>
      </c>
      <c r="HS770" t="s">
        <v>1507</v>
      </c>
      <c r="HT770" s="50">
        <v>40202</v>
      </c>
      <c r="HU770" s="50"/>
      <c r="IO770" t="s">
        <v>1498</v>
      </c>
      <c r="IP770" s="46" t="s">
        <v>1508</v>
      </c>
      <c r="IS770">
        <v>2009</v>
      </c>
      <c r="IT770" t="s">
        <v>1509</v>
      </c>
      <c r="IU770" s="4" t="s">
        <v>1184</v>
      </c>
      <c r="JK770" t="s">
        <v>494</v>
      </c>
      <c r="JL770" t="s">
        <v>1510</v>
      </c>
      <c r="JM770" t="s">
        <v>1511</v>
      </c>
      <c r="JN770" t="s">
        <v>508</v>
      </c>
      <c r="JO770">
        <v>12</v>
      </c>
      <c r="JP770" t="s">
        <v>508</v>
      </c>
      <c r="JQ770">
        <f>51+69+35</f>
        <v>155</v>
      </c>
      <c r="JR770">
        <v>18</v>
      </c>
      <c r="JS770">
        <v>32</v>
      </c>
      <c r="KE770" t="s">
        <v>1512</v>
      </c>
      <c r="KF770" t="s">
        <v>999</v>
      </c>
      <c r="KG770" t="s">
        <v>1513</v>
      </c>
      <c r="KH770">
        <v>3</v>
      </c>
      <c r="KI770" t="s">
        <v>1514</v>
      </c>
      <c r="KJ770" t="s">
        <v>530</v>
      </c>
      <c r="KN770" t="s">
        <v>545</v>
      </c>
      <c r="KO770" s="8" t="s">
        <v>1515</v>
      </c>
      <c r="KP770" t="s">
        <v>1516</v>
      </c>
      <c r="KQ770">
        <v>0.5</v>
      </c>
      <c r="KV770" t="s">
        <v>1517</v>
      </c>
      <c r="KW770" t="s">
        <v>1518</v>
      </c>
      <c r="LC770" t="s">
        <v>508</v>
      </c>
      <c r="LD770">
        <v>0</v>
      </c>
      <c r="LL770" t="s">
        <v>1519</v>
      </c>
      <c r="LM770" t="s">
        <v>1520</v>
      </c>
      <c r="LN770">
        <v>7.5</v>
      </c>
      <c r="LT770" t="s">
        <v>1521</v>
      </c>
      <c r="LU770" t="s">
        <v>1522</v>
      </c>
      <c r="LY770" t="s">
        <v>1267</v>
      </c>
      <c r="LZ770">
        <v>2172</v>
      </c>
      <c r="MA770" t="s">
        <v>1523</v>
      </c>
      <c r="MG770" t="s">
        <v>1524</v>
      </c>
      <c r="MI770" s="50">
        <v>40292</v>
      </c>
      <c r="MY770" t="s">
        <v>1525</v>
      </c>
      <c r="MZ770">
        <v>1435</v>
      </c>
      <c r="NA770" t="s">
        <v>1569</v>
      </c>
      <c r="NB770" s="2" t="s">
        <v>1527</v>
      </c>
      <c r="NC770" s="2" t="s">
        <v>1527</v>
      </c>
      <c r="ND770" s="2"/>
      <c r="NE770" s="2"/>
      <c r="NJ770" t="s">
        <v>1578</v>
      </c>
      <c r="NK770" t="s">
        <v>1579</v>
      </c>
      <c r="NL770" t="s">
        <v>944</v>
      </c>
      <c r="NM770" t="s">
        <v>516</v>
      </c>
      <c r="NU770" t="s">
        <v>1530</v>
      </c>
      <c r="NV770" t="s">
        <v>518</v>
      </c>
      <c r="NW770">
        <v>2128</v>
      </c>
      <c r="NX770" t="s">
        <v>480</v>
      </c>
      <c r="OB770">
        <v>3</v>
      </c>
      <c r="OU770" t="s">
        <v>1580</v>
      </c>
      <c r="OV770" t="s">
        <v>518</v>
      </c>
      <c r="OX770">
        <v>2010</v>
      </c>
      <c r="OY770">
        <v>2011</v>
      </c>
      <c r="OZ770" t="s">
        <v>1509</v>
      </c>
      <c r="PA770" t="s">
        <v>1532</v>
      </c>
      <c r="PB770" t="s">
        <v>522</v>
      </c>
      <c r="PC770" s="50">
        <v>46136</v>
      </c>
      <c r="PD770" s="121"/>
    </row>
    <row r="771" spans="1:420" ht="15" thickBot="1">
      <c r="A771" t="s">
        <v>469</v>
      </c>
      <c r="B771" t="s">
        <v>1494</v>
      </c>
      <c r="C771" t="s">
        <v>1250</v>
      </c>
      <c r="D771" t="s">
        <v>948</v>
      </c>
      <c r="E771" s="75" t="s">
        <v>1495</v>
      </c>
      <c r="F771" s="74" t="s">
        <v>1177</v>
      </c>
      <c r="G771" t="s">
        <v>475</v>
      </c>
      <c r="H771" t="s">
        <v>1077</v>
      </c>
      <c r="I771">
        <v>23.983876843571402</v>
      </c>
      <c r="J771">
        <v>90.402873983888597</v>
      </c>
      <c r="K771">
        <v>250</v>
      </c>
      <c r="AV771" t="s">
        <v>1496</v>
      </c>
      <c r="AW771">
        <f t="shared" si="3"/>
        <v>1435</v>
      </c>
      <c r="AX771" t="s">
        <v>480</v>
      </c>
      <c r="AY771">
        <v>3</v>
      </c>
      <c r="AZ771" t="s">
        <v>1497</v>
      </c>
      <c r="BA771">
        <v>2009</v>
      </c>
      <c r="BB771">
        <v>2012</v>
      </c>
      <c r="BC771">
        <v>2009.2</v>
      </c>
      <c r="BD771" t="s">
        <v>1533</v>
      </c>
      <c r="BE771" t="s">
        <v>483</v>
      </c>
      <c r="BF771" t="s">
        <v>484</v>
      </c>
      <c r="BG771" t="s">
        <v>1499</v>
      </c>
      <c r="BH771" t="s">
        <v>1500</v>
      </c>
      <c r="BI771" t="s">
        <v>1501</v>
      </c>
      <c r="BJ771">
        <v>30</v>
      </c>
      <c r="BK771" t="s">
        <v>555</v>
      </c>
      <c r="BL771" t="s">
        <v>1499</v>
      </c>
      <c r="BM771" t="s">
        <v>1503</v>
      </c>
      <c r="BN771" t="s">
        <v>1501</v>
      </c>
      <c r="BO771">
        <v>35</v>
      </c>
      <c r="HK771" t="s">
        <v>1504</v>
      </c>
      <c r="HL771" t="s">
        <v>526</v>
      </c>
      <c r="HM771" t="s">
        <v>1505</v>
      </c>
      <c r="HO771" t="s">
        <v>480</v>
      </c>
      <c r="HP771">
        <v>12</v>
      </c>
      <c r="HQ771" t="s">
        <v>1506</v>
      </c>
      <c r="HS771" t="s">
        <v>1507</v>
      </c>
      <c r="HT771" s="50">
        <v>40192</v>
      </c>
      <c r="HU771" s="50"/>
      <c r="IO771" t="s">
        <v>1533</v>
      </c>
      <c r="IP771" s="46" t="s">
        <v>1508</v>
      </c>
      <c r="IS771">
        <v>2009</v>
      </c>
      <c r="IT771" t="s">
        <v>1509</v>
      </c>
      <c r="IU771" s="4" t="s">
        <v>1184</v>
      </c>
      <c r="JK771" t="s">
        <v>494</v>
      </c>
      <c r="JL771" t="s">
        <v>1510</v>
      </c>
      <c r="JM771" t="s">
        <v>1534</v>
      </c>
      <c r="JN771" t="s">
        <v>497</v>
      </c>
      <c r="JO771" t="s">
        <v>1565</v>
      </c>
      <c r="JP771" t="s">
        <v>508</v>
      </c>
      <c r="JQ771">
        <f>42+63+65+16</f>
        <v>186</v>
      </c>
      <c r="JR771">
        <v>13</v>
      </c>
      <c r="JS771">
        <v>23</v>
      </c>
      <c r="KE771" t="s">
        <v>1536</v>
      </c>
      <c r="KF771" t="s">
        <v>999</v>
      </c>
      <c r="KG771" t="s">
        <v>1513</v>
      </c>
      <c r="KH771">
        <v>6</v>
      </c>
      <c r="KI771" t="s">
        <v>1514</v>
      </c>
      <c r="KJ771" t="s">
        <v>501</v>
      </c>
      <c r="KK771" s="8" t="s">
        <v>1537</v>
      </c>
      <c r="KL771" t="s">
        <v>1538</v>
      </c>
      <c r="KM771">
        <v>0.99</v>
      </c>
      <c r="KN771" t="s">
        <v>545</v>
      </c>
      <c r="KO771" t="s">
        <v>1566</v>
      </c>
      <c r="KP771" t="s">
        <v>1516</v>
      </c>
      <c r="KQ771">
        <f t="shared" ref="KQ771:KQ772" si="4">0.7*2</f>
        <v>1.4</v>
      </c>
      <c r="KV771" t="s">
        <v>1540</v>
      </c>
      <c r="KW771" t="s">
        <v>1518</v>
      </c>
      <c r="LC771" t="s">
        <v>508</v>
      </c>
      <c r="LD771">
        <v>1600</v>
      </c>
      <c r="LL771" t="s">
        <v>1519</v>
      </c>
      <c r="LM771" t="s">
        <v>1520</v>
      </c>
      <c r="LN771">
        <v>30</v>
      </c>
      <c r="LT771" t="s">
        <v>1541</v>
      </c>
      <c r="LU771" t="s">
        <v>1522</v>
      </c>
      <c r="LY771" t="s">
        <v>1267</v>
      </c>
      <c r="LZ771">
        <v>1946</v>
      </c>
      <c r="MA771" t="s">
        <v>1523</v>
      </c>
      <c r="MG771" t="s">
        <v>1524</v>
      </c>
      <c r="MI771" s="50">
        <v>40298</v>
      </c>
      <c r="MY771" t="s">
        <v>1525</v>
      </c>
      <c r="MZ771">
        <v>1435</v>
      </c>
      <c r="NA771" t="s">
        <v>1569</v>
      </c>
      <c r="NB771" s="2" t="s">
        <v>1527</v>
      </c>
      <c r="NC771" s="2" t="s">
        <v>1527</v>
      </c>
      <c r="ND771" s="2"/>
      <c r="NE771" s="2"/>
      <c r="NJ771" t="s">
        <v>1578</v>
      </c>
      <c r="NK771" t="s">
        <v>1579</v>
      </c>
      <c r="NL771" t="s">
        <v>944</v>
      </c>
      <c r="NM771" t="s">
        <v>516</v>
      </c>
      <c r="NU771" t="s">
        <v>1530</v>
      </c>
      <c r="NV771" t="s">
        <v>518</v>
      </c>
      <c r="NW771">
        <v>2833</v>
      </c>
      <c r="NX771" t="s">
        <v>480</v>
      </c>
      <c r="OB771">
        <v>3</v>
      </c>
      <c r="OU771" t="s">
        <v>1580</v>
      </c>
      <c r="OV771" t="s">
        <v>518</v>
      </c>
      <c r="OX771">
        <v>2010</v>
      </c>
      <c r="OY771">
        <v>2011</v>
      </c>
      <c r="OZ771" t="s">
        <v>1509</v>
      </c>
      <c r="PA771" t="s">
        <v>1532</v>
      </c>
      <c r="PB771" t="s">
        <v>522</v>
      </c>
      <c r="PC771" s="50">
        <v>46136</v>
      </c>
      <c r="PD771" s="121"/>
    </row>
    <row r="772" spans="1:420" ht="15" thickBot="1">
      <c r="A772" t="s">
        <v>469</v>
      </c>
      <c r="B772" t="s">
        <v>1494</v>
      </c>
      <c r="C772" t="s">
        <v>1250</v>
      </c>
      <c r="D772" t="s">
        <v>948</v>
      </c>
      <c r="E772" s="75" t="s">
        <v>1495</v>
      </c>
      <c r="F772" s="74" t="s">
        <v>1177</v>
      </c>
      <c r="G772" t="s">
        <v>475</v>
      </c>
      <c r="H772" t="s">
        <v>1077</v>
      </c>
      <c r="I772">
        <v>23.983876843571402</v>
      </c>
      <c r="J772">
        <v>90.402873983888597</v>
      </c>
      <c r="K772">
        <v>250</v>
      </c>
      <c r="AV772" t="s">
        <v>1496</v>
      </c>
      <c r="AW772">
        <f t="shared" si="3"/>
        <v>1435</v>
      </c>
      <c r="AX772" t="s">
        <v>480</v>
      </c>
      <c r="AY772">
        <v>3</v>
      </c>
      <c r="AZ772" t="s">
        <v>1497</v>
      </c>
      <c r="BA772">
        <v>2009</v>
      </c>
      <c r="BB772">
        <v>2012</v>
      </c>
      <c r="BC772">
        <v>2009.2</v>
      </c>
      <c r="BD772" t="s">
        <v>1542</v>
      </c>
      <c r="BE772" t="s">
        <v>591</v>
      </c>
      <c r="BF772" t="s">
        <v>484</v>
      </c>
      <c r="BG772" t="s">
        <v>1499</v>
      </c>
      <c r="BH772" t="s">
        <v>1500</v>
      </c>
      <c r="BI772" t="s">
        <v>1501</v>
      </c>
      <c r="BJ772">
        <v>30</v>
      </c>
      <c r="BK772" t="s">
        <v>555</v>
      </c>
      <c r="BL772" t="s">
        <v>1499</v>
      </c>
      <c r="BM772" t="s">
        <v>1503</v>
      </c>
      <c r="BN772" t="s">
        <v>1501</v>
      </c>
      <c r="BO772">
        <v>19</v>
      </c>
      <c r="HK772" t="s">
        <v>1543</v>
      </c>
      <c r="HL772" t="s">
        <v>1544</v>
      </c>
      <c r="HM772" s="121" t="s">
        <v>480</v>
      </c>
      <c r="HN772" s="121" t="s">
        <v>480</v>
      </c>
      <c r="HO772" t="s">
        <v>480</v>
      </c>
      <c r="HP772">
        <v>4</v>
      </c>
      <c r="HQ772" t="s">
        <v>1545</v>
      </c>
      <c r="HS772" t="s">
        <v>1507</v>
      </c>
      <c r="HT772" s="50">
        <v>40192</v>
      </c>
      <c r="HU772" s="50"/>
      <c r="IO772" t="s">
        <v>1542</v>
      </c>
      <c r="IP772" s="46" t="s">
        <v>1508</v>
      </c>
      <c r="IS772">
        <v>2009</v>
      </c>
      <c r="IT772" t="s">
        <v>1509</v>
      </c>
      <c r="IU772" s="4" t="s">
        <v>1184</v>
      </c>
      <c r="JK772" t="s">
        <v>494</v>
      </c>
      <c r="JL772" t="s">
        <v>1510</v>
      </c>
      <c r="JM772" t="s">
        <v>1534</v>
      </c>
      <c r="JN772" t="s">
        <v>497</v>
      </c>
      <c r="JO772" t="s">
        <v>1565</v>
      </c>
      <c r="JP772" t="s">
        <v>508</v>
      </c>
      <c r="JQ772">
        <f>42+63+65+16</f>
        <v>186</v>
      </c>
      <c r="JR772">
        <v>13</v>
      </c>
      <c r="JS772">
        <v>23</v>
      </c>
      <c r="KE772" t="s">
        <v>1546</v>
      </c>
      <c r="KF772" t="s">
        <v>999</v>
      </c>
      <c r="KG772" t="s">
        <v>1513</v>
      </c>
      <c r="KH772">
        <v>7</v>
      </c>
      <c r="KI772" t="s">
        <v>1514</v>
      </c>
      <c r="KJ772" t="s">
        <v>501</v>
      </c>
      <c r="KK772" s="8" t="s">
        <v>1537</v>
      </c>
      <c r="KL772" t="s">
        <v>1538</v>
      </c>
      <c r="KM772">
        <v>0.99</v>
      </c>
      <c r="KN772" t="s">
        <v>545</v>
      </c>
      <c r="KO772" t="s">
        <v>1566</v>
      </c>
      <c r="KP772" t="s">
        <v>1516</v>
      </c>
      <c r="KQ772">
        <f t="shared" si="4"/>
        <v>1.4</v>
      </c>
      <c r="KV772" t="s">
        <v>1547</v>
      </c>
      <c r="KW772" t="s">
        <v>1518</v>
      </c>
      <c r="LC772" t="s">
        <v>508</v>
      </c>
      <c r="LD772">
        <v>1400</v>
      </c>
      <c r="LL772" t="s">
        <v>1519</v>
      </c>
      <c r="LM772" t="s">
        <v>1520</v>
      </c>
      <c r="LN772">
        <v>30</v>
      </c>
      <c r="LT772" t="s">
        <v>1548</v>
      </c>
      <c r="LU772" t="s">
        <v>1522</v>
      </c>
      <c r="LY772" t="s">
        <v>1267</v>
      </c>
      <c r="LZ772">
        <v>2001</v>
      </c>
      <c r="MA772" t="s">
        <v>1523</v>
      </c>
      <c r="MG772" t="s">
        <v>1524</v>
      </c>
      <c r="MI772" s="50">
        <v>40299</v>
      </c>
      <c r="MY772" t="s">
        <v>1525</v>
      </c>
      <c r="MZ772">
        <v>1435</v>
      </c>
      <c r="NA772" t="s">
        <v>1569</v>
      </c>
      <c r="NB772" s="2" t="s">
        <v>1527</v>
      </c>
      <c r="NC772" s="2" t="s">
        <v>1527</v>
      </c>
      <c r="ND772" s="2"/>
      <c r="NE772" s="2"/>
      <c r="NJ772" t="s">
        <v>1578</v>
      </c>
      <c r="NK772" t="s">
        <v>1579</v>
      </c>
      <c r="NL772" t="s">
        <v>944</v>
      </c>
      <c r="NM772" t="s">
        <v>516</v>
      </c>
      <c r="NU772" t="s">
        <v>536</v>
      </c>
      <c r="NV772" t="s">
        <v>518</v>
      </c>
      <c r="NW772">
        <v>2781</v>
      </c>
      <c r="NX772" t="s">
        <v>480</v>
      </c>
      <c r="OB772">
        <v>3</v>
      </c>
      <c r="OU772" t="s">
        <v>1580</v>
      </c>
      <c r="OV772" t="s">
        <v>518</v>
      </c>
      <c r="OX772">
        <v>2010</v>
      </c>
      <c r="OY772">
        <v>2011</v>
      </c>
      <c r="OZ772" t="s">
        <v>1509</v>
      </c>
      <c r="PA772" t="s">
        <v>1532</v>
      </c>
      <c r="PB772" t="s">
        <v>522</v>
      </c>
      <c r="PC772" s="50">
        <v>46136</v>
      </c>
      <c r="PD772" s="121"/>
    </row>
    <row r="773" spans="1:420" ht="15" thickBot="1">
      <c r="A773" t="s">
        <v>469</v>
      </c>
      <c r="B773" t="s">
        <v>1494</v>
      </c>
      <c r="C773" t="s">
        <v>1250</v>
      </c>
      <c r="D773" t="s">
        <v>948</v>
      </c>
      <c r="E773" s="75" t="s">
        <v>1495</v>
      </c>
      <c r="F773" s="74" t="s">
        <v>1177</v>
      </c>
      <c r="G773" t="s">
        <v>475</v>
      </c>
      <c r="H773" t="s">
        <v>1077</v>
      </c>
      <c r="I773">
        <v>23.983876843571402</v>
      </c>
      <c r="J773">
        <v>90.402873983888597</v>
      </c>
      <c r="K773">
        <v>250</v>
      </c>
      <c r="AV773" t="s">
        <v>1496</v>
      </c>
      <c r="AW773">
        <f t="shared" si="3"/>
        <v>1435</v>
      </c>
      <c r="AX773" t="s">
        <v>480</v>
      </c>
      <c r="AY773">
        <v>3</v>
      </c>
      <c r="AZ773" t="s">
        <v>1497</v>
      </c>
      <c r="BA773">
        <v>2009</v>
      </c>
      <c r="BB773">
        <v>2012</v>
      </c>
      <c r="BC773">
        <v>2009.2</v>
      </c>
      <c r="BD773" t="s">
        <v>1549</v>
      </c>
      <c r="BE773" t="s">
        <v>536</v>
      </c>
      <c r="BF773" t="s">
        <v>484</v>
      </c>
      <c r="BG773" t="s">
        <v>1276</v>
      </c>
      <c r="BH773" t="s">
        <v>1550</v>
      </c>
      <c r="BI773" t="s">
        <v>1501</v>
      </c>
      <c r="BJ773">
        <v>1614</v>
      </c>
      <c r="BK773" t="s">
        <v>555</v>
      </c>
      <c r="BL773" t="s">
        <v>485</v>
      </c>
      <c r="BM773" t="s">
        <v>1551</v>
      </c>
      <c r="BN773" t="s">
        <v>1501</v>
      </c>
      <c r="BO773">
        <v>20</v>
      </c>
      <c r="BP773" t="s">
        <v>555</v>
      </c>
      <c r="BQ773" t="s">
        <v>1288</v>
      </c>
      <c r="BR773" t="s">
        <v>1552</v>
      </c>
      <c r="BS773" t="s">
        <v>1501</v>
      </c>
      <c r="BT773">
        <v>30</v>
      </c>
      <c r="BU773" t="s">
        <v>555</v>
      </c>
      <c r="BV773" t="s">
        <v>1499</v>
      </c>
      <c r="BW773" t="s">
        <v>1553</v>
      </c>
      <c r="BX773" t="s">
        <v>1501</v>
      </c>
      <c r="BY773">
        <v>35</v>
      </c>
      <c r="BZ773" t="s">
        <v>555</v>
      </c>
      <c r="CA773" t="s">
        <v>1499</v>
      </c>
      <c r="CB773" t="s">
        <v>1554</v>
      </c>
      <c r="CC773" t="s">
        <v>1501</v>
      </c>
      <c r="CD773">
        <v>19</v>
      </c>
      <c r="HK773" t="s">
        <v>1555</v>
      </c>
      <c r="HL773" t="s">
        <v>1544</v>
      </c>
      <c r="HM773" s="121" t="s">
        <v>480</v>
      </c>
      <c r="HN773" s="121" t="s">
        <v>480</v>
      </c>
      <c r="HO773" t="s">
        <v>480</v>
      </c>
      <c r="HP773">
        <v>9</v>
      </c>
      <c r="HQ773" t="s">
        <v>1556</v>
      </c>
      <c r="HS773" t="s">
        <v>1507</v>
      </c>
      <c r="HT773" s="50">
        <v>40153</v>
      </c>
      <c r="IO773" t="s">
        <v>1549</v>
      </c>
      <c r="IP773" t="s">
        <v>1557</v>
      </c>
      <c r="IS773">
        <v>2009</v>
      </c>
      <c r="IT773" t="s">
        <v>1509</v>
      </c>
      <c r="IU773" s="4" t="s">
        <v>1184</v>
      </c>
      <c r="JK773" t="s">
        <v>494</v>
      </c>
      <c r="JL773" t="s">
        <v>1510</v>
      </c>
      <c r="JM773" t="s">
        <v>1558</v>
      </c>
      <c r="JN773" t="s">
        <v>959</v>
      </c>
      <c r="JO773" t="s">
        <v>1559</v>
      </c>
      <c r="JP773" t="s">
        <v>508</v>
      </c>
      <c r="JQ773">
        <f>80+80+38+38</f>
        <v>236</v>
      </c>
      <c r="JR773">
        <v>54</v>
      </c>
      <c r="JS773">
        <v>185</v>
      </c>
      <c r="KE773" t="s">
        <v>1560</v>
      </c>
      <c r="KF773" t="s">
        <v>999</v>
      </c>
      <c r="KG773" t="s">
        <v>1513</v>
      </c>
      <c r="KH773">
        <v>4</v>
      </c>
      <c r="KI773" t="s">
        <v>1514</v>
      </c>
      <c r="KJ773" t="s">
        <v>530</v>
      </c>
      <c r="KN773" t="s">
        <v>545</v>
      </c>
      <c r="KO773" t="s">
        <v>1561</v>
      </c>
      <c r="KP773" s="8" t="s">
        <v>1516</v>
      </c>
      <c r="KQ773">
        <v>1.6</v>
      </c>
      <c r="KS773" s="8"/>
      <c r="KV773" t="s">
        <v>1562</v>
      </c>
      <c r="KW773" t="s">
        <v>1518</v>
      </c>
      <c r="LC773" t="s">
        <v>508</v>
      </c>
      <c r="LD773">
        <v>1600</v>
      </c>
      <c r="LL773" t="s">
        <v>1519</v>
      </c>
      <c r="LM773" t="s">
        <v>1520</v>
      </c>
      <c r="LN773">
        <v>30</v>
      </c>
      <c r="LT773" t="s">
        <v>1563</v>
      </c>
      <c r="LU773" t="s">
        <v>1522</v>
      </c>
      <c r="LY773" t="s">
        <v>1267</v>
      </c>
      <c r="LZ773">
        <v>1186</v>
      </c>
      <c r="MA773" t="s">
        <v>1523</v>
      </c>
      <c r="MG773" t="s">
        <v>1564</v>
      </c>
      <c r="MI773" s="50">
        <v>40224</v>
      </c>
      <c r="MY773" t="s">
        <v>1525</v>
      </c>
      <c r="MZ773">
        <v>1435</v>
      </c>
      <c r="NA773" t="s">
        <v>1573</v>
      </c>
      <c r="NB773" s="2"/>
      <c r="NC773" s="2" t="s">
        <v>1527</v>
      </c>
      <c r="ND773" s="2"/>
      <c r="NE773" s="2"/>
      <c r="NJ773" t="s">
        <v>1578</v>
      </c>
      <c r="NK773" t="s">
        <v>1579</v>
      </c>
      <c r="NL773" t="s">
        <v>944</v>
      </c>
      <c r="NM773" t="s">
        <v>516</v>
      </c>
      <c r="NV773" t="s">
        <v>518</v>
      </c>
      <c r="NW773">
        <v>3871</v>
      </c>
      <c r="NX773" t="s">
        <v>480</v>
      </c>
      <c r="OB773">
        <v>3</v>
      </c>
      <c r="OU773" t="s">
        <v>1580</v>
      </c>
      <c r="OV773" t="s">
        <v>518</v>
      </c>
      <c r="OX773">
        <v>2010</v>
      </c>
      <c r="OY773">
        <v>2011</v>
      </c>
      <c r="OZ773" t="s">
        <v>1509</v>
      </c>
      <c r="PA773" t="s">
        <v>1532</v>
      </c>
      <c r="PB773" t="s">
        <v>522</v>
      </c>
      <c r="PC773" s="50">
        <v>46136</v>
      </c>
      <c r="PD773" s="121"/>
    </row>
    <row r="774" spans="1:420" ht="15" thickBot="1">
      <c r="A774" t="s">
        <v>469</v>
      </c>
      <c r="B774" t="s">
        <v>1494</v>
      </c>
      <c r="C774" t="s">
        <v>1250</v>
      </c>
      <c r="D774" t="s">
        <v>948</v>
      </c>
      <c r="E774" s="75" t="s">
        <v>1495</v>
      </c>
      <c r="F774" s="74" t="s">
        <v>1177</v>
      </c>
      <c r="G774" t="s">
        <v>475</v>
      </c>
      <c r="H774" t="s">
        <v>1077</v>
      </c>
      <c r="I774">
        <v>23.983876843571402</v>
      </c>
      <c r="J774">
        <v>90.402873983888597</v>
      </c>
      <c r="K774">
        <v>250</v>
      </c>
      <c r="AV774" t="s">
        <v>1496</v>
      </c>
      <c r="AW774">
        <f t="shared" si="3"/>
        <v>1435</v>
      </c>
      <c r="AX774" t="s">
        <v>480</v>
      </c>
      <c r="AY774">
        <v>3</v>
      </c>
      <c r="AZ774" t="s">
        <v>1497</v>
      </c>
      <c r="BA774">
        <v>2009</v>
      </c>
      <c r="BB774">
        <v>2012</v>
      </c>
      <c r="BC774">
        <v>2009.2</v>
      </c>
      <c r="BD774" t="s">
        <v>1498</v>
      </c>
      <c r="BE774" t="s">
        <v>524</v>
      </c>
      <c r="BF774" t="s">
        <v>484</v>
      </c>
      <c r="BG774" t="s">
        <v>1499</v>
      </c>
      <c r="BH774" t="s">
        <v>1500</v>
      </c>
      <c r="BI774" t="s">
        <v>1501</v>
      </c>
      <c r="BJ774">
        <v>45</v>
      </c>
      <c r="BK774" t="s">
        <v>555</v>
      </c>
      <c r="BL774" t="s">
        <v>1499</v>
      </c>
      <c r="BM774" t="s">
        <v>1502</v>
      </c>
      <c r="BN774" t="s">
        <v>1501</v>
      </c>
      <c r="BO774">
        <v>49</v>
      </c>
      <c r="BP774" t="s">
        <v>555</v>
      </c>
      <c r="BQ774" t="s">
        <v>1499</v>
      </c>
      <c r="BR774" t="s">
        <v>1503</v>
      </c>
      <c r="BS774" t="s">
        <v>1501</v>
      </c>
      <c r="BT774">
        <v>49</v>
      </c>
      <c r="HK774" t="s">
        <v>1504</v>
      </c>
      <c r="HL774" t="s">
        <v>526</v>
      </c>
      <c r="HM774" t="s">
        <v>1505</v>
      </c>
      <c r="HO774" t="s">
        <v>480</v>
      </c>
      <c r="HP774">
        <v>12</v>
      </c>
      <c r="HQ774" t="s">
        <v>1506</v>
      </c>
      <c r="HS774" t="s">
        <v>1507</v>
      </c>
      <c r="HT774" s="50">
        <v>40202</v>
      </c>
      <c r="HU774" s="50"/>
      <c r="IO774" t="s">
        <v>1498</v>
      </c>
      <c r="IP774" s="46" t="s">
        <v>1508</v>
      </c>
      <c r="IS774">
        <v>2009</v>
      </c>
      <c r="IT774" t="s">
        <v>1509</v>
      </c>
      <c r="IU774" s="4" t="s">
        <v>1184</v>
      </c>
      <c r="JK774" t="s">
        <v>494</v>
      </c>
      <c r="JL774" t="s">
        <v>1510</v>
      </c>
      <c r="JM774" t="s">
        <v>1511</v>
      </c>
      <c r="JN774" t="s">
        <v>508</v>
      </c>
      <c r="JO774">
        <v>12</v>
      </c>
      <c r="JP774" t="s">
        <v>508</v>
      </c>
      <c r="JQ774">
        <v>51</v>
      </c>
      <c r="JR774">
        <v>18</v>
      </c>
      <c r="JS774">
        <f>32+69+35</f>
        <v>136</v>
      </c>
      <c r="KE774" t="s">
        <v>1512</v>
      </c>
      <c r="KF774" t="s">
        <v>999</v>
      </c>
      <c r="KG774" t="s">
        <v>1513</v>
      </c>
      <c r="KH774">
        <v>3</v>
      </c>
      <c r="KI774" t="s">
        <v>1514</v>
      </c>
      <c r="KJ774" t="s">
        <v>530</v>
      </c>
      <c r="KN774" t="s">
        <v>545</v>
      </c>
      <c r="KO774" t="s">
        <v>1566</v>
      </c>
      <c r="KP774" t="s">
        <v>1516</v>
      </c>
      <c r="KQ774">
        <v>0.7</v>
      </c>
      <c r="KV774" t="s">
        <v>1517</v>
      </c>
      <c r="KW774" t="s">
        <v>1518</v>
      </c>
      <c r="LC774" t="s">
        <v>508</v>
      </c>
      <c r="LD774">
        <v>1600</v>
      </c>
      <c r="LL774" t="s">
        <v>1519</v>
      </c>
      <c r="LM774" t="s">
        <v>1520</v>
      </c>
      <c r="LN774">
        <v>7.5</v>
      </c>
      <c r="LT774" t="s">
        <v>1521</v>
      </c>
      <c r="LU774" t="s">
        <v>1522</v>
      </c>
      <c r="LY774" t="s">
        <v>1267</v>
      </c>
      <c r="LZ774">
        <v>1450</v>
      </c>
      <c r="MA774" t="s">
        <v>1523</v>
      </c>
      <c r="MG774" t="s">
        <v>1524</v>
      </c>
      <c r="MI774" s="50">
        <v>40292</v>
      </c>
      <c r="MY774" t="s">
        <v>1525</v>
      </c>
      <c r="MZ774">
        <v>1435</v>
      </c>
      <c r="NA774" t="s">
        <v>1569</v>
      </c>
      <c r="NB774" s="2" t="s">
        <v>1527</v>
      </c>
      <c r="NC774" s="2" t="s">
        <v>1527</v>
      </c>
      <c r="ND774" s="2"/>
      <c r="NE774" s="2"/>
      <c r="NJ774" t="s">
        <v>1578</v>
      </c>
      <c r="NK774" t="s">
        <v>1579</v>
      </c>
      <c r="NL774" t="s">
        <v>944</v>
      </c>
      <c r="NM774" t="s">
        <v>516</v>
      </c>
      <c r="NU774" t="s">
        <v>1530</v>
      </c>
      <c r="NV774" t="s">
        <v>518</v>
      </c>
      <c r="NW774">
        <v>1882</v>
      </c>
      <c r="NX774" t="s">
        <v>480</v>
      </c>
      <c r="OB774">
        <v>3</v>
      </c>
      <c r="OU774" t="s">
        <v>1580</v>
      </c>
      <c r="OV774" t="s">
        <v>518</v>
      </c>
      <c r="OX774">
        <v>2011</v>
      </c>
      <c r="OY774">
        <v>2012</v>
      </c>
      <c r="OZ774" t="s">
        <v>1509</v>
      </c>
      <c r="PA774" t="s">
        <v>1532</v>
      </c>
      <c r="PB774" t="s">
        <v>522</v>
      </c>
      <c r="PC774" s="50">
        <v>46136</v>
      </c>
      <c r="PD774" s="121"/>
    </row>
    <row r="775" spans="1:420" ht="15" thickBot="1">
      <c r="A775" t="s">
        <v>469</v>
      </c>
      <c r="B775" t="s">
        <v>1494</v>
      </c>
      <c r="C775" t="s">
        <v>1250</v>
      </c>
      <c r="D775" t="s">
        <v>948</v>
      </c>
      <c r="E775" s="75" t="s">
        <v>1495</v>
      </c>
      <c r="F775" s="74" t="s">
        <v>1177</v>
      </c>
      <c r="G775" t="s">
        <v>475</v>
      </c>
      <c r="H775" t="s">
        <v>1077</v>
      </c>
      <c r="I775">
        <v>23.983876843571402</v>
      </c>
      <c r="J775">
        <v>90.402873983888597</v>
      </c>
      <c r="K775">
        <v>250</v>
      </c>
      <c r="AV775" t="s">
        <v>1496</v>
      </c>
      <c r="AW775">
        <f t="shared" si="3"/>
        <v>1435</v>
      </c>
      <c r="AX775" t="s">
        <v>480</v>
      </c>
      <c r="AY775">
        <v>3</v>
      </c>
      <c r="AZ775" t="s">
        <v>1497</v>
      </c>
      <c r="BA775">
        <v>2009</v>
      </c>
      <c r="BB775">
        <v>2012</v>
      </c>
      <c r="BC775">
        <v>2009.2</v>
      </c>
      <c r="BD775" t="s">
        <v>1533</v>
      </c>
      <c r="BE775" t="s">
        <v>483</v>
      </c>
      <c r="BF775" t="s">
        <v>484</v>
      </c>
      <c r="BG775" t="s">
        <v>1499</v>
      </c>
      <c r="BH775" t="s">
        <v>1500</v>
      </c>
      <c r="BI775" t="s">
        <v>1501</v>
      </c>
      <c r="BJ775">
        <v>30</v>
      </c>
      <c r="BK775" t="s">
        <v>555</v>
      </c>
      <c r="BL775" t="s">
        <v>1499</v>
      </c>
      <c r="BM775" t="s">
        <v>1503</v>
      </c>
      <c r="BN775" t="s">
        <v>1501</v>
      </c>
      <c r="BO775">
        <v>35</v>
      </c>
      <c r="HK775" t="s">
        <v>1504</v>
      </c>
      <c r="HL775" t="s">
        <v>526</v>
      </c>
      <c r="HM775" t="s">
        <v>1505</v>
      </c>
      <c r="HO775" t="s">
        <v>480</v>
      </c>
      <c r="HP775">
        <v>12</v>
      </c>
      <c r="HQ775" t="s">
        <v>1506</v>
      </c>
      <c r="HS775" t="s">
        <v>1507</v>
      </c>
      <c r="HT775" s="50">
        <v>40192</v>
      </c>
      <c r="HU775" s="50"/>
      <c r="IO775" t="s">
        <v>1533</v>
      </c>
      <c r="IP775" s="46" t="s">
        <v>1508</v>
      </c>
      <c r="IS775">
        <v>2009</v>
      </c>
      <c r="IT775" t="s">
        <v>1509</v>
      </c>
      <c r="IU775" s="4" t="s">
        <v>1184</v>
      </c>
      <c r="JK775" t="s">
        <v>494</v>
      </c>
      <c r="JL775" t="s">
        <v>1510</v>
      </c>
      <c r="JM775" t="s">
        <v>1534</v>
      </c>
      <c r="JN775" t="s">
        <v>497</v>
      </c>
      <c r="JO775" t="s">
        <v>1565</v>
      </c>
      <c r="JP775" t="s">
        <v>508</v>
      </c>
      <c r="JQ775">
        <v>44</v>
      </c>
      <c r="JR775">
        <v>13</v>
      </c>
      <c r="JS775">
        <f>23+59+59+16</f>
        <v>157</v>
      </c>
      <c r="KE775" t="s">
        <v>1536</v>
      </c>
      <c r="KF775" t="s">
        <v>999</v>
      </c>
      <c r="KG775" t="s">
        <v>1513</v>
      </c>
      <c r="KH775">
        <v>6</v>
      </c>
      <c r="KI775" t="s">
        <v>1514</v>
      </c>
      <c r="KJ775" t="s">
        <v>501</v>
      </c>
      <c r="KK775" s="8" t="s">
        <v>1537</v>
      </c>
      <c r="KL775" t="s">
        <v>1538</v>
      </c>
      <c r="KM775">
        <v>0.99</v>
      </c>
      <c r="KN775" t="s">
        <v>545</v>
      </c>
      <c r="KO775" t="s">
        <v>1566</v>
      </c>
      <c r="KP775" t="s">
        <v>1516</v>
      </c>
      <c r="KQ775">
        <v>0.7</v>
      </c>
      <c r="KV775" t="s">
        <v>1540</v>
      </c>
      <c r="KW775" t="s">
        <v>1518</v>
      </c>
      <c r="LC775" t="s">
        <v>508</v>
      </c>
      <c r="LD775">
        <v>2000</v>
      </c>
      <c r="LL775" t="s">
        <v>1519</v>
      </c>
      <c r="LM775" t="s">
        <v>1520</v>
      </c>
      <c r="LN775">
        <v>30</v>
      </c>
      <c r="LT775" t="s">
        <v>1541</v>
      </c>
      <c r="LU775" t="s">
        <v>1522</v>
      </c>
      <c r="LY775" t="s">
        <v>1267</v>
      </c>
      <c r="LZ775">
        <v>1481</v>
      </c>
      <c r="MA775" t="s">
        <v>1523</v>
      </c>
      <c r="MG775" t="s">
        <v>1524</v>
      </c>
      <c r="MI775" s="50">
        <v>40298</v>
      </c>
      <c r="MY775" t="s">
        <v>1525</v>
      </c>
      <c r="MZ775">
        <v>1435</v>
      </c>
      <c r="NA775" t="s">
        <v>1569</v>
      </c>
      <c r="NB775" s="2" t="s">
        <v>1527</v>
      </c>
      <c r="NC775" s="2" t="s">
        <v>1527</v>
      </c>
      <c r="ND775" s="2"/>
      <c r="NE775" s="2"/>
      <c r="NJ775" t="s">
        <v>1578</v>
      </c>
      <c r="NK775" t="s">
        <v>1579</v>
      </c>
      <c r="NL775" t="s">
        <v>944</v>
      </c>
      <c r="NM775" t="s">
        <v>516</v>
      </c>
      <c r="NU775" t="s">
        <v>1530</v>
      </c>
      <c r="NV775" t="s">
        <v>518</v>
      </c>
      <c r="NW775">
        <v>2407</v>
      </c>
      <c r="NX775" t="s">
        <v>480</v>
      </c>
      <c r="OB775">
        <v>3</v>
      </c>
      <c r="OU775" t="s">
        <v>1580</v>
      </c>
      <c r="OV775" t="s">
        <v>518</v>
      </c>
      <c r="OX775">
        <v>2011</v>
      </c>
      <c r="OY775">
        <v>2012</v>
      </c>
      <c r="OZ775" t="s">
        <v>1509</v>
      </c>
      <c r="PA775" t="s">
        <v>1532</v>
      </c>
      <c r="PB775" t="s">
        <v>522</v>
      </c>
      <c r="PC775" s="50">
        <v>46136</v>
      </c>
      <c r="PD775" s="121"/>
    </row>
    <row r="776" spans="1:420" ht="15" thickBot="1">
      <c r="A776" t="s">
        <v>469</v>
      </c>
      <c r="B776" t="s">
        <v>1494</v>
      </c>
      <c r="C776" t="s">
        <v>1250</v>
      </c>
      <c r="D776" t="s">
        <v>948</v>
      </c>
      <c r="E776" s="75" t="s">
        <v>1495</v>
      </c>
      <c r="F776" s="74" t="s">
        <v>1177</v>
      </c>
      <c r="G776" t="s">
        <v>475</v>
      </c>
      <c r="H776" t="s">
        <v>1077</v>
      </c>
      <c r="I776">
        <v>23.983876843571402</v>
      </c>
      <c r="J776">
        <v>90.402873983888597</v>
      </c>
      <c r="K776">
        <v>250</v>
      </c>
      <c r="AV776" t="s">
        <v>1496</v>
      </c>
      <c r="AW776">
        <f t="shared" si="3"/>
        <v>1435</v>
      </c>
      <c r="AX776" t="s">
        <v>480</v>
      </c>
      <c r="AY776">
        <v>3</v>
      </c>
      <c r="AZ776" t="s">
        <v>1497</v>
      </c>
      <c r="BA776">
        <v>2009</v>
      </c>
      <c r="BB776">
        <v>2012</v>
      </c>
      <c r="BC776">
        <v>2009.2</v>
      </c>
      <c r="BD776" t="s">
        <v>1542</v>
      </c>
      <c r="BE776" t="s">
        <v>591</v>
      </c>
      <c r="BF776" t="s">
        <v>484</v>
      </c>
      <c r="BG776" t="s">
        <v>1499</v>
      </c>
      <c r="BH776" t="s">
        <v>1500</v>
      </c>
      <c r="BI776" t="s">
        <v>1501</v>
      </c>
      <c r="BJ776">
        <v>30</v>
      </c>
      <c r="BK776" t="s">
        <v>555</v>
      </c>
      <c r="BL776" t="s">
        <v>1499</v>
      </c>
      <c r="BM776" t="s">
        <v>1503</v>
      </c>
      <c r="BN776" t="s">
        <v>1501</v>
      </c>
      <c r="BO776">
        <v>19</v>
      </c>
      <c r="HK776" t="s">
        <v>1543</v>
      </c>
      <c r="HL776" t="s">
        <v>1544</v>
      </c>
      <c r="HM776" s="121" t="s">
        <v>480</v>
      </c>
      <c r="HN776" s="121" t="s">
        <v>480</v>
      </c>
      <c r="HO776" t="s">
        <v>480</v>
      </c>
      <c r="HP776">
        <v>4</v>
      </c>
      <c r="HQ776" t="s">
        <v>1545</v>
      </c>
      <c r="HS776" t="s">
        <v>1507</v>
      </c>
      <c r="HT776" s="50">
        <v>40192</v>
      </c>
      <c r="HU776" s="50"/>
      <c r="IO776" t="s">
        <v>1542</v>
      </c>
      <c r="IP776" s="46" t="s">
        <v>1508</v>
      </c>
      <c r="IS776">
        <v>2009</v>
      </c>
      <c r="IT776" t="s">
        <v>1509</v>
      </c>
      <c r="IU776" s="4" t="s">
        <v>1184</v>
      </c>
      <c r="JK776" t="s">
        <v>494</v>
      </c>
      <c r="JL776" t="s">
        <v>1510</v>
      </c>
      <c r="JM776" t="s">
        <v>1534</v>
      </c>
      <c r="JN776" t="s">
        <v>497</v>
      </c>
      <c r="JO776" t="s">
        <v>1565</v>
      </c>
      <c r="JP776" t="s">
        <v>508</v>
      </c>
      <c r="JQ776">
        <v>44</v>
      </c>
      <c r="JR776">
        <v>13</v>
      </c>
      <c r="JS776">
        <f>23+59+59+16</f>
        <v>157</v>
      </c>
      <c r="KE776" t="s">
        <v>1546</v>
      </c>
      <c r="KF776" t="s">
        <v>999</v>
      </c>
      <c r="KG776" t="s">
        <v>1513</v>
      </c>
      <c r="KH776">
        <v>7</v>
      </c>
      <c r="KI776" t="s">
        <v>1514</v>
      </c>
      <c r="KJ776" t="s">
        <v>501</v>
      </c>
      <c r="KK776" s="8" t="s">
        <v>1537</v>
      </c>
      <c r="KL776" t="s">
        <v>1538</v>
      </c>
      <c r="KM776">
        <v>0.99</v>
      </c>
      <c r="KN776" t="s">
        <v>545</v>
      </c>
      <c r="KO776" t="s">
        <v>1566</v>
      </c>
      <c r="KP776" t="s">
        <v>1516</v>
      </c>
      <c r="KQ776">
        <v>0.7</v>
      </c>
      <c r="KV776" t="s">
        <v>1547</v>
      </c>
      <c r="KW776" t="s">
        <v>1518</v>
      </c>
      <c r="LC776" t="s">
        <v>508</v>
      </c>
      <c r="LD776">
        <v>1900</v>
      </c>
      <c r="LL776" t="s">
        <v>1519</v>
      </c>
      <c r="LM776" t="s">
        <v>1520</v>
      </c>
      <c r="LN776">
        <v>30</v>
      </c>
      <c r="LT776" t="s">
        <v>1548</v>
      </c>
      <c r="LU776" t="s">
        <v>1522</v>
      </c>
      <c r="LY776" t="s">
        <v>1267</v>
      </c>
      <c r="LZ776">
        <v>1530</v>
      </c>
      <c r="MA776" t="s">
        <v>1523</v>
      </c>
      <c r="MG776" t="s">
        <v>1524</v>
      </c>
      <c r="MI776" s="50">
        <v>40299</v>
      </c>
      <c r="MY776" t="s">
        <v>1525</v>
      </c>
      <c r="MZ776">
        <v>1435</v>
      </c>
      <c r="NA776" t="s">
        <v>1569</v>
      </c>
      <c r="NB776" s="2" t="s">
        <v>1527</v>
      </c>
      <c r="NC776" s="2" t="s">
        <v>1527</v>
      </c>
      <c r="ND776" s="2"/>
      <c r="NE776" s="2"/>
      <c r="NJ776" t="s">
        <v>1578</v>
      </c>
      <c r="NK776" t="s">
        <v>1579</v>
      </c>
      <c r="NL776" t="s">
        <v>944</v>
      </c>
      <c r="NM776" t="s">
        <v>516</v>
      </c>
      <c r="NU776" t="s">
        <v>536</v>
      </c>
      <c r="NV776" t="s">
        <v>518</v>
      </c>
      <c r="NW776">
        <v>2314</v>
      </c>
      <c r="NX776" t="s">
        <v>480</v>
      </c>
      <c r="OB776">
        <v>3</v>
      </c>
      <c r="OU776" t="s">
        <v>1580</v>
      </c>
      <c r="OV776" t="s">
        <v>518</v>
      </c>
      <c r="OX776">
        <v>2011</v>
      </c>
      <c r="OY776">
        <v>2012</v>
      </c>
      <c r="OZ776" t="s">
        <v>1509</v>
      </c>
      <c r="PA776" t="s">
        <v>1532</v>
      </c>
      <c r="PB776" t="s">
        <v>522</v>
      </c>
      <c r="PC776" s="50">
        <v>46136</v>
      </c>
      <c r="PD776" s="121"/>
    </row>
    <row r="777" spans="1:420" ht="15" thickBot="1">
      <c r="A777" t="s">
        <v>469</v>
      </c>
      <c r="B777" t="s">
        <v>1494</v>
      </c>
      <c r="C777" t="s">
        <v>1250</v>
      </c>
      <c r="D777" t="s">
        <v>948</v>
      </c>
      <c r="E777" s="75" t="s">
        <v>1495</v>
      </c>
      <c r="F777" s="74" t="s">
        <v>1177</v>
      </c>
      <c r="G777" t="s">
        <v>475</v>
      </c>
      <c r="H777" t="s">
        <v>1077</v>
      </c>
      <c r="I777">
        <v>23.983876843571402</v>
      </c>
      <c r="J777">
        <v>90.402873983888597</v>
      </c>
      <c r="K777">
        <v>250</v>
      </c>
      <c r="AV777" t="s">
        <v>1496</v>
      </c>
      <c r="AW777">
        <f t="shared" si="3"/>
        <v>1435</v>
      </c>
      <c r="AX777" t="s">
        <v>480</v>
      </c>
      <c r="AY777">
        <v>3</v>
      </c>
      <c r="AZ777" t="s">
        <v>1497</v>
      </c>
      <c r="BA777">
        <v>2009</v>
      </c>
      <c r="BB777">
        <v>2012</v>
      </c>
      <c r="BC777">
        <v>2009.2</v>
      </c>
      <c r="BD777" t="s">
        <v>1549</v>
      </c>
      <c r="BE777" t="s">
        <v>536</v>
      </c>
      <c r="BF777" t="s">
        <v>484</v>
      </c>
      <c r="BG777" t="s">
        <v>1276</v>
      </c>
      <c r="BH777" t="s">
        <v>1550</v>
      </c>
      <c r="BI777" t="s">
        <v>1501</v>
      </c>
      <c r="BJ777">
        <v>1614</v>
      </c>
      <c r="BK777" t="s">
        <v>555</v>
      </c>
      <c r="BL777" t="s">
        <v>485</v>
      </c>
      <c r="BM777" t="s">
        <v>1551</v>
      </c>
      <c r="BN777" t="s">
        <v>1501</v>
      </c>
      <c r="BO777">
        <v>20</v>
      </c>
      <c r="BP777" t="s">
        <v>555</v>
      </c>
      <c r="BQ777" t="s">
        <v>1288</v>
      </c>
      <c r="BR777" t="s">
        <v>1552</v>
      </c>
      <c r="BS777" t="s">
        <v>1501</v>
      </c>
      <c r="BT777">
        <v>30</v>
      </c>
      <c r="BU777" t="s">
        <v>555</v>
      </c>
      <c r="BV777" t="s">
        <v>1499</v>
      </c>
      <c r="BW777" t="s">
        <v>1553</v>
      </c>
      <c r="BX777" t="s">
        <v>1501</v>
      </c>
      <c r="BY777">
        <v>35</v>
      </c>
      <c r="BZ777" t="s">
        <v>555</v>
      </c>
      <c r="CA777" t="s">
        <v>1499</v>
      </c>
      <c r="CB777" t="s">
        <v>1554</v>
      </c>
      <c r="CC777" t="s">
        <v>1501</v>
      </c>
      <c r="CD777">
        <v>19</v>
      </c>
      <c r="HK777" t="s">
        <v>1555</v>
      </c>
      <c r="HL777" t="s">
        <v>1544</v>
      </c>
      <c r="HM777" s="121" t="s">
        <v>480</v>
      </c>
      <c r="HN777" s="121" t="s">
        <v>480</v>
      </c>
      <c r="HO777" t="s">
        <v>480</v>
      </c>
      <c r="HP777">
        <v>9</v>
      </c>
      <c r="HQ777" t="s">
        <v>1556</v>
      </c>
      <c r="HS777" t="s">
        <v>1507</v>
      </c>
      <c r="HT777" s="50">
        <v>40153</v>
      </c>
      <c r="IO777" t="s">
        <v>1549</v>
      </c>
      <c r="IP777" t="s">
        <v>1557</v>
      </c>
      <c r="IS777">
        <v>2009</v>
      </c>
      <c r="IT777" t="s">
        <v>1509</v>
      </c>
      <c r="IU777" s="4" t="s">
        <v>1184</v>
      </c>
      <c r="JK777" t="s">
        <v>494</v>
      </c>
      <c r="JL777" t="s">
        <v>1510</v>
      </c>
      <c r="JM777" t="s">
        <v>1558</v>
      </c>
      <c r="JN777" t="s">
        <v>959</v>
      </c>
      <c r="JO777" t="s">
        <v>1567</v>
      </c>
      <c r="JP777" t="s">
        <v>508</v>
      </c>
      <c r="JQ777">
        <v>58</v>
      </c>
      <c r="JR777">
        <v>32</v>
      </c>
      <c r="JS777">
        <v>127</v>
      </c>
      <c r="KE777" t="s">
        <v>1560</v>
      </c>
      <c r="KF777" t="s">
        <v>999</v>
      </c>
      <c r="KG777" t="s">
        <v>1513</v>
      </c>
      <c r="KH777">
        <v>4</v>
      </c>
      <c r="KI777" t="s">
        <v>1514</v>
      </c>
      <c r="KJ777" t="s">
        <v>530</v>
      </c>
      <c r="KN777" t="s">
        <v>545</v>
      </c>
      <c r="KO777" t="s">
        <v>1561</v>
      </c>
      <c r="KP777" t="s">
        <v>1516</v>
      </c>
      <c r="KQ777">
        <f>1.6*2</f>
        <v>3.2</v>
      </c>
      <c r="KR777" t="s">
        <v>545</v>
      </c>
      <c r="KS777" t="s">
        <v>1568</v>
      </c>
      <c r="KT777" t="s">
        <v>503</v>
      </c>
      <c r="KU777">
        <v>1.47</v>
      </c>
      <c r="KV777" t="s">
        <v>1562</v>
      </c>
      <c r="KW777" t="s">
        <v>1518</v>
      </c>
      <c r="LC777" t="s">
        <v>508</v>
      </c>
      <c r="LD777">
        <v>1600</v>
      </c>
      <c r="LL777" t="s">
        <v>1519</v>
      </c>
      <c r="LM777" t="s">
        <v>1520</v>
      </c>
      <c r="LN777">
        <v>30</v>
      </c>
      <c r="LT777" t="s">
        <v>1563</v>
      </c>
      <c r="LU777" t="s">
        <v>1522</v>
      </c>
      <c r="LY777" t="s">
        <v>1267</v>
      </c>
      <c r="LZ777">
        <v>805</v>
      </c>
      <c r="MA777" t="s">
        <v>1523</v>
      </c>
      <c r="MG777" t="s">
        <v>1564</v>
      </c>
      <c r="MI777" s="50">
        <v>40224</v>
      </c>
      <c r="MY777" t="s">
        <v>1525</v>
      </c>
      <c r="MZ777">
        <v>1435</v>
      </c>
      <c r="NA777" t="s">
        <v>1573</v>
      </c>
      <c r="NB777" s="2"/>
      <c r="NC777" s="2" t="s">
        <v>1527</v>
      </c>
      <c r="ND777" t="s">
        <v>1276</v>
      </c>
      <c r="NE777" s="2" t="s">
        <v>1288</v>
      </c>
      <c r="NJ777" t="s">
        <v>1578</v>
      </c>
      <c r="NK777" t="s">
        <v>1579</v>
      </c>
      <c r="NL777" t="s">
        <v>944</v>
      </c>
      <c r="NM777" t="s">
        <v>516</v>
      </c>
      <c r="NV777" t="s">
        <v>518</v>
      </c>
      <c r="NW777">
        <v>3766</v>
      </c>
      <c r="NX777" t="s">
        <v>480</v>
      </c>
      <c r="OB777">
        <v>3</v>
      </c>
      <c r="OU777" t="s">
        <v>1580</v>
      </c>
      <c r="OV777" t="s">
        <v>518</v>
      </c>
      <c r="OX777">
        <v>2011</v>
      </c>
      <c r="OY777">
        <v>2012</v>
      </c>
      <c r="OZ777" t="s">
        <v>1509</v>
      </c>
      <c r="PA777" t="s">
        <v>1532</v>
      </c>
      <c r="PB777" t="s">
        <v>522</v>
      </c>
      <c r="PC777" s="50">
        <v>46136</v>
      </c>
      <c r="PD777" s="121"/>
    </row>
    <row r="778" spans="1:420" ht="15" thickBot="1">
      <c r="A778" t="s">
        <v>469</v>
      </c>
      <c r="B778" t="s">
        <v>1494</v>
      </c>
      <c r="C778" t="s">
        <v>1250</v>
      </c>
      <c r="D778" t="s">
        <v>948</v>
      </c>
      <c r="E778" s="75" t="s">
        <v>1495</v>
      </c>
      <c r="F778" s="74" t="s">
        <v>1177</v>
      </c>
      <c r="G778" t="s">
        <v>475</v>
      </c>
      <c r="H778" t="s">
        <v>1077</v>
      </c>
      <c r="I778">
        <v>23.983876843571402</v>
      </c>
      <c r="J778">
        <v>90.402873983888597</v>
      </c>
      <c r="K778">
        <v>250</v>
      </c>
      <c r="AV778" t="s">
        <v>1496</v>
      </c>
      <c r="AW778">
        <f t="shared" si="3"/>
        <v>1435</v>
      </c>
      <c r="AX778" t="s">
        <v>480</v>
      </c>
      <c r="AY778">
        <v>3</v>
      </c>
      <c r="AZ778" t="s">
        <v>1497</v>
      </c>
      <c r="BA778">
        <v>2009</v>
      </c>
      <c r="BB778">
        <v>2012</v>
      </c>
      <c r="BC778">
        <v>2009.2</v>
      </c>
      <c r="BD778" t="s">
        <v>1498</v>
      </c>
      <c r="BE778" t="s">
        <v>524</v>
      </c>
      <c r="BF778" t="s">
        <v>484</v>
      </c>
      <c r="BG778" t="s">
        <v>1499</v>
      </c>
      <c r="BH778" t="s">
        <v>1500</v>
      </c>
      <c r="BI778" t="s">
        <v>1501</v>
      </c>
      <c r="BJ778">
        <v>45</v>
      </c>
      <c r="BK778" t="s">
        <v>555</v>
      </c>
      <c r="BL778" t="s">
        <v>1499</v>
      </c>
      <c r="BM778" t="s">
        <v>1502</v>
      </c>
      <c r="BN778" t="s">
        <v>1501</v>
      </c>
      <c r="BO778">
        <v>49</v>
      </c>
      <c r="BP778" t="s">
        <v>555</v>
      </c>
      <c r="BQ778" t="s">
        <v>1499</v>
      </c>
      <c r="BR778" t="s">
        <v>1503</v>
      </c>
      <c r="BS778" t="s">
        <v>1501</v>
      </c>
      <c r="BT778">
        <v>49</v>
      </c>
      <c r="HK778" t="s">
        <v>1504</v>
      </c>
      <c r="HL778" t="s">
        <v>526</v>
      </c>
      <c r="HM778" t="s">
        <v>1505</v>
      </c>
      <c r="HO778" t="s">
        <v>480</v>
      </c>
      <c r="HP778">
        <v>12</v>
      </c>
      <c r="HQ778" t="s">
        <v>1506</v>
      </c>
      <c r="HS778" t="s">
        <v>1507</v>
      </c>
      <c r="HT778" s="50">
        <v>40202</v>
      </c>
      <c r="HU778" s="50"/>
      <c r="IO778" t="s">
        <v>1498</v>
      </c>
      <c r="IP778" s="46" t="s">
        <v>1508</v>
      </c>
      <c r="IS778">
        <v>2009</v>
      </c>
      <c r="IT778" t="s">
        <v>1509</v>
      </c>
      <c r="IU778" s="4" t="s">
        <v>1184</v>
      </c>
      <c r="JK778" s="2" t="s">
        <v>494</v>
      </c>
      <c r="JL778" t="s">
        <v>495</v>
      </c>
      <c r="JM778" t="s">
        <v>1511</v>
      </c>
      <c r="JN778" t="s">
        <v>508</v>
      </c>
      <c r="JO778">
        <v>12</v>
      </c>
      <c r="JP778" t="s">
        <v>508</v>
      </c>
      <c r="JQ778">
        <v>155</v>
      </c>
      <c r="JR778">
        <v>18</v>
      </c>
      <c r="JS778">
        <v>32</v>
      </c>
      <c r="KE778" t="s">
        <v>1512</v>
      </c>
      <c r="KF778" t="s">
        <v>999</v>
      </c>
      <c r="KG778" t="s">
        <v>1513</v>
      </c>
      <c r="KH778">
        <v>3</v>
      </c>
      <c r="KI778" t="s">
        <v>1514</v>
      </c>
      <c r="KJ778" t="s">
        <v>530</v>
      </c>
      <c r="KN778" t="s">
        <v>545</v>
      </c>
      <c r="KO778" s="8" t="s">
        <v>1515</v>
      </c>
      <c r="KP778" t="s">
        <v>1516</v>
      </c>
      <c r="KQ778">
        <v>0.5</v>
      </c>
      <c r="KV778" t="s">
        <v>1517</v>
      </c>
      <c r="KW778" t="s">
        <v>1518</v>
      </c>
      <c r="LC778" t="s">
        <v>508</v>
      </c>
      <c r="LD778">
        <v>1500</v>
      </c>
      <c r="LL778" t="s">
        <v>1519</v>
      </c>
      <c r="LM778" t="s">
        <v>1520</v>
      </c>
      <c r="LN778">
        <v>7.5</v>
      </c>
      <c r="LT778" t="s">
        <v>1521</v>
      </c>
      <c r="LU778" t="s">
        <v>1522</v>
      </c>
      <c r="LY778" t="s">
        <v>1267</v>
      </c>
      <c r="LZ778">
        <v>2084</v>
      </c>
      <c r="MA778" t="s">
        <v>1523</v>
      </c>
      <c r="MG778" t="s">
        <v>1524</v>
      </c>
      <c r="MI778" s="50">
        <v>40292</v>
      </c>
      <c r="MY778" t="s">
        <v>1525</v>
      </c>
      <c r="MZ778">
        <v>1435</v>
      </c>
      <c r="NA778" t="s">
        <v>1569</v>
      </c>
      <c r="NB778" s="2" t="s">
        <v>1527</v>
      </c>
      <c r="NC778" s="2" t="s">
        <v>1527</v>
      </c>
      <c r="ND778" s="2"/>
      <c r="NE778" s="2"/>
      <c r="NJ778" t="s">
        <v>1581</v>
      </c>
      <c r="NK778" t="s">
        <v>1582</v>
      </c>
      <c r="NL778" t="s">
        <v>515</v>
      </c>
      <c r="NM778" t="s">
        <v>516</v>
      </c>
      <c r="NU778" t="s">
        <v>1530</v>
      </c>
      <c r="NV778" t="s">
        <v>518</v>
      </c>
      <c r="NW778">
        <v>396</v>
      </c>
      <c r="NX778" t="s">
        <v>480</v>
      </c>
      <c r="OB778">
        <v>3</v>
      </c>
      <c r="OU778" t="s">
        <v>1580</v>
      </c>
      <c r="OV778" t="s">
        <v>518</v>
      </c>
      <c r="OX778">
        <v>2009</v>
      </c>
      <c r="OY778">
        <v>2010</v>
      </c>
      <c r="OZ778" t="s">
        <v>1509</v>
      </c>
      <c r="PA778" t="s">
        <v>1532</v>
      </c>
      <c r="PB778" t="s">
        <v>522</v>
      </c>
      <c r="PC778" s="50">
        <v>46136</v>
      </c>
      <c r="PD778" s="121"/>
    </row>
    <row r="779" spans="1:420" ht="15" thickBot="1">
      <c r="A779" t="s">
        <v>469</v>
      </c>
      <c r="B779" t="s">
        <v>1494</v>
      </c>
      <c r="C779" t="s">
        <v>1250</v>
      </c>
      <c r="D779" t="s">
        <v>948</v>
      </c>
      <c r="E779" s="75" t="s">
        <v>1495</v>
      </c>
      <c r="F779" s="74" t="s">
        <v>1177</v>
      </c>
      <c r="G779" t="s">
        <v>475</v>
      </c>
      <c r="H779" t="s">
        <v>1077</v>
      </c>
      <c r="I779">
        <v>23.983876843571402</v>
      </c>
      <c r="J779">
        <v>90.402873983888597</v>
      </c>
      <c r="K779">
        <v>250</v>
      </c>
      <c r="AV779" t="s">
        <v>1496</v>
      </c>
      <c r="AW779">
        <f t="shared" si="3"/>
        <v>1435</v>
      </c>
      <c r="AX779" t="s">
        <v>480</v>
      </c>
      <c r="AY779">
        <v>3</v>
      </c>
      <c r="AZ779" t="s">
        <v>1497</v>
      </c>
      <c r="BA779">
        <v>2009</v>
      </c>
      <c r="BB779">
        <v>2012</v>
      </c>
      <c r="BC779">
        <v>2009.2</v>
      </c>
      <c r="BD779" t="s">
        <v>1533</v>
      </c>
      <c r="BE779" t="s">
        <v>483</v>
      </c>
      <c r="BF779" t="s">
        <v>484</v>
      </c>
      <c r="BG779" t="s">
        <v>1499</v>
      </c>
      <c r="BH779" t="s">
        <v>1500</v>
      </c>
      <c r="BI779" t="s">
        <v>1501</v>
      </c>
      <c r="BJ779">
        <v>30</v>
      </c>
      <c r="BK779" t="s">
        <v>555</v>
      </c>
      <c r="BL779" t="s">
        <v>1499</v>
      </c>
      <c r="BM779" t="s">
        <v>1503</v>
      </c>
      <c r="BN779" t="s">
        <v>1501</v>
      </c>
      <c r="BO779">
        <v>35</v>
      </c>
      <c r="HK779" t="s">
        <v>1504</v>
      </c>
      <c r="HL779" t="s">
        <v>526</v>
      </c>
      <c r="HM779" t="s">
        <v>1505</v>
      </c>
      <c r="HO779" t="s">
        <v>480</v>
      </c>
      <c r="HP779">
        <v>12</v>
      </c>
      <c r="HQ779" t="s">
        <v>1506</v>
      </c>
      <c r="HS779" t="s">
        <v>1507</v>
      </c>
      <c r="HT779" s="50">
        <v>40192</v>
      </c>
      <c r="HU779" s="50"/>
      <c r="IO779" t="s">
        <v>1533</v>
      </c>
      <c r="IP779" s="46" t="s">
        <v>1508</v>
      </c>
      <c r="IS779">
        <v>2009</v>
      </c>
      <c r="IT779" t="s">
        <v>1509</v>
      </c>
      <c r="IU779" s="4" t="s">
        <v>1184</v>
      </c>
      <c r="JK779" s="2" t="s">
        <v>494</v>
      </c>
      <c r="JL779" s="145" t="s">
        <v>1510</v>
      </c>
      <c r="JM779" s="134" t="s">
        <v>1534</v>
      </c>
      <c r="JN779" t="s">
        <v>497</v>
      </c>
      <c r="JO779" t="s">
        <v>1535</v>
      </c>
      <c r="JP779" t="s">
        <v>508</v>
      </c>
      <c r="JQ779">
        <f>45+50+45+20</f>
        <v>160</v>
      </c>
      <c r="JR779">
        <v>20</v>
      </c>
      <c r="JS779">
        <v>65</v>
      </c>
      <c r="KE779" t="s">
        <v>1536</v>
      </c>
      <c r="KF779" t="s">
        <v>999</v>
      </c>
      <c r="KG779" t="s">
        <v>1513</v>
      </c>
      <c r="KH779">
        <v>6</v>
      </c>
      <c r="KI779" t="s">
        <v>1514</v>
      </c>
      <c r="KJ779" t="s">
        <v>501</v>
      </c>
      <c r="KK779" s="8" t="s">
        <v>1537</v>
      </c>
      <c r="KL779" t="s">
        <v>1538</v>
      </c>
      <c r="KM779">
        <v>0.99</v>
      </c>
      <c r="KN779" t="s">
        <v>545</v>
      </c>
      <c r="KO779" t="s">
        <v>1539</v>
      </c>
      <c r="KP779" t="s">
        <v>1516</v>
      </c>
      <c r="KQ779">
        <f>0.556*2</f>
        <v>1.1120000000000001</v>
      </c>
      <c r="KV779" t="s">
        <v>1540</v>
      </c>
      <c r="KW779" t="s">
        <v>1518</v>
      </c>
      <c r="LC779" t="s">
        <v>508</v>
      </c>
      <c r="LD779">
        <v>2200</v>
      </c>
      <c r="LL779" t="s">
        <v>1519</v>
      </c>
      <c r="LM779" t="s">
        <v>1520</v>
      </c>
      <c r="LN779">
        <v>30</v>
      </c>
      <c r="LT779" t="s">
        <v>1541</v>
      </c>
      <c r="LU779" t="s">
        <v>1522</v>
      </c>
      <c r="LY779" t="s">
        <v>1267</v>
      </c>
      <c r="LZ779">
        <v>1789</v>
      </c>
      <c r="MA779" t="s">
        <v>1523</v>
      </c>
      <c r="MG779" t="s">
        <v>1524</v>
      </c>
      <c r="MI779" s="50">
        <v>40298</v>
      </c>
      <c r="MY779" t="s">
        <v>1525</v>
      </c>
      <c r="MZ779">
        <v>1435</v>
      </c>
      <c r="NA779" t="s">
        <v>1569</v>
      </c>
      <c r="NB779" s="2" t="s">
        <v>1527</v>
      </c>
      <c r="NC779" s="2" t="s">
        <v>1527</v>
      </c>
      <c r="ND779" s="2"/>
      <c r="NE779" s="2"/>
      <c r="NJ779" t="s">
        <v>1581</v>
      </c>
      <c r="NK779" t="s">
        <v>1582</v>
      </c>
      <c r="NL779" t="s">
        <v>515</v>
      </c>
      <c r="NM779" t="s">
        <v>516</v>
      </c>
      <c r="NU779" t="s">
        <v>1530</v>
      </c>
      <c r="NV779" t="s">
        <v>518</v>
      </c>
      <c r="NW779">
        <v>966</v>
      </c>
      <c r="NX779" t="s">
        <v>480</v>
      </c>
      <c r="OB779">
        <v>3</v>
      </c>
      <c r="OU779" t="s">
        <v>1580</v>
      </c>
      <c r="OV779" t="s">
        <v>518</v>
      </c>
      <c r="OX779">
        <v>2009</v>
      </c>
      <c r="OY779">
        <v>2010</v>
      </c>
      <c r="OZ779" t="s">
        <v>1509</v>
      </c>
      <c r="PA779" t="s">
        <v>1532</v>
      </c>
      <c r="PB779" t="s">
        <v>522</v>
      </c>
      <c r="PC779" s="50">
        <v>46136</v>
      </c>
      <c r="PD779" s="121"/>
    </row>
    <row r="780" spans="1:420" ht="15" thickBot="1">
      <c r="A780" t="s">
        <v>469</v>
      </c>
      <c r="B780" t="s">
        <v>1494</v>
      </c>
      <c r="C780" t="s">
        <v>1250</v>
      </c>
      <c r="D780" t="s">
        <v>948</v>
      </c>
      <c r="E780" s="75" t="s">
        <v>1495</v>
      </c>
      <c r="F780" s="74" t="s">
        <v>1177</v>
      </c>
      <c r="G780" t="s">
        <v>475</v>
      </c>
      <c r="H780" t="s">
        <v>1077</v>
      </c>
      <c r="I780">
        <v>23.983876843571402</v>
      </c>
      <c r="J780">
        <v>90.402873983888597</v>
      </c>
      <c r="K780">
        <v>250</v>
      </c>
      <c r="AV780" t="s">
        <v>1496</v>
      </c>
      <c r="AW780">
        <f t="shared" si="3"/>
        <v>1435</v>
      </c>
      <c r="AX780" t="s">
        <v>480</v>
      </c>
      <c r="AY780">
        <v>3</v>
      </c>
      <c r="AZ780" t="s">
        <v>1497</v>
      </c>
      <c r="BA780">
        <v>2009</v>
      </c>
      <c r="BB780">
        <v>2012</v>
      </c>
      <c r="BC780">
        <v>2009.2</v>
      </c>
      <c r="BD780" t="s">
        <v>1542</v>
      </c>
      <c r="BE780" t="s">
        <v>591</v>
      </c>
      <c r="BF780" t="s">
        <v>484</v>
      </c>
      <c r="BG780" t="s">
        <v>1499</v>
      </c>
      <c r="BH780" t="s">
        <v>1500</v>
      </c>
      <c r="BI780" t="s">
        <v>1501</v>
      </c>
      <c r="BJ780">
        <v>30</v>
      </c>
      <c r="BK780" t="s">
        <v>555</v>
      </c>
      <c r="BL780" t="s">
        <v>1499</v>
      </c>
      <c r="BM780" t="s">
        <v>1503</v>
      </c>
      <c r="BN780" t="s">
        <v>1501</v>
      </c>
      <c r="BO780">
        <v>19</v>
      </c>
      <c r="HK780" t="s">
        <v>1543</v>
      </c>
      <c r="HL780" t="s">
        <v>1544</v>
      </c>
      <c r="HM780" s="121" t="s">
        <v>480</v>
      </c>
      <c r="HN780" s="121" t="s">
        <v>480</v>
      </c>
      <c r="HO780" t="s">
        <v>480</v>
      </c>
      <c r="HP780">
        <v>4</v>
      </c>
      <c r="HQ780" t="s">
        <v>1545</v>
      </c>
      <c r="HS780" t="s">
        <v>1507</v>
      </c>
      <c r="HT780" s="50">
        <v>40192</v>
      </c>
      <c r="HU780" s="50"/>
      <c r="IO780" t="s">
        <v>1542</v>
      </c>
      <c r="IP780" s="46" t="s">
        <v>1508</v>
      </c>
      <c r="IS780">
        <v>2009</v>
      </c>
      <c r="IT780" t="s">
        <v>1509</v>
      </c>
      <c r="IU780" s="4" t="s">
        <v>1184</v>
      </c>
      <c r="JK780" s="2" t="s">
        <v>494</v>
      </c>
      <c r="JL780" t="s">
        <v>1510</v>
      </c>
      <c r="JM780" t="s">
        <v>1534</v>
      </c>
      <c r="JN780" t="s">
        <v>497</v>
      </c>
      <c r="JO780" t="s">
        <v>1535</v>
      </c>
      <c r="JP780" t="s">
        <v>508</v>
      </c>
      <c r="JQ780">
        <f>45+50+45+20</f>
        <v>160</v>
      </c>
      <c r="JR780">
        <v>20</v>
      </c>
      <c r="JS780">
        <v>65</v>
      </c>
      <c r="KE780" t="s">
        <v>1546</v>
      </c>
      <c r="KF780" t="s">
        <v>999</v>
      </c>
      <c r="KG780" t="s">
        <v>1513</v>
      </c>
      <c r="KH780">
        <v>7</v>
      </c>
      <c r="KI780" t="s">
        <v>1514</v>
      </c>
      <c r="KJ780" t="s">
        <v>501</v>
      </c>
      <c r="KK780" s="8" t="s">
        <v>1537</v>
      </c>
      <c r="KL780" t="s">
        <v>1538</v>
      </c>
      <c r="KM780">
        <v>0.99</v>
      </c>
      <c r="KN780" t="s">
        <v>545</v>
      </c>
      <c r="KO780" t="s">
        <v>1539</v>
      </c>
      <c r="KP780" t="s">
        <v>1516</v>
      </c>
      <c r="KQ780">
        <f>0.556*2</f>
        <v>1.1120000000000001</v>
      </c>
      <c r="KV780" t="s">
        <v>1547</v>
      </c>
      <c r="KW780" t="s">
        <v>1518</v>
      </c>
      <c r="LC780" t="s">
        <v>508</v>
      </c>
      <c r="LD780">
        <v>2600</v>
      </c>
      <c r="LL780" t="s">
        <v>1519</v>
      </c>
      <c r="LM780" t="s">
        <v>1520</v>
      </c>
      <c r="LN780">
        <v>30</v>
      </c>
      <c r="LT780" t="s">
        <v>1548</v>
      </c>
      <c r="LU780" t="s">
        <v>1522</v>
      </c>
      <c r="LY780" t="s">
        <v>1267</v>
      </c>
      <c r="LZ780">
        <v>1898</v>
      </c>
      <c r="MA780" t="s">
        <v>1523</v>
      </c>
      <c r="MG780" t="s">
        <v>1524</v>
      </c>
      <c r="MI780" s="50">
        <v>40299</v>
      </c>
      <c r="MY780" t="s">
        <v>1525</v>
      </c>
      <c r="MZ780">
        <v>1435</v>
      </c>
      <c r="NA780" t="s">
        <v>1569</v>
      </c>
      <c r="NB780" s="2" t="s">
        <v>1527</v>
      </c>
      <c r="NC780" s="2" t="s">
        <v>1527</v>
      </c>
      <c r="ND780" s="2"/>
      <c r="NE780" s="2"/>
      <c r="NJ780" t="s">
        <v>1581</v>
      </c>
      <c r="NK780" t="s">
        <v>1582</v>
      </c>
      <c r="NL780" t="s">
        <v>515</v>
      </c>
      <c r="NM780" t="s">
        <v>516</v>
      </c>
      <c r="NU780" t="s">
        <v>536</v>
      </c>
      <c r="NV780" t="s">
        <v>518</v>
      </c>
      <c r="NW780">
        <v>996</v>
      </c>
      <c r="NX780" t="s">
        <v>480</v>
      </c>
      <c r="OB780">
        <v>3</v>
      </c>
      <c r="OU780" t="s">
        <v>1580</v>
      </c>
      <c r="OV780" t="s">
        <v>518</v>
      </c>
      <c r="OX780">
        <v>2009</v>
      </c>
      <c r="OY780">
        <v>2010</v>
      </c>
      <c r="OZ780" t="s">
        <v>1509</v>
      </c>
      <c r="PA780" t="s">
        <v>1532</v>
      </c>
      <c r="PB780" t="s">
        <v>522</v>
      </c>
      <c r="PC780" s="50">
        <v>46136</v>
      </c>
      <c r="PD780" s="121"/>
    </row>
    <row r="781" spans="1:420" ht="15" thickBot="1">
      <c r="A781" t="s">
        <v>469</v>
      </c>
      <c r="B781" t="s">
        <v>1494</v>
      </c>
      <c r="C781" t="s">
        <v>1250</v>
      </c>
      <c r="D781" t="s">
        <v>948</v>
      </c>
      <c r="E781" s="75" t="s">
        <v>1495</v>
      </c>
      <c r="F781" s="74" t="s">
        <v>1177</v>
      </c>
      <c r="G781" t="s">
        <v>475</v>
      </c>
      <c r="H781" t="s">
        <v>1077</v>
      </c>
      <c r="I781">
        <v>23.983876843571402</v>
      </c>
      <c r="J781">
        <v>90.402873983888597</v>
      </c>
      <c r="K781">
        <v>250</v>
      </c>
      <c r="AV781" t="s">
        <v>1496</v>
      </c>
      <c r="AW781">
        <f t="shared" si="3"/>
        <v>1435</v>
      </c>
      <c r="AX781" t="s">
        <v>480</v>
      </c>
      <c r="AY781">
        <v>3</v>
      </c>
      <c r="AZ781" t="s">
        <v>1497</v>
      </c>
      <c r="BA781">
        <v>2009</v>
      </c>
      <c r="BB781">
        <v>2012</v>
      </c>
      <c r="BC781">
        <v>2009.2</v>
      </c>
      <c r="BD781" t="s">
        <v>1549</v>
      </c>
      <c r="BE781" t="s">
        <v>536</v>
      </c>
      <c r="BF781" t="s">
        <v>484</v>
      </c>
      <c r="BG781" t="s">
        <v>1276</v>
      </c>
      <c r="BH781" t="s">
        <v>1550</v>
      </c>
      <c r="BI781" t="s">
        <v>1501</v>
      </c>
      <c r="BJ781">
        <v>1614</v>
      </c>
      <c r="BK781" t="s">
        <v>555</v>
      </c>
      <c r="BL781" t="s">
        <v>485</v>
      </c>
      <c r="BM781" t="s">
        <v>1551</v>
      </c>
      <c r="BN781" t="s">
        <v>1501</v>
      </c>
      <c r="BO781">
        <v>20</v>
      </c>
      <c r="BP781" t="s">
        <v>555</v>
      </c>
      <c r="BQ781" t="s">
        <v>1288</v>
      </c>
      <c r="BR781" t="s">
        <v>1552</v>
      </c>
      <c r="BS781" t="s">
        <v>1501</v>
      </c>
      <c r="BT781">
        <v>30</v>
      </c>
      <c r="BU781" t="s">
        <v>555</v>
      </c>
      <c r="BV781" t="s">
        <v>1499</v>
      </c>
      <c r="BW781" t="s">
        <v>1553</v>
      </c>
      <c r="BX781" t="s">
        <v>1501</v>
      </c>
      <c r="BY781">
        <v>35</v>
      </c>
      <c r="BZ781" t="s">
        <v>555</v>
      </c>
      <c r="CA781" t="s">
        <v>1499</v>
      </c>
      <c r="CB781" t="s">
        <v>1554</v>
      </c>
      <c r="CC781" t="s">
        <v>1501</v>
      </c>
      <c r="CD781">
        <v>19</v>
      </c>
      <c r="HK781" t="s">
        <v>1555</v>
      </c>
      <c r="HL781" t="s">
        <v>1544</v>
      </c>
      <c r="HM781" s="121" t="s">
        <v>480</v>
      </c>
      <c r="HN781" s="121" t="s">
        <v>480</v>
      </c>
      <c r="HO781" t="s">
        <v>480</v>
      </c>
      <c r="HP781">
        <v>9</v>
      </c>
      <c r="HQ781" t="s">
        <v>1556</v>
      </c>
      <c r="HS781" t="s">
        <v>1507</v>
      </c>
      <c r="HT781" s="50">
        <v>40153</v>
      </c>
      <c r="IO781" t="s">
        <v>1549</v>
      </c>
      <c r="IP781" t="s">
        <v>1557</v>
      </c>
      <c r="IS781">
        <v>2009</v>
      </c>
      <c r="IT781" t="s">
        <v>1509</v>
      </c>
      <c r="IU781" s="4" t="s">
        <v>1184</v>
      </c>
      <c r="JK781" s="2" t="s">
        <v>494</v>
      </c>
      <c r="JL781" t="s">
        <v>1510</v>
      </c>
      <c r="JM781" t="s">
        <v>1558</v>
      </c>
      <c r="JN781" t="s">
        <v>959</v>
      </c>
      <c r="JO781" t="s">
        <v>1559</v>
      </c>
      <c r="JP781" t="s">
        <v>508</v>
      </c>
      <c r="JQ781">
        <f>80+80+38+38</f>
        <v>236</v>
      </c>
      <c r="JR781">
        <v>54</v>
      </c>
      <c r="JS781">
        <v>185</v>
      </c>
      <c r="KE781" t="s">
        <v>1560</v>
      </c>
      <c r="KF781" t="s">
        <v>999</v>
      </c>
      <c r="KG781" t="s">
        <v>1513</v>
      </c>
      <c r="KH781">
        <v>4</v>
      </c>
      <c r="KI781" t="s">
        <v>1514</v>
      </c>
      <c r="KJ781" t="s">
        <v>530</v>
      </c>
      <c r="KN781" t="s">
        <v>545</v>
      </c>
      <c r="KO781" t="s">
        <v>1561</v>
      </c>
      <c r="KP781" t="s">
        <v>1516</v>
      </c>
      <c r="KQ781">
        <f>1.6*2</f>
        <v>3.2</v>
      </c>
      <c r="KV781" t="s">
        <v>1562</v>
      </c>
      <c r="KW781" t="s">
        <v>1518</v>
      </c>
      <c r="LC781" t="s">
        <v>508</v>
      </c>
      <c r="LD781">
        <v>4600</v>
      </c>
      <c r="LL781" t="s">
        <v>1519</v>
      </c>
      <c r="LM781" t="s">
        <v>1520</v>
      </c>
      <c r="LN781">
        <v>30</v>
      </c>
      <c r="LT781" t="s">
        <v>1563</v>
      </c>
      <c r="LU781" t="s">
        <v>1522</v>
      </c>
      <c r="LY781" t="s">
        <v>1267</v>
      </c>
      <c r="LZ781">
        <v>1426</v>
      </c>
      <c r="MA781" t="s">
        <v>1523</v>
      </c>
      <c r="MG781" t="s">
        <v>1564</v>
      </c>
      <c r="MI781" s="50">
        <v>40224</v>
      </c>
      <c r="MY781" t="s">
        <v>1525</v>
      </c>
      <c r="MZ781">
        <v>1435</v>
      </c>
      <c r="NA781" t="s">
        <v>1573</v>
      </c>
      <c r="NB781" s="2"/>
      <c r="NC781" s="2" t="s">
        <v>1527</v>
      </c>
      <c r="ND781" t="s">
        <v>1276</v>
      </c>
      <c r="NE781" s="2" t="s">
        <v>548</v>
      </c>
      <c r="NJ781" t="s">
        <v>1581</v>
      </c>
      <c r="NK781" t="s">
        <v>1582</v>
      </c>
      <c r="NL781" t="s">
        <v>515</v>
      </c>
      <c r="NM781" t="s">
        <v>516</v>
      </c>
      <c r="NV781" t="s">
        <v>518</v>
      </c>
      <c r="NW781">
        <v>1486</v>
      </c>
      <c r="NX781" t="s">
        <v>480</v>
      </c>
      <c r="OB781">
        <v>3</v>
      </c>
      <c r="OU781" t="s">
        <v>1580</v>
      </c>
      <c r="OV781" t="s">
        <v>518</v>
      </c>
      <c r="OX781">
        <v>2009</v>
      </c>
      <c r="OY781">
        <v>2010</v>
      </c>
      <c r="OZ781" t="s">
        <v>1509</v>
      </c>
      <c r="PA781" t="s">
        <v>1532</v>
      </c>
      <c r="PB781" t="s">
        <v>522</v>
      </c>
      <c r="PC781" s="50">
        <v>46136</v>
      </c>
      <c r="PD781" s="121"/>
    </row>
    <row r="782" spans="1:420" ht="15" thickBot="1">
      <c r="A782" t="s">
        <v>469</v>
      </c>
      <c r="B782" t="s">
        <v>1494</v>
      </c>
      <c r="C782" t="s">
        <v>1250</v>
      </c>
      <c r="D782" t="s">
        <v>948</v>
      </c>
      <c r="E782" s="75" t="s">
        <v>1495</v>
      </c>
      <c r="F782" s="74" t="s">
        <v>1177</v>
      </c>
      <c r="G782" t="s">
        <v>475</v>
      </c>
      <c r="H782" t="s">
        <v>1077</v>
      </c>
      <c r="I782">
        <v>23.983876843571402</v>
      </c>
      <c r="J782">
        <v>90.402873983888597</v>
      </c>
      <c r="K782">
        <v>250</v>
      </c>
      <c r="AV782" t="s">
        <v>1496</v>
      </c>
      <c r="AW782">
        <f t="shared" si="3"/>
        <v>1435</v>
      </c>
      <c r="AX782" t="s">
        <v>480</v>
      </c>
      <c r="AY782">
        <v>3</v>
      </c>
      <c r="AZ782" t="s">
        <v>1497</v>
      </c>
      <c r="BA782">
        <v>2009</v>
      </c>
      <c r="BB782">
        <v>2012</v>
      </c>
      <c r="BC782">
        <v>2009.2</v>
      </c>
      <c r="BD782" t="s">
        <v>1498</v>
      </c>
      <c r="BE782" t="s">
        <v>524</v>
      </c>
      <c r="BF782" t="s">
        <v>484</v>
      </c>
      <c r="BG782" t="s">
        <v>1499</v>
      </c>
      <c r="BH782" t="s">
        <v>1500</v>
      </c>
      <c r="BI782" t="s">
        <v>1501</v>
      </c>
      <c r="BJ782">
        <v>45</v>
      </c>
      <c r="BK782" t="s">
        <v>555</v>
      </c>
      <c r="BL782" t="s">
        <v>1499</v>
      </c>
      <c r="BM782" t="s">
        <v>1502</v>
      </c>
      <c r="BN782" t="s">
        <v>1501</v>
      </c>
      <c r="BO782">
        <v>49</v>
      </c>
      <c r="BP782" t="s">
        <v>555</v>
      </c>
      <c r="BQ782" t="s">
        <v>1499</v>
      </c>
      <c r="BR782" t="s">
        <v>1503</v>
      </c>
      <c r="BS782" t="s">
        <v>1501</v>
      </c>
      <c r="BT782">
        <v>49</v>
      </c>
      <c r="HK782" t="s">
        <v>1504</v>
      </c>
      <c r="HL782" t="s">
        <v>526</v>
      </c>
      <c r="HM782" t="s">
        <v>1505</v>
      </c>
      <c r="HO782" t="s">
        <v>480</v>
      </c>
      <c r="HP782">
        <v>12</v>
      </c>
      <c r="HQ782" t="s">
        <v>1506</v>
      </c>
      <c r="HS782" t="s">
        <v>1507</v>
      </c>
      <c r="HT782" s="50">
        <v>40202</v>
      </c>
      <c r="HU782" s="50"/>
      <c r="IO782" t="s">
        <v>1498</v>
      </c>
      <c r="IP782" s="46" t="s">
        <v>1508</v>
      </c>
      <c r="IS782">
        <v>2009</v>
      </c>
      <c r="IT782" t="s">
        <v>1509</v>
      </c>
      <c r="IU782" s="4" t="s">
        <v>1184</v>
      </c>
      <c r="JK782" t="s">
        <v>494</v>
      </c>
      <c r="JL782" t="s">
        <v>1510</v>
      </c>
      <c r="JM782" t="s">
        <v>1511</v>
      </c>
      <c r="JN782" t="s">
        <v>508</v>
      </c>
      <c r="JO782">
        <v>12</v>
      </c>
      <c r="JP782" t="s">
        <v>508</v>
      </c>
      <c r="JQ782">
        <f>51+69+35</f>
        <v>155</v>
      </c>
      <c r="JR782">
        <v>18</v>
      </c>
      <c r="JS782">
        <v>32</v>
      </c>
      <c r="KE782" t="s">
        <v>1512</v>
      </c>
      <c r="KF782" t="s">
        <v>999</v>
      </c>
      <c r="KG782" t="s">
        <v>1513</v>
      </c>
      <c r="KH782">
        <v>3</v>
      </c>
      <c r="KI782" t="s">
        <v>1514</v>
      </c>
      <c r="KJ782" t="s">
        <v>530</v>
      </c>
      <c r="KN782" t="s">
        <v>545</v>
      </c>
      <c r="KO782" s="8" t="s">
        <v>1515</v>
      </c>
      <c r="KP782" t="s">
        <v>1516</v>
      </c>
      <c r="KQ782">
        <v>0.5</v>
      </c>
      <c r="KV782" t="s">
        <v>1517</v>
      </c>
      <c r="KW782" t="s">
        <v>1518</v>
      </c>
      <c r="LC782" t="s">
        <v>508</v>
      </c>
      <c r="LD782">
        <v>0</v>
      </c>
      <c r="LL782" t="s">
        <v>1519</v>
      </c>
      <c r="LM782" t="s">
        <v>1520</v>
      </c>
      <c r="LN782">
        <v>7.5</v>
      </c>
      <c r="LT782" t="s">
        <v>1521</v>
      </c>
      <c r="LU782" t="s">
        <v>1522</v>
      </c>
      <c r="LY782" t="s">
        <v>1267</v>
      </c>
      <c r="LZ782">
        <v>2172</v>
      </c>
      <c r="MA782" t="s">
        <v>1523</v>
      </c>
      <c r="MG782" t="s">
        <v>1524</v>
      </c>
      <c r="MI782" s="50">
        <v>40292</v>
      </c>
      <c r="MY782" t="s">
        <v>1525</v>
      </c>
      <c r="MZ782">
        <v>1435</v>
      </c>
      <c r="NA782" t="s">
        <v>1569</v>
      </c>
      <c r="NB782" s="2" t="s">
        <v>1527</v>
      </c>
      <c r="NC782" s="2" t="s">
        <v>1527</v>
      </c>
      <c r="ND782" s="2"/>
      <c r="NE782" s="2"/>
      <c r="NJ782" t="s">
        <v>1581</v>
      </c>
      <c r="NK782" t="s">
        <v>1582</v>
      </c>
      <c r="NL782" t="s">
        <v>515</v>
      </c>
      <c r="NM782" t="s">
        <v>516</v>
      </c>
      <c r="NU782" t="s">
        <v>1530</v>
      </c>
      <c r="NV782" t="s">
        <v>518</v>
      </c>
      <c r="NW782">
        <v>346</v>
      </c>
      <c r="NX782" t="s">
        <v>480</v>
      </c>
      <c r="OB782">
        <v>3</v>
      </c>
      <c r="OU782" t="s">
        <v>1580</v>
      </c>
      <c r="OV782" t="s">
        <v>518</v>
      </c>
      <c r="OX782">
        <v>2010</v>
      </c>
      <c r="OY782">
        <v>2011</v>
      </c>
      <c r="OZ782" t="s">
        <v>1509</v>
      </c>
      <c r="PA782" t="s">
        <v>1532</v>
      </c>
      <c r="PB782" t="s">
        <v>522</v>
      </c>
      <c r="PC782" s="50">
        <v>46136</v>
      </c>
      <c r="PD782" s="121"/>
    </row>
    <row r="783" spans="1:420" ht="15" thickBot="1">
      <c r="A783" t="s">
        <v>469</v>
      </c>
      <c r="B783" t="s">
        <v>1494</v>
      </c>
      <c r="C783" t="s">
        <v>1250</v>
      </c>
      <c r="D783" t="s">
        <v>948</v>
      </c>
      <c r="E783" s="75" t="s">
        <v>1495</v>
      </c>
      <c r="F783" s="74" t="s">
        <v>1177</v>
      </c>
      <c r="G783" t="s">
        <v>475</v>
      </c>
      <c r="H783" t="s">
        <v>1077</v>
      </c>
      <c r="I783">
        <v>23.983876843571402</v>
      </c>
      <c r="J783">
        <v>90.402873983888597</v>
      </c>
      <c r="K783">
        <v>250</v>
      </c>
      <c r="AV783" t="s">
        <v>1496</v>
      </c>
      <c r="AW783">
        <f t="shared" si="3"/>
        <v>1435</v>
      </c>
      <c r="AX783" t="s">
        <v>480</v>
      </c>
      <c r="AY783">
        <v>3</v>
      </c>
      <c r="AZ783" t="s">
        <v>1497</v>
      </c>
      <c r="BA783">
        <v>2009</v>
      </c>
      <c r="BB783">
        <v>2012</v>
      </c>
      <c r="BC783">
        <v>2009.2</v>
      </c>
      <c r="BD783" t="s">
        <v>1533</v>
      </c>
      <c r="BE783" t="s">
        <v>483</v>
      </c>
      <c r="BF783" t="s">
        <v>484</v>
      </c>
      <c r="BG783" t="s">
        <v>1499</v>
      </c>
      <c r="BH783" t="s">
        <v>1500</v>
      </c>
      <c r="BI783" t="s">
        <v>1501</v>
      </c>
      <c r="BJ783">
        <v>30</v>
      </c>
      <c r="BK783" t="s">
        <v>555</v>
      </c>
      <c r="BL783" t="s">
        <v>1499</v>
      </c>
      <c r="BM783" t="s">
        <v>1503</v>
      </c>
      <c r="BN783" t="s">
        <v>1501</v>
      </c>
      <c r="BO783">
        <v>35</v>
      </c>
      <c r="HK783" t="s">
        <v>1504</v>
      </c>
      <c r="HL783" t="s">
        <v>526</v>
      </c>
      <c r="HM783" t="s">
        <v>1505</v>
      </c>
      <c r="HO783" t="s">
        <v>480</v>
      </c>
      <c r="HP783">
        <v>12</v>
      </c>
      <c r="HQ783" t="s">
        <v>1506</v>
      </c>
      <c r="HS783" t="s">
        <v>1507</v>
      </c>
      <c r="HT783" s="50">
        <v>40192</v>
      </c>
      <c r="HU783" s="50"/>
      <c r="IO783" t="s">
        <v>1533</v>
      </c>
      <c r="IP783" s="46" t="s">
        <v>1508</v>
      </c>
      <c r="IS783">
        <v>2009</v>
      </c>
      <c r="IT783" t="s">
        <v>1509</v>
      </c>
      <c r="IU783" s="4" t="s">
        <v>1184</v>
      </c>
      <c r="JK783" t="s">
        <v>494</v>
      </c>
      <c r="JL783" t="s">
        <v>1510</v>
      </c>
      <c r="JM783" t="s">
        <v>1534</v>
      </c>
      <c r="JN783" t="s">
        <v>497</v>
      </c>
      <c r="JO783" t="s">
        <v>1565</v>
      </c>
      <c r="JP783" t="s">
        <v>508</v>
      </c>
      <c r="JQ783">
        <f>42+63+65+16</f>
        <v>186</v>
      </c>
      <c r="JR783">
        <v>13</v>
      </c>
      <c r="JS783">
        <v>23</v>
      </c>
      <c r="KE783" t="s">
        <v>1536</v>
      </c>
      <c r="KF783" t="s">
        <v>999</v>
      </c>
      <c r="KG783" t="s">
        <v>1513</v>
      </c>
      <c r="KH783">
        <v>6</v>
      </c>
      <c r="KI783" t="s">
        <v>1514</v>
      </c>
      <c r="KJ783" t="s">
        <v>501</v>
      </c>
      <c r="KK783" s="8" t="s">
        <v>1537</v>
      </c>
      <c r="KL783" t="s">
        <v>1538</v>
      </c>
      <c r="KM783">
        <v>0.99</v>
      </c>
      <c r="KN783" t="s">
        <v>545</v>
      </c>
      <c r="KO783" t="s">
        <v>1566</v>
      </c>
      <c r="KP783" t="s">
        <v>1516</v>
      </c>
      <c r="KQ783">
        <f t="shared" ref="KQ783:KQ784" si="5">0.7*2</f>
        <v>1.4</v>
      </c>
      <c r="KV783" t="s">
        <v>1540</v>
      </c>
      <c r="KW783" t="s">
        <v>1518</v>
      </c>
      <c r="LC783" t="s">
        <v>508</v>
      </c>
      <c r="LD783">
        <v>1600</v>
      </c>
      <c r="LL783" t="s">
        <v>1519</v>
      </c>
      <c r="LM783" t="s">
        <v>1520</v>
      </c>
      <c r="LN783">
        <v>30</v>
      </c>
      <c r="LT783" t="s">
        <v>1541</v>
      </c>
      <c r="LU783" t="s">
        <v>1522</v>
      </c>
      <c r="LY783" t="s">
        <v>1267</v>
      </c>
      <c r="LZ783">
        <v>1946</v>
      </c>
      <c r="MA783" t="s">
        <v>1523</v>
      </c>
      <c r="MG783" t="s">
        <v>1524</v>
      </c>
      <c r="MI783" s="50">
        <v>40298</v>
      </c>
      <c r="MY783" t="s">
        <v>1525</v>
      </c>
      <c r="MZ783">
        <v>1435</v>
      </c>
      <c r="NA783" t="s">
        <v>1569</v>
      </c>
      <c r="NB783" s="2" t="s">
        <v>1527</v>
      </c>
      <c r="NC783" s="2" t="s">
        <v>1527</v>
      </c>
      <c r="ND783" s="2"/>
      <c r="NE783" s="2"/>
      <c r="NJ783" t="s">
        <v>1581</v>
      </c>
      <c r="NK783" t="s">
        <v>1582</v>
      </c>
      <c r="NL783" t="s">
        <v>515</v>
      </c>
      <c r="NM783" t="s">
        <v>516</v>
      </c>
      <c r="NU783" t="s">
        <v>1530</v>
      </c>
      <c r="NV783" t="s">
        <v>518</v>
      </c>
      <c r="NW783">
        <v>933</v>
      </c>
      <c r="NX783" t="s">
        <v>480</v>
      </c>
      <c r="OB783">
        <v>3</v>
      </c>
      <c r="OU783" t="s">
        <v>1580</v>
      </c>
      <c r="OV783" t="s">
        <v>518</v>
      </c>
      <c r="OX783">
        <v>2010</v>
      </c>
      <c r="OY783">
        <v>2011</v>
      </c>
      <c r="OZ783" t="s">
        <v>1509</v>
      </c>
      <c r="PA783" t="s">
        <v>1532</v>
      </c>
      <c r="PB783" t="s">
        <v>522</v>
      </c>
      <c r="PC783" s="50">
        <v>46136</v>
      </c>
      <c r="PD783" s="121"/>
    </row>
    <row r="784" spans="1:420" ht="15" thickBot="1">
      <c r="A784" t="s">
        <v>469</v>
      </c>
      <c r="B784" t="s">
        <v>1494</v>
      </c>
      <c r="C784" t="s">
        <v>1250</v>
      </c>
      <c r="D784" t="s">
        <v>948</v>
      </c>
      <c r="E784" s="75" t="s">
        <v>1495</v>
      </c>
      <c r="F784" s="74" t="s">
        <v>1177</v>
      </c>
      <c r="G784" t="s">
        <v>475</v>
      </c>
      <c r="H784" t="s">
        <v>1077</v>
      </c>
      <c r="I784">
        <v>23.983876843571402</v>
      </c>
      <c r="J784">
        <v>90.402873983888597</v>
      </c>
      <c r="K784">
        <v>250</v>
      </c>
      <c r="AV784" t="s">
        <v>1496</v>
      </c>
      <c r="AW784">
        <f t="shared" si="3"/>
        <v>1435</v>
      </c>
      <c r="AX784" t="s">
        <v>480</v>
      </c>
      <c r="AY784">
        <v>3</v>
      </c>
      <c r="AZ784" t="s">
        <v>1497</v>
      </c>
      <c r="BA784">
        <v>2009</v>
      </c>
      <c r="BB784">
        <v>2012</v>
      </c>
      <c r="BC784">
        <v>2009.2</v>
      </c>
      <c r="BD784" t="s">
        <v>1542</v>
      </c>
      <c r="BE784" t="s">
        <v>591</v>
      </c>
      <c r="BF784" t="s">
        <v>484</v>
      </c>
      <c r="BG784" t="s">
        <v>1499</v>
      </c>
      <c r="BH784" t="s">
        <v>1500</v>
      </c>
      <c r="BI784" t="s">
        <v>1501</v>
      </c>
      <c r="BJ784">
        <v>30</v>
      </c>
      <c r="BK784" t="s">
        <v>555</v>
      </c>
      <c r="BL784" t="s">
        <v>1499</v>
      </c>
      <c r="BM784" t="s">
        <v>1503</v>
      </c>
      <c r="BN784" t="s">
        <v>1501</v>
      </c>
      <c r="BO784">
        <v>19</v>
      </c>
      <c r="HK784" t="s">
        <v>1543</v>
      </c>
      <c r="HL784" t="s">
        <v>1544</v>
      </c>
      <c r="HM784" s="121" t="s">
        <v>480</v>
      </c>
      <c r="HN784" s="121" t="s">
        <v>480</v>
      </c>
      <c r="HO784" t="s">
        <v>480</v>
      </c>
      <c r="HP784">
        <v>4</v>
      </c>
      <c r="HQ784" t="s">
        <v>1545</v>
      </c>
      <c r="HS784" t="s">
        <v>1507</v>
      </c>
      <c r="HT784" s="50">
        <v>40192</v>
      </c>
      <c r="HU784" s="50"/>
      <c r="IO784" t="s">
        <v>1542</v>
      </c>
      <c r="IP784" s="46" t="s">
        <v>1508</v>
      </c>
      <c r="IS784">
        <v>2009</v>
      </c>
      <c r="IT784" t="s">
        <v>1509</v>
      </c>
      <c r="IU784" s="4" t="s">
        <v>1184</v>
      </c>
      <c r="JK784" t="s">
        <v>494</v>
      </c>
      <c r="JL784" t="s">
        <v>1510</v>
      </c>
      <c r="JM784" t="s">
        <v>1534</v>
      </c>
      <c r="JN784" t="s">
        <v>497</v>
      </c>
      <c r="JO784" t="s">
        <v>1565</v>
      </c>
      <c r="JP784" t="s">
        <v>508</v>
      </c>
      <c r="JQ784">
        <f>42+63+65+16</f>
        <v>186</v>
      </c>
      <c r="JR784">
        <v>13</v>
      </c>
      <c r="JS784">
        <v>23</v>
      </c>
      <c r="KE784" t="s">
        <v>1546</v>
      </c>
      <c r="KF784" t="s">
        <v>999</v>
      </c>
      <c r="KG784" t="s">
        <v>1513</v>
      </c>
      <c r="KH784">
        <v>7</v>
      </c>
      <c r="KI784" t="s">
        <v>1514</v>
      </c>
      <c r="KJ784" t="s">
        <v>501</v>
      </c>
      <c r="KK784" s="8" t="s">
        <v>1537</v>
      </c>
      <c r="KL784" t="s">
        <v>1538</v>
      </c>
      <c r="KM784">
        <v>0.99</v>
      </c>
      <c r="KN784" t="s">
        <v>545</v>
      </c>
      <c r="KO784" t="s">
        <v>1566</v>
      </c>
      <c r="KP784" t="s">
        <v>1516</v>
      </c>
      <c r="KQ784">
        <f t="shared" si="5"/>
        <v>1.4</v>
      </c>
      <c r="KV784" t="s">
        <v>1547</v>
      </c>
      <c r="KW784" t="s">
        <v>1518</v>
      </c>
      <c r="LC784" t="s">
        <v>508</v>
      </c>
      <c r="LD784">
        <v>1400</v>
      </c>
      <c r="LL784" t="s">
        <v>1519</v>
      </c>
      <c r="LM784" t="s">
        <v>1520</v>
      </c>
      <c r="LN784">
        <v>30</v>
      </c>
      <c r="LT784" t="s">
        <v>1548</v>
      </c>
      <c r="LU784" t="s">
        <v>1522</v>
      </c>
      <c r="LY784" t="s">
        <v>1267</v>
      </c>
      <c r="LZ784">
        <v>2001</v>
      </c>
      <c r="MA784" t="s">
        <v>1523</v>
      </c>
      <c r="MG784" t="s">
        <v>1524</v>
      </c>
      <c r="MI784" s="50">
        <v>40299</v>
      </c>
      <c r="MY784" t="s">
        <v>1525</v>
      </c>
      <c r="MZ784">
        <v>1435</v>
      </c>
      <c r="NA784" t="s">
        <v>1569</v>
      </c>
      <c r="NB784" s="2" t="s">
        <v>1527</v>
      </c>
      <c r="NC784" s="2" t="s">
        <v>1527</v>
      </c>
      <c r="ND784" s="2"/>
      <c r="NE784" s="2"/>
      <c r="NJ784" t="s">
        <v>1581</v>
      </c>
      <c r="NK784" t="s">
        <v>1582</v>
      </c>
      <c r="NL784" t="s">
        <v>515</v>
      </c>
      <c r="NM784" t="s">
        <v>516</v>
      </c>
      <c r="NU784" t="s">
        <v>536</v>
      </c>
      <c r="NV784" t="s">
        <v>518</v>
      </c>
      <c r="NW784">
        <v>1046</v>
      </c>
      <c r="NX784" t="s">
        <v>480</v>
      </c>
      <c r="OB784">
        <v>3</v>
      </c>
      <c r="OU784" t="s">
        <v>1580</v>
      </c>
      <c r="OV784" t="s">
        <v>518</v>
      </c>
      <c r="OX784">
        <v>2010</v>
      </c>
      <c r="OY784">
        <v>2011</v>
      </c>
      <c r="OZ784" t="s">
        <v>1509</v>
      </c>
      <c r="PA784" t="s">
        <v>1532</v>
      </c>
      <c r="PB784" t="s">
        <v>522</v>
      </c>
      <c r="PC784" s="50">
        <v>46136</v>
      </c>
      <c r="PD784" s="121"/>
    </row>
    <row r="785" spans="1:420" ht="15" thickBot="1">
      <c r="A785" t="s">
        <v>469</v>
      </c>
      <c r="B785" t="s">
        <v>1494</v>
      </c>
      <c r="C785" t="s">
        <v>1250</v>
      </c>
      <c r="D785" t="s">
        <v>948</v>
      </c>
      <c r="E785" s="75" t="s">
        <v>1495</v>
      </c>
      <c r="F785" s="74" t="s">
        <v>1177</v>
      </c>
      <c r="G785" t="s">
        <v>475</v>
      </c>
      <c r="H785" t="s">
        <v>1077</v>
      </c>
      <c r="I785">
        <v>23.983876843571402</v>
      </c>
      <c r="J785">
        <v>90.402873983888597</v>
      </c>
      <c r="K785">
        <v>250</v>
      </c>
      <c r="AV785" t="s">
        <v>1496</v>
      </c>
      <c r="AW785">
        <f t="shared" si="3"/>
        <v>1435</v>
      </c>
      <c r="AX785" t="s">
        <v>480</v>
      </c>
      <c r="AY785">
        <v>3</v>
      </c>
      <c r="AZ785" t="s">
        <v>1497</v>
      </c>
      <c r="BA785">
        <v>2009</v>
      </c>
      <c r="BB785">
        <v>2012</v>
      </c>
      <c r="BC785">
        <v>2009.2</v>
      </c>
      <c r="BD785" t="s">
        <v>1549</v>
      </c>
      <c r="BE785" t="s">
        <v>536</v>
      </c>
      <c r="BF785" t="s">
        <v>484</v>
      </c>
      <c r="BG785" t="s">
        <v>1276</v>
      </c>
      <c r="BH785" t="s">
        <v>1550</v>
      </c>
      <c r="BI785" t="s">
        <v>1501</v>
      </c>
      <c r="BJ785">
        <v>1614</v>
      </c>
      <c r="BK785" t="s">
        <v>555</v>
      </c>
      <c r="BL785" t="s">
        <v>485</v>
      </c>
      <c r="BM785" t="s">
        <v>1551</v>
      </c>
      <c r="BN785" t="s">
        <v>1501</v>
      </c>
      <c r="BO785">
        <v>20</v>
      </c>
      <c r="BP785" t="s">
        <v>555</v>
      </c>
      <c r="BQ785" t="s">
        <v>1288</v>
      </c>
      <c r="BR785" t="s">
        <v>1552</v>
      </c>
      <c r="BS785" t="s">
        <v>1501</v>
      </c>
      <c r="BT785">
        <v>30</v>
      </c>
      <c r="BU785" t="s">
        <v>555</v>
      </c>
      <c r="BV785" t="s">
        <v>1499</v>
      </c>
      <c r="BW785" t="s">
        <v>1553</v>
      </c>
      <c r="BX785" t="s">
        <v>1501</v>
      </c>
      <c r="BY785">
        <v>35</v>
      </c>
      <c r="BZ785" t="s">
        <v>555</v>
      </c>
      <c r="CA785" t="s">
        <v>1499</v>
      </c>
      <c r="CB785" t="s">
        <v>1554</v>
      </c>
      <c r="CC785" t="s">
        <v>1501</v>
      </c>
      <c r="CD785">
        <v>19</v>
      </c>
      <c r="HK785" t="s">
        <v>1555</v>
      </c>
      <c r="HL785" t="s">
        <v>1544</v>
      </c>
      <c r="HM785" s="121" t="s">
        <v>480</v>
      </c>
      <c r="HN785" s="121" t="s">
        <v>480</v>
      </c>
      <c r="HO785" t="s">
        <v>480</v>
      </c>
      <c r="HP785">
        <v>9</v>
      </c>
      <c r="HQ785" t="s">
        <v>1556</v>
      </c>
      <c r="HS785" t="s">
        <v>1507</v>
      </c>
      <c r="HT785" s="50">
        <v>40153</v>
      </c>
      <c r="IO785" t="s">
        <v>1549</v>
      </c>
      <c r="IP785" t="s">
        <v>1557</v>
      </c>
      <c r="IS785">
        <v>2009</v>
      </c>
      <c r="IT785" t="s">
        <v>1509</v>
      </c>
      <c r="IU785" s="4" t="s">
        <v>1184</v>
      </c>
      <c r="JK785" t="s">
        <v>494</v>
      </c>
      <c r="JL785" t="s">
        <v>1510</v>
      </c>
      <c r="JM785" t="s">
        <v>1558</v>
      </c>
      <c r="JN785" t="s">
        <v>959</v>
      </c>
      <c r="JO785" t="s">
        <v>1559</v>
      </c>
      <c r="JP785" t="s">
        <v>508</v>
      </c>
      <c r="JQ785">
        <f>80+80+38+38</f>
        <v>236</v>
      </c>
      <c r="JR785">
        <v>54</v>
      </c>
      <c r="JS785">
        <v>185</v>
      </c>
      <c r="KE785" t="s">
        <v>1560</v>
      </c>
      <c r="KF785" t="s">
        <v>999</v>
      </c>
      <c r="KG785" t="s">
        <v>1513</v>
      </c>
      <c r="KH785">
        <v>4</v>
      </c>
      <c r="KI785" t="s">
        <v>1514</v>
      </c>
      <c r="KJ785" t="s">
        <v>530</v>
      </c>
      <c r="KN785" t="s">
        <v>545</v>
      </c>
      <c r="KO785" t="s">
        <v>1561</v>
      </c>
      <c r="KP785" s="8" t="s">
        <v>1516</v>
      </c>
      <c r="KQ785">
        <v>1.6</v>
      </c>
      <c r="KS785" s="8"/>
      <c r="KV785" t="s">
        <v>1562</v>
      </c>
      <c r="KW785" t="s">
        <v>1518</v>
      </c>
      <c r="LC785" t="s">
        <v>508</v>
      </c>
      <c r="LD785">
        <v>1600</v>
      </c>
      <c r="LL785" t="s">
        <v>1519</v>
      </c>
      <c r="LM785" t="s">
        <v>1520</v>
      </c>
      <c r="LN785">
        <v>30</v>
      </c>
      <c r="LT785" t="s">
        <v>1563</v>
      </c>
      <c r="LU785" t="s">
        <v>1522</v>
      </c>
      <c r="LY785" t="s">
        <v>1267</v>
      </c>
      <c r="LZ785">
        <v>1186</v>
      </c>
      <c r="MA785" t="s">
        <v>1523</v>
      </c>
      <c r="MG785" t="s">
        <v>1564</v>
      </c>
      <c r="MI785" s="50">
        <v>40224</v>
      </c>
      <c r="MY785" t="s">
        <v>1525</v>
      </c>
      <c r="MZ785">
        <v>1435</v>
      </c>
      <c r="NA785" t="s">
        <v>1573</v>
      </c>
      <c r="NB785" s="2"/>
      <c r="NC785" s="2" t="s">
        <v>1527</v>
      </c>
      <c r="ND785" s="2"/>
      <c r="NE785" s="2"/>
      <c r="NJ785" t="s">
        <v>1581</v>
      </c>
      <c r="NK785" t="s">
        <v>1582</v>
      </c>
      <c r="NL785" t="s">
        <v>515</v>
      </c>
      <c r="NM785" t="s">
        <v>516</v>
      </c>
      <c r="NV785" t="s">
        <v>518</v>
      </c>
      <c r="NW785">
        <v>677</v>
      </c>
      <c r="NX785" t="s">
        <v>480</v>
      </c>
      <c r="OB785">
        <v>3</v>
      </c>
      <c r="OU785" t="s">
        <v>1580</v>
      </c>
      <c r="OV785" t="s">
        <v>518</v>
      </c>
      <c r="OX785">
        <v>2010</v>
      </c>
      <c r="OY785">
        <v>2011</v>
      </c>
      <c r="OZ785" t="s">
        <v>1509</v>
      </c>
      <c r="PA785" t="s">
        <v>1532</v>
      </c>
      <c r="PB785" t="s">
        <v>522</v>
      </c>
      <c r="PC785" s="50">
        <v>46136</v>
      </c>
      <c r="PD785" s="121"/>
    </row>
    <row r="786" spans="1:420" ht="15" thickBot="1">
      <c r="A786" t="s">
        <v>469</v>
      </c>
      <c r="B786" t="s">
        <v>1494</v>
      </c>
      <c r="C786" t="s">
        <v>1250</v>
      </c>
      <c r="D786" t="s">
        <v>948</v>
      </c>
      <c r="E786" s="75" t="s">
        <v>1495</v>
      </c>
      <c r="F786" s="74" t="s">
        <v>1177</v>
      </c>
      <c r="G786" t="s">
        <v>475</v>
      </c>
      <c r="H786" t="s">
        <v>1077</v>
      </c>
      <c r="I786">
        <v>23.983876843571402</v>
      </c>
      <c r="J786">
        <v>90.402873983888597</v>
      </c>
      <c r="K786">
        <v>250</v>
      </c>
      <c r="AV786" t="s">
        <v>1496</v>
      </c>
      <c r="AW786">
        <f t="shared" si="3"/>
        <v>1435</v>
      </c>
      <c r="AX786" t="s">
        <v>480</v>
      </c>
      <c r="AY786">
        <v>3</v>
      </c>
      <c r="AZ786" t="s">
        <v>1497</v>
      </c>
      <c r="BA786">
        <v>2009</v>
      </c>
      <c r="BB786">
        <v>2012</v>
      </c>
      <c r="BC786">
        <v>2009.2</v>
      </c>
      <c r="BD786" t="s">
        <v>1498</v>
      </c>
      <c r="BE786" t="s">
        <v>524</v>
      </c>
      <c r="BF786" t="s">
        <v>484</v>
      </c>
      <c r="BG786" t="s">
        <v>1499</v>
      </c>
      <c r="BH786" t="s">
        <v>1500</v>
      </c>
      <c r="BI786" t="s">
        <v>1501</v>
      </c>
      <c r="BJ786">
        <v>45</v>
      </c>
      <c r="BK786" t="s">
        <v>555</v>
      </c>
      <c r="BL786" t="s">
        <v>1499</v>
      </c>
      <c r="BM786" t="s">
        <v>1502</v>
      </c>
      <c r="BN786" t="s">
        <v>1501</v>
      </c>
      <c r="BO786">
        <v>49</v>
      </c>
      <c r="BP786" t="s">
        <v>555</v>
      </c>
      <c r="BQ786" t="s">
        <v>1499</v>
      </c>
      <c r="BR786" t="s">
        <v>1503</v>
      </c>
      <c r="BS786" t="s">
        <v>1501</v>
      </c>
      <c r="BT786">
        <v>49</v>
      </c>
      <c r="HK786" t="s">
        <v>1504</v>
      </c>
      <c r="HL786" t="s">
        <v>526</v>
      </c>
      <c r="HM786" t="s">
        <v>1505</v>
      </c>
      <c r="HO786" t="s">
        <v>480</v>
      </c>
      <c r="HP786">
        <v>12</v>
      </c>
      <c r="HQ786" t="s">
        <v>1506</v>
      </c>
      <c r="HS786" t="s">
        <v>1507</v>
      </c>
      <c r="HT786" s="50">
        <v>40202</v>
      </c>
      <c r="HU786" s="50"/>
      <c r="IO786" t="s">
        <v>1498</v>
      </c>
      <c r="IP786" s="46" t="s">
        <v>1508</v>
      </c>
      <c r="IS786">
        <v>2009</v>
      </c>
      <c r="IT786" t="s">
        <v>1509</v>
      </c>
      <c r="IU786" s="4" t="s">
        <v>1184</v>
      </c>
      <c r="JK786" t="s">
        <v>494</v>
      </c>
      <c r="JL786" t="s">
        <v>1510</v>
      </c>
      <c r="JM786" t="s">
        <v>1511</v>
      </c>
      <c r="JN786" t="s">
        <v>508</v>
      </c>
      <c r="JO786">
        <v>12</v>
      </c>
      <c r="JP786" t="s">
        <v>508</v>
      </c>
      <c r="JQ786">
        <v>51</v>
      </c>
      <c r="JR786">
        <v>18</v>
      </c>
      <c r="JS786">
        <f>32+69+35</f>
        <v>136</v>
      </c>
      <c r="KE786" t="s">
        <v>1512</v>
      </c>
      <c r="KF786" t="s">
        <v>999</v>
      </c>
      <c r="KG786" t="s">
        <v>1513</v>
      </c>
      <c r="KH786">
        <v>3</v>
      </c>
      <c r="KI786" t="s">
        <v>1514</v>
      </c>
      <c r="KJ786" t="s">
        <v>530</v>
      </c>
      <c r="KN786" t="s">
        <v>545</v>
      </c>
      <c r="KO786" t="s">
        <v>1566</v>
      </c>
      <c r="KP786" t="s">
        <v>1516</v>
      </c>
      <c r="KQ786">
        <v>0.7</v>
      </c>
      <c r="KV786" t="s">
        <v>1517</v>
      </c>
      <c r="KW786" t="s">
        <v>1518</v>
      </c>
      <c r="LC786" t="s">
        <v>508</v>
      </c>
      <c r="LD786">
        <v>1600</v>
      </c>
      <c r="LL786" t="s">
        <v>1519</v>
      </c>
      <c r="LM786" t="s">
        <v>1520</v>
      </c>
      <c r="LN786">
        <v>7.5</v>
      </c>
      <c r="LT786" t="s">
        <v>1521</v>
      </c>
      <c r="LU786" t="s">
        <v>1522</v>
      </c>
      <c r="LY786" t="s">
        <v>1267</v>
      </c>
      <c r="LZ786">
        <v>1450</v>
      </c>
      <c r="MA786" t="s">
        <v>1523</v>
      </c>
      <c r="MG786" t="s">
        <v>1524</v>
      </c>
      <c r="MI786" s="50">
        <v>40292</v>
      </c>
      <c r="MY786" t="s">
        <v>1525</v>
      </c>
      <c r="MZ786">
        <v>1435</v>
      </c>
      <c r="NA786" t="s">
        <v>1569</v>
      </c>
      <c r="NB786" s="2" t="s">
        <v>1527</v>
      </c>
      <c r="NC786" s="2" t="s">
        <v>1527</v>
      </c>
      <c r="ND786" s="2"/>
      <c r="NE786" s="2"/>
      <c r="NJ786" t="s">
        <v>1581</v>
      </c>
      <c r="NK786" t="s">
        <v>1582</v>
      </c>
      <c r="NL786" t="s">
        <v>515</v>
      </c>
      <c r="NM786" t="s">
        <v>516</v>
      </c>
      <c r="NU786" t="s">
        <v>1530</v>
      </c>
      <c r="NV786" t="s">
        <v>518</v>
      </c>
      <c r="NW786">
        <v>274</v>
      </c>
      <c r="NX786" t="s">
        <v>480</v>
      </c>
      <c r="OB786">
        <v>3</v>
      </c>
      <c r="OU786" t="s">
        <v>1580</v>
      </c>
      <c r="OV786" t="s">
        <v>518</v>
      </c>
      <c r="OX786">
        <v>2011</v>
      </c>
      <c r="OY786">
        <v>2012</v>
      </c>
      <c r="OZ786" t="s">
        <v>1509</v>
      </c>
      <c r="PA786" t="s">
        <v>1532</v>
      </c>
      <c r="PB786" t="s">
        <v>522</v>
      </c>
      <c r="PC786" s="50">
        <v>46136</v>
      </c>
      <c r="PD786" s="121"/>
    </row>
    <row r="787" spans="1:420" ht="15" thickBot="1">
      <c r="A787" t="s">
        <v>469</v>
      </c>
      <c r="B787" t="s">
        <v>1494</v>
      </c>
      <c r="C787" t="s">
        <v>1250</v>
      </c>
      <c r="D787" t="s">
        <v>948</v>
      </c>
      <c r="E787" s="75" t="s">
        <v>1495</v>
      </c>
      <c r="F787" s="74" t="s">
        <v>1177</v>
      </c>
      <c r="G787" t="s">
        <v>475</v>
      </c>
      <c r="H787" t="s">
        <v>1077</v>
      </c>
      <c r="I787">
        <v>23.983876843571402</v>
      </c>
      <c r="J787">
        <v>90.402873983888597</v>
      </c>
      <c r="K787">
        <v>250</v>
      </c>
      <c r="AV787" t="s">
        <v>1496</v>
      </c>
      <c r="AW787">
        <f t="shared" si="3"/>
        <v>1435</v>
      </c>
      <c r="AX787" t="s">
        <v>480</v>
      </c>
      <c r="AY787">
        <v>3</v>
      </c>
      <c r="AZ787" t="s">
        <v>1497</v>
      </c>
      <c r="BA787">
        <v>2009</v>
      </c>
      <c r="BB787">
        <v>2012</v>
      </c>
      <c r="BC787">
        <v>2009.2</v>
      </c>
      <c r="BD787" t="s">
        <v>1533</v>
      </c>
      <c r="BE787" t="s">
        <v>483</v>
      </c>
      <c r="BF787" t="s">
        <v>484</v>
      </c>
      <c r="BG787" t="s">
        <v>1499</v>
      </c>
      <c r="BH787" t="s">
        <v>1500</v>
      </c>
      <c r="BI787" t="s">
        <v>1501</v>
      </c>
      <c r="BJ787">
        <v>30</v>
      </c>
      <c r="BK787" t="s">
        <v>555</v>
      </c>
      <c r="BL787" t="s">
        <v>1499</v>
      </c>
      <c r="BM787" t="s">
        <v>1503</v>
      </c>
      <c r="BN787" t="s">
        <v>1501</v>
      </c>
      <c r="BO787">
        <v>35</v>
      </c>
      <c r="HK787" t="s">
        <v>1504</v>
      </c>
      <c r="HL787" t="s">
        <v>526</v>
      </c>
      <c r="HM787" t="s">
        <v>1505</v>
      </c>
      <c r="HO787" t="s">
        <v>480</v>
      </c>
      <c r="HP787">
        <v>12</v>
      </c>
      <c r="HQ787" t="s">
        <v>1506</v>
      </c>
      <c r="HS787" t="s">
        <v>1507</v>
      </c>
      <c r="HT787" s="50">
        <v>40192</v>
      </c>
      <c r="HU787" s="50"/>
      <c r="IO787" t="s">
        <v>1533</v>
      </c>
      <c r="IP787" s="46" t="s">
        <v>1508</v>
      </c>
      <c r="IS787">
        <v>2009</v>
      </c>
      <c r="IT787" t="s">
        <v>1509</v>
      </c>
      <c r="IU787" s="4" t="s">
        <v>1184</v>
      </c>
      <c r="JK787" t="s">
        <v>494</v>
      </c>
      <c r="JL787" t="s">
        <v>1510</v>
      </c>
      <c r="JM787" t="s">
        <v>1534</v>
      </c>
      <c r="JN787" t="s">
        <v>497</v>
      </c>
      <c r="JO787" t="s">
        <v>1565</v>
      </c>
      <c r="JP787" t="s">
        <v>508</v>
      </c>
      <c r="JQ787">
        <v>44</v>
      </c>
      <c r="JR787">
        <v>13</v>
      </c>
      <c r="JS787">
        <f>23+59+59+16</f>
        <v>157</v>
      </c>
      <c r="KE787" t="s">
        <v>1536</v>
      </c>
      <c r="KF787" t="s">
        <v>999</v>
      </c>
      <c r="KG787" t="s">
        <v>1513</v>
      </c>
      <c r="KH787">
        <v>6</v>
      </c>
      <c r="KI787" t="s">
        <v>1514</v>
      </c>
      <c r="KJ787" t="s">
        <v>501</v>
      </c>
      <c r="KK787" s="8" t="s">
        <v>1537</v>
      </c>
      <c r="KL787" t="s">
        <v>1538</v>
      </c>
      <c r="KM787">
        <v>0.99</v>
      </c>
      <c r="KN787" t="s">
        <v>545</v>
      </c>
      <c r="KO787" t="s">
        <v>1566</v>
      </c>
      <c r="KP787" t="s">
        <v>1516</v>
      </c>
      <c r="KQ787">
        <v>0.7</v>
      </c>
      <c r="KV787" t="s">
        <v>1540</v>
      </c>
      <c r="KW787" t="s">
        <v>1518</v>
      </c>
      <c r="LC787" t="s">
        <v>508</v>
      </c>
      <c r="LD787">
        <v>2000</v>
      </c>
      <c r="LL787" t="s">
        <v>1519</v>
      </c>
      <c r="LM787" t="s">
        <v>1520</v>
      </c>
      <c r="LN787">
        <v>30</v>
      </c>
      <c r="LT787" t="s">
        <v>1541</v>
      </c>
      <c r="LU787" t="s">
        <v>1522</v>
      </c>
      <c r="LY787" t="s">
        <v>1267</v>
      </c>
      <c r="LZ787">
        <v>1481</v>
      </c>
      <c r="MA787" t="s">
        <v>1523</v>
      </c>
      <c r="MG787" t="s">
        <v>1524</v>
      </c>
      <c r="MI787" s="50">
        <v>40298</v>
      </c>
      <c r="MY787" t="s">
        <v>1525</v>
      </c>
      <c r="MZ787">
        <v>1435</v>
      </c>
      <c r="NA787" t="s">
        <v>1569</v>
      </c>
      <c r="NB787" s="2" t="s">
        <v>1527</v>
      </c>
      <c r="NC787" s="2" t="s">
        <v>1527</v>
      </c>
      <c r="ND787" s="2"/>
      <c r="NE787" s="2"/>
      <c r="NJ787" t="s">
        <v>1581</v>
      </c>
      <c r="NK787" t="s">
        <v>1582</v>
      </c>
      <c r="NL787" t="s">
        <v>515</v>
      </c>
      <c r="NM787" t="s">
        <v>516</v>
      </c>
      <c r="NU787" t="s">
        <v>1530</v>
      </c>
      <c r="NV787" t="s">
        <v>518</v>
      </c>
      <c r="NW787">
        <v>507</v>
      </c>
      <c r="NX787" t="s">
        <v>480</v>
      </c>
      <c r="OB787">
        <v>3</v>
      </c>
      <c r="OU787" t="s">
        <v>1580</v>
      </c>
      <c r="OV787" t="s">
        <v>518</v>
      </c>
      <c r="OX787">
        <v>2011</v>
      </c>
      <c r="OY787">
        <v>2012</v>
      </c>
      <c r="OZ787" t="s">
        <v>1509</v>
      </c>
      <c r="PA787" t="s">
        <v>1532</v>
      </c>
      <c r="PB787" t="s">
        <v>522</v>
      </c>
      <c r="PC787" s="50">
        <v>46136</v>
      </c>
      <c r="PD787" s="121"/>
    </row>
    <row r="788" spans="1:420" ht="15" thickBot="1">
      <c r="A788" t="s">
        <v>469</v>
      </c>
      <c r="B788" t="s">
        <v>1494</v>
      </c>
      <c r="C788" t="s">
        <v>1250</v>
      </c>
      <c r="D788" t="s">
        <v>948</v>
      </c>
      <c r="E788" s="75" t="s">
        <v>1495</v>
      </c>
      <c r="F788" s="74" t="s">
        <v>1177</v>
      </c>
      <c r="G788" t="s">
        <v>475</v>
      </c>
      <c r="H788" t="s">
        <v>1077</v>
      </c>
      <c r="I788">
        <v>23.983876843571402</v>
      </c>
      <c r="J788">
        <v>90.402873983888597</v>
      </c>
      <c r="K788">
        <v>250</v>
      </c>
      <c r="AV788" t="s">
        <v>1496</v>
      </c>
      <c r="AW788">
        <f t="shared" si="3"/>
        <v>1435</v>
      </c>
      <c r="AX788" t="s">
        <v>480</v>
      </c>
      <c r="AY788">
        <v>3</v>
      </c>
      <c r="AZ788" t="s">
        <v>1497</v>
      </c>
      <c r="BA788">
        <v>2009</v>
      </c>
      <c r="BB788">
        <v>2012</v>
      </c>
      <c r="BC788">
        <v>2009.2</v>
      </c>
      <c r="BD788" t="s">
        <v>1542</v>
      </c>
      <c r="BE788" t="s">
        <v>591</v>
      </c>
      <c r="BF788" t="s">
        <v>484</v>
      </c>
      <c r="BG788" t="s">
        <v>1499</v>
      </c>
      <c r="BH788" t="s">
        <v>1500</v>
      </c>
      <c r="BI788" t="s">
        <v>1501</v>
      </c>
      <c r="BJ788">
        <v>30</v>
      </c>
      <c r="BK788" t="s">
        <v>555</v>
      </c>
      <c r="BL788" t="s">
        <v>1499</v>
      </c>
      <c r="BM788" t="s">
        <v>1503</v>
      </c>
      <c r="BN788" t="s">
        <v>1501</v>
      </c>
      <c r="BO788">
        <v>19</v>
      </c>
      <c r="HK788" t="s">
        <v>1543</v>
      </c>
      <c r="HL788" t="s">
        <v>1544</v>
      </c>
      <c r="HM788" s="121" t="s">
        <v>480</v>
      </c>
      <c r="HN788" s="121" t="s">
        <v>480</v>
      </c>
      <c r="HO788" t="s">
        <v>480</v>
      </c>
      <c r="HP788">
        <v>4</v>
      </c>
      <c r="HQ788" t="s">
        <v>1545</v>
      </c>
      <c r="HS788" t="s">
        <v>1507</v>
      </c>
      <c r="HT788" s="50">
        <v>40192</v>
      </c>
      <c r="HU788" s="50"/>
      <c r="IO788" t="s">
        <v>1542</v>
      </c>
      <c r="IP788" s="46" t="s">
        <v>1508</v>
      </c>
      <c r="IS788">
        <v>2009</v>
      </c>
      <c r="IT788" t="s">
        <v>1509</v>
      </c>
      <c r="IU788" s="4" t="s">
        <v>1184</v>
      </c>
      <c r="JK788" t="s">
        <v>494</v>
      </c>
      <c r="JL788" t="s">
        <v>1510</v>
      </c>
      <c r="JM788" t="s">
        <v>1534</v>
      </c>
      <c r="JN788" t="s">
        <v>497</v>
      </c>
      <c r="JO788" t="s">
        <v>1565</v>
      </c>
      <c r="JP788" t="s">
        <v>508</v>
      </c>
      <c r="JQ788">
        <v>44</v>
      </c>
      <c r="JR788">
        <v>13</v>
      </c>
      <c r="JS788">
        <f>23+59+59+16</f>
        <v>157</v>
      </c>
      <c r="KE788" t="s">
        <v>1546</v>
      </c>
      <c r="KF788" t="s">
        <v>999</v>
      </c>
      <c r="KG788" t="s">
        <v>1513</v>
      </c>
      <c r="KH788">
        <v>7</v>
      </c>
      <c r="KI788" t="s">
        <v>1514</v>
      </c>
      <c r="KJ788" t="s">
        <v>501</v>
      </c>
      <c r="KK788" s="8" t="s">
        <v>1537</v>
      </c>
      <c r="KL788" t="s">
        <v>1538</v>
      </c>
      <c r="KM788">
        <v>0.99</v>
      </c>
      <c r="KN788" t="s">
        <v>545</v>
      </c>
      <c r="KO788" t="s">
        <v>1566</v>
      </c>
      <c r="KP788" t="s">
        <v>1516</v>
      </c>
      <c r="KQ788">
        <v>0.7</v>
      </c>
      <c r="KV788" t="s">
        <v>1547</v>
      </c>
      <c r="KW788" t="s">
        <v>1518</v>
      </c>
      <c r="LC788" t="s">
        <v>508</v>
      </c>
      <c r="LD788">
        <v>1900</v>
      </c>
      <c r="LL788" t="s">
        <v>1519</v>
      </c>
      <c r="LM788" t="s">
        <v>1520</v>
      </c>
      <c r="LN788">
        <v>30</v>
      </c>
      <c r="LT788" t="s">
        <v>1548</v>
      </c>
      <c r="LU788" t="s">
        <v>1522</v>
      </c>
      <c r="LY788" t="s">
        <v>1267</v>
      </c>
      <c r="LZ788">
        <v>1530</v>
      </c>
      <c r="MA788" t="s">
        <v>1523</v>
      </c>
      <c r="MG788" t="s">
        <v>1524</v>
      </c>
      <c r="MI788" s="50">
        <v>40299</v>
      </c>
      <c r="MY788" t="s">
        <v>1525</v>
      </c>
      <c r="MZ788">
        <v>1435</v>
      </c>
      <c r="NA788" t="s">
        <v>1569</v>
      </c>
      <c r="NB788" s="2" t="s">
        <v>1527</v>
      </c>
      <c r="NC788" s="2" t="s">
        <v>1527</v>
      </c>
      <c r="ND788" s="2"/>
      <c r="NE788" s="2"/>
      <c r="NJ788" t="s">
        <v>1581</v>
      </c>
      <c r="NK788" t="s">
        <v>1582</v>
      </c>
      <c r="NL788" t="s">
        <v>515</v>
      </c>
      <c r="NM788" t="s">
        <v>516</v>
      </c>
      <c r="NU788" t="s">
        <v>536</v>
      </c>
      <c r="NV788" t="s">
        <v>518</v>
      </c>
      <c r="NW788">
        <v>658</v>
      </c>
      <c r="NX788" t="s">
        <v>480</v>
      </c>
      <c r="OB788">
        <v>3</v>
      </c>
      <c r="OU788" t="s">
        <v>1580</v>
      </c>
      <c r="OV788" t="s">
        <v>518</v>
      </c>
      <c r="OX788">
        <v>2011</v>
      </c>
      <c r="OY788">
        <v>2012</v>
      </c>
      <c r="OZ788" t="s">
        <v>1509</v>
      </c>
      <c r="PA788" t="s">
        <v>1532</v>
      </c>
      <c r="PB788" t="s">
        <v>522</v>
      </c>
      <c r="PC788" s="50">
        <v>46136</v>
      </c>
      <c r="PD788" s="121"/>
    </row>
    <row r="789" spans="1:420" ht="15" thickBot="1">
      <c r="A789" t="s">
        <v>469</v>
      </c>
      <c r="B789" t="s">
        <v>1494</v>
      </c>
      <c r="C789" t="s">
        <v>1250</v>
      </c>
      <c r="D789" t="s">
        <v>948</v>
      </c>
      <c r="E789" s="75" t="s">
        <v>1495</v>
      </c>
      <c r="F789" s="74" t="s">
        <v>1177</v>
      </c>
      <c r="G789" t="s">
        <v>475</v>
      </c>
      <c r="H789" t="s">
        <v>1077</v>
      </c>
      <c r="I789">
        <v>23.983876843571402</v>
      </c>
      <c r="J789">
        <v>90.402873983888597</v>
      </c>
      <c r="K789">
        <v>250</v>
      </c>
      <c r="AV789" t="s">
        <v>1496</v>
      </c>
      <c r="AW789">
        <f t="shared" si="3"/>
        <v>1435</v>
      </c>
      <c r="AX789" t="s">
        <v>480</v>
      </c>
      <c r="AY789">
        <v>3</v>
      </c>
      <c r="AZ789" t="s">
        <v>1497</v>
      </c>
      <c r="BA789">
        <v>2009</v>
      </c>
      <c r="BB789">
        <v>2012</v>
      </c>
      <c r="BC789">
        <v>2009.2</v>
      </c>
      <c r="BD789" t="s">
        <v>1549</v>
      </c>
      <c r="BE789" t="s">
        <v>536</v>
      </c>
      <c r="BF789" t="s">
        <v>484</v>
      </c>
      <c r="BG789" t="s">
        <v>1276</v>
      </c>
      <c r="BH789" t="s">
        <v>1550</v>
      </c>
      <c r="BI789" t="s">
        <v>1501</v>
      </c>
      <c r="BJ789">
        <v>1614</v>
      </c>
      <c r="BK789" t="s">
        <v>555</v>
      </c>
      <c r="BL789" t="s">
        <v>485</v>
      </c>
      <c r="BM789" t="s">
        <v>1551</v>
      </c>
      <c r="BN789" t="s">
        <v>1501</v>
      </c>
      <c r="BO789">
        <v>20</v>
      </c>
      <c r="BP789" t="s">
        <v>555</v>
      </c>
      <c r="BQ789" t="s">
        <v>1288</v>
      </c>
      <c r="BR789" t="s">
        <v>1552</v>
      </c>
      <c r="BS789" t="s">
        <v>1501</v>
      </c>
      <c r="BT789">
        <v>30</v>
      </c>
      <c r="BU789" t="s">
        <v>555</v>
      </c>
      <c r="BV789" t="s">
        <v>1499</v>
      </c>
      <c r="BW789" t="s">
        <v>1553</v>
      </c>
      <c r="BX789" t="s">
        <v>1501</v>
      </c>
      <c r="BY789">
        <v>35</v>
      </c>
      <c r="BZ789" t="s">
        <v>555</v>
      </c>
      <c r="CA789" t="s">
        <v>1499</v>
      </c>
      <c r="CB789" t="s">
        <v>1554</v>
      </c>
      <c r="CC789" t="s">
        <v>1501</v>
      </c>
      <c r="CD789">
        <v>19</v>
      </c>
      <c r="HK789" t="s">
        <v>1555</v>
      </c>
      <c r="HL789" t="s">
        <v>1544</v>
      </c>
      <c r="HM789" s="121" t="s">
        <v>480</v>
      </c>
      <c r="HN789" s="121" t="s">
        <v>480</v>
      </c>
      <c r="HO789" t="s">
        <v>480</v>
      </c>
      <c r="HP789">
        <v>9</v>
      </c>
      <c r="HQ789" t="s">
        <v>1556</v>
      </c>
      <c r="HS789" t="s">
        <v>1507</v>
      </c>
      <c r="HT789" s="50">
        <v>40153</v>
      </c>
      <c r="IO789" t="s">
        <v>1549</v>
      </c>
      <c r="IP789" t="s">
        <v>1557</v>
      </c>
      <c r="IS789">
        <v>2009</v>
      </c>
      <c r="IT789" t="s">
        <v>1509</v>
      </c>
      <c r="IU789" s="4" t="s">
        <v>1184</v>
      </c>
      <c r="JK789" t="s">
        <v>494</v>
      </c>
      <c r="JL789" t="s">
        <v>1510</v>
      </c>
      <c r="JM789" t="s">
        <v>1558</v>
      </c>
      <c r="JN789" t="s">
        <v>959</v>
      </c>
      <c r="JO789" t="s">
        <v>1567</v>
      </c>
      <c r="JP789" t="s">
        <v>508</v>
      </c>
      <c r="JQ789">
        <v>58</v>
      </c>
      <c r="JR789">
        <v>32</v>
      </c>
      <c r="JS789">
        <v>127</v>
      </c>
      <c r="KE789" t="s">
        <v>1560</v>
      </c>
      <c r="KF789" t="s">
        <v>999</v>
      </c>
      <c r="KG789" t="s">
        <v>1513</v>
      </c>
      <c r="KH789">
        <v>4</v>
      </c>
      <c r="KI789" t="s">
        <v>1514</v>
      </c>
      <c r="KJ789" t="s">
        <v>530</v>
      </c>
      <c r="KN789" t="s">
        <v>545</v>
      </c>
      <c r="KO789" t="s">
        <v>1561</v>
      </c>
      <c r="KP789" t="s">
        <v>1516</v>
      </c>
      <c r="KQ789">
        <f>1.6*2</f>
        <v>3.2</v>
      </c>
      <c r="KR789" t="s">
        <v>545</v>
      </c>
      <c r="KS789" t="s">
        <v>1568</v>
      </c>
      <c r="KT789" t="s">
        <v>503</v>
      </c>
      <c r="KU789">
        <v>1.47</v>
      </c>
      <c r="KV789" t="s">
        <v>1562</v>
      </c>
      <c r="KW789" t="s">
        <v>1518</v>
      </c>
      <c r="LC789" t="s">
        <v>508</v>
      </c>
      <c r="LD789">
        <v>1600</v>
      </c>
      <c r="LL789" t="s">
        <v>1519</v>
      </c>
      <c r="LM789" t="s">
        <v>1520</v>
      </c>
      <c r="LN789">
        <v>30</v>
      </c>
      <c r="LT789" t="s">
        <v>1563</v>
      </c>
      <c r="LU789" t="s">
        <v>1522</v>
      </c>
      <c r="LY789" t="s">
        <v>1267</v>
      </c>
      <c r="LZ789">
        <v>805</v>
      </c>
      <c r="MA789" t="s">
        <v>1523</v>
      </c>
      <c r="MG789" t="s">
        <v>1564</v>
      </c>
      <c r="MI789" s="50">
        <v>40224</v>
      </c>
      <c r="MY789" t="s">
        <v>1525</v>
      </c>
      <c r="MZ789">
        <v>1435</v>
      </c>
      <c r="NA789" t="s">
        <v>1573</v>
      </c>
      <c r="NB789" s="2"/>
      <c r="NC789" s="2" t="s">
        <v>1527</v>
      </c>
      <c r="ND789" t="s">
        <v>1276</v>
      </c>
      <c r="NE789" s="2" t="s">
        <v>1288</v>
      </c>
      <c r="NJ789" t="s">
        <v>1581</v>
      </c>
      <c r="NK789" t="s">
        <v>1582</v>
      </c>
      <c r="NL789" t="s">
        <v>515</v>
      </c>
      <c r="NM789" t="s">
        <v>516</v>
      </c>
      <c r="NV789" t="s">
        <v>518</v>
      </c>
      <c r="NW789">
        <v>699</v>
      </c>
      <c r="NX789" t="s">
        <v>480</v>
      </c>
      <c r="OB789">
        <v>3</v>
      </c>
      <c r="OU789" t="s">
        <v>1580</v>
      </c>
      <c r="OV789" t="s">
        <v>518</v>
      </c>
      <c r="OX789">
        <v>2011</v>
      </c>
      <c r="OY789">
        <v>2012</v>
      </c>
      <c r="OZ789" t="s">
        <v>1509</v>
      </c>
      <c r="PA789" t="s">
        <v>1532</v>
      </c>
      <c r="PB789" t="s">
        <v>522</v>
      </c>
      <c r="PC789" s="50">
        <v>46136</v>
      </c>
      <c r="PD789" s="121"/>
    </row>
    <row r="790" spans="1:420" ht="15" thickBot="1">
      <c r="A790" t="s">
        <v>469</v>
      </c>
      <c r="B790" t="s">
        <v>1494</v>
      </c>
      <c r="C790" t="s">
        <v>1250</v>
      </c>
      <c r="D790" t="s">
        <v>948</v>
      </c>
      <c r="E790" s="75" t="s">
        <v>1495</v>
      </c>
      <c r="F790" s="74" t="s">
        <v>1177</v>
      </c>
      <c r="G790" t="s">
        <v>475</v>
      </c>
      <c r="H790" t="s">
        <v>1077</v>
      </c>
      <c r="I790">
        <v>23.983876843571402</v>
      </c>
      <c r="J790">
        <v>90.402873983888597</v>
      </c>
      <c r="K790">
        <v>250</v>
      </c>
      <c r="AV790" t="s">
        <v>1496</v>
      </c>
      <c r="AW790">
        <f t="shared" si="3"/>
        <v>1435</v>
      </c>
      <c r="AX790" t="s">
        <v>480</v>
      </c>
      <c r="AY790">
        <v>3</v>
      </c>
      <c r="AZ790" t="s">
        <v>1497</v>
      </c>
      <c r="BA790">
        <v>2009</v>
      </c>
      <c r="BB790">
        <v>2012</v>
      </c>
      <c r="BC790">
        <v>2009.2</v>
      </c>
      <c r="BD790" t="s">
        <v>1498</v>
      </c>
      <c r="BE790" t="s">
        <v>524</v>
      </c>
      <c r="BF790" t="s">
        <v>484</v>
      </c>
      <c r="BG790" t="s">
        <v>1499</v>
      </c>
      <c r="BH790" t="s">
        <v>1500</v>
      </c>
      <c r="BI790" t="s">
        <v>1501</v>
      </c>
      <c r="BJ790">
        <v>45</v>
      </c>
      <c r="BK790" t="s">
        <v>555</v>
      </c>
      <c r="BL790" t="s">
        <v>1499</v>
      </c>
      <c r="BM790" t="s">
        <v>1502</v>
      </c>
      <c r="BN790" t="s">
        <v>1501</v>
      </c>
      <c r="BO790">
        <v>49</v>
      </c>
      <c r="BP790" t="s">
        <v>555</v>
      </c>
      <c r="BQ790" t="s">
        <v>1499</v>
      </c>
      <c r="BR790" t="s">
        <v>1503</v>
      </c>
      <c r="BS790" t="s">
        <v>1501</v>
      </c>
      <c r="BT790">
        <v>49</v>
      </c>
      <c r="HK790" t="s">
        <v>1504</v>
      </c>
      <c r="HL790" t="s">
        <v>526</v>
      </c>
      <c r="HM790" t="s">
        <v>1505</v>
      </c>
      <c r="HO790" t="s">
        <v>480</v>
      </c>
      <c r="HP790">
        <v>12</v>
      </c>
      <c r="HQ790" t="s">
        <v>1506</v>
      </c>
      <c r="HS790" t="s">
        <v>1507</v>
      </c>
      <c r="HT790" s="50">
        <v>40202</v>
      </c>
      <c r="HU790" s="50"/>
      <c r="IO790" t="s">
        <v>1498</v>
      </c>
      <c r="IP790" s="46" t="s">
        <v>1508</v>
      </c>
      <c r="IS790">
        <v>2009</v>
      </c>
      <c r="IT790" t="s">
        <v>1509</v>
      </c>
      <c r="IU790" s="4" t="s">
        <v>1184</v>
      </c>
      <c r="JK790" s="2" t="s">
        <v>494</v>
      </c>
      <c r="JL790" t="s">
        <v>495</v>
      </c>
      <c r="JM790" t="s">
        <v>1511</v>
      </c>
      <c r="JN790" t="s">
        <v>508</v>
      </c>
      <c r="JO790">
        <v>12</v>
      </c>
      <c r="JP790" t="s">
        <v>508</v>
      </c>
      <c r="JQ790">
        <v>155</v>
      </c>
      <c r="JR790">
        <v>18</v>
      </c>
      <c r="JS790">
        <v>32</v>
      </c>
      <c r="KE790" t="s">
        <v>1512</v>
      </c>
      <c r="KF790" t="s">
        <v>999</v>
      </c>
      <c r="KG790" t="s">
        <v>1513</v>
      </c>
      <c r="KH790">
        <v>3</v>
      </c>
      <c r="KI790" t="s">
        <v>1514</v>
      </c>
      <c r="KJ790" t="s">
        <v>530</v>
      </c>
      <c r="KN790" t="s">
        <v>545</v>
      </c>
      <c r="KO790" s="8" t="s">
        <v>1515</v>
      </c>
      <c r="KP790" t="s">
        <v>1516</v>
      </c>
      <c r="KQ790">
        <v>0.5</v>
      </c>
      <c r="KV790" t="s">
        <v>1517</v>
      </c>
      <c r="KW790" t="s">
        <v>1518</v>
      </c>
      <c r="LC790" t="s">
        <v>508</v>
      </c>
      <c r="LD790">
        <v>1500</v>
      </c>
      <c r="LL790" t="s">
        <v>1519</v>
      </c>
      <c r="LM790" t="s">
        <v>1520</v>
      </c>
      <c r="LN790">
        <v>7.5</v>
      </c>
      <c r="LT790" t="s">
        <v>1521</v>
      </c>
      <c r="LU790" t="s">
        <v>1522</v>
      </c>
      <c r="LY790" t="s">
        <v>1267</v>
      </c>
      <c r="LZ790">
        <v>2084</v>
      </c>
      <c r="MA790" t="s">
        <v>1523</v>
      </c>
      <c r="MG790" t="s">
        <v>1524</v>
      </c>
      <c r="MI790" s="50">
        <v>40292</v>
      </c>
      <c r="MY790" t="s">
        <v>1525</v>
      </c>
      <c r="MZ790">
        <v>1435</v>
      </c>
      <c r="NA790" t="s">
        <v>1569</v>
      </c>
      <c r="NB790" s="2" t="s">
        <v>1527</v>
      </c>
      <c r="NC790" s="2" t="s">
        <v>1527</v>
      </c>
      <c r="ND790" s="2"/>
      <c r="NE790" s="2"/>
      <c r="NJ790" t="s">
        <v>1583</v>
      </c>
      <c r="NK790" t="s">
        <v>1584</v>
      </c>
      <c r="NL790" s="4" t="s">
        <v>1067</v>
      </c>
      <c r="NU790" t="s">
        <v>1530</v>
      </c>
      <c r="NV790" t="s">
        <v>518</v>
      </c>
      <c r="NW790">
        <v>1.2</v>
      </c>
      <c r="NX790" t="s">
        <v>480</v>
      </c>
      <c r="OB790">
        <v>3</v>
      </c>
      <c r="OU790" t="s">
        <v>1580</v>
      </c>
      <c r="OV790" t="s">
        <v>518</v>
      </c>
      <c r="OX790">
        <v>2009</v>
      </c>
      <c r="OY790">
        <v>2010</v>
      </c>
      <c r="OZ790" t="s">
        <v>1509</v>
      </c>
      <c r="PA790" t="s">
        <v>1532</v>
      </c>
      <c r="PB790" t="s">
        <v>522</v>
      </c>
      <c r="PC790" s="50">
        <v>46136</v>
      </c>
      <c r="PD790" s="121"/>
    </row>
    <row r="791" spans="1:420" ht="15" thickBot="1">
      <c r="A791" t="s">
        <v>469</v>
      </c>
      <c r="B791" t="s">
        <v>1494</v>
      </c>
      <c r="C791" t="s">
        <v>1250</v>
      </c>
      <c r="D791" t="s">
        <v>948</v>
      </c>
      <c r="E791" s="75" t="s">
        <v>1495</v>
      </c>
      <c r="F791" s="74" t="s">
        <v>1177</v>
      </c>
      <c r="G791" t="s">
        <v>475</v>
      </c>
      <c r="H791" t="s">
        <v>1077</v>
      </c>
      <c r="I791">
        <v>23.983876843571402</v>
      </c>
      <c r="J791">
        <v>90.402873983888597</v>
      </c>
      <c r="K791">
        <v>250</v>
      </c>
      <c r="AV791" t="s">
        <v>1496</v>
      </c>
      <c r="AW791">
        <f t="shared" si="3"/>
        <v>1435</v>
      </c>
      <c r="AX791" t="s">
        <v>480</v>
      </c>
      <c r="AY791">
        <v>3</v>
      </c>
      <c r="AZ791" t="s">
        <v>1497</v>
      </c>
      <c r="BA791">
        <v>2009</v>
      </c>
      <c r="BB791">
        <v>2012</v>
      </c>
      <c r="BC791">
        <v>2009.2</v>
      </c>
      <c r="BD791" t="s">
        <v>1533</v>
      </c>
      <c r="BE791" t="s">
        <v>483</v>
      </c>
      <c r="BF791" t="s">
        <v>484</v>
      </c>
      <c r="BG791" t="s">
        <v>1499</v>
      </c>
      <c r="BH791" t="s">
        <v>1500</v>
      </c>
      <c r="BI791" t="s">
        <v>1501</v>
      </c>
      <c r="BJ791">
        <v>30</v>
      </c>
      <c r="BK791" t="s">
        <v>555</v>
      </c>
      <c r="BL791" t="s">
        <v>1499</v>
      </c>
      <c r="BM791" t="s">
        <v>1503</v>
      </c>
      <c r="BN791" t="s">
        <v>1501</v>
      </c>
      <c r="BO791">
        <v>35</v>
      </c>
      <c r="HK791" t="s">
        <v>1504</v>
      </c>
      <c r="HL791" t="s">
        <v>526</v>
      </c>
      <c r="HM791" t="s">
        <v>1505</v>
      </c>
      <c r="HO791" t="s">
        <v>480</v>
      </c>
      <c r="HP791">
        <v>12</v>
      </c>
      <c r="HQ791" t="s">
        <v>1506</v>
      </c>
      <c r="HS791" t="s">
        <v>1507</v>
      </c>
      <c r="HT791" s="50">
        <v>40192</v>
      </c>
      <c r="HU791" s="50"/>
      <c r="IO791" t="s">
        <v>1533</v>
      </c>
      <c r="IP791" s="46" t="s">
        <v>1508</v>
      </c>
      <c r="IS791">
        <v>2009</v>
      </c>
      <c r="IT791" t="s">
        <v>1509</v>
      </c>
      <c r="IU791" s="4" t="s">
        <v>1184</v>
      </c>
      <c r="JK791" s="2" t="s">
        <v>494</v>
      </c>
      <c r="JL791" s="145" t="s">
        <v>1510</v>
      </c>
      <c r="JM791" s="134" t="s">
        <v>1534</v>
      </c>
      <c r="JN791" t="s">
        <v>497</v>
      </c>
      <c r="JO791" t="s">
        <v>1535</v>
      </c>
      <c r="JP791" t="s">
        <v>508</v>
      </c>
      <c r="JQ791">
        <f>45+50+45+20</f>
        <v>160</v>
      </c>
      <c r="JR791">
        <v>20</v>
      </c>
      <c r="JS791">
        <v>65</v>
      </c>
      <c r="KE791" t="s">
        <v>1536</v>
      </c>
      <c r="KF791" t="s">
        <v>999</v>
      </c>
      <c r="KG791" t="s">
        <v>1513</v>
      </c>
      <c r="KH791">
        <v>6</v>
      </c>
      <c r="KI791" t="s">
        <v>1514</v>
      </c>
      <c r="KJ791" t="s">
        <v>501</v>
      </c>
      <c r="KK791" s="8" t="s">
        <v>1537</v>
      </c>
      <c r="KL791" t="s">
        <v>1538</v>
      </c>
      <c r="KM791">
        <v>0.99</v>
      </c>
      <c r="KN791" t="s">
        <v>545</v>
      </c>
      <c r="KO791" t="s">
        <v>1539</v>
      </c>
      <c r="KP791" t="s">
        <v>1516</v>
      </c>
      <c r="KQ791">
        <f>0.556*2</f>
        <v>1.1120000000000001</v>
      </c>
      <c r="KV791" t="s">
        <v>1540</v>
      </c>
      <c r="KW791" t="s">
        <v>1518</v>
      </c>
      <c r="LC791" t="s">
        <v>508</v>
      </c>
      <c r="LD791">
        <v>2200</v>
      </c>
      <c r="LL791" t="s">
        <v>1519</v>
      </c>
      <c r="LM791" t="s">
        <v>1520</v>
      </c>
      <c r="LN791">
        <v>30</v>
      </c>
      <c r="LT791" t="s">
        <v>1541</v>
      </c>
      <c r="LU791" t="s">
        <v>1522</v>
      </c>
      <c r="LY791" t="s">
        <v>1267</v>
      </c>
      <c r="LZ791">
        <v>1789</v>
      </c>
      <c r="MA791" t="s">
        <v>1523</v>
      </c>
      <c r="MG791" t="s">
        <v>1524</v>
      </c>
      <c r="MI791" s="50">
        <v>40298</v>
      </c>
      <c r="MY791" t="s">
        <v>1525</v>
      </c>
      <c r="MZ791">
        <v>1435</v>
      </c>
      <c r="NA791" t="s">
        <v>1569</v>
      </c>
      <c r="NB791" s="2" t="s">
        <v>1527</v>
      </c>
      <c r="NC791" s="2" t="s">
        <v>1527</v>
      </c>
      <c r="ND791" s="2"/>
      <c r="NE791" s="2"/>
      <c r="NJ791" t="s">
        <v>1583</v>
      </c>
      <c r="NK791" t="s">
        <v>1584</v>
      </c>
      <c r="NL791" s="4" t="s">
        <v>1067</v>
      </c>
      <c r="NU791" t="s">
        <v>1530</v>
      </c>
      <c r="NV791" t="s">
        <v>518</v>
      </c>
      <c r="NW791">
        <v>1.5</v>
      </c>
      <c r="NX791" t="s">
        <v>480</v>
      </c>
      <c r="OB791">
        <v>3</v>
      </c>
      <c r="OU791" t="s">
        <v>1580</v>
      </c>
      <c r="OV791" t="s">
        <v>518</v>
      </c>
      <c r="OX791">
        <v>2009</v>
      </c>
      <c r="OY791">
        <v>2010</v>
      </c>
      <c r="OZ791" t="s">
        <v>1509</v>
      </c>
      <c r="PA791" t="s">
        <v>1532</v>
      </c>
      <c r="PB791" t="s">
        <v>522</v>
      </c>
      <c r="PC791" s="50">
        <v>46136</v>
      </c>
      <c r="PD791" s="121"/>
    </row>
    <row r="792" spans="1:420" ht="15" thickBot="1">
      <c r="A792" t="s">
        <v>469</v>
      </c>
      <c r="B792" t="s">
        <v>1494</v>
      </c>
      <c r="C792" t="s">
        <v>1250</v>
      </c>
      <c r="D792" t="s">
        <v>948</v>
      </c>
      <c r="E792" s="75" t="s">
        <v>1495</v>
      </c>
      <c r="F792" s="74" t="s">
        <v>1177</v>
      </c>
      <c r="G792" t="s">
        <v>475</v>
      </c>
      <c r="H792" t="s">
        <v>1077</v>
      </c>
      <c r="I792">
        <v>23.983876843571402</v>
      </c>
      <c r="J792">
        <v>90.402873983888597</v>
      </c>
      <c r="K792">
        <v>250</v>
      </c>
      <c r="AV792" t="s">
        <v>1496</v>
      </c>
      <c r="AW792">
        <f t="shared" si="3"/>
        <v>1435</v>
      </c>
      <c r="AX792" t="s">
        <v>480</v>
      </c>
      <c r="AY792">
        <v>3</v>
      </c>
      <c r="AZ792" t="s">
        <v>1497</v>
      </c>
      <c r="BA792">
        <v>2009</v>
      </c>
      <c r="BB792">
        <v>2012</v>
      </c>
      <c r="BC792">
        <v>2009.2</v>
      </c>
      <c r="BD792" t="s">
        <v>1542</v>
      </c>
      <c r="BE792" t="s">
        <v>591</v>
      </c>
      <c r="BF792" t="s">
        <v>484</v>
      </c>
      <c r="BG792" t="s">
        <v>1499</v>
      </c>
      <c r="BH792" t="s">
        <v>1500</v>
      </c>
      <c r="BI792" t="s">
        <v>1501</v>
      </c>
      <c r="BJ792">
        <v>30</v>
      </c>
      <c r="BK792" t="s">
        <v>555</v>
      </c>
      <c r="BL792" t="s">
        <v>1499</v>
      </c>
      <c r="BM792" t="s">
        <v>1503</v>
      </c>
      <c r="BN792" t="s">
        <v>1501</v>
      </c>
      <c r="BO792">
        <v>19</v>
      </c>
      <c r="HK792" t="s">
        <v>1543</v>
      </c>
      <c r="HL792" t="s">
        <v>1544</v>
      </c>
      <c r="HM792" s="121" t="s">
        <v>480</v>
      </c>
      <c r="HN792" s="121" t="s">
        <v>480</v>
      </c>
      <c r="HO792" t="s">
        <v>480</v>
      </c>
      <c r="HP792">
        <v>4</v>
      </c>
      <c r="HQ792" t="s">
        <v>1545</v>
      </c>
      <c r="HS792" t="s">
        <v>1507</v>
      </c>
      <c r="HT792" s="50">
        <v>40192</v>
      </c>
      <c r="HU792" s="50"/>
      <c r="IO792" t="s">
        <v>1542</v>
      </c>
      <c r="IP792" s="46" t="s">
        <v>1508</v>
      </c>
      <c r="IS792">
        <v>2009</v>
      </c>
      <c r="IT792" t="s">
        <v>1509</v>
      </c>
      <c r="IU792" s="4" t="s">
        <v>1184</v>
      </c>
      <c r="JK792" s="2" t="s">
        <v>494</v>
      </c>
      <c r="JL792" t="s">
        <v>1510</v>
      </c>
      <c r="JM792" t="s">
        <v>1534</v>
      </c>
      <c r="JN792" t="s">
        <v>497</v>
      </c>
      <c r="JO792" t="s">
        <v>1535</v>
      </c>
      <c r="JP792" t="s">
        <v>508</v>
      </c>
      <c r="JQ792">
        <f>45+50+45+20</f>
        <v>160</v>
      </c>
      <c r="JR792">
        <v>20</v>
      </c>
      <c r="JS792">
        <v>65</v>
      </c>
      <c r="KE792" t="s">
        <v>1546</v>
      </c>
      <c r="KF792" t="s">
        <v>999</v>
      </c>
      <c r="KG792" t="s">
        <v>1513</v>
      </c>
      <c r="KH792">
        <v>7</v>
      </c>
      <c r="KI792" t="s">
        <v>1514</v>
      </c>
      <c r="KJ792" t="s">
        <v>501</v>
      </c>
      <c r="KK792" s="8" t="s">
        <v>1537</v>
      </c>
      <c r="KL792" t="s">
        <v>1538</v>
      </c>
      <c r="KM792">
        <v>0.99</v>
      </c>
      <c r="KN792" t="s">
        <v>545</v>
      </c>
      <c r="KO792" t="s">
        <v>1539</v>
      </c>
      <c r="KP792" t="s">
        <v>1516</v>
      </c>
      <c r="KQ792">
        <f>0.556*2</f>
        <v>1.1120000000000001</v>
      </c>
      <c r="KV792" t="s">
        <v>1547</v>
      </c>
      <c r="KW792" t="s">
        <v>1518</v>
      </c>
      <c r="LC792" t="s">
        <v>508</v>
      </c>
      <c r="LD792">
        <v>2600</v>
      </c>
      <c r="LL792" t="s">
        <v>1519</v>
      </c>
      <c r="LM792" t="s">
        <v>1520</v>
      </c>
      <c r="LN792">
        <v>30</v>
      </c>
      <c r="LT792" t="s">
        <v>1548</v>
      </c>
      <c r="LU792" t="s">
        <v>1522</v>
      </c>
      <c r="LY792" t="s">
        <v>1267</v>
      </c>
      <c r="LZ792">
        <v>1898</v>
      </c>
      <c r="MA792" t="s">
        <v>1523</v>
      </c>
      <c r="MG792" t="s">
        <v>1524</v>
      </c>
      <c r="MI792" s="50">
        <v>40299</v>
      </c>
      <c r="MY792" t="s">
        <v>1525</v>
      </c>
      <c r="MZ792">
        <v>1435</v>
      </c>
      <c r="NA792" t="s">
        <v>1569</v>
      </c>
      <c r="NB792" s="2" t="s">
        <v>1527</v>
      </c>
      <c r="NC792" s="2" t="s">
        <v>1527</v>
      </c>
      <c r="ND792" s="2"/>
      <c r="NE792" s="2"/>
      <c r="NJ792" t="s">
        <v>1583</v>
      </c>
      <c r="NK792" t="s">
        <v>1584</v>
      </c>
      <c r="NL792" s="4" t="s">
        <v>1067</v>
      </c>
      <c r="NU792" t="s">
        <v>536</v>
      </c>
      <c r="NV792" t="s">
        <v>518</v>
      </c>
      <c r="NW792">
        <v>1.5</v>
      </c>
      <c r="NX792" t="s">
        <v>480</v>
      </c>
      <c r="OB792">
        <v>3</v>
      </c>
      <c r="OU792" t="s">
        <v>1580</v>
      </c>
      <c r="OV792" t="s">
        <v>518</v>
      </c>
      <c r="OX792">
        <v>2009</v>
      </c>
      <c r="OY792">
        <v>2010</v>
      </c>
      <c r="OZ792" t="s">
        <v>1509</v>
      </c>
      <c r="PA792" t="s">
        <v>1532</v>
      </c>
      <c r="PB792" t="s">
        <v>522</v>
      </c>
      <c r="PC792" s="50">
        <v>46136</v>
      </c>
      <c r="PD792" s="121"/>
    </row>
    <row r="793" spans="1:420" ht="15" thickBot="1">
      <c r="A793" t="s">
        <v>469</v>
      </c>
      <c r="B793" t="s">
        <v>1494</v>
      </c>
      <c r="C793" t="s">
        <v>1250</v>
      </c>
      <c r="D793" t="s">
        <v>948</v>
      </c>
      <c r="E793" s="75" t="s">
        <v>1495</v>
      </c>
      <c r="F793" s="74" t="s">
        <v>1177</v>
      </c>
      <c r="G793" t="s">
        <v>475</v>
      </c>
      <c r="H793" t="s">
        <v>1077</v>
      </c>
      <c r="I793">
        <v>23.983876843571402</v>
      </c>
      <c r="J793">
        <v>90.402873983888597</v>
      </c>
      <c r="K793">
        <v>250</v>
      </c>
      <c r="AV793" t="s">
        <v>1496</v>
      </c>
      <c r="AW793">
        <f t="shared" si="3"/>
        <v>1435</v>
      </c>
      <c r="AX793" t="s">
        <v>480</v>
      </c>
      <c r="AY793">
        <v>3</v>
      </c>
      <c r="AZ793" t="s">
        <v>1497</v>
      </c>
      <c r="BA793">
        <v>2009</v>
      </c>
      <c r="BB793">
        <v>2012</v>
      </c>
      <c r="BC793">
        <v>2009.2</v>
      </c>
      <c r="BD793" t="s">
        <v>1549</v>
      </c>
      <c r="BE793" t="s">
        <v>536</v>
      </c>
      <c r="BF793" t="s">
        <v>484</v>
      </c>
      <c r="BG793" t="s">
        <v>1276</v>
      </c>
      <c r="BH793" t="s">
        <v>1550</v>
      </c>
      <c r="BI793" t="s">
        <v>1501</v>
      </c>
      <c r="BJ793">
        <v>1614</v>
      </c>
      <c r="BK793" t="s">
        <v>555</v>
      </c>
      <c r="BL793" t="s">
        <v>485</v>
      </c>
      <c r="BM793" t="s">
        <v>1551</v>
      </c>
      <c r="BN793" t="s">
        <v>1501</v>
      </c>
      <c r="BO793">
        <v>20</v>
      </c>
      <c r="BP793" t="s">
        <v>555</v>
      </c>
      <c r="BQ793" t="s">
        <v>1288</v>
      </c>
      <c r="BR793" t="s">
        <v>1552</v>
      </c>
      <c r="BS793" t="s">
        <v>1501</v>
      </c>
      <c r="BT793">
        <v>30</v>
      </c>
      <c r="BU793" t="s">
        <v>555</v>
      </c>
      <c r="BV793" t="s">
        <v>1499</v>
      </c>
      <c r="BW793" t="s">
        <v>1553</v>
      </c>
      <c r="BX793" t="s">
        <v>1501</v>
      </c>
      <c r="BY793">
        <v>35</v>
      </c>
      <c r="BZ793" t="s">
        <v>555</v>
      </c>
      <c r="CA793" t="s">
        <v>1499</v>
      </c>
      <c r="CB793" t="s">
        <v>1554</v>
      </c>
      <c r="CC793" t="s">
        <v>1501</v>
      </c>
      <c r="CD793">
        <v>19</v>
      </c>
      <c r="HK793" t="s">
        <v>1555</v>
      </c>
      <c r="HL793" t="s">
        <v>1544</v>
      </c>
      <c r="HM793" s="121" t="s">
        <v>480</v>
      </c>
      <c r="HN793" s="121" t="s">
        <v>480</v>
      </c>
      <c r="HO793" t="s">
        <v>480</v>
      </c>
      <c r="HP793">
        <v>9</v>
      </c>
      <c r="HQ793" t="s">
        <v>1556</v>
      </c>
      <c r="HS793" t="s">
        <v>1507</v>
      </c>
      <c r="HT793" s="50">
        <v>40153</v>
      </c>
      <c r="IO793" t="s">
        <v>1549</v>
      </c>
      <c r="IP793" t="s">
        <v>1557</v>
      </c>
      <c r="IS793">
        <v>2009</v>
      </c>
      <c r="IT793" t="s">
        <v>1509</v>
      </c>
      <c r="IU793" s="4" t="s">
        <v>1184</v>
      </c>
      <c r="JK793" s="2" t="s">
        <v>494</v>
      </c>
      <c r="JL793" t="s">
        <v>1510</v>
      </c>
      <c r="JM793" t="s">
        <v>1558</v>
      </c>
      <c r="JN793" t="s">
        <v>959</v>
      </c>
      <c r="JO793" t="s">
        <v>1559</v>
      </c>
      <c r="JP793" t="s">
        <v>508</v>
      </c>
      <c r="JQ793">
        <f>80+80+38+38</f>
        <v>236</v>
      </c>
      <c r="JR793">
        <v>54</v>
      </c>
      <c r="JS793">
        <v>185</v>
      </c>
      <c r="KE793" t="s">
        <v>1560</v>
      </c>
      <c r="KF793" t="s">
        <v>999</v>
      </c>
      <c r="KG793" t="s">
        <v>1513</v>
      </c>
      <c r="KH793">
        <v>4</v>
      </c>
      <c r="KI793" t="s">
        <v>1514</v>
      </c>
      <c r="KJ793" t="s">
        <v>530</v>
      </c>
      <c r="KN793" t="s">
        <v>545</v>
      </c>
      <c r="KO793" t="s">
        <v>1561</v>
      </c>
      <c r="KP793" t="s">
        <v>1516</v>
      </c>
      <c r="KQ793">
        <f>1.6*2</f>
        <v>3.2</v>
      </c>
      <c r="KV793" t="s">
        <v>1562</v>
      </c>
      <c r="KW793" t="s">
        <v>1518</v>
      </c>
      <c r="LC793" t="s">
        <v>508</v>
      </c>
      <c r="LD793">
        <v>4600</v>
      </c>
      <c r="LL793" t="s">
        <v>1519</v>
      </c>
      <c r="LM793" t="s">
        <v>1520</v>
      </c>
      <c r="LN793">
        <v>30</v>
      </c>
      <c r="LT793" t="s">
        <v>1563</v>
      </c>
      <c r="LU793" t="s">
        <v>1522</v>
      </c>
      <c r="LY793" t="s">
        <v>1267</v>
      </c>
      <c r="LZ793">
        <v>1426</v>
      </c>
      <c r="MA793" t="s">
        <v>1523</v>
      </c>
      <c r="MG793" t="s">
        <v>1564</v>
      </c>
      <c r="MI793" s="50">
        <v>40224</v>
      </c>
      <c r="MY793" t="s">
        <v>1525</v>
      </c>
      <c r="MZ793">
        <v>1435</v>
      </c>
      <c r="NA793" t="s">
        <v>1573</v>
      </c>
      <c r="NB793" s="2"/>
      <c r="NC793" s="2" t="s">
        <v>1527</v>
      </c>
      <c r="ND793" t="s">
        <v>1276</v>
      </c>
      <c r="NE793" s="2" t="s">
        <v>548</v>
      </c>
      <c r="NJ793" t="s">
        <v>1583</v>
      </c>
      <c r="NK793" t="s">
        <v>1584</v>
      </c>
      <c r="NL793" s="4" t="s">
        <v>1067</v>
      </c>
      <c r="NV793" t="s">
        <v>518</v>
      </c>
      <c r="NW793">
        <v>1.4</v>
      </c>
      <c r="NX793" t="s">
        <v>480</v>
      </c>
      <c r="OB793">
        <v>3</v>
      </c>
      <c r="OU793" t="s">
        <v>1580</v>
      </c>
      <c r="OV793" t="s">
        <v>518</v>
      </c>
      <c r="OX793">
        <v>2009</v>
      </c>
      <c r="OY793">
        <v>2010</v>
      </c>
      <c r="OZ793" t="s">
        <v>1509</v>
      </c>
      <c r="PA793" t="s">
        <v>1532</v>
      </c>
      <c r="PB793" t="s">
        <v>522</v>
      </c>
      <c r="PC793" s="50">
        <v>46136</v>
      </c>
      <c r="PD793" s="121"/>
    </row>
    <row r="794" spans="1:420" ht="15" thickBot="1">
      <c r="A794" t="s">
        <v>469</v>
      </c>
      <c r="B794" t="s">
        <v>1494</v>
      </c>
      <c r="C794" t="s">
        <v>1250</v>
      </c>
      <c r="D794" t="s">
        <v>948</v>
      </c>
      <c r="E794" s="75" t="s">
        <v>1495</v>
      </c>
      <c r="F794" s="74" t="s">
        <v>1177</v>
      </c>
      <c r="G794" t="s">
        <v>475</v>
      </c>
      <c r="H794" t="s">
        <v>1077</v>
      </c>
      <c r="I794">
        <v>23.983876843571402</v>
      </c>
      <c r="J794">
        <v>90.402873983888597</v>
      </c>
      <c r="K794">
        <v>250</v>
      </c>
      <c r="AV794" t="s">
        <v>1496</v>
      </c>
      <c r="AW794">
        <f t="shared" ref="AW794:AW813" si="6">35*41</f>
        <v>1435</v>
      </c>
      <c r="AX794" t="s">
        <v>480</v>
      </c>
      <c r="AY794">
        <v>3</v>
      </c>
      <c r="AZ794" t="s">
        <v>1497</v>
      </c>
      <c r="BA794">
        <v>2009</v>
      </c>
      <c r="BB794">
        <v>2012</v>
      </c>
      <c r="BC794">
        <v>2009.2</v>
      </c>
      <c r="BD794" t="s">
        <v>1498</v>
      </c>
      <c r="BE794" t="s">
        <v>524</v>
      </c>
      <c r="BF794" t="s">
        <v>484</v>
      </c>
      <c r="BG794" t="s">
        <v>1499</v>
      </c>
      <c r="BH794" t="s">
        <v>1500</v>
      </c>
      <c r="BI794" t="s">
        <v>1501</v>
      </c>
      <c r="BJ794">
        <v>45</v>
      </c>
      <c r="BK794" t="s">
        <v>555</v>
      </c>
      <c r="BL794" t="s">
        <v>1499</v>
      </c>
      <c r="BM794" t="s">
        <v>1502</v>
      </c>
      <c r="BN794" t="s">
        <v>1501</v>
      </c>
      <c r="BO794">
        <v>49</v>
      </c>
      <c r="BP794" t="s">
        <v>555</v>
      </c>
      <c r="BQ794" t="s">
        <v>1499</v>
      </c>
      <c r="BR794" t="s">
        <v>1503</v>
      </c>
      <c r="BS794" t="s">
        <v>1501</v>
      </c>
      <c r="BT794">
        <v>49</v>
      </c>
      <c r="HK794" t="s">
        <v>1504</v>
      </c>
      <c r="HL794" t="s">
        <v>526</v>
      </c>
      <c r="HM794" t="s">
        <v>1505</v>
      </c>
      <c r="HO794" t="s">
        <v>480</v>
      </c>
      <c r="HP794">
        <v>12</v>
      </c>
      <c r="HQ794" t="s">
        <v>1506</v>
      </c>
      <c r="HS794" t="s">
        <v>1507</v>
      </c>
      <c r="HT794" s="50">
        <v>40202</v>
      </c>
      <c r="HU794" s="50"/>
      <c r="IO794" t="s">
        <v>1498</v>
      </c>
      <c r="IP794" s="46" t="s">
        <v>1508</v>
      </c>
      <c r="IS794">
        <v>2009</v>
      </c>
      <c r="IT794" t="s">
        <v>1509</v>
      </c>
      <c r="IU794" s="4" t="s">
        <v>1184</v>
      </c>
      <c r="JK794" t="s">
        <v>494</v>
      </c>
      <c r="JL794" t="s">
        <v>1510</v>
      </c>
      <c r="JM794" t="s">
        <v>1511</v>
      </c>
      <c r="JN794" t="s">
        <v>508</v>
      </c>
      <c r="JO794">
        <v>12</v>
      </c>
      <c r="JP794" t="s">
        <v>508</v>
      </c>
      <c r="JQ794">
        <f>51+69+35</f>
        <v>155</v>
      </c>
      <c r="JR794">
        <v>18</v>
      </c>
      <c r="JS794">
        <v>32</v>
      </c>
      <c r="KE794" t="s">
        <v>1512</v>
      </c>
      <c r="KF794" t="s">
        <v>999</v>
      </c>
      <c r="KG794" t="s">
        <v>1513</v>
      </c>
      <c r="KH794">
        <v>3</v>
      </c>
      <c r="KI794" t="s">
        <v>1514</v>
      </c>
      <c r="KJ794" t="s">
        <v>530</v>
      </c>
      <c r="KN794" t="s">
        <v>545</v>
      </c>
      <c r="KO794" s="8" t="s">
        <v>1515</v>
      </c>
      <c r="KP794" t="s">
        <v>1516</v>
      </c>
      <c r="KQ794">
        <v>0.5</v>
      </c>
      <c r="KV794" t="s">
        <v>1517</v>
      </c>
      <c r="KW794" t="s">
        <v>1518</v>
      </c>
      <c r="LC794" t="s">
        <v>508</v>
      </c>
      <c r="LD794">
        <v>0</v>
      </c>
      <c r="LL794" t="s">
        <v>1519</v>
      </c>
      <c r="LM794" t="s">
        <v>1520</v>
      </c>
      <c r="LN794">
        <v>7.5</v>
      </c>
      <c r="LT794" t="s">
        <v>1521</v>
      </c>
      <c r="LU794" t="s">
        <v>1522</v>
      </c>
      <c r="LY794" t="s">
        <v>1267</v>
      </c>
      <c r="LZ794">
        <v>2172</v>
      </c>
      <c r="MA794" t="s">
        <v>1523</v>
      </c>
      <c r="MG794" t="s">
        <v>1524</v>
      </c>
      <c r="MI794" s="50">
        <v>40292</v>
      </c>
      <c r="MY794" t="s">
        <v>1525</v>
      </c>
      <c r="MZ794">
        <v>1435</v>
      </c>
      <c r="NA794" t="s">
        <v>1569</v>
      </c>
      <c r="NB794" s="2" t="s">
        <v>1527</v>
      </c>
      <c r="NC794" s="2" t="s">
        <v>1527</v>
      </c>
      <c r="ND794" s="2"/>
      <c r="NE794" s="2"/>
      <c r="NJ794" t="s">
        <v>1583</v>
      </c>
      <c r="NK794" t="s">
        <v>1584</v>
      </c>
      <c r="NL794" s="4" t="s">
        <v>1067</v>
      </c>
      <c r="NU794" t="s">
        <v>1530</v>
      </c>
      <c r="NV794" t="s">
        <v>518</v>
      </c>
      <c r="NW794">
        <v>1.2</v>
      </c>
      <c r="NX794" t="s">
        <v>480</v>
      </c>
      <c r="OB794">
        <v>3</v>
      </c>
      <c r="OU794" t="s">
        <v>1580</v>
      </c>
      <c r="OV794" t="s">
        <v>518</v>
      </c>
      <c r="OX794">
        <v>2010</v>
      </c>
      <c r="OY794">
        <v>2011</v>
      </c>
      <c r="OZ794" t="s">
        <v>1509</v>
      </c>
      <c r="PA794" t="s">
        <v>1532</v>
      </c>
      <c r="PB794" t="s">
        <v>522</v>
      </c>
      <c r="PC794" s="50">
        <v>46136</v>
      </c>
      <c r="PD794" s="121"/>
    </row>
    <row r="795" spans="1:420" ht="15" thickBot="1">
      <c r="A795" t="s">
        <v>469</v>
      </c>
      <c r="B795" t="s">
        <v>1494</v>
      </c>
      <c r="C795" t="s">
        <v>1250</v>
      </c>
      <c r="D795" t="s">
        <v>948</v>
      </c>
      <c r="E795" s="75" t="s">
        <v>1495</v>
      </c>
      <c r="F795" s="74" t="s">
        <v>1177</v>
      </c>
      <c r="G795" t="s">
        <v>475</v>
      </c>
      <c r="H795" t="s">
        <v>1077</v>
      </c>
      <c r="I795">
        <v>23.983876843571402</v>
      </c>
      <c r="J795">
        <v>90.402873983888597</v>
      </c>
      <c r="K795">
        <v>250</v>
      </c>
      <c r="AV795" t="s">
        <v>1496</v>
      </c>
      <c r="AW795">
        <f t="shared" si="6"/>
        <v>1435</v>
      </c>
      <c r="AX795" t="s">
        <v>480</v>
      </c>
      <c r="AY795">
        <v>3</v>
      </c>
      <c r="AZ795" t="s">
        <v>1497</v>
      </c>
      <c r="BA795">
        <v>2009</v>
      </c>
      <c r="BB795">
        <v>2012</v>
      </c>
      <c r="BC795">
        <v>2009.2</v>
      </c>
      <c r="BD795" t="s">
        <v>1533</v>
      </c>
      <c r="BE795" t="s">
        <v>483</v>
      </c>
      <c r="BF795" t="s">
        <v>484</v>
      </c>
      <c r="BG795" t="s">
        <v>1499</v>
      </c>
      <c r="BH795" t="s">
        <v>1500</v>
      </c>
      <c r="BI795" t="s">
        <v>1501</v>
      </c>
      <c r="BJ795">
        <v>30</v>
      </c>
      <c r="BK795" t="s">
        <v>555</v>
      </c>
      <c r="BL795" t="s">
        <v>1499</v>
      </c>
      <c r="BM795" t="s">
        <v>1503</v>
      </c>
      <c r="BN795" t="s">
        <v>1501</v>
      </c>
      <c r="BO795">
        <v>35</v>
      </c>
      <c r="HK795" t="s">
        <v>1504</v>
      </c>
      <c r="HL795" t="s">
        <v>526</v>
      </c>
      <c r="HM795" t="s">
        <v>1505</v>
      </c>
      <c r="HO795" t="s">
        <v>480</v>
      </c>
      <c r="HP795">
        <v>12</v>
      </c>
      <c r="HQ795" t="s">
        <v>1506</v>
      </c>
      <c r="HS795" t="s">
        <v>1507</v>
      </c>
      <c r="HT795" s="50">
        <v>40192</v>
      </c>
      <c r="HU795" s="50"/>
      <c r="IO795" t="s">
        <v>1533</v>
      </c>
      <c r="IP795" s="46" t="s">
        <v>1508</v>
      </c>
      <c r="IS795">
        <v>2009</v>
      </c>
      <c r="IT795" t="s">
        <v>1509</v>
      </c>
      <c r="IU795" s="4" t="s">
        <v>1184</v>
      </c>
      <c r="JK795" t="s">
        <v>494</v>
      </c>
      <c r="JL795" t="s">
        <v>1510</v>
      </c>
      <c r="JM795" t="s">
        <v>1534</v>
      </c>
      <c r="JN795" t="s">
        <v>497</v>
      </c>
      <c r="JO795" t="s">
        <v>1565</v>
      </c>
      <c r="JP795" t="s">
        <v>508</v>
      </c>
      <c r="JQ795">
        <f>42+63+65+16</f>
        <v>186</v>
      </c>
      <c r="JR795">
        <v>13</v>
      </c>
      <c r="JS795">
        <v>23</v>
      </c>
      <c r="KE795" t="s">
        <v>1536</v>
      </c>
      <c r="KF795" t="s">
        <v>999</v>
      </c>
      <c r="KG795" t="s">
        <v>1513</v>
      </c>
      <c r="KH795">
        <v>6</v>
      </c>
      <c r="KI795" t="s">
        <v>1514</v>
      </c>
      <c r="KJ795" t="s">
        <v>501</v>
      </c>
      <c r="KK795" s="8" t="s">
        <v>1537</v>
      </c>
      <c r="KL795" t="s">
        <v>1538</v>
      </c>
      <c r="KM795">
        <v>0.99</v>
      </c>
      <c r="KN795" t="s">
        <v>545</v>
      </c>
      <c r="KO795" t="s">
        <v>1566</v>
      </c>
      <c r="KP795" t="s">
        <v>1516</v>
      </c>
      <c r="KQ795">
        <f t="shared" ref="KQ795:KQ796" si="7">0.7*2</f>
        <v>1.4</v>
      </c>
      <c r="KV795" t="s">
        <v>1540</v>
      </c>
      <c r="KW795" t="s">
        <v>1518</v>
      </c>
      <c r="LC795" t="s">
        <v>508</v>
      </c>
      <c r="LD795">
        <v>1600</v>
      </c>
      <c r="LL795" t="s">
        <v>1519</v>
      </c>
      <c r="LM795" t="s">
        <v>1520</v>
      </c>
      <c r="LN795">
        <v>30</v>
      </c>
      <c r="LT795" t="s">
        <v>1541</v>
      </c>
      <c r="LU795" t="s">
        <v>1522</v>
      </c>
      <c r="LY795" t="s">
        <v>1267</v>
      </c>
      <c r="LZ795">
        <v>1946</v>
      </c>
      <c r="MA795" t="s">
        <v>1523</v>
      </c>
      <c r="MG795" t="s">
        <v>1524</v>
      </c>
      <c r="MI795" s="50">
        <v>40298</v>
      </c>
      <c r="MY795" t="s">
        <v>1525</v>
      </c>
      <c r="MZ795">
        <v>1435</v>
      </c>
      <c r="NA795" t="s">
        <v>1569</v>
      </c>
      <c r="NB795" s="2" t="s">
        <v>1527</v>
      </c>
      <c r="NC795" s="2" t="s">
        <v>1527</v>
      </c>
      <c r="ND795" s="2"/>
      <c r="NE795" s="2"/>
      <c r="NJ795" t="s">
        <v>1583</v>
      </c>
      <c r="NK795" t="s">
        <v>1584</v>
      </c>
      <c r="NL795" s="4" t="s">
        <v>1067</v>
      </c>
      <c r="NU795" t="s">
        <v>1530</v>
      </c>
      <c r="NV795" t="s">
        <v>518</v>
      </c>
      <c r="NW795">
        <v>1.5</v>
      </c>
      <c r="NX795" t="s">
        <v>480</v>
      </c>
      <c r="OB795">
        <v>3</v>
      </c>
      <c r="OU795" t="s">
        <v>1580</v>
      </c>
      <c r="OV795" t="s">
        <v>518</v>
      </c>
      <c r="OX795">
        <v>2010</v>
      </c>
      <c r="OY795">
        <v>2011</v>
      </c>
      <c r="OZ795" t="s">
        <v>1509</v>
      </c>
      <c r="PA795" t="s">
        <v>1532</v>
      </c>
      <c r="PB795" t="s">
        <v>522</v>
      </c>
      <c r="PC795" s="50">
        <v>46136</v>
      </c>
      <c r="PD795" s="121"/>
    </row>
    <row r="796" spans="1:420" ht="15" thickBot="1">
      <c r="A796" t="s">
        <v>469</v>
      </c>
      <c r="B796" t="s">
        <v>1494</v>
      </c>
      <c r="C796" t="s">
        <v>1250</v>
      </c>
      <c r="D796" t="s">
        <v>948</v>
      </c>
      <c r="E796" s="75" t="s">
        <v>1495</v>
      </c>
      <c r="F796" s="74" t="s">
        <v>1177</v>
      </c>
      <c r="G796" t="s">
        <v>475</v>
      </c>
      <c r="H796" t="s">
        <v>1077</v>
      </c>
      <c r="I796">
        <v>23.983876843571402</v>
      </c>
      <c r="J796">
        <v>90.402873983888597</v>
      </c>
      <c r="K796">
        <v>250</v>
      </c>
      <c r="AV796" t="s">
        <v>1496</v>
      </c>
      <c r="AW796">
        <f t="shared" si="6"/>
        <v>1435</v>
      </c>
      <c r="AX796" t="s">
        <v>480</v>
      </c>
      <c r="AY796">
        <v>3</v>
      </c>
      <c r="AZ796" t="s">
        <v>1497</v>
      </c>
      <c r="BA796">
        <v>2009</v>
      </c>
      <c r="BB796">
        <v>2012</v>
      </c>
      <c r="BC796">
        <v>2009.2</v>
      </c>
      <c r="BD796" t="s">
        <v>1542</v>
      </c>
      <c r="BE796" t="s">
        <v>591</v>
      </c>
      <c r="BF796" t="s">
        <v>484</v>
      </c>
      <c r="BG796" t="s">
        <v>1499</v>
      </c>
      <c r="BH796" t="s">
        <v>1500</v>
      </c>
      <c r="BI796" t="s">
        <v>1501</v>
      </c>
      <c r="BJ796">
        <v>30</v>
      </c>
      <c r="BK796" t="s">
        <v>555</v>
      </c>
      <c r="BL796" t="s">
        <v>1499</v>
      </c>
      <c r="BM796" t="s">
        <v>1503</v>
      </c>
      <c r="BN796" t="s">
        <v>1501</v>
      </c>
      <c r="BO796">
        <v>19</v>
      </c>
      <c r="HK796" t="s">
        <v>1543</v>
      </c>
      <c r="HL796" t="s">
        <v>1544</v>
      </c>
      <c r="HM796" s="121" t="s">
        <v>480</v>
      </c>
      <c r="HN796" s="121" t="s">
        <v>480</v>
      </c>
      <c r="HO796" t="s">
        <v>480</v>
      </c>
      <c r="HP796">
        <v>4</v>
      </c>
      <c r="HQ796" t="s">
        <v>1545</v>
      </c>
      <c r="HS796" t="s">
        <v>1507</v>
      </c>
      <c r="HT796" s="50">
        <v>40192</v>
      </c>
      <c r="HU796" s="50"/>
      <c r="IO796" t="s">
        <v>1542</v>
      </c>
      <c r="IP796" s="46" t="s">
        <v>1508</v>
      </c>
      <c r="IS796">
        <v>2009</v>
      </c>
      <c r="IT796" t="s">
        <v>1509</v>
      </c>
      <c r="IU796" s="4" t="s">
        <v>1184</v>
      </c>
      <c r="JK796" t="s">
        <v>494</v>
      </c>
      <c r="JL796" t="s">
        <v>1510</v>
      </c>
      <c r="JM796" t="s">
        <v>1534</v>
      </c>
      <c r="JN796" t="s">
        <v>497</v>
      </c>
      <c r="JO796" t="s">
        <v>1565</v>
      </c>
      <c r="JP796" t="s">
        <v>508</v>
      </c>
      <c r="JQ796">
        <f>42+63+65+16</f>
        <v>186</v>
      </c>
      <c r="JR796">
        <v>13</v>
      </c>
      <c r="JS796">
        <v>23</v>
      </c>
      <c r="KE796" t="s">
        <v>1546</v>
      </c>
      <c r="KF796" t="s">
        <v>999</v>
      </c>
      <c r="KG796" t="s">
        <v>1513</v>
      </c>
      <c r="KH796">
        <v>7</v>
      </c>
      <c r="KI796" t="s">
        <v>1514</v>
      </c>
      <c r="KJ796" t="s">
        <v>501</v>
      </c>
      <c r="KK796" s="8" t="s">
        <v>1537</v>
      </c>
      <c r="KL796" t="s">
        <v>1538</v>
      </c>
      <c r="KM796">
        <v>0.99</v>
      </c>
      <c r="KN796" t="s">
        <v>545</v>
      </c>
      <c r="KO796" t="s">
        <v>1566</v>
      </c>
      <c r="KP796" t="s">
        <v>1516</v>
      </c>
      <c r="KQ796">
        <f t="shared" si="7"/>
        <v>1.4</v>
      </c>
      <c r="KV796" t="s">
        <v>1547</v>
      </c>
      <c r="KW796" t="s">
        <v>1518</v>
      </c>
      <c r="LC796" t="s">
        <v>508</v>
      </c>
      <c r="LD796">
        <v>1400</v>
      </c>
      <c r="LL796" t="s">
        <v>1519</v>
      </c>
      <c r="LM796" t="s">
        <v>1520</v>
      </c>
      <c r="LN796">
        <v>30</v>
      </c>
      <c r="LT796" t="s">
        <v>1548</v>
      </c>
      <c r="LU796" t="s">
        <v>1522</v>
      </c>
      <c r="LY796" t="s">
        <v>1267</v>
      </c>
      <c r="LZ796">
        <v>2001</v>
      </c>
      <c r="MA796" t="s">
        <v>1523</v>
      </c>
      <c r="MG796" t="s">
        <v>1524</v>
      </c>
      <c r="MI796" s="50">
        <v>40299</v>
      </c>
      <c r="MY796" t="s">
        <v>1525</v>
      </c>
      <c r="MZ796">
        <v>1435</v>
      </c>
      <c r="NA796" t="s">
        <v>1569</v>
      </c>
      <c r="NB796" s="2" t="s">
        <v>1527</v>
      </c>
      <c r="NC796" s="2" t="s">
        <v>1527</v>
      </c>
      <c r="ND796" s="2"/>
      <c r="NE796" s="2"/>
      <c r="NJ796" t="s">
        <v>1583</v>
      </c>
      <c r="NK796" t="s">
        <v>1584</v>
      </c>
      <c r="NL796" s="4" t="s">
        <v>1067</v>
      </c>
      <c r="NU796" t="s">
        <v>536</v>
      </c>
      <c r="NV796" t="s">
        <v>518</v>
      </c>
      <c r="NW796">
        <v>1.6</v>
      </c>
      <c r="NX796" t="s">
        <v>480</v>
      </c>
      <c r="OB796">
        <v>3</v>
      </c>
      <c r="OU796" t="s">
        <v>1580</v>
      </c>
      <c r="OV796" t="s">
        <v>518</v>
      </c>
      <c r="OX796">
        <v>2010</v>
      </c>
      <c r="OY796">
        <v>2011</v>
      </c>
      <c r="OZ796" t="s">
        <v>1509</v>
      </c>
      <c r="PA796" t="s">
        <v>1532</v>
      </c>
      <c r="PB796" t="s">
        <v>522</v>
      </c>
      <c r="PC796" s="50">
        <v>46136</v>
      </c>
      <c r="PD796" s="121"/>
    </row>
    <row r="797" spans="1:420" ht="15" thickBot="1">
      <c r="A797" t="s">
        <v>469</v>
      </c>
      <c r="B797" t="s">
        <v>1494</v>
      </c>
      <c r="C797" t="s">
        <v>1250</v>
      </c>
      <c r="D797" t="s">
        <v>948</v>
      </c>
      <c r="E797" s="75" t="s">
        <v>1495</v>
      </c>
      <c r="F797" s="74" t="s">
        <v>1177</v>
      </c>
      <c r="G797" t="s">
        <v>475</v>
      </c>
      <c r="H797" t="s">
        <v>1077</v>
      </c>
      <c r="I797">
        <v>23.983876843571402</v>
      </c>
      <c r="J797">
        <v>90.402873983888597</v>
      </c>
      <c r="K797">
        <v>250</v>
      </c>
      <c r="AV797" t="s">
        <v>1496</v>
      </c>
      <c r="AW797">
        <f t="shared" si="6"/>
        <v>1435</v>
      </c>
      <c r="AX797" t="s">
        <v>480</v>
      </c>
      <c r="AY797">
        <v>3</v>
      </c>
      <c r="AZ797" t="s">
        <v>1497</v>
      </c>
      <c r="BA797">
        <v>2009</v>
      </c>
      <c r="BB797">
        <v>2012</v>
      </c>
      <c r="BC797">
        <v>2009.2</v>
      </c>
      <c r="BD797" t="s">
        <v>1549</v>
      </c>
      <c r="BE797" t="s">
        <v>536</v>
      </c>
      <c r="BF797" t="s">
        <v>484</v>
      </c>
      <c r="BG797" t="s">
        <v>1276</v>
      </c>
      <c r="BH797" t="s">
        <v>1550</v>
      </c>
      <c r="BI797" t="s">
        <v>1501</v>
      </c>
      <c r="BJ797">
        <v>1614</v>
      </c>
      <c r="BK797" t="s">
        <v>555</v>
      </c>
      <c r="BL797" t="s">
        <v>485</v>
      </c>
      <c r="BM797" t="s">
        <v>1551</v>
      </c>
      <c r="BN797" t="s">
        <v>1501</v>
      </c>
      <c r="BO797">
        <v>20</v>
      </c>
      <c r="BP797" t="s">
        <v>555</v>
      </c>
      <c r="BQ797" t="s">
        <v>1288</v>
      </c>
      <c r="BR797" t="s">
        <v>1552</v>
      </c>
      <c r="BS797" t="s">
        <v>1501</v>
      </c>
      <c r="BT797">
        <v>30</v>
      </c>
      <c r="BU797" t="s">
        <v>555</v>
      </c>
      <c r="BV797" t="s">
        <v>1499</v>
      </c>
      <c r="BW797" t="s">
        <v>1553</v>
      </c>
      <c r="BX797" t="s">
        <v>1501</v>
      </c>
      <c r="BY797">
        <v>35</v>
      </c>
      <c r="BZ797" t="s">
        <v>555</v>
      </c>
      <c r="CA797" t="s">
        <v>1499</v>
      </c>
      <c r="CB797" t="s">
        <v>1554</v>
      </c>
      <c r="CC797" t="s">
        <v>1501</v>
      </c>
      <c r="CD797">
        <v>19</v>
      </c>
      <c r="HK797" t="s">
        <v>1555</v>
      </c>
      <c r="HL797" t="s">
        <v>1544</v>
      </c>
      <c r="HM797" s="121" t="s">
        <v>480</v>
      </c>
      <c r="HN797" s="121" t="s">
        <v>480</v>
      </c>
      <c r="HO797" t="s">
        <v>480</v>
      </c>
      <c r="HP797">
        <v>9</v>
      </c>
      <c r="HQ797" t="s">
        <v>1556</v>
      </c>
      <c r="HS797" t="s">
        <v>1507</v>
      </c>
      <c r="HT797" s="50">
        <v>40153</v>
      </c>
      <c r="IO797" t="s">
        <v>1549</v>
      </c>
      <c r="IP797" t="s">
        <v>1557</v>
      </c>
      <c r="IS797">
        <v>2009</v>
      </c>
      <c r="IT797" t="s">
        <v>1509</v>
      </c>
      <c r="IU797" s="4" t="s">
        <v>1184</v>
      </c>
      <c r="JK797" t="s">
        <v>494</v>
      </c>
      <c r="JL797" t="s">
        <v>1510</v>
      </c>
      <c r="JM797" t="s">
        <v>1558</v>
      </c>
      <c r="JN797" t="s">
        <v>959</v>
      </c>
      <c r="JO797" t="s">
        <v>1559</v>
      </c>
      <c r="JP797" t="s">
        <v>508</v>
      </c>
      <c r="JQ797">
        <f>80+80+38+38</f>
        <v>236</v>
      </c>
      <c r="JR797">
        <v>54</v>
      </c>
      <c r="JS797">
        <v>185</v>
      </c>
      <c r="KE797" t="s">
        <v>1560</v>
      </c>
      <c r="KF797" t="s">
        <v>999</v>
      </c>
      <c r="KG797" t="s">
        <v>1513</v>
      </c>
      <c r="KH797">
        <v>4</v>
      </c>
      <c r="KI797" t="s">
        <v>1514</v>
      </c>
      <c r="KJ797" t="s">
        <v>530</v>
      </c>
      <c r="KN797" t="s">
        <v>545</v>
      </c>
      <c r="KO797" t="s">
        <v>1561</v>
      </c>
      <c r="KP797" s="8" t="s">
        <v>1516</v>
      </c>
      <c r="KQ797">
        <v>1.6</v>
      </c>
      <c r="KS797" s="8"/>
      <c r="KV797" t="s">
        <v>1562</v>
      </c>
      <c r="KW797" t="s">
        <v>1518</v>
      </c>
      <c r="LC797" t="s">
        <v>508</v>
      </c>
      <c r="LD797">
        <v>1600</v>
      </c>
      <c r="LL797" t="s">
        <v>1519</v>
      </c>
      <c r="LM797" t="s">
        <v>1520</v>
      </c>
      <c r="LN797">
        <v>30</v>
      </c>
      <c r="LT797" t="s">
        <v>1563</v>
      </c>
      <c r="LU797" t="s">
        <v>1522</v>
      </c>
      <c r="LY797" t="s">
        <v>1267</v>
      </c>
      <c r="LZ797">
        <v>1186</v>
      </c>
      <c r="MA797" t="s">
        <v>1523</v>
      </c>
      <c r="MG797" t="s">
        <v>1564</v>
      </c>
      <c r="MI797" s="50">
        <v>40224</v>
      </c>
      <c r="MY797" t="s">
        <v>1525</v>
      </c>
      <c r="MZ797">
        <v>1435</v>
      </c>
      <c r="NA797" t="s">
        <v>1573</v>
      </c>
      <c r="NB797" s="2"/>
      <c r="NC797" s="2" t="s">
        <v>1527</v>
      </c>
      <c r="ND797" s="2"/>
      <c r="NE797" s="2"/>
      <c r="NJ797" t="s">
        <v>1583</v>
      </c>
      <c r="NK797" t="s">
        <v>1584</v>
      </c>
      <c r="NL797" s="4" t="s">
        <v>1067</v>
      </c>
      <c r="NV797" t="s">
        <v>518</v>
      </c>
      <c r="NW797">
        <v>1.2</v>
      </c>
      <c r="NX797" t="s">
        <v>480</v>
      </c>
      <c r="OB797">
        <v>3</v>
      </c>
      <c r="OU797" t="s">
        <v>1580</v>
      </c>
      <c r="OV797" t="s">
        <v>518</v>
      </c>
      <c r="OX797">
        <v>2010</v>
      </c>
      <c r="OY797">
        <v>2011</v>
      </c>
      <c r="OZ797" t="s">
        <v>1509</v>
      </c>
      <c r="PA797" t="s">
        <v>1532</v>
      </c>
      <c r="PB797" t="s">
        <v>522</v>
      </c>
      <c r="PC797" s="50">
        <v>46136</v>
      </c>
      <c r="PD797" s="121"/>
    </row>
    <row r="798" spans="1:420" ht="15" thickBot="1">
      <c r="A798" t="s">
        <v>469</v>
      </c>
      <c r="B798" t="s">
        <v>1494</v>
      </c>
      <c r="C798" t="s">
        <v>1250</v>
      </c>
      <c r="D798" t="s">
        <v>948</v>
      </c>
      <c r="E798" s="75" t="s">
        <v>1495</v>
      </c>
      <c r="F798" s="74" t="s">
        <v>1177</v>
      </c>
      <c r="G798" t="s">
        <v>475</v>
      </c>
      <c r="H798" t="s">
        <v>1077</v>
      </c>
      <c r="I798">
        <v>23.983876843571402</v>
      </c>
      <c r="J798">
        <v>90.402873983888597</v>
      </c>
      <c r="K798">
        <v>250</v>
      </c>
      <c r="AV798" t="s">
        <v>1496</v>
      </c>
      <c r="AW798">
        <f t="shared" si="6"/>
        <v>1435</v>
      </c>
      <c r="AX798" t="s">
        <v>480</v>
      </c>
      <c r="AY798">
        <v>3</v>
      </c>
      <c r="AZ798" t="s">
        <v>1497</v>
      </c>
      <c r="BA798">
        <v>2009</v>
      </c>
      <c r="BB798">
        <v>2012</v>
      </c>
      <c r="BC798">
        <v>2009.2</v>
      </c>
      <c r="BD798" t="s">
        <v>1498</v>
      </c>
      <c r="BE798" t="s">
        <v>524</v>
      </c>
      <c r="BF798" t="s">
        <v>484</v>
      </c>
      <c r="BG798" t="s">
        <v>1499</v>
      </c>
      <c r="BH798" t="s">
        <v>1500</v>
      </c>
      <c r="BI798" t="s">
        <v>1501</v>
      </c>
      <c r="BJ798">
        <v>45</v>
      </c>
      <c r="BK798" t="s">
        <v>555</v>
      </c>
      <c r="BL798" t="s">
        <v>1499</v>
      </c>
      <c r="BM798" t="s">
        <v>1502</v>
      </c>
      <c r="BN798" t="s">
        <v>1501</v>
      </c>
      <c r="BO798">
        <v>49</v>
      </c>
      <c r="BP798" t="s">
        <v>555</v>
      </c>
      <c r="BQ798" t="s">
        <v>1499</v>
      </c>
      <c r="BR798" t="s">
        <v>1503</v>
      </c>
      <c r="BS798" t="s">
        <v>1501</v>
      </c>
      <c r="BT798">
        <v>49</v>
      </c>
      <c r="HK798" t="s">
        <v>1504</v>
      </c>
      <c r="HL798" t="s">
        <v>526</v>
      </c>
      <c r="HM798" t="s">
        <v>1505</v>
      </c>
      <c r="HO798" t="s">
        <v>480</v>
      </c>
      <c r="HP798">
        <v>12</v>
      </c>
      <c r="HQ798" t="s">
        <v>1506</v>
      </c>
      <c r="HS798" t="s">
        <v>1507</v>
      </c>
      <c r="HT798" s="50">
        <v>40202</v>
      </c>
      <c r="HU798" s="50"/>
      <c r="IO798" t="s">
        <v>1498</v>
      </c>
      <c r="IP798" s="46" t="s">
        <v>1508</v>
      </c>
      <c r="IS798">
        <v>2009</v>
      </c>
      <c r="IT798" t="s">
        <v>1509</v>
      </c>
      <c r="IU798" s="4" t="s">
        <v>1184</v>
      </c>
      <c r="JK798" t="s">
        <v>494</v>
      </c>
      <c r="JL798" t="s">
        <v>1510</v>
      </c>
      <c r="JM798" t="s">
        <v>1511</v>
      </c>
      <c r="JN798" t="s">
        <v>508</v>
      </c>
      <c r="JO798">
        <v>12</v>
      </c>
      <c r="JP798" t="s">
        <v>508</v>
      </c>
      <c r="JQ798">
        <v>51</v>
      </c>
      <c r="JR798">
        <v>18</v>
      </c>
      <c r="JS798">
        <f>32+69+35</f>
        <v>136</v>
      </c>
      <c r="KE798" t="s">
        <v>1512</v>
      </c>
      <c r="KF798" t="s">
        <v>999</v>
      </c>
      <c r="KG798" t="s">
        <v>1513</v>
      </c>
      <c r="KH798">
        <v>3</v>
      </c>
      <c r="KI798" t="s">
        <v>1514</v>
      </c>
      <c r="KJ798" t="s">
        <v>530</v>
      </c>
      <c r="KN798" t="s">
        <v>545</v>
      </c>
      <c r="KO798" t="s">
        <v>1566</v>
      </c>
      <c r="KP798" t="s">
        <v>1516</v>
      </c>
      <c r="KQ798">
        <v>0.7</v>
      </c>
      <c r="KV798" t="s">
        <v>1517</v>
      </c>
      <c r="KW798" t="s">
        <v>1518</v>
      </c>
      <c r="LC798" t="s">
        <v>508</v>
      </c>
      <c r="LD798">
        <v>1600</v>
      </c>
      <c r="LL798" t="s">
        <v>1519</v>
      </c>
      <c r="LM798" t="s">
        <v>1520</v>
      </c>
      <c r="LN798">
        <v>7.5</v>
      </c>
      <c r="LT798" t="s">
        <v>1521</v>
      </c>
      <c r="LU798" t="s">
        <v>1522</v>
      </c>
      <c r="LY798" t="s">
        <v>1267</v>
      </c>
      <c r="LZ798">
        <v>1450</v>
      </c>
      <c r="MA798" t="s">
        <v>1523</v>
      </c>
      <c r="MG798" t="s">
        <v>1524</v>
      </c>
      <c r="MI798" s="50">
        <v>40292</v>
      </c>
      <c r="MY798" t="s">
        <v>1525</v>
      </c>
      <c r="MZ798">
        <v>1435</v>
      </c>
      <c r="NA798" t="s">
        <v>1569</v>
      </c>
      <c r="NB798" s="2" t="s">
        <v>1527</v>
      </c>
      <c r="NC798" s="2" t="s">
        <v>1527</v>
      </c>
      <c r="ND798" s="2"/>
      <c r="NE798" s="2"/>
      <c r="NJ798" t="s">
        <v>1583</v>
      </c>
      <c r="NK798" t="s">
        <v>1584</v>
      </c>
      <c r="NL798" s="4" t="s">
        <v>1067</v>
      </c>
      <c r="NU798" t="s">
        <v>1530</v>
      </c>
      <c r="NV798" t="s">
        <v>518</v>
      </c>
      <c r="NW798">
        <v>1.2</v>
      </c>
      <c r="NX798" t="s">
        <v>480</v>
      </c>
      <c r="OB798">
        <v>3</v>
      </c>
      <c r="OU798" t="s">
        <v>1580</v>
      </c>
      <c r="OV798" t="s">
        <v>518</v>
      </c>
      <c r="OX798">
        <v>2011</v>
      </c>
      <c r="OY798">
        <v>2012</v>
      </c>
      <c r="OZ798" t="s">
        <v>1509</v>
      </c>
      <c r="PA798" t="s">
        <v>1532</v>
      </c>
      <c r="PB798" t="s">
        <v>522</v>
      </c>
      <c r="PC798" s="50">
        <v>46136</v>
      </c>
      <c r="PD798" s="121"/>
    </row>
    <row r="799" spans="1:420" ht="15" thickBot="1">
      <c r="A799" t="s">
        <v>469</v>
      </c>
      <c r="B799" t="s">
        <v>1494</v>
      </c>
      <c r="C799" t="s">
        <v>1250</v>
      </c>
      <c r="D799" t="s">
        <v>948</v>
      </c>
      <c r="E799" s="75" t="s">
        <v>1495</v>
      </c>
      <c r="F799" s="74" t="s">
        <v>1177</v>
      </c>
      <c r="G799" t="s">
        <v>475</v>
      </c>
      <c r="H799" t="s">
        <v>1077</v>
      </c>
      <c r="I799">
        <v>23.983876843571402</v>
      </c>
      <c r="J799">
        <v>90.402873983888597</v>
      </c>
      <c r="K799">
        <v>250</v>
      </c>
      <c r="AV799" t="s">
        <v>1496</v>
      </c>
      <c r="AW799">
        <f t="shared" si="6"/>
        <v>1435</v>
      </c>
      <c r="AX799" t="s">
        <v>480</v>
      </c>
      <c r="AY799">
        <v>3</v>
      </c>
      <c r="AZ799" t="s">
        <v>1497</v>
      </c>
      <c r="BA799">
        <v>2009</v>
      </c>
      <c r="BB799">
        <v>2012</v>
      </c>
      <c r="BC799">
        <v>2009.2</v>
      </c>
      <c r="BD799" t="s">
        <v>1533</v>
      </c>
      <c r="BE799" t="s">
        <v>483</v>
      </c>
      <c r="BF799" t="s">
        <v>484</v>
      </c>
      <c r="BG799" t="s">
        <v>1499</v>
      </c>
      <c r="BH799" t="s">
        <v>1500</v>
      </c>
      <c r="BI799" t="s">
        <v>1501</v>
      </c>
      <c r="BJ799">
        <v>30</v>
      </c>
      <c r="BK799" t="s">
        <v>555</v>
      </c>
      <c r="BL799" t="s">
        <v>1499</v>
      </c>
      <c r="BM799" t="s">
        <v>1503</v>
      </c>
      <c r="BN799" t="s">
        <v>1501</v>
      </c>
      <c r="BO799">
        <v>35</v>
      </c>
      <c r="HK799" t="s">
        <v>1504</v>
      </c>
      <c r="HL799" t="s">
        <v>526</v>
      </c>
      <c r="HM799" t="s">
        <v>1505</v>
      </c>
      <c r="HO799" t="s">
        <v>480</v>
      </c>
      <c r="HP799">
        <v>12</v>
      </c>
      <c r="HQ799" t="s">
        <v>1506</v>
      </c>
      <c r="HS799" t="s">
        <v>1507</v>
      </c>
      <c r="HT799" s="50">
        <v>40192</v>
      </c>
      <c r="HU799" s="50"/>
      <c r="IO799" t="s">
        <v>1533</v>
      </c>
      <c r="IP799" s="46" t="s">
        <v>1508</v>
      </c>
      <c r="IS799">
        <v>2009</v>
      </c>
      <c r="IT799" t="s">
        <v>1509</v>
      </c>
      <c r="IU799" s="4" t="s">
        <v>1184</v>
      </c>
      <c r="JK799" t="s">
        <v>494</v>
      </c>
      <c r="JL799" t="s">
        <v>1510</v>
      </c>
      <c r="JM799" t="s">
        <v>1534</v>
      </c>
      <c r="JN799" t="s">
        <v>497</v>
      </c>
      <c r="JO799" t="s">
        <v>1565</v>
      </c>
      <c r="JP799" t="s">
        <v>508</v>
      </c>
      <c r="JQ799">
        <v>44</v>
      </c>
      <c r="JR799">
        <v>13</v>
      </c>
      <c r="JS799">
        <f>23+59+59+16</f>
        <v>157</v>
      </c>
      <c r="KE799" t="s">
        <v>1536</v>
      </c>
      <c r="KF799" t="s">
        <v>999</v>
      </c>
      <c r="KG799" t="s">
        <v>1513</v>
      </c>
      <c r="KH799">
        <v>6</v>
      </c>
      <c r="KI799" t="s">
        <v>1514</v>
      </c>
      <c r="KJ799" t="s">
        <v>501</v>
      </c>
      <c r="KK799" s="8" t="s">
        <v>1537</v>
      </c>
      <c r="KL799" t="s">
        <v>1538</v>
      </c>
      <c r="KM799">
        <v>0.99</v>
      </c>
      <c r="KN799" t="s">
        <v>545</v>
      </c>
      <c r="KO799" t="s">
        <v>1566</v>
      </c>
      <c r="KP799" t="s">
        <v>1516</v>
      </c>
      <c r="KQ799">
        <v>0.7</v>
      </c>
      <c r="KV799" t="s">
        <v>1540</v>
      </c>
      <c r="KW799" t="s">
        <v>1518</v>
      </c>
      <c r="LC799" t="s">
        <v>508</v>
      </c>
      <c r="LD799">
        <v>2000</v>
      </c>
      <c r="LL799" t="s">
        <v>1519</v>
      </c>
      <c r="LM799" t="s">
        <v>1520</v>
      </c>
      <c r="LN799">
        <v>30</v>
      </c>
      <c r="LT799" t="s">
        <v>1541</v>
      </c>
      <c r="LU799" t="s">
        <v>1522</v>
      </c>
      <c r="LY799" t="s">
        <v>1267</v>
      </c>
      <c r="LZ799">
        <v>1481</v>
      </c>
      <c r="MA799" t="s">
        <v>1523</v>
      </c>
      <c r="MG799" t="s">
        <v>1524</v>
      </c>
      <c r="MI799" s="50">
        <v>40298</v>
      </c>
      <c r="MY799" t="s">
        <v>1525</v>
      </c>
      <c r="MZ799">
        <v>1435</v>
      </c>
      <c r="NA799" t="s">
        <v>1569</v>
      </c>
      <c r="NB799" s="2" t="s">
        <v>1527</v>
      </c>
      <c r="NC799" s="2" t="s">
        <v>1527</v>
      </c>
      <c r="ND799" s="2"/>
      <c r="NE799" s="2"/>
      <c r="NJ799" t="s">
        <v>1583</v>
      </c>
      <c r="NK799" t="s">
        <v>1584</v>
      </c>
      <c r="NL799" s="4" t="s">
        <v>1067</v>
      </c>
      <c r="NU799" t="s">
        <v>1530</v>
      </c>
      <c r="NV799" t="s">
        <v>518</v>
      </c>
      <c r="NW799">
        <v>1.3</v>
      </c>
      <c r="NX799" t="s">
        <v>480</v>
      </c>
      <c r="OB799">
        <v>3</v>
      </c>
      <c r="OU799" t="s">
        <v>1580</v>
      </c>
      <c r="OV799" t="s">
        <v>518</v>
      </c>
      <c r="OX799">
        <v>2011</v>
      </c>
      <c r="OY799">
        <v>2012</v>
      </c>
      <c r="OZ799" t="s">
        <v>1509</v>
      </c>
      <c r="PA799" t="s">
        <v>1532</v>
      </c>
      <c r="PB799" t="s">
        <v>522</v>
      </c>
      <c r="PC799" s="50">
        <v>46136</v>
      </c>
      <c r="PD799" s="121"/>
    </row>
    <row r="800" spans="1:420" ht="15" thickBot="1">
      <c r="A800" t="s">
        <v>469</v>
      </c>
      <c r="B800" t="s">
        <v>1494</v>
      </c>
      <c r="C800" t="s">
        <v>1250</v>
      </c>
      <c r="D800" t="s">
        <v>948</v>
      </c>
      <c r="E800" s="75" t="s">
        <v>1495</v>
      </c>
      <c r="F800" s="74" t="s">
        <v>1177</v>
      </c>
      <c r="G800" t="s">
        <v>475</v>
      </c>
      <c r="H800" t="s">
        <v>1077</v>
      </c>
      <c r="I800">
        <v>23.983876843571402</v>
      </c>
      <c r="J800">
        <v>90.402873983888597</v>
      </c>
      <c r="K800">
        <v>250</v>
      </c>
      <c r="AV800" t="s">
        <v>1496</v>
      </c>
      <c r="AW800">
        <f t="shared" si="6"/>
        <v>1435</v>
      </c>
      <c r="AX800" t="s">
        <v>480</v>
      </c>
      <c r="AY800">
        <v>3</v>
      </c>
      <c r="AZ800" t="s">
        <v>1497</v>
      </c>
      <c r="BA800">
        <v>2009</v>
      </c>
      <c r="BB800">
        <v>2012</v>
      </c>
      <c r="BC800">
        <v>2009.2</v>
      </c>
      <c r="BD800" t="s">
        <v>1542</v>
      </c>
      <c r="BE800" t="s">
        <v>591</v>
      </c>
      <c r="BF800" t="s">
        <v>484</v>
      </c>
      <c r="BG800" t="s">
        <v>1499</v>
      </c>
      <c r="BH800" t="s">
        <v>1500</v>
      </c>
      <c r="BI800" t="s">
        <v>1501</v>
      </c>
      <c r="BJ800">
        <v>30</v>
      </c>
      <c r="BK800" t="s">
        <v>555</v>
      </c>
      <c r="BL800" t="s">
        <v>1499</v>
      </c>
      <c r="BM800" t="s">
        <v>1503</v>
      </c>
      <c r="BN800" t="s">
        <v>1501</v>
      </c>
      <c r="BO800">
        <v>19</v>
      </c>
      <c r="HK800" t="s">
        <v>1543</v>
      </c>
      <c r="HL800" t="s">
        <v>1544</v>
      </c>
      <c r="HM800" s="121" t="s">
        <v>480</v>
      </c>
      <c r="HN800" s="121" t="s">
        <v>480</v>
      </c>
      <c r="HO800" t="s">
        <v>480</v>
      </c>
      <c r="HP800">
        <v>4</v>
      </c>
      <c r="HQ800" t="s">
        <v>1545</v>
      </c>
      <c r="HS800" t="s">
        <v>1507</v>
      </c>
      <c r="HT800" s="50">
        <v>40192</v>
      </c>
      <c r="HU800" s="50"/>
      <c r="IO800" t="s">
        <v>1542</v>
      </c>
      <c r="IP800" s="46" t="s">
        <v>1508</v>
      </c>
      <c r="IS800">
        <v>2009</v>
      </c>
      <c r="IT800" t="s">
        <v>1509</v>
      </c>
      <c r="IU800" s="4" t="s">
        <v>1184</v>
      </c>
      <c r="JK800" t="s">
        <v>494</v>
      </c>
      <c r="JL800" t="s">
        <v>1510</v>
      </c>
      <c r="JM800" t="s">
        <v>1534</v>
      </c>
      <c r="JN800" t="s">
        <v>497</v>
      </c>
      <c r="JO800" t="s">
        <v>1565</v>
      </c>
      <c r="JP800" t="s">
        <v>508</v>
      </c>
      <c r="JQ800">
        <v>44</v>
      </c>
      <c r="JR800">
        <v>13</v>
      </c>
      <c r="JS800">
        <f>23+59+59+16</f>
        <v>157</v>
      </c>
      <c r="KE800" t="s">
        <v>1546</v>
      </c>
      <c r="KF800" t="s">
        <v>999</v>
      </c>
      <c r="KG800" t="s">
        <v>1513</v>
      </c>
      <c r="KH800">
        <v>7</v>
      </c>
      <c r="KI800" t="s">
        <v>1514</v>
      </c>
      <c r="KJ800" t="s">
        <v>501</v>
      </c>
      <c r="KK800" s="8" t="s">
        <v>1537</v>
      </c>
      <c r="KL800" t="s">
        <v>1538</v>
      </c>
      <c r="KM800">
        <v>0.99</v>
      </c>
      <c r="KN800" t="s">
        <v>545</v>
      </c>
      <c r="KO800" t="s">
        <v>1566</v>
      </c>
      <c r="KP800" t="s">
        <v>1516</v>
      </c>
      <c r="KQ800">
        <v>0.7</v>
      </c>
      <c r="KV800" t="s">
        <v>1547</v>
      </c>
      <c r="KW800" t="s">
        <v>1518</v>
      </c>
      <c r="LC800" t="s">
        <v>508</v>
      </c>
      <c r="LD800">
        <v>1900</v>
      </c>
      <c r="LL800" t="s">
        <v>1519</v>
      </c>
      <c r="LM800" t="s">
        <v>1520</v>
      </c>
      <c r="LN800">
        <v>30</v>
      </c>
      <c r="LT800" t="s">
        <v>1548</v>
      </c>
      <c r="LU800" t="s">
        <v>1522</v>
      </c>
      <c r="LY800" t="s">
        <v>1267</v>
      </c>
      <c r="LZ800">
        <v>1530</v>
      </c>
      <c r="MA800" t="s">
        <v>1523</v>
      </c>
      <c r="MG800" t="s">
        <v>1524</v>
      </c>
      <c r="MI800" s="50">
        <v>40299</v>
      </c>
      <c r="MY800" t="s">
        <v>1525</v>
      </c>
      <c r="MZ800">
        <v>1435</v>
      </c>
      <c r="NA800" t="s">
        <v>1569</v>
      </c>
      <c r="NB800" s="2" t="s">
        <v>1527</v>
      </c>
      <c r="NC800" s="2" t="s">
        <v>1527</v>
      </c>
      <c r="ND800" s="2"/>
      <c r="NE800" s="2"/>
      <c r="NJ800" t="s">
        <v>1583</v>
      </c>
      <c r="NK800" t="s">
        <v>1584</v>
      </c>
      <c r="NL800" s="4" t="s">
        <v>1067</v>
      </c>
      <c r="NU800" t="s">
        <v>536</v>
      </c>
      <c r="NV800" t="s">
        <v>518</v>
      </c>
      <c r="NW800">
        <v>1.4</v>
      </c>
      <c r="NX800" t="s">
        <v>480</v>
      </c>
      <c r="OB800">
        <v>3</v>
      </c>
      <c r="OU800" t="s">
        <v>1580</v>
      </c>
      <c r="OV800" t="s">
        <v>518</v>
      </c>
      <c r="OX800">
        <v>2011</v>
      </c>
      <c r="OY800">
        <v>2012</v>
      </c>
      <c r="OZ800" t="s">
        <v>1509</v>
      </c>
      <c r="PA800" t="s">
        <v>1532</v>
      </c>
      <c r="PB800" t="s">
        <v>522</v>
      </c>
      <c r="PC800" s="50">
        <v>46136</v>
      </c>
      <c r="PD800" s="121"/>
    </row>
    <row r="801" spans="1:420" ht="15" thickBot="1">
      <c r="A801" t="s">
        <v>469</v>
      </c>
      <c r="B801" t="s">
        <v>1494</v>
      </c>
      <c r="C801" t="s">
        <v>1250</v>
      </c>
      <c r="D801" t="s">
        <v>948</v>
      </c>
      <c r="E801" s="75" t="s">
        <v>1495</v>
      </c>
      <c r="F801" s="74" t="s">
        <v>1177</v>
      </c>
      <c r="G801" t="s">
        <v>475</v>
      </c>
      <c r="H801" t="s">
        <v>1077</v>
      </c>
      <c r="I801">
        <v>23.983876843571402</v>
      </c>
      <c r="J801">
        <v>90.402873983888597</v>
      </c>
      <c r="K801">
        <v>250</v>
      </c>
      <c r="AV801" t="s">
        <v>1496</v>
      </c>
      <c r="AW801">
        <f t="shared" si="6"/>
        <v>1435</v>
      </c>
      <c r="AX801" t="s">
        <v>480</v>
      </c>
      <c r="AY801">
        <v>3</v>
      </c>
      <c r="AZ801" t="s">
        <v>1497</v>
      </c>
      <c r="BA801">
        <v>2009</v>
      </c>
      <c r="BB801">
        <v>2012</v>
      </c>
      <c r="BC801">
        <v>2009.2</v>
      </c>
      <c r="BD801" t="s">
        <v>1549</v>
      </c>
      <c r="BE801" t="s">
        <v>536</v>
      </c>
      <c r="BF801" t="s">
        <v>484</v>
      </c>
      <c r="BG801" t="s">
        <v>1276</v>
      </c>
      <c r="BH801" t="s">
        <v>1550</v>
      </c>
      <c r="BI801" t="s">
        <v>1501</v>
      </c>
      <c r="BJ801">
        <v>1614</v>
      </c>
      <c r="BK801" t="s">
        <v>555</v>
      </c>
      <c r="BL801" t="s">
        <v>485</v>
      </c>
      <c r="BM801" t="s">
        <v>1551</v>
      </c>
      <c r="BN801" t="s">
        <v>1501</v>
      </c>
      <c r="BO801">
        <v>20</v>
      </c>
      <c r="BP801" t="s">
        <v>555</v>
      </c>
      <c r="BQ801" t="s">
        <v>1288</v>
      </c>
      <c r="BR801" t="s">
        <v>1552</v>
      </c>
      <c r="BS801" t="s">
        <v>1501</v>
      </c>
      <c r="BT801">
        <v>30</v>
      </c>
      <c r="BU801" t="s">
        <v>555</v>
      </c>
      <c r="BV801" t="s">
        <v>1499</v>
      </c>
      <c r="BW801" t="s">
        <v>1553</v>
      </c>
      <c r="BX801" t="s">
        <v>1501</v>
      </c>
      <c r="BY801">
        <v>35</v>
      </c>
      <c r="BZ801" t="s">
        <v>555</v>
      </c>
      <c r="CA801" t="s">
        <v>1499</v>
      </c>
      <c r="CB801" t="s">
        <v>1554</v>
      </c>
      <c r="CC801" t="s">
        <v>1501</v>
      </c>
      <c r="CD801">
        <v>19</v>
      </c>
      <c r="HK801" t="s">
        <v>1555</v>
      </c>
      <c r="HL801" t="s">
        <v>1544</v>
      </c>
      <c r="HM801" s="121" t="s">
        <v>480</v>
      </c>
      <c r="HN801" s="121" t="s">
        <v>480</v>
      </c>
      <c r="HO801" t="s">
        <v>480</v>
      </c>
      <c r="HP801">
        <v>9</v>
      </c>
      <c r="HQ801" t="s">
        <v>1556</v>
      </c>
      <c r="HS801" t="s">
        <v>1507</v>
      </c>
      <c r="HT801" s="50">
        <v>40153</v>
      </c>
      <c r="IO801" t="s">
        <v>1549</v>
      </c>
      <c r="IP801" t="s">
        <v>1557</v>
      </c>
      <c r="IS801">
        <v>2009</v>
      </c>
      <c r="IT801" t="s">
        <v>1509</v>
      </c>
      <c r="IU801" s="4" t="s">
        <v>1184</v>
      </c>
      <c r="JK801" t="s">
        <v>494</v>
      </c>
      <c r="JL801" t="s">
        <v>1510</v>
      </c>
      <c r="JM801" t="s">
        <v>1558</v>
      </c>
      <c r="JN801" t="s">
        <v>959</v>
      </c>
      <c r="JO801" t="s">
        <v>1567</v>
      </c>
      <c r="JP801" t="s">
        <v>508</v>
      </c>
      <c r="JQ801">
        <v>58</v>
      </c>
      <c r="JR801">
        <v>32</v>
      </c>
      <c r="JS801">
        <v>127</v>
      </c>
      <c r="KE801" t="s">
        <v>1560</v>
      </c>
      <c r="KF801" t="s">
        <v>999</v>
      </c>
      <c r="KG801" t="s">
        <v>1513</v>
      </c>
      <c r="KH801">
        <v>4</v>
      </c>
      <c r="KI801" t="s">
        <v>1514</v>
      </c>
      <c r="KJ801" t="s">
        <v>530</v>
      </c>
      <c r="KN801" t="s">
        <v>545</v>
      </c>
      <c r="KO801" t="s">
        <v>1561</v>
      </c>
      <c r="KP801" t="s">
        <v>1516</v>
      </c>
      <c r="KQ801">
        <f>1.6*2</f>
        <v>3.2</v>
      </c>
      <c r="KR801" t="s">
        <v>545</v>
      </c>
      <c r="KS801" t="s">
        <v>1568</v>
      </c>
      <c r="KT801" t="s">
        <v>503</v>
      </c>
      <c r="KU801">
        <v>1.47</v>
      </c>
      <c r="KV801" t="s">
        <v>1562</v>
      </c>
      <c r="KW801" t="s">
        <v>1518</v>
      </c>
      <c r="LC801" t="s">
        <v>508</v>
      </c>
      <c r="LD801">
        <v>1600</v>
      </c>
      <c r="LL801" t="s">
        <v>1519</v>
      </c>
      <c r="LM801" t="s">
        <v>1520</v>
      </c>
      <c r="LN801">
        <v>30</v>
      </c>
      <c r="LT801" t="s">
        <v>1563</v>
      </c>
      <c r="LU801" t="s">
        <v>1522</v>
      </c>
      <c r="LY801" t="s">
        <v>1267</v>
      </c>
      <c r="LZ801">
        <v>805</v>
      </c>
      <c r="MA801" t="s">
        <v>1523</v>
      </c>
      <c r="MG801" t="s">
        <v>1564</v>
      </c>
      <c r="MI801" s="50">
        <v>40224</v>
      </c>
      <c r="MY801" t="s">
        <v>1525</v>
      </c>
      <c r="MZ801">
        <v>1435</v>
      </c>
      <c r="NA801" t="s">
        <v>1573</v>
      </c>
      <c r="NB801" s="2"/>
      <c r="NC801" s="2" t="s">
        <v>1527</v>
      </c>
      <c r="ND801" t="s">
        <v>1276</v>
      </c>
      <c r="NE801" s="2" t="s">
        <v>1288</v>
      </c>
      <c r="NJ801" t="s">
        <v>1583</v>
      </c>
      <c r="NK801" t="s">
        <v>1584</v>
      </c>
      <c r="NL801" s="4" t="s">
        <v>1067</v>
      </c>
      <c r="NV801" t="s">
        <v>518</v>
      </c>
      <c r="NW801">
        <v>1.2</v>
      </c>
      <c r="NX801" t="s">
        <v>480</v>
      </c>
      <c r="OB801">
        <v>3</v>
      </c>
      <c r="OU801" t="s">
        <v>1580</v>
      </c>
      <c r="OV801" t="s">
        <v>518</v>
      </c>
      <c r="OX801">
        <v>2011</v>
      </c>
      <c r="OY801">
        <v>2012</v>
      </c>
      <c r="OZ801" t="s">
        <v>1509</v>
      </c>
      <c r="PA801" t="s">
        <v>1532</v>
      </c>
      <c r="PB801" t="s">
        <v>522</v>
      </c>
      <c r="PC801" s="50">
        <v>46136</v>
      </c>
      <c r="PD801" s="121"/>
    </row>
    <row r="802" spans="1:420" ht="15" thickBot="1">
      <c r="A802" t="s">
        <v>469</v>
      </c>
      <c r="B802" t="s">
        <v>1494</v>
      </c>
      <c r="C802" t="s">
        <v>1250</v>
      </c>
      <c r="D802" t="s">
        <v>948</v>
      </c>
      <c r="E802" s="75" t="s">
        <v>1495</v>
      </c>
      <c r="F802" s="74" t="s">
        <v>1177</v>
      </c>
      <c r="G802" t="s">
        <v>475</v>
      </c>
      <c r="H802" t="s">
        <v>1077</v>
      </c>
      <c r="I802">
        <v>23.983876843571402</v>
      </c>
      <c r="J802">
        <v>90.402873983888597</v>
      </c>
      <c r="K802">
        <v>250</v>
      </c>
      <c r="AV802" t="s">
        <v>1496</v>
      </c>
      <c r="AW802">
        <f t="shared" si="6"/>
        <v>1435</v>
      </c>
      <c r="AX802" t="s">
        <v>480</v>
      </c>
      <c r="AY802">
        <v>3</v>
      </c>
      <c r="AZ802" t="s">
        <v>1497</v>
      </c>
      <c r="BA802">
        <v>2009</v>
      </c>
      <c r="BB802">
        <v>2012</v>
      </c>
      <c r="BC802">
        <v>2009.2</v>
      </c>
      <c r="BD802" t="s">
        <v>1498</v>
      </c>
      <c r="BE802" t="s">
        <v>524</v>
      </c>
      <c r="BF802" t="s">
        <v>484</v>
      </c>
      <c r="BG802" t="s">
        <v>1499</v>
      </c>
      <c r="BH802" t="s">
        <v>1500</v>
      </c>
      <c r="BI802" t="s">
        <v>1501</v>
      </c>
      <c r="BJ802">
        <v>45</v>
      </c>
      <c r="BK802" t="s">
        <v>555</v>
      </c>
      <c r="BL802" t="s">
        <v>1499</v>
      </c>
      <c r="BM802" t="s">
        <v>1502</v>
      </c>
      <c r="BN802" t="s">
        <v>1501</v>
      </c>
      <c r="BO802">
        <v>49</v>
      </c>
      <c r="BP802" t="s">
        <v>555</v>
      </c>
      <c r="BQ802" t="s">
        <v>1499</v>
      </c>
      <c r="BR802" t="s">
        <v>1503</v>
      </c>
      <c r="BS802" t="s">
        <v>1501</v>
      </c>
      <c r="BT802">
        <v>49</v>
      </c>
      <c r="HK802" t="s">
        <v>1504</v>
      </c>
      <c r="HL802" t="s">
        <v>526</v>
      </c>
      <c r="HM802" t="s">
        <v>1505</v>
      </c>
      <c r="HO802" t="s">
        <v>480</v>
      </c>
      <c r="HP802">
        <v>12</v>
      </c>
      <c r="HQ802" t="s">
        <v>1506</v>
      </c>
      <c r="HS802" t="s">
        <v>1507</v>
      </c>
      <c r="HT802" s="50">
        <v>40202</v>
      </c>
      <c r="HU802" s="50"/>
      <c r="IO802" t="s">
        <v>1498</v>
      </c>
      <c r="IP802" s="46" t="s">
        <v>1508</v>
      </c>
      <c r="IS802">
        <v>2009</v>
      </c>
      <c r="IT802" t="s">
        <v>1509</v>
      </c>
      <c r="IU802" s="4" t="s">
        <v>1184</v>
      </c>
      <c r="JK802" s="2" t="s">
        <v>494</v>
      </c>
      <c r="JL802" t="s">
        <v>495</v>
      </c>
      <c r="JM802" t="s">
        <v>1511</v>
      </c>
      <c r="JN802" t="s">
        <v>508</v>
      </c>
      <c r="JO802">
        <v>12</v>
      </c>
      <c r="JP802" t="s">
        <v>508</v>
      </c>
      <c r="JQ802">
        <v>155</v>
      </c>
      <c r="JR802">
        <v>18</v>
      </c>
      <c r="JS802">
        <v>32</v>
      </c>
      <c r="KE802" t="s">
        <v>1512</v>
      </c>
      <c r="KF802" t="s">
        <v>999</v>
      </c>
      <c r="KG802" t="s">
        <v>1513</v>
      </c>
      <c r="KH802">
        <v>3</v>
      </c>
      <c r="KI802" t="s">
        <v>1514</v>
      </c>
      <c r="KJ802" t="s">
        <v>530</v>
      </c>
      <c r="KN802" t="s">
        <v>545</v>
      </c>
      <c r="KO802" s="8" t="s">
        <v>1515</v>
      </c>
      <c r="KP802" t="s">
        <v>1516</v>
      </c>
      <c r="KQ802">
        <v>0.5</v>
      </c>
      <c r="KV802" t="s">
        <v>1517</v>
      </c>
      <c r="KW802" t="s">
        <v>1518</v>
      </c>
      <c r="LC802" t="s">
        <v>508</v>
      </c>
      <c r="LD802">
        <v>1500</v>
      </c>
      <c r="LL802" t="s">
        <v>1519</v>
      </c>
      <c r="LM802" t="s">
        <v>1520</v>
      </c>
      <c r="LN802">
        <v>7.5</v>
      </c>
      <c r="LT802" t="s">
        <v>1521</v>
      </c>
      <c r="LU802" t="s">
        <v>1522</v>
      </c>
      <c r="LY802" t="s">
        <v>1267</v>
      </c>
      <c r="LZ802">
        <v>2084</v>
      </c>
      <c r="MA802" t="s">
        <v>1523</v>
      </c>
      <c r="MG802" t="s">
        <v>1524</v>
      </c>
      <c r="MI802" s="50">
        <v>40292</v>
      </c>
      <c r="MY802" t="s">
        <v>1525</v>
      </c>
      <c r="MZ802">
        <v>1435</v>
      </c>
      <c r="NA802" t="s">
        <v>1569</v>
      </c>
      <c r="NB802" s="2" t="s">
        <v>1527</v>
      </c>
      <c r="NC802" s="2" t="s">
        <v>1527</v>
      </c>
      <c r="ND802" s="2"/>
      <c r="NE802" s="2"/>
      <c r="NI802" t="s">
        <v>1574</v>
      </c>
      <c r="NJ802" t="s">
        <v>1585</v>
      </c>
      <c r="NK802" t="s">
        <v>1586</v>
      </c>
      <c r="NL802" s="4" t="s">
        <v>1314</v>
      </c>
      <c r="NM802" t="s">
        <v>1587</v>
      </c>
      <c r="NU802" t="s">
        <v>1530</v>
      </c>
      <c r="NV802" t="s">
        <v>518</v>
      </c>
      <c r="NW802">
        <v>5</v>
      </c>
      <c r="NX802" t="s">
        <v>480</v>
      </c>
      <c r="OB802">
        <v>3</v>
      </c>
      <c r="OU802" t="s">
        <v>1588</v>
      </c>
      <c r="OV802" t="s">
        <v>518</v>
      </c>
      <c r="OX802">
        <v>2009</v>
      </c>
      <c r="OY802">
        <v>2010</v>
      </c>
      <c r="OZ802" t="s">
        <v>1509</v>
      </c>
      <c r="PA802" t="s">
        <v>1532</v>
      </c>
      <c r="PB802" t="s">
        <v>522</v>
      </c>
      <c r="PC802" s="50">
        <v>46136</v>
      </c>
      <c r="PD802" s="121"/>
    </row>
    <row r="803" spans="1:420" ht="15" thickBot="1">
      <c r="A803" t="s">
        <v>469</v>
      </c>
      <c r="B803" t="s">
        <v>1494</v>
      </c>
      <c r="C803" t="s">
        <v>1250</v>
      </c>
      <c r="D803" t="s">
        <v>948</v>
      </c>
      <c r="E803" s="75" t="s">
        <v>1495</v>
      </c>
      <c r="F803" s="74" t="s">
        <v>1177</v>
      </c>
      <c r="G803" t="s">
        <v>475</v>
      </c>
      <c r="H803" t="s">
        <v>1077</v>
      </c>
      <c r="I803">
        <v>23.983876843571402</v>
      </c>
      <c r="J803">
        <v>90.402873983888597</v>
      </c>
      <c r="K803">
        <v>250</v>
      </c>
      <c r="AV803" t="s">
        <v>1496</v>
      </c>
      <c r="AW803">
        <f t="shared" si="6"/>
        <v>1435</v>
      </c>
      <c r="AX803" t="s">
        <v>480</v>
      </c>
      <c r="AY803">
        <v>3</v>
      </c>
      <c r="AZ803" t="s">
        <v>1497</v>
      </c>
      <c r="BA803">
        <v>2009</v>
      </c>
      <c r="BB803">
        <v>2012</v>
      </c>
      <c r="BC803">
        <v>2009.2</v>
      </c>
      <c r="BD803" t="s">
        <v>1533</v>
      </c>
      <c r="BE803" t="s">
        <v>483</v>
      </c>
      <c r="BF803" t="s">
        <v>484</v>
      </c>
      <c r="BG803" t="s">
        <v>1499</v>
      </c>
      <c r="BH803" t="s">
        <v>1500</v>
      </c>
      <c r="BI803" t="s">
        <v>1501</v>
      </c>
      <c r="BJ803">
        <v>30</v>
      </c>
      <c r="BK803" t="s">
        <v>555</v>
      </c>
      <c r="BL803" t="s">
        <v>1499</v>
      </c>
      <c r="BM803" t="s">
        <v>1503</v>
      </c>
      <c r="BN803" t="s">
        <v>1501</v>
      </c>
      <c r="BO803">
        <v>35</v>
      </c>
      <c r="HK803" t="s">
        <v>1504</v>
      </c>
      <c r="HL803" t="s">
        <v>526</v>
      </c>
      <c r="HM803" t="s">
        <v>1505</v>
      </c>
      <c r="HO803" t="s">
        <v>480</v>
      </c>
      <c r="HP803">
        <v>12</v>
      </c>
      <c r="HQ803" t="s">
        <v>1506</v>
      </c>
      <c r="HS803" t="s">
        <v>1507</v>
      </c>
      <c r="HT803" s="50">
        <v>40192</v>
      </c>
      <c r="HU803" s="50"/>
      <c r="IO803" t="s">
        <v>1533</v>
      </c>
      <c r="IP803" s="46" t="s">
        <v>1508</v>
      </c>
      <c r="IS803">
        <v>2009</v>
      </c>
      <c r="IT803" t="s">
        <v>1509</v>
      </c>
      <c r="IU803" s="4" t="s">
        <v>1184</v>
      </c>
      <c r="JK803" s="2" t="s">
        <v>494</v>
      </c>
      <c r="JL803" s="145" t="s">
        <v>1510</v>
      </c>
      <c r="JM803" s="134" t="s">
        <v>1534</v>
      </c>
      <c r="JN803" t="s">
        <v>497</v>
      </c>
      <c r="JO803" t="s">
        <v>1535</v>
      </c>
      <c r="JP803" t="s">
        <v>508</v>
      </c>
      <c r="JQ803">
        <f>45+50+45+20</f>
        <v>160</v>
      </c>
      <c r="JR803">
        <v>20</v>
      </c>
      <c r="JS803">
        <v>65</v>
      </c>
      <c r="KE803" t="s">
        <v>1536</v>
      </c>
      <c r="KF803" t="s">
        <v>999</v>
      </c>
      <c r="KG803" t="s">
        <v>1513</v>
      </c>
      <c r="KH803">
        <v>6</v>
      </c>
      <c r="KI803" t="s">
        <v>1514</v>
      </c>
      <c r="KJ803" t="s">
        <v>501</v>
      </c>
      <c r="KK803" s="8" t="s">
        <v>1537</v>
      </c>
      <c r="KL803" t="s">
        <v>1538</v>
      </c>
      <c r="KM803">
        <v>0.99</v>
      </c>
      <c r="KN803" t="s">
        <v>545</v>
      </c>
      <c r="KO803" t="s">
        <v>1539</v>
      </c>
      <c r="KP803" t="s">
        <v>1516</v>
      </c>
      <c r="KQ803">
        <f>0.556*2</f>
        <v>1.1120000000000001</v>
      </c>
      <c r="KV803" t="s">
        <v>1540</v>
      </c>
      <c r="KW803" t="s">
        <v>1518</v>
      </c>
      <c r="LC803" t="s">
        <v>508</v>
      </c>
      <c r="LD803">
        <v>2200</v>
      </c>
      <c r="LL803" t="s">
        <v>1519</v>
      </c>
      <c r="LM803" t="s">
        <v>1520</v>
      </c>
      <c r="LN803">
        <v>30</v>
      </c>
      <c r="LT803" t="s">
        <v>1541</v>
      </c>
      <c r="LU803" t="s">
        <v>1522</v>
      </c>
      <c r="LY803" t="s">
        <v>1267</v>
      </c>
      <c r="LZ803">
        <v>1789</v>
      </c>
      <c r="MA803" t="s">
        <v>1523</v>
      </c>
      <c r="MG803" t="s">
        <v>1524</v>
      </c>
      <c r="MI803" s="50">
        <v>40298</v>
      </c>
      <c r="MY803" t="s">
        <v>1525</v>
      </c>
      <c r="MZ803">
        <v>1435</v>
      </c>
      <c r="NA803" t="s">
        <v>1569</v>
      </c>
      <c r="NB803" s="2" t="s">
        <v>1527</v>
      </c>
      <c r="NC803" s="2" t="s">
        <v>1527</v>
      </c>
      <c r="ND803" s="2"/>
      <c r="NE803" s="2"/>
      <c r="NI803" t="s">
        <v>1574</v>
      </c>
      <c r="NJ803" t="s">
        <v>1585</v>
      </c>
      <c r="NK803" t="s">
        <v>1586</v>
      </c>
      <c r="NL803" s="4" t="s">
        <v>1314</v>
      </c>
      <c r="NM803" t="s">
        <v>1587</v>
      </c>
      <c r="NU803" t="s">
        <v>1530</v>
      </c>
      <c r="NV803" t="s">
        <v>518</v>
      </c>
      <c r="NW803">
        <v>4.3</v>
      </c>
      <c r="NX803" t="s">
        <v>480</v>
      </c>
      <c r="OB803">
        <v>3</v>
      </c>
      <c r="OU803" t="s">
        <v>1588</v>
      </c>
      <c r="OV803" t="s">
        <v>518</v>
      </c>
      <c r="OX803">
        <v>2009</v>
      </c>
      <c r="OY803">
        <v>2010</v>
      </c>
      <c r="OZ803" t="s">
        <v>1509</v>
      </c>
      <c r="PA803" t="s">
        <v>1532</v>
      </c>
      <c r="PB803" t="s">
        <v>522</v>
      </c>
      <c r="PC803" s="50">
        <v>46136</v>
      </c>
      <c r="PD803" s="121"/>
    </row>
    <row r="804" spans="1:420" ht="15" thickBot="1">
      <c r="A804" t="s">
        <v>469</v>
      </c>
      <c r="B804" t="s">
        <v>1494</v>
      </c>
      <c r="C804" t="s">
        <v>1250</v>
      </c>
      <c r="D804" t="s">
        <v>948</v>
      </c>
      <c r="E804" s="75" t="s">
        <v>1495</v>
      </c>
      <c r="F804" s="74" t="s">
        <v>1177</v>
      </c>
      <c r="G804" t="s">
        <v>475</v>
      </c>
      <c r="H804" t="s">
        <v>1077</v>
      </c>
      <c r="I804">
        <v>23.983876843571402</v>
      </c>
      <c r="J804">
        <v>90.402873983888597</v>
      </c>
      <c r="K804">
        <v>250</v>
      </c>
      <c r="AV804" t="s">
        <v>1496</v>
      </c>
      <c r="AW804">
        <f t="shared" si="6"/>
        <v>1435</v>
      </c>
      <c r="AX804" t="s">
        <v>480</v>
      </c>
      <c r="AY804">
        <v>3</v>
      </c>
      <c r="AZ804" t="s">
        <v>1497</v>
      </c>
      <c r="BA804">
        <v>2009</v>
      </c>
      <c r="BB804">
        <v>2012</v>
      </c>
      <c r="BC804">
        <v>2009.2</v>
      </c>
      <c r="BD804" t="s">
        <v>1542</v>
      </c>
      <c r="BE804" t="s">
        <v>591</v>
      </c>
      <c r="BF804" t="s">
        <v>484</v>
      </c>
      <c r="BG804" t="s">
        <v>1499</v>
      </c>
      <c r="BH804" t="s">
        <v>1500</v>
      </c>
      <c r="BI804" t="s">
        <v>1501</v>
      </c>
      <c r="BJ804">
        <v>30</v>
      </c>
      <c r="BK804" t="s">
        <v>555</v>
      </c>
      <c r="BL804" t="s">
        <v>1499</v>
      </c>
      <c r="BM804" t="s">
        <v>1503</v>
      </c>
      <c r="BN804" t="s">
        <v>1501</v>
      </c>
      <c r="BO804">
        <v>19</v>
      </c>
      <c r="HK804" t="s">
        <v>1543</v>
      </c>
      <c r="HL804" t="s">
        <v>1544</v>
      </c>
      <c r="HM804" s="121" t="s">
        <v>480</v>
      </c>
      <c r="HN804" s="121" t="s">
        <v>480</v>
      </c>
      <c r="HO804" t="s">
        <v>480</v>
      </c>
      <c r="HP804">
        <v>4</v>
      </c>
      <c r="HQ804" t="s">
        <v>1545</v>
      </c>
      <c r="HS804" t="s">
        <v>1507</v>
      </c>
      <c r="HT804" s="50">
        <v>40192</v>
      </c>
      <c r="HU804" s="50"/>
      <c r="IO804" t="s">
        <v>1542</v>
      </c>
      <c r="IP804" s="46" t="s">
        <v>1508</v>
      </c>
      <c r="IS804">
        <v>2009</v>
      </c>
      <c r="IT804" t="s">
        <v>1509</v>
      </c>
      <c r="IU804" s="4" t="s">
        <v>1184</v>
      </c>
      <c r="JK804" s="2" t="s">
        <v>494</v>
      </c>
      <c r="JL804" t="s">
        <v>1510</v>
      </c>
      <c r="JM804" t="s">
        <v>1534</v>
      </c>
      <c r="JN804" t="s">
        <v>497</v>
      </c>
      <c r="JO804" t="s">
        <v>1535</v>
      </c>
      <c r="JP804" t="s">
        <v>508</v>
      </c>
      <c r="JQ804">
        <f>45+50+45+20</f>
        <v>160</v>
      </c>
      <c r="JR804">
        <v>20</v>
      </c>
      <c r="JS804">
        <v>65</v>
      </c>
      <c r="KE804" t="s">
        <v>1546</v>
      </c>
      <c r="KF804" t="s">
        <v>999</v>
      </c>
      <c r="KG804" t="s">
        <v>1513</v>
      </c>
      <c r="KH804">
        <v>7</v>
      </c>
      <c r="KI804" t="s">
        <v>1514</v>
      </c>
      <c r="KJ804" t="s">
        <v>501</v>
      </c>
      <c r="KK804" s="8" t="s">
        <v>1537</v>
      </c>
      <c r="KL804" t="s">
        <v>1538</v>
      </c>
      <c r="KM804">
        <v>0.99</v>
      </c>
      <c r="KN804" t="s">
        <v>545</v>
      </c>
      <c r="KO804" t="s">
        <v>1539</v>
      </c>
      <c r="KP804" t="s">
        <v>1516</v>
      </c>
      <c r="KQ804">
        <f>0.556*2</f>
        <v>1.1120000000000001</v>
      </c>
      <c r="KV804" t="s">
        <v>1547</v>
      </c>
      <c r="KW804" t="s">
        <v>1518</v>
      </c>
      <c r="LC804" t="s">
        <v>508</v>
      </c>
      <c r="LD804">
        <v>2600</v>
      </c>
      <c r="LL804" t="s">
        <v>1519</v>
      </c>
      <c r="LM804" t="s">
        <v>1520</v>
      </c>
      <c r="LN804">
        <v>30</v>
      </c>
      <c r="LT804" t="s">
        <v>1548</v>
      </c>
      <c r="LU804" t="s">
        <v>1522</v>
      </c>
      <c r="LY804" t="s">
        <v>1267</v>
      </c>
      <c r="LZ804">
        <v>1898</v>
      </c>
      <c r="MA804" t="s">
        <v>1523</v>
      </c>
      <c r="MG804" t="s">
        <v>1524</v>
      </c>
      <c r="MI804" s="50">
        <v>40299</v>
      </c>
      <c r="MY804" t="s">
        <v>1525</v>
      </c>
      <c r="MZ804">
        <v>1435</v>
      </c>
      <c r="NA804" t="s">
        <v>1569</v>
      </c>
      <c r="NB804" s="2" t="s">
        <v>1527</v>
      </c>
      <c r="NC804" s="2" t="s">
        <v>1527</v>
      </c>
      <c r="ND804" s="2"/>
      <c r="NE804" s="2"/>
      <c r="NI804" t="s">
        <v>1574</v>
      </c>
      <c r="NJ804" t="s">
        <v>1585</v>
      </c>
      <c r="NK804" t="s">
        <v>1586</v>
      </c>
      <c r="NL804" s="4" t="s">
        <v>1314</v>
      </c>
      <c r="NM804" t="s">
        <v>1587</v>
      </c>
      <c r="NU804" t="s">
        <v>536</v>
      </c>
      <c r="NV804" t="s">
        <v>518</v>
      </c>
      <c r="NW804">
        <v>4.4000000000000004</v>
      </c>
      <c r="NX804" t="s">
        <v>480</v>
      </c>
      <c r="OB804">
        <v>3</v>
      </c>
      <c r="OU804" t="s">
        <v>1588</v>
      </c>
      <c r="OV804" t="s">
        <v>518</v>
      </c>
      <c r="OX804">
        <v>2009</v>
      </c>
      <c r="OY804">
        <v>2010</v>
      </c>
      <c r="OZ804" t="s">
        <v>1509</v>
      </c>
      <c r="PA804" t="s">
        <v>1532</v>
      </c>
      <c r="PB804" t="s">
        <v>522</v>
      </c>
      <c r="PC804" s="50">
        <v>46136</v>
      </c>
      <c r="PD804" s="121"/>
    </row>
    <row r="805" spans="1:420" ht="15" thickBot="1">
      <c r="A805" t="s">
        <v>469</v>
      </c>
      <c r="B805" t="s">
        <v>1494</v>
      </c>
      <c r="C805" t="s">
        <v>1250</v>
      </c>
      <c r="D805" t="s">
        <v>948</v>
      </c>
      <c r="E805" s="75" t="s">
        <v>1495</v>
      </c>
      <c r="F805" s="74" t="s">
        <v>1177</v>
      </c>
      <c r="G805" t="s">
        <v>475</v>
      </c>
      <c r="H805" t="s">
        <v>1077</v>
      </c>
      <c r="I805">
        <v>23.983876843571402</v>
      </c>
      <c r="J805">
        <v>90.402873983888597</v>
      </c>
      <c r="K805">
        <v>250</v>
      </c>
      <c r="AV805" t="s">
        <v>1496</v>
      </c>
      <c r="AW805">
        <f t="shared" si="6"/>
        <v>1435</v>
      </c>
      <c r="AX805" t="s">
        <v>480</v>
      </c>
      <c r="AY805">
        <v>3</v>
      </c>
      <c r="AZ805" t="s">
        <v>1497</v>
      </c>
      <c r="BA805">
        <v>2009</v>
      </c>
      <c r="BB805">
        <v>2012</v>
      </c>
      <c r="BC805">
        <v>2009.2</v>
      </c>
      <c r="BD805" t="s">
        <v>1549</v>
      </c>
      <c r="BE805" t="s">
        <v>536</v>
      </c>
      <c r="BF805" t="s">
        <v>484</v>
      </c>
      <c r="BG805" t="s">
        <v>1276</v>
      </c>
      <c r="BH805" t="s">
        <v>1550</v>
      </c>
      <c r="BI805" t="s">
        <v>1501</v>
      </c>
      <c r="BJ805">
        <v>1614</v>
      </c>
      <c r="BK805" t="s">
        <v>555</v>
      </c>
      <c r="BL805" t="s">
        <v>485</v>
      </c>
      <c r="BM805" t="s">
        <v>1551</v>
      </c>
      <c r="BN805" t="s">
        <v>1501</v>
      </c>
      <c r="BO805">
        <v>20</v>
      </c>
      <c r="BP805" t="s">
        <v>555</v>
      </c>
      <c r="BQ805" t="s">
        <v>1288</v>
      </c>
      <c r="BR805" t="s">
        <v>1552</v>
      </c>
      <c r="BS805" t="s">
        <v>1501</v>
      </c>
      <c r="BT805">
        <v>30</v>
      </c>
      <c r="BU805" t="s">
        <v>555</v>
      </c>
      <c r="BV805" t="s">
        <v>1499</v>
      </c>
      <c r="BW805" t="s">
        <v>1553</v>
      </c>
      <c r="BX805" t="s">
        <v>1501</v>
      </c>
      <c r="BY805">
        <v>35</v>
      </c>
      <c r="BZ805" t="s">
        <v>555</v>
      </c>
      <c r="CA805" t="s">
        <v>1499</v>
      </c>
      <c r="CB805" t="s">
        <v>1554</v>
      </c>
      <c r="CC805" t="s">
        <v>1501</v>
      </c>
      <c r="CD805">
        <v>19</v>
      </c>
      <c r="HK805" t="s">
        <v>1555</v>
      </c>
      <c r="HL805" t="s">
        <v>1544</v>
      </c>
      <c r="HM805" s="121" t="s">
        <v>480</v>
      </c>
      <c r="HN805" s="121" t="s">
        <v>480</v>
      </c>
      <c r="HO805" t="s">
        <v>480</v>
      </c>
      <c r="HP805">
        <v>9</v>
      </c>
      <c r="HQ805" t="s">
        <v>1556</v>
      </c>
      <c r="HS805" t="s">
        <v>1507</v>
      </c>
      <c r="HT805" s="50">
        <v>40153</v>
      </c>
      <c r="IO805" t="s">
        <v>1549</v>
      </c>
      <c r="IP805" t="s">
        <v>1557</v>
      </c>
      <c r="IS805">
        <v>2009</v>
      </c>
      <c r="IT805" t="s">
        <v>1509</v>
      </c>
      <c r="IU805" s="4" t="s">
        <v>1184</v>
      </c>
      <c r="JK805" s="2" t="s">
        <v>494</v>
      </c>
      <c r="JL805" t="s">
        <v>1510</v>
      </c>
      <c r="JM805" t="s">
        <v>1558</v>
      </c>
      <c r="JN805" t="s">
        <v>959</v>
      </c>
      <c r="JO805" t="s">
        <v>1559</v>
      </c>
      <c r="JP805" t="s">
        <v>508</v>
      </c>
      <c r="JQ805">
        <f>80+80+38+38</f>
        <v>236</v>
      </c>
      <c r="JR805">
        <v>54</v>
      </c>
      <c r="JS805">
        <v>185</v>
      </c>
      <c r="KE805" t="s">
        <v>1560</v>
      </c>
      <c r="KF805" t="s">
        <v>999</v>
      </c>
      <c r="KG805" t="s">
        <v>1513</v>
      </c>
      <c r="KH805">
        <v>4</v>
      </c>
      <c r="KI805" t="s">
        <v>1514</v>
      </c>
      <c r="KJ805" t="s">
        <v>530</v>
      </c>
      <c r="KN805" t="s">
        <v>545</v>
      </c>
      <c r="KO805" t="s">
        <v>1561</v>
      </c>
      <c r="KP805" t="s">
        <v>1516</v>
      </c>
      <c r="KQ805">
        <f>1.6*2</f>
        <v>3.2</v>
      </c>
      <c r="KV805" t="s">
        <v>1562</v>
      </c>
      <c r="KW805" t="s">
        <v>1518</v>
      </c>
      <c r="LC805" t="s">
        <v>508</v>
      </c>
      <c r="LD805">
        <v>4600</v>
      </c>
      <c r="LL805" t="s">
        <v>1519</v>
      </c>
      <c r="LM805" t="s">
        <v>1520</v>
      </c>
      <c r="LN805">
        <v>30</v>
      </c>
      <c r="LT805" t="s">
        <v>1563</v>
      </c>
      <c r="LU805" t="s">
        <v>1522</v>
      </c>
      <c r="LY805" t="s">
        <v>1267</v>
      </c>
      <c r="LZ805">
        <v>1426</v>
      </c>
      <c r="MA805" t="s">
        <v>1523</v>
      </c>
      <c r="MG805" t="s">
        <v>1564</v>
      </c>
      <c r="MI805" s="50">
        <v>40224</v>
      </c>
      <c r="MY805" t="s">
        <v>1525</v>
      </c>
      <c r="MZ805">
        <v>1435</v>
      </c>
      <c r="NA805" t="s">
        <v>1573</v>
      </c>
      <c r="NB805" s="2"/>
      <c r="NC805" s="2" t="s">
        <v>1527</v>
      </c>
      <c r="ND805" t="s">
        <v>1276</v>
      </c>
      <c r="NE805" s="2" t="s">
        <v>548</v>
      </c>
      <c r="NI805" t="s">
        <v>1574</v>
      </c>
      <c r="NJ805" t="s">
        <v>1585</v>
      </c>
      <c r="NK805" t="s">
        <v>1586</v>
      </c>
      <c r="NL805" s="4" t="s">
        <v>1314</v>
      </c>
      <c r="NM805" t="s">
        <v>1587</v>
      </c>
      <c r="NV805" t="s">
        <v>518</v>
      </c>
      <c r="NW805">
        <v>1.7</v>
      </c>
      <c r="NX805" t="s">
        <v>480</v>
      </c>
      <c r="OB805">
        <v>3</v>
      </c>
      <c r="OU805" t="s">
        <v>1588</v>
      </c>
      <c r="OV805" t="s">
        <v>518</v>
      </c>
      <c r="OX805">
        <v>2009</v>
      </c>
      <c r="OY805">
        <v>2010</v>
      </c>
      <c r="OZ805" t="s">
        <v>1509</v>
      </c>
      <c r="PA805" t="s">
        <v>1532</v>
      </c>
      <c r="PB805" t="s">
        <v>522</v>
      </c>
      <c r="PC805" s="50">
        <v>46136</v>
      </c>
      <c r="PD805" s="121"/>
    </row>
    <row r="806" spans="1:420" ht="15" thickBot="1">
      <c r="A806" t="s">
        <v>469</v>
      </c>
      <c r="B806" t="s">
        <v>1494</v>
      </c>
      <c r="C806" t="s">
        <v>1250</v>
      </c>
      <c r="D806" t="s">
        <v>948</v>
      </c>
      <c r="E806" s="75" t="s">
        <v>1495</v>
      </c>
      <c r="F806" s="74" t="s">
        <v>1177</v>
      </c>
      <c r="G806" t="s">
        <v>475</v>
      </c>
      <c r="H806" t="s">
        <v>1077</v>
      </c>
      <c r="I806">
        <v>23.983876843571402</v>
      </c>
      <c r="J806">
        <v>90.402873983888597</v>
      </c>
      <c r="K806">
        <v>250</v>
      </c>
      <c r="AV806" t="s">
        <v>1496</v>
      </c>
      <c r="AW806">
        <f t="shared" si="6"/>
        <v>1435</v>
      </c>
      <c r="AX806" t="s">
        <v>480</v>
      </c>
      <c r="AY806">
        <v>3</v>
      </c>
      <c r="AZ806" t="s">
        <v>1497</v>
      </c>
      <c r="BA806">
        <v>2009</v>
      </c>
      <c r="BB806">
        <v>2012</v>
      </c>
      <c r="BC806">
        <v>2009.2</v>
      </c>
      <c r="BD806" t="s">
        <v>1498</v>
      </c>
      <c r="BE806" t="s">
        <v>524</v>
      </c>
      <c r="BF806" t="s">
        <v>484</v>
      </c>
      <c r="BG806" t="s">
        <v>1499</v>
      </c>
      <c r="BH806" t="s">
        <v>1500</v>
      </c>
      <c r="BI806" t="s">
        <v>1501</v>
      </c>
      <c r="BJ806">
        <v>45</v>
      </c>
      <c r="BK806" t="s">
        <v>555</v>
      </c>
      <c r="BL806" t="s">
        <v>1499</v>
      </c>
      <c r="BM806" t="s">
        <v>1502</v>
      </c>
      <c r="BN806" t="s">
        <v>1501</v>
      </c>
      <c r="BO806">
        <v>49</v>
      </c>
      <c r="BP806" t="s">
        <v>555</v>
      </c>
      <c r="BQ806" t="s">
        <v>1499</v>
      </c>
      <c r="BR806" t="s">
        <v>1503</v>
      </c>
      <c r="BS806" t="s">
        <v>1501</v>
      </c>
      <c r="BT806">
        <v>49</v>
      </c>
      <c r="HK806" t="s">
        <v>1504</v>
      </c>
      <c r="HL806" t="s">
        <v>526</v>
      </c>
      <c r="HM806" t="s">
        <v>1505</v>
      </c>
      <c r="HO806" t="s">
        <v>480</v>
      </c>
      <c r="HP806">
        <v>12</v>
      </c>
      <c r="HQ806" t="s">
        <v>1506</v>
      </c>
      <c r="HS806" t="s">
        <v>1507</v>
      </c>
      <c r="HT806" s="50">
        <v>40202</v>
      </c>
      <c r="HU806" s="50"/>
      <c r="IO806" t="s">
        <v>1498</v>
      </c>
      <c r="IP806" s="46" t="s">
        <v>1508</v>
      </c>
      <c r="IS806">
        <v>2009</v>
      </c>
      <c r="IT806" t="s">
        <v>1509</v>
      </c>
      <c r="IU806" s="4" t="s">
        <v>1184</v>
      </c>
      <c r="JK806" t="s">
        <v>494</v>
      </c>
      <c r="JL806" t="s">
        <v>1510</v>
      </c>
      <c r="JM806" t="s">
        <v>1511</v>
      </c>
      <c r="JN806" t="s">
        <v>508</v>
      </c>
      <c r="JO806">
        <v>12</v>
      </c>
      <c r="JP806" t="s">
        <v>508</v>
      </c>
      <c r="JQ806">
        <f>51+69+35</f>
        <v>155</v>
      </c>
      <c r="JR806">
        <v>18</v>
      </c>
      <c r="JS806">
        <v>32</v>
      </c>
      <c r="KE806" t="s">
        <v>1512</v>
      </c>
      <c r="KF806" t="s">
        <v>999</v>
      </c>
      <c r="KG806" t="s">
        <v>1513</v>
      </c>
      <c r="KH806">
        <v>3</v>
      </c>
      <c r="KI806" t="s">
        <v>1514</v>
      </c>
      <c r="KJ806" t="s">
        <v>530</v>
      </c>
      <c r="KN806" t="s">
        <v>545</v>
      </c>
      <c r="KO806" s="8" t="s">
        <v>1515</v>
      </c>
      <c r="KP806" t="s">
        <v>1516</v>
      </c>
      <c r="KQ806">
        <v>0.5</v>
      </c>
      <c r="KV806" t="s">
        <v>1517</v>
      </c>
      <c r="KW806" t="s">
        <v>1518</v>
      </c>
      <c r="LC806" t="s">
        <v>508</v>
      </c>
      <c r="LD806">
        <v>0</v>
      </c>
      <c r="LL806" t="s">
        <v>1519</v>
      </c>
      <c r="LM806" t="s">
        <v>1520</v>
      </c>
      <c r="LN806">
        <v>7.5</v>
      </c>
      <c r="LT806" t="s">
        <v>1521</v>
      </c>
      <c r="LU806" t="s">
        <v>1522</v>
      </c>
      <c r="LY806" t="s">
        <v>1267</v>
      </c>
      <c r="LZ806">
        <v>2172</v>
      </c>
      <c r="MA806" t="s">
        <v>1523</v>
      </c>
      <c r="MG806" t="s">
        <v>1524</v>
      </c>
      <c r="MI806" s="50">
        <v>40292</v>
      </c>
      <c r="MY806" t="s">
        <v>1525</v>
      </c>
      <c r="MZ806">
        <v>1435</v>
      </c>
      <c r="NA806" t="s">
        <v>1569</v>
      </c>
      <c r="NB806" s="2" t="s">
        <v>1527</v>
      </c>
      <c r="NC806" s="2" t="s">
        <v>1527</v>
      </c>
      <c r="ND806" s="2"/>
      <c r="NE806" s="2"/>
      <c r="NI806" t="s">
        <v>1574</v>
      </c>
      <c r="NJ806" t="s">
        <v>1585</v>
      </c>
      <c r="NK806" t="s">
        <v>1586</v>
      </c>
      <c r="NL806" s="4" t="s">
        <v>1314</v>
      </c>
      <c r="NM806" t="s">
        <v>1587</v>
      </c>
      <c r="NU806" t="s">
        <v>1530</v>
      </c>
      <c r="NV806" t="s">
        <v>518</v>
      </c>
      <c r="NW806">
        <v>5.0999999999999996</v>
      </c>
      <c r="NX806" t="s">
        <v>480</v>
      </c>
      <c r="OB806">
        <v>3</v>
      </c>
      <c r="OU806" t="s">
        <v>1588</v>
      </c>
      <c r="OV806" t="s">
        <v>518</v>
      </c>
      <c r="OX806">
        <v>2010</v>
      </c>
      <c r="OY806">
        <v>2011</v>
      </c>
      <c r="OZ806" t="s">
        <v>1509</v>
      </c>
      <c r="PA806" t="s">
        <v>1532</v>
      </c>
      <c r="PB806" t="s">
        <v>522</v>
      </c>
      <c r="PC806" s="50">
        <v>46136</v>
      </c>
      <c r="PD806" s="121"/>
    </row>
    <row r="807" spans="1:420" ht="15" thickBot="1">
      <c r="A807" t="s">
        <v>469</v>
      </c>
      <c r="B807" t="s">
        <v>1494</v>
      </c>
      <c r="C807" t="s">
        <v>1250</v>
      </c>
      <c r="D807" t="s">
        <v>948</v>
      </c>
      <c r="E807" s="75" t="s">
        <v>1495</v>
      </c>
      <c r="F807" s="74" t="s">
        <v>1177</v>
      </c>
      <c r="G807" t="s">
        <v>475</v>
      </c>
      <c r="H807" t="s">
        <v>1077</v>
      </c>
      <c r="I807">
        <v>23.983876843571402</v>
      </c>
      <c r="J807">
        <v>90.402873983888597</v>
      </c>
      <c r="K807">
        <v>250</v>
      </c>
      <c r="AV807" t="s">
        <v>1496</v>
      </c>
      <c r="AW807">
        <f t="shared" si="6"/>
        <v>1435</v>
      </c>
      <c r="AX807" t="s">
        <v>480</v>
      </c>
      <c r="AY807">
        <v>3</v>
      </c>
      <c r="AZ807" t="s">
        <v>1497</v>
      </c>
      <c r="BA807">
        <v>2009</v>
      </c>
      <c r="BB807">
        <v>2012</v>
      </c>
      <c r="BC807">
        <v>2009.2</v>
      </c>
      <c r="BD807" t="s">
        <v>1533</v>
      </c>
      <c r="BE807" t="s">
        <v>483</v>
      </c>
      <c r="BF807" t="s">
        <v>484</v>
      </c>
      <c r="BG807" t="s">
        <v>1499</v>
      </c>
      <c r="BH807" t="s">
        <v>1500</v>
      </c>
      <c r="BI807" t="s">
        <v>1501</v>
      </c>
      <c r="BJ807">
        <v>30</v>
      </c>
      <c r="BK807" t="s">
        <v>555</v>
      </c>
      <c r="BL807" t="s">
        <v>1499</v>
      </c>
      <c r="BM807" t="s">
        <v>1503</v>
      </c>
      <c r="BN807" t="s">
        <v>1501</v>
      </c>
      <c r="BO807">
        <v>35</v>
      </c>
      <c r="HK807" t="s">
        <v>1504</v>
      </c>
      <c r="HL807" t="s">
        <v>526</v>
      </c>
      <c r="HM807" t="s">
        <v>1505</v>
      </c>
      <c r="HO807" t="s">
        <v>480</v>
      </c>
      <c r="HP807">
        <v>12</v>
      </c>
      <c r="HQ807" t="s">
        <v>1506</v>
      </c>
      <c r="HS807" t="s">
        <v>1507</v>
      </c>
      <c r="HT807" s="50">
        <v>40192</v>
      </c>
      <c r="HU807" s="50"/>
      <c r="IO807" t="s">
        <v>1533</v>
      </c>
      <c r="IP807" s="46" t="s">
        <v>1508</v>
      </c>
      <c r="IS807">
        <v>2009</v>
      </c>
      <c r="IT807" t="s">
        <v>1509</v>
      </c>
      <c r="IU807" s="4" t="s">
        <v>1184</v>
      </c>
      <c r="JK807" t="s">
        <v>494</v>
      </c>
      <c r="JL807" t="s">
        <v>1510</v>
      </c>
      <c r="JM807" t="s">
        <v>1534</v>
      </c>
      <c r="JN807" t="s">
        <v>497</v>
      </c>
      <c r="JO807" t="s">
        <v>1565</v>
      </c>
      <c r="JP807" t="s">
        <v>508</v>
      </c>
      <c r="JQ807">
        <f>42+63+65+16</f>
        <v>186</v>
      </c>
      <c r="JR807">
        <v>13</v>
      </c>
      <c r="JS807">
        <v>23</v>
      </c>
      <c r="KE807" t="s">
        <v>1536</v>
      </c>
      <c r="KF807" t="s">
        <v>999</v>
      </c>
      <c r="KG807" t="s">
        <v>1513</v>
      </c>
      <c r="KH807">
        <v>6</v>
      </c>
      <c r="KI807" t="s">
        <v>1514</v>
      </c>
      <c r="KJ807" t="s">
        <v>501</v>
      </c>
      <c r="KK807" s="8" t="s">
        <v>1537</v>
      </c>
      <c r="KL807" t="s">
        <v>1538</v>
      </c>
      <c r="KM807">
        <v>0.99</v>
      </c>
      <c r="KN807" t="s">
        <v>545</v>
      </c>
      <c r="KO807" t="s">
        <v>1566</v>
      </c>
      <c r="KP807" t="s">
        <v>1516</v>
      </c>
      <c r="KQ807">
        <f t="shared" ref="KQ807:KQ808" si="8">0.7*2</f>
        <v>1.4</v>
      </c>
      <c r="KV807" t="s">
        <v>1540</v>
      </c>
      <c r="KW807" t="s">
        <v>1518</v>
      </c>
      <c r="LC807" t="s">
        <v>508</v>
      </c>
      <c r="LD807">
        <v>1600</v>
      </c>
      <c r="LL807" t="s">
        <v>1519</v>
      </c>
      <c r="LM807" t="s">
        <v>1520</v>
      </c>
      <c r="LN807">
        <v>30</v>
      </c>
      <c r="LT807" t="s">
        <v>1541</v>
      </c>
      <c r="LU807" t="s">
        <v>1522</v>
      </c>
      <c r="LY807" t="s">
        <v>1267</v>
      </c>
      <c r="LZ807">
        <v>1946</v>
      </c>
      <c r="MA807" t="s">
        <v>1523</v>
      </c>
      <c r="MG807" t="s">
        <v>1524</v>
      </c>
      <c r="MI807" s="50">
        <v>40298</v>
      </c>
      <c r="MY807" t="s">
        <v>1525</v>
      </c>
      <c r="MZ807">
        <v>1435</v>
      </c>
      <c r="NA807" t="s">
        <v>1569</v>
      </c>
      <c r="NB807" s="2" t="s">
        <v>1527</v>
      </c>
      <c r="NC807" s="2" t="s">
        <v>1527</v>
      </c>
      <c r="ND807" s="2"/>
      <c r="NE807" s="2"/>
      <c r="NI807" t="s">
        <v>1574</v>
      </c>
      <c r="NJ807" t="s">
        <v>1585</v>
      </c>
      <c r="NK807" t="s">
        <v>1586</v>
      </c>
      <c r="NL807" s="4" t="s">
        <v>1314</v>
      </c>
      <c r="NM807" t="s">
        <v>1587</v>
      </c>
      <c r="NU807" t="s">
        <v>1530</v>
      </c>
      <c r="NV807" t="s">
        <v>518</v>
      </c>
      <c r="NW807">
        <v>4.2</v>
      </c>
      <c r="NX807" t="s">
        <v>480</v>
      </c>
      <c r="OB807">
        <v>3</v>
      </c>
      <c r="OU807" t="s">
        <v>1588</v>
      </c>
      <c r="OV807" t="s">
        <v>518</v>
      </c>
      <c r="OX807">
        <v>2010</v>
      </c>
      <c r="OY807">
        <v>2011</v>
      </c>
      <c r="OZ807" t="s">
        <v>1509</v>
      </c>
      <c r="PA807" t="s">
        <v>1532</v>
      </c>
      <c r="PB807" t="s">
        <v>522</v>
      </c>
      <c r="PC807" s="50">
        <v>46136</v>
      </c>
      <c r="PD807" s="121"/>
    </row>
    <row r="808" spans="1:420" ht="15" thickBot="1">
      <c r="A808" t="s">
        <v>469</v>
      </c>
      <c r="B808" t="s">
        <v>1494</v>
      </c>
      <c r="C808" t="s">
        <v>1250</v>
      </c>
      <c r="D808" t="s">
        <v>948</v>
      </c>
      <c r="E808" s="75" t="s">
        <v>1495</v>
      </c>
      <c r="F808" s="74" t="s">
        <v>1177</v>
      </c>
      <c r="G808" t="s">
        <v>475</v>
      </c>
      <c r="H808" t="s">
        <v>1077</v>
      </c>
      <c r="I808">
        <v>23.983876843571402</v>
      </c>
      <c r="J808">
        <v>90.402873983888597</v>
      </c>
      <c r="K808">
        <v>250</v>
      </c>
      <c r="AV808" t="s">
        <v>1496</v>
      </c>
      <c r="AW808">
        <f t="shared" si="6"/>
        <v>1435</v>
      </c>
      <c r="AX808" t="s">
        <v>480</v>
      </c>
      <c r="AY808">
        <v>3</v>
      </c>
      <c r="AZ808" t="s">
        <v>1497</v>
      </c>
      <c r="BA808">
        <v>2009</v>
      </c>
      <c r="BB808">
        <v>2012</v>
      </c>
      <c r="BC808">
        <v>2009.2</v>
      </c>
      <c r="BD808" t="s">
        <v>1542</v>
      </c>
      <c r="BE808" t="s">
        <v>591</v>
      </c>
      <c r="BF808" t="s">
        <v>484</v>
      </c>
      <c r="BG808" t="s">
        <v>1499</v>
      </c>
      <c r="BH808" t="s">
        <v>1500</v>
      </c>
      <c r="BI808" t="s">
        <v>1501</v>
      </c>
      <c r="BJ808">
        <v>30</v>
      </c>
      <c r="BK808" t="s">
        <v>555</v>
      </c>
      <c r="BL808" t="s">
        <v>1499</v>
      </c>
      <c r="BM808" t="s">
        <v>1503</v>
      </c>
      <c r="BN808" t="s">
        <v>1501</v>
      </c>
      <c r="BO808">
        <v>19</v>
      </c>
      <c r="HK808" t="s">
        <v>1543</v>
      </c>
      <c r="HL808" t="s">
        <v>1544</v>
      </c>
      <c r="HM808" s="121" t="s">
        <v>480</v>
      </c>
      <c r="HN808" s="121" t="s">
        <v>480</v>
      </c>
      <c r="HO808" t="s">
        <v>480</v>
      </c>
      <c r="HP808">
        <v>4</v>
      </c>
      <c r="HQ808" t="s">
        <v>1545</v>
      </c>
      <c r="HS808" t="s">
        <v>1507</v>
      </c>
      <c r="HT808" s="50">
        <v>40192</v>
      </c>
      <c r="HU808" s="50"/>
      <c r="IO808" t="s">
        <v>1542</v>
      </c>
      <c r="IP808" s="46" t="s">
        <v>1508</v>
      </c>
      <c r="IS808">
        <v>2009</v>
      </c>
      <c r="IT808" t="s">
        <v>1509</v>
      </c>
      <c r="IU808" s="4" t="s">
        <v>1184</v>
      </c>
      <c r="JK808" t="s">
        <v>494</v>
      </c>
      <c r="JL808" t="s">
        <v>1510</v>
      </c>
      <c r="JM808" t="s">
        <v>1534</v>
      </c>
      <c r="JN808" t="s">
        <v>497</v>
      </c>
      <c r="JO808" t="s">
        <v>1565</v>
      </c>
      <c r="JP808" t="s">
        <v>508</v>
      </c>
      <c r="JQ808">
        <f>42+63+65+16</f>
        <v>186</v>
      </c>
      <c r="JR808">
        <v>13</v>
      </c>
      <c r="JS808">
        <v>23</v>
      </c>
      <c r="KE808" t="s">
        <v>1546</v>
      </c>
      <c r="KF808" t="s">
        <v>999</v>
      </c>
      <c r="KG808" t="s">
        <v>1513</v>
      </c>
      <c r="KH808">
        <v>7</v>
      </c>
      <c r="KI808" t="s">
        <v>1514</v>
      </c>
      <c r="KJ808" t="s">
        <v>501</v>
      </c>
      <c r="KK808" s="8" t="s">
        <v>1537</v>
      </c>
      <c r="KL808" t="s">
        <v>1538</v>
      </c>
      <c r="KM808">
        <v>0.99</v>
      </c>
      <c r="KN808" t="s">
        <v>545</v>
      </c>
      <c r="KO808" t="s">
        <v>1566</v>
      </c>
      <c r="KP808" t="s">
        <v>1516</v>
      </c>
      <c r="KQ808">
        <f t="shared" si="8"/>
        <v>1.4</v>
      </c>
      <c r="KV808" t="s">
        <v>1547</v>
      </c>
      <c r="KW808" t="s">
        <v>1518</v>
      </c>
      <c r="LC808" t="s">
        <v>508</v>
      </c>
      <c r="LD808">
        <v>1400</v>
      </c>
      <c r="LL808" t="s">
        <v>1519</v>
      </c>
      <c r="LM808" t="s">
        <v>1520</v>
      </c>
      <c r="LN808">
        <v>30</v>
      </c>
      <c r="LT808" t="s">
        <v>1548</v>
      </c>
      <c r="LU808" t="s">
        <v>1522</v>
      </c>
      <c r="LY808" t="s">
        <v>1267</v>
      </c>
      <c r="LZ808">
        <v>2001</v>
      </c>
      <c r="MA808" t="s">
        <v>1523</v>
      </c>
      <c r="MG808" t="s">
        <v>1524</v>
      </c>
      <c r="MI808" s="50">
        <v>40299</v>
      </c>
      <c r="MY808" t="s">
        <v>1525</v>
      </c>
      <c r="MZ808">
        <v>1435</v>
      </c>
      <c r="NA808" t="s">
        <v>1569</v>
      </c>
      <c r="NB808" s="2" t="s">
        <v>1527</v>
      </c>
      <c r="NC808" s="2" t="s">
        <v>1527</v>
      </c>
      <c r="ND808" s="2"/>
      <c r="NE808" s="2"/>
      <c r="NI808" t="s">
        <v>1574</v>
      </c>
      <c r="NJ808" t="s">
        <v>1585</v>
      </c>
      <c r="NK808" t="s">
        <v>1586</v>
      </c>
      <c r="NL808" s="4" t="s">
        <v>1314</v>
      </c>
      <c r="NM808" t="s">
        <v>1587</v>
      </c>
      <c r="NU808" t="s">
        <v>536</v>
      </c>
      <c r="NV808" t="s">
        <v>518</v>
      </c>
      <c r="NW808">
        <v>4.5</v>
      </c>
      <c r="NX808" t="s">
        <v>480</v>
      </c>
      <c r="OB808">
        <v>3</v>
      </c>
      <c r="OU808" t="s">
        <v>1588</v>
      </c>
      <c r="OV808" t="s">
        <v>518</v>
      </c>
      <c r="OX808">
        <v>2010</v>
      </c>
      <c r="OY808">
        <v>2011</v>
      </c>
      <c r="OZ808" t="s">
        <v>1509</v>
      </c>
      <c r="PA808" t="s">
        <v>1532</v>
      </c>
      <c r="PB808" t="s">
        <v>522</v>
      </c>
      <c r="PC808" s="50">
        <v>46136</v>
      </c>
      <c r="PD808" s="121"/>
    </row>
    <row r="809" spans="1:420" ht="15" thickBot="1">
      <c r="A809" t="s">
        <v>469</v>
      </c>
      <c r="B809" t="s">
        <v>1494</v>
      </c>
      <c r="C809" t="s">
        <v>1250</v>
      </c>
      <c r="D809" t="s">
        <v>948</v>
      </c>
      <c r="E809" s="75" t="s">
        <v>1495</v>
      </c>
      <c r="F809" s="74" t="s">
        <v>1177</v>
      </c>
      <c r="G809" t="s">
        <v>475</v>
      </c>
      <c r="H809" t="s">
        <v>1077</v>
      </c>
      <c r="I809">
        <v>23.983876843571402</v>
      </c>
      <c r="J809">
        <v>90.402873983888597</v>
      </c>
      <c r="K809">
        <v>250</v>
      </c>
      <c r="AV809" t="s">
        <v>1496</v>
      </c>
      <c r="AW809">
        <f t="shared" si="6"/>
        <v>1435</v>
      </c>
      <c r="AX809" t="s">
        <v>480</v>
      </c>
      <c r="AY809">
        <v>3</v>
      </c>
      <c r="AZ809" t="s">
        <v>1497</v>
      </c>
      <c r="BA809">
        <v>2009</v>
      </c>
      <c r="BB809">
        <v>2012</v>
      </c>
      <c r="BC809">
        <v>2009.2</v>
      </c>
      <c r="BD809" t="s">
        <v>1549</v>
      </c>
      <c r="BE809" t="s">
        <v>536</v>
      </c>
      <c r="BF809" t="s">
        <v>484</v>
      </c>
      <c r="BG809" t="s">
        <v>1276</v>
      </c>
      <c r="BH809" t="s">
        <v>1550</v>
      </c>
      <c r="BI809" t="s">
        <v>1501</v>
      </c>
      <c r="BJ809">
        <v>1614</v>
      </c>
      <c r="BK809" t="s">
        <v>555</v>
      </c>
      <c r="BL809" t="s">
        <v>485</v>
      </c>
      <c r="BM809" t="s">
        <v>1551</v>
      </c>
      <c r="BN809" t="s">
        <v>1501</v>
      </c>
      <c r="BO809">
        <v>20</v>
      </c>
      <c r="BP809" t="s">
        <v>555</v>
      </c>
      <c r="BQ809" t="s">
        <v>1288</v>
      </c>
      <c r="BR809" t="s">
        <v>1552</v>
      </c>
      <c r="BS809" t="s">
        <v>1501</v>
      </c>
      <c r="BT809">
        <v>30</v>
      </c>
      <c r="BU809" t="s">
        <v>555</v>
      </c>
      <c r="BV809" t="s">
        <v>1499</v>
      </c>
      <c r="BW809" t="s">
        <v>1553</v>
      </c>
      <c r="BX809" t="s">
        <v>1501</v>
      </c>
      <c r="BY809">
        <v>35</v>
      </c>
      <c r="BZ809" t="s">
        <v>555</v>
      </c>
      <c r="CA809" t="s">
        <v>1499</v>
      </c>
      <c r="CB809" t="s">
        <v>1554</v>
      </c>
      <c r="CC809" t="s">
        <v>1501</v>
      </c>
      <c r="CD809">
        <v>19</v>
      </c>
      <c r="HK809" t="s">
        <v>1555</v>
      </c>
      <c r="HL809" t="s">
        <v>1544</v>
      </c>
      <c r="HM809" s="121" t="s">
        <v>480</v>
      </c>
      <c r="HN809" s="121" t="s">
        <v>480</v>
      </c>
      <c r="HO809" t="s">
        <v>480</v>
      </c>
      <c r="HP809">
        <v>9</v>
      </c>
      <c r="HQ809" t="s">
        <v>1556</v>
      </c>
      <c r="HS809" t="s">
        <v>1507</v>
      </c>
      <c r="HT809" s="50">
        <v>40153</v>
      </c>
      <c r="IO809" t="s">
        <v>1549</v>
      </c>
      <c r="IP809" t="s">
        <v>1557</v>
      </c>
      <c r="IS809">
        <v>2009</v>
      </c>
      <c r="IT809" t="s">
        <v>1509</v>
      </c>
      <c r="IU809" s="4" t="s">
        <v>1184</v>
      </c>
      <c r="JK809" t="s">
        <v>494</v>
      </c>
      <c r="JL809" t="s">
        <v>1510</v>
      </c>
      <c r="JM809" t="s">
        <v>1558</v>
      </c>
      <c r="JN809" t="s">
        <v>959</v>
      </c>
      <c r="JO809" t="s">
        <v>1559</v>
      </c>
      <c r="JP809" t="s">
        <v>508</v>
      </c>
      <c r="JQ809">
        <f>80+80+38+38</f>
        <v>236</v>
      </c>
      <c r="JR809">
        <v>54</v>
      </c>
      <c r="JS809">
        <v>185</v>
      </c>
      <c r="KE809" t="s">
        <v>1560</v>
      </c>
      <c r="KF809" t="s">
        <v>999</v>
      </c>
      <c r="KG809" t="s">
        <v>1513</v>
      </c>
      <c r="KH809">
        <v>4</v>
      </c>
      <c r="KI809" t="s">
        <v>1514</v>
      </c>
      <c r="KJ809" t="s">
        <v>530</v>
      </c>
      <c r="KN809" t="s">
        <v>545</v>
      </c>
      <c r="KO809" t="s">
        <v>1561</v>
      </c>
      <c r="KP809" s="8" t="s">
        <v>1516</v>
      </c>
      <c r="KQ809">
        <v>1.6</v>
      </c>
      <c r="KS809" s="8"/>
      <c r="KV809" t="s">
        <v>1562</v>
      </c>
      <c r="KW809" t="s">
        <v>1518</v>
      </c>
      <c r="LC809" t="s">
        <v>508</v>
      </c>
      <c r="LD809">
        <v>1600</v>
      </c>
      <c r="LL809" t="s">
        <v>1519</v>
      </c>
      <c r="LM809" t="s">
        <v>1520</v>
      </c>
      <c r="LN809">
        <v>30</v>
      </c>
      <c r="LT809" t="s">
        <v>1563</v>
      </c>
      <c r="LU809" t="s">
        <v>1522</v>
      </c>
      <c r="LY809" t="s">
        <v>1267</v>
      </c>
      <c r="LZ809">
        <v>1186</v>
      </c>
      <c r="MA809" t="s">
        <v>1523</v>
      </c>
      <c r="MG809" t="s">
        <v>1564</v>
      </c>
      <c r="MI809" s="50">
        <v>40224</v>
      </c>
      <c r="MY809" t="s">
        <v>1525</v>
      </c>
      <c r="MZ809">
        <v>1435</v>
      </c>
      <c r="NA809" t="s">
        <v>1573</v>
      </c>
      <c r="NB809" s="2"/>
      <c r="NC809" s="2" t="s">
        <v>1527</v>
      </c>
      <c r="ND809" s="2"/>
      <c r="NE809" s="2"/>
      <c r="NI809" t="s">
        <v>1574</v>
      </c>
      <c r="NJ809" t="s">
        <v>1585</v>
      </c>
      <c r="NK809" t="s">
        <v>1586</v>
      </c>
      <c r="NL809" s="4" t="s">
        <v>1314</v>
      </c>
      <c r="NM809" t="s">
        <v>1587</v>
      </c>
      <c r="NV809" t="s">
        <v>518</v>
      </c>
      <c r="NW809">
        <v>2</v>
      </c>
      <c r="NX809" t="s">
        <v>480</v>
      </c>
      <c r="OB809">
        <v>3</v>
      </c>
      <c r="OU809" t="s">
        <v>1588</v>
      </c>
      <c r="OV809" t="s">
        <v>518</v>
      </c>
      <c r="OX809">
        <v>2010</v>
      </c>
      <c r="OY809">
        <v>2011</v>
      </c>
      <c r="OZ809" t="s">
        <v>1509</v>
      </c>
      <c r="PA809" t="s">
        <v>1532</v>
      </c>
      <c r="PB809" t="s">
        <v>522</v>
      </c>
      <c r="PC809" s="50">
        <v>46136</v>
      </c>
      <c r="PD809" s="121"/>
    </row>
    <row r="810" spans="1:420" ht="15" thickBot="1">
      <c r="A810" t="s">
        <v>469</v>
      </c>
      <c r="B810" t="s">
        <v>1494</v>
      </c>
      <c r="C810" t="s">
        <v>1250</v>
      </c>
      <c r="D810" t="s">
        <v>948</v>
      </c>
      <c r="E810" s="75" t="s">
        <v>1495</v>
      </c>
      <c r="F810" s="74" t="s">
        <v>1177</v>
      </c>
      <c r="G810" t="s">
        <v>475</v>
      </c>
      <c r="H810" t="s">
        <v>1077</v>
      </c>
      <c r="I810">
        <v>23.983876843571402</v>
      </c>
      <c r="J810">
        <v>90.402873983888597</v>
      </c>
      <c r="K810">
        <v>250</v>
      </c>
      <c r="AV810" t="s">
        <v>1496</v>
      </c>
      <c r="AW810">
        <f t="shared" si="6"/>
        <v>1435</v>
      </c>
      <c r="AX810" t="s">
        <v>480</v>
      </c>
      <c r="AY810">
        <v>3</v>
      </c>
      <c r="AZ810" t="s">
        <v>1497</v>
      </c>
      <c r="BA810">
        <v>2009</v>
      </c>
      <c r="BB810">
        <v>2012</v>
      </c>
      <c r="BC810">
        <v>2009.2</v>
      </c>
      <c r="BD810" t="s">
        <v>1498</v>
      </c>
      <c r="BE810" t="s">
        <v>524</v>
      </c>
      <c r="BF810" t="s">
        <v>484</v>
      </c>
      <c r="BG810" t="s">
        <v>1499</v>
      </c>
      <c r="BH810" t="s">
        <v>1500</v>
      </c>
      <c r="BI810" t="s">
        <v>1501</v>
      </c>
      <c r="BJ810">
        <v>45</v>
      </c>
      <c r="BK810" t="s">
        <v>555</v>
      </c>
      <c r="BL810" t="s">
        <v>1499</v>
      </c>
      <c r="BM810" t="s">
        <v>1502</v>
      </c>
      <c r="BN810" t="s">
        <v>1501</v>
      </c>
      <c r="BO810">
        <v>49</v>
      </c>
      <c r="BP810" t="s">
        <v>555</v>
      </c>
      <c r="BQ810" t="s">
        <v>1499</v>
      </c>
      <c r="BR810" t="s">
        <v>1503</v>
      </c>
      <c r="BS810" t="s">
        <v>1501</v>
      </c>
      <c r="BT810">
        <v>49</v>
      </c>
      <c r="HK810" t="s">
        <v>1504</v>
      </c>
      <c r="HL810" t="s">
        <v>526</v>
      </c>
      <c r="HM810" t="s">
        <v>1505</v>
      </c>
      <c r="HO810" t="s">
        <v>480</v>
      </c>
      <c r="HP810">
        <v>12</v>
      </c>
      <c r="HQ810" t="s">
        <v>1506</v>
      </c>
      <c r="HS810" t="s">
        <v>1507</v>
      </c>
      <c r="HT810" s="50">
        <v>40202</v>
      </c>
      <c r="HU810" s="50"/>
      <c r="IO810" t="s">
        <v>1498</v>
      </c>
      <c r="IP810" s="46" t="s">
        <v>1508</v>
      </c>
      <c r="IS810">
        <v>2009</v>
      </c>
      <c r="IT810" t="s">
        <v>1509</v>
      </c>
      <c r="IU810" s="4" t="s">
        <v>1184</v>
      </c>
      <c r="JK810" t="s">
        <v>494</v>
      </c>
      <c r="JL810" t="s">
        <v>1510</v>
      </c>
      <c r="JM810" t="s">
        <v>1511</v>
      </c>
      <c r="JN810" t="s">
        <v>508</v>
      </c>
      <c r="JO810">
        <v>12</v>
      </c>
      <c r="JP810" t="s">
        <v>508</v>
      </c>
      <c r="JQ810">
        <v>51</v>
      </c>
      <c r="JR810">
        <v>18</v>
      </c>
      <c r="JS810">
        <f>32+69+35</f>
        <v>136</v>
      </c>
      <c r="KE810" t="s">
        <v>1512</v>
      </c>
      <c r="KF810" t="s">
        <v>999</v>
      </c>
      <c r="KG810" t="s">
        <v>1513</v>
      </c>
      <c r="KH810">
        <v>3</v>
      </c>
      <c r="KI810" t="s">
        <v>1514</v>
      </c>
      <c r="KJ810" t="s">
        <v>530</v>
      </c>
      <c r="KN810" t="s">
        <v>545</v>
      </c>
      <c r="KO810" t="s">
        <v>1566</v>
      </c>
      <c r="KP810" t="s">
        <v>1516</v>
      </c>
      <c r="KQ810">
        <v>0.7</v>
      </c>
      <c r="KV810" t="s">
        <v>1517</v>
      </c>
      <c r="KW810" t="s">
        <v>1518</v>
      </c>
      <c r="LC810" t="s">
        <v>508</v>
      </c>
      <c r="LD810">
        <v>1600</v>
      </c>
      <c r="LL810" t="s">
        <v>1519</v>
      </c>
      <c r="LM810" t="s">
        <v>1520</v>
      </c>
      <c r="LN810">
        <v>7.5</v>
      </c>
      <c r="LT810" t="s">
        <v>1521</v>
      </c>
      <c r="LU810" t="s">
        <v>1522</v>
      </c>
      <c r="LY810" t="s">
        <v>1267</v>
      </c>
      <c r="LZ810">
        <v>1450</v>
      </c>
      <c r="MA810" t="s">
        <v>1523</v>
      </c>
      <c r="MG810" t="s">
        <v>1524</v>
      </c>
      <c r="MI810" s="50">
        <v>40292</v>
      </c>
      <c r="MY810" t="s">
        <v>1525</v>
      </c>
      <c r="MZ810">
        <v>1435</v>
      </c>
      <c r="NA810" t="s">
        <v>1569</v>
      </c>
      <c r="NB810" s="2" t="s">
        <v>1527</v>
      </c>
      <c r="NC810" s="2" t="s">
        <v>1527</v>
      </c>
      <c r="ND810" s="2"/>
      <c r="NE810" s="2"/>
      <c r="NI810" t="s">
        <v>1574</v>
      </c>
      <c r="NJ810" t="s">
        <v>1585</v>
      </c>
      <c r="NK810" t="s">
        <v>1586</v>
      </c>
      <c r="NL810" s="4" t="s">
        <v>1314</v>
      </c>
      <c r="NM810" t="s">
        <v>1587</v>
      </c>
      <c r="NU810" t="s">
        <v>1530</v>
      </c>
      <c r="NV810" t="s">
        <v>518</v>
      </c>
      <c r="NW810">
        <v>4.3</v>
      </c>
      <c r="NX810" t="s">
        <v>480</v>
      </c>
      <c r="OB810">
        <v>3</v>
      </c>
      <c r="OU810" t="s">
        <v>1588</v>
      </c>
      <c r="OV810" t="s">
        <v>518</v>
      </c>
      <c r="OX810">
        <v>2011</v>
      </c>
      <c r="OY810">
        <v>2012</v>
      </c>
      <c r="OZ810" t="s">
        <v>1509</v>
      </c>
      <c r="PA810" t="s">
        <v>1532</v>
      </c>
      <c r="PB810" t="s">
        <v>522</v>
      </c>
      <c r="PC810" s="50">
        <v>46136</v>
      </c>
      <c r="PD810" s="121"/>
    </row>
    <row r="811" spans="1:420" ht="15" thickBot="1">
      <c r="A811" t="s">
        <v>469</v>
      </c>
      <c r="B811" t="s">
        <v>1494</v>
      </c>
      <c r="C811" t="s">
        <v>1250</v>
      </c>
      <c r="D811" t="s">
        <v>948</v>
      </c>
      <c r="E811" s="75" t="s">
        <v>1495</v>
      </c>
      <c r="F811" s="74" t="s">
        <v>1177</v>
      </c>
      <c r="G811" t="s">
        <v>475</v>
      </c>
      <c r="H811" t="s">
        <v>1077</v>
      </c>
      <c r="I811">
        <v>23.983876843571402</v>
      </c>
      <c r="J811">
        <v>90.402873983888597</v>
      </c>
      <c r="K811">
        <v>250</v>
      </c>
      <c r="AV811" t="s">
        <v>1496</v>
      </c>
      <c r="AW811">
        <f t="shared" si="6"/>
        <v>1435</v>
      </c>
      <c r="AX811" t="s">
        <v>480</v>
      </c>
      <c r="AY811">
        <v>3</v>
      </c>
      <c r="AZ811" t="s">
        <v>1497</v>
      </c>
      <c r="BA811">
        <v>2009</v>
      </c>
      <c r="BB811">
        <v>2012</v>
      </c>
      <c r="BC811">
        <v>2009.2</v>
      </c>
      <c r="BD811" t="s">
        <v>1533</v>
      </c>
      <c r="BE811" t="s">
        <v>483</v>
      </c>
      <c r="BF811" t="s">
        <v>484</v>
      </c>
      <c r="BG811" t="s">
        <v>1499</v>
      </c>
      <c r="BH811" t="s">
        <v>1500</v>
      </c>
      <c r="BI811" t="s">
        <v>1501</v>
      </c>
      <c r="BJ811">
        <v>30</v>
      </c>
      <c r="BK811" t="s">
        <v>555</v>
      </c>
      <c r="BL811" t="s">
        <v>1499</v>
      </c>
      <c r="BM811" t="s">
        <v>1503</v>
      </c>
      <c r="BN811" t="s">
        <v>1501</v>
      </c>
      <c r="BO811">
        <v>35</v>
      </c>
      <c r="HK811" t="s">
        <v>1504</v>
      </c>
      <c r="HL811" t="s">
        <v>526</v>
      </c>
      <c r="HM811" t="s">
        <v>1505</v>
      </c>
      <c r="HO811" t="s">
        <v>480</v>
      </c>
      <c r="HP811">
        <v>12</v>
      </c>
      <c r="HQ811" t="s">
        <v>1506</v>
      </c>
      <c r="HS811" t="s">
        <v>1507</v>
      </c>
      <c r="HT811" s="50">
        <v>40192</v>
      </c>
      <c r="HU811" s="50"/>
      <c r="IO811" t="s">
        <v>1533</v>
      </c>
      <c r="IP811" s="46" t="s">
        <v>1508</v>
      </c>
      <c r="IS811">
        <v>2009</v>
      </c>
      <c r="IT811" t="s">
        <v>1509</v>
      </c>
      <c r="IU811" s="4" t="s">
        <v>1184</v>
      </c>
      <c r="JK811" t="s">
        <v>494</v>
      </c>
      <c r="JL811" t="s">
        <v>1510</v>
      </c>
      <c r="JM811" t="s">
        <v>1534</v>
      </c>
      <c r="JN811" t="s">
        <v>497</v>
      </c>
      <c r="JO811" t="s">
        <v>1565</v>
      </c>
      <c r="JP811" t="s">
        <v>508</v>
      </c>
      <c r="JQ811">
        <v>44</v>
      </c>
      <c r="JR811">
        <v>13</v>
      </c>
      <c r="JS811">
        <f>23+59+59+16</f>
        <v>157</v>
      </c>
      <c r="KE811" t="s">
        <v>1536</v>
      </c>
      <c r="KF811" t="s">
        <v>999</v>
      </c>
      <c r="KG811" t="s">
        <v>1513</v>
      </c>
      <c r="KH811">
        <v>6</v>
      </c>
      <c r="KI811" t="s">
        <v>1514</v>
      </c>
      <c r="KJ811" t="s">
        <v>501</v>
      </c>
      <c r="KK811" s="8" t="s">
        <v>1537</v>
      </c>
      <c r="KL811" t="s">
        <v>1538</v>
      </c>
      <c r="KM811">
        <v>0.99</v>
      </c>
      <c r="KN811" t="s">
        <v>545</v>
      </c>
      <c r="KO811" t="s">
        <v>1566</v>
      </c>
      <c r="KP811" t="s">
        <v>1516</v>
      </c>
      <c r="KQ811">
        <v>0.7</v>
      </c>
      <c r="KV811" t="s">
        <v>1540</v>
      </c>
      <c r="KW811" t="s">
        <v>1518</v>
      </c>
      <c r="LC811" t="s">
        <v>508</v>
      </c>
      <c r="LD811">
        <v>2000</v>
      </c>
      <c r="LL811" t="s">
        <v>1519</v>
      </c>
      <c r="LM811" t="s">
        <v>1520</v>
      </c>
      <c r="LN811">
        <v>30</v>
      </c>
      <c r="LT811" t="s">
        <v>1541</v>
      </c>
      <c r="LU811" t="s">
        <v>1522</v>
      </c>
      <c r="LY811" t="s">
        <v>1267</v>
      </c>
      <c r="LZ811">
        <v>1481</v>
      </c>
      <c r="MA811" t="s">
        <v>1523</v>
      </c>
      <c r="MG811" t="s">
        <v>1524</v>
      </c>
      <c r="MI811" s="50">
        <v>40298</v>
      </c>
      <c r="MY811" t="s">
        <v>1525</v>
      </c>
      <c r="MZ811">
        <v>1435</v>
      </c>
      <c r="NA811" t="s">
        <v>1569</v>
      </c>
      <c r="NB811" s="2" t="s">
        <v>1527</v>
      </c>
      <c r="NC811" s="2" t="s">
        <v>1527</v>
      </c>
      <c r="ND811" s="2"/>
      <c r="NE811" s="2"/>
      <c r="NI811" t="s">
        <v>1574</v>
      </c>
      <c r="NJ811" t="s">
        <v>1585</v>
      </c>
      <c r="NK811" t="s">
        <v>1586</v>
      </c>
      <c r="NL811" s="4" t="s">
        <v>1314</v>
      </c>
      <c r="NM811" t="s">
        <v>1587</v>
      </c>
      <c r="NU811" t="s">
        <v>1530</v>
      </c>
      <c r="NV811" t="s">
        <v>518</v>
      </c>
      <c r="NW811">
        <v>3.8</v>
      </c>
      <c r="NX811" t="s">
        <v>480</v>
      </c>
      <c r="OB811">
        <v>3</v>
      </c>
      <c r="OU811" t="s">
        <v>1588</v>
      </c>
      <c r="OV811" t="s">
        <v>518</v>
      </c>
      <c r="OX811">
        <v>2011</v>
      </c>
      <c r="OY811">
        <v>2012</v>
      </c>
      <c r="OZ811" t="s">
        <v>1509</v>
      </c>
      <c r="PA811" t="s">
        <v>1532</v>
      </c>
      <c r="PB811" t="s">
        <v>522</v>
      </c>
      <c r="PC811" s="50">
        <v>46136</v>
      </c>
      <c r="PD811" s="121"/>
    </row>
    <row r="812" spans="1:420" ht="15" thickBot="1">
      <c r="A812" t="s">
        <v>469</v>
      </c>
      <c r="B812" t="s">
        <v>1494</v>
      </c>
      <c r="C812" t="s">
        <v>1250</v>
      </c>
      <c r="D812" t="s">
        <v>948</v>
      </c>
      <c r="E812" s="75" t="s">
        <v>1495</v>
      </c>
      <c r="F812" s="74" t="s">
        <v>1177</v>
      </c>
      <c r="G812" t="s">
        <v>475</v>
      </c>
      <c r="H812" t="s">
        <v>1077</v>
      </c>
      <c r="I812">
        <v>23.983876843571402</v>
      </c>
      <c r="J812">
        <v>90.402873983888597</v>
      </c>
      <c r="K812">
        <v>250</v>
      </c>
      <c r="AV812" t="s">
        <v>1496</v>
      </c>
      <c r="AW812">
        <f t="shared" si="6"/>
        <v>1435</v>
      </c>
      <c r="AX812" t="s">
        <v>480</v>
      </c>
      <c r="AY812">
        <v>3</v>
      </c>
      <c r="AZ812" t="s">
        <v>1497</v>
      </c>
      <c r="BA812">
        <v>2009</v>
      </c>
      <c r="BB812">
        <v>2012</v>
      </c>
      <c r="BC812">
        <v>2009.2</v>
      </c>
      <c r="BD812" t="s">
        <v>1542</v>
      </c>
      <c r="BE812" t="s">
        <v>591</v>
      </c>
      <c r="BF812" t="s">
        <v>484</v>
      </c>
      <c r="BG812" t="s">
        <v>1499</v>
      </c>
      <c r="BH812" t="s">
        <v>1500</v>
      </c>
      <c r="BI812" t="s">
        <v>1501</v>
      </c>
      <c r="BJ812">
        <v>30</v>
      </c>
      <c r="BK812" t="s">
        <v>555</v>
      </c>
      <c r="BL812" t="s">
        <v>1499</v>
      </c>
      <c r="BM812" t="s">
        <v>1503</v>
      </c>
      <c r="BN812" t="s">
        <v>1501</v>
      </c>
      <c r="BO812">
        <v>19</v>
      </c>
      <c r="HK812" t="s">
        <v>1543</v>
      </c>
      <c r="HL812" t="s">
        <v>1544</v>
      </c>
      <c r="HM812" s="121" t="s">
        <v>480</v>
      </c>
      <c r="HN812" s="121" t="s">
        <v>480</v>
      </c>
      <c r="HO812" t="s">
        <v>480</v>
      </c>
      <c r="HP812">
        <v>4</v>
      </c>
      <c r="HQ812" t="s">
        <v>1545</v>
      </c>
      <c r="HS812" t="s">
        <v>1507</v>
      </c>
      <c r="HT812" s="50">
        <v>40192</v>
      </c>
      <c r="HU812" s="50"/>
      <c r="IO812" t="s">
        <v>1542</v>
      </c>
      <c r="IP812" s="46" t="s">
        <v>1508</v>
      </c>
      <c r="IS812">
        <v>2009</v>
      </c>
      <c r="IT812" t="s">
        <v>1509</v>
      </c>
      <c r="IU812" s="4" t="s">
        <v>1184</v>
      </c>
      <c r="JK812" t="s">
        <v>494</v>
      </c>
      <c r="JL812" t="s">
        <v>1510</v>
      </c>
      <c r="JM812" t="s">
        <v>1534</v>
      </c>
      <c r="JN812" t="s">
        <v>497</v>
      </c>
      <c r="JO812" t="s">
        <v>1565</v>
      </c>
      <c r="JP812" t="s">
        <v>508</v>
      </c>
      <c r="JQ812">
        <v>44</v>
      </c>
      <c r="JR812">
        <v>13</v>
      </c>
      <c r="JS812">
        <f>23+59+59+16</f>
        <v>157</v>
      </c>
      <c r="KE812" t="s">
        <v>1546</v>
      </c>
      <c r="KF812" t="s">
        <v>999</v>
      </c>
      <c r="KG812" t="s">
        <v>1513</v>
      </c>
      <c r="KH812">
        <v>7</v>
      </c>
      <c r="KI812" t="s">
        <v>1514</v>
      </c>
      <c r="KJ812" t="s">
        <v>501</v>
      </c>
      <c r="KK812" s="8" t="s">
        <v>1537</v>
      </c>
      <c r="KL812" t="s">
        <v>1538</v>
      </c>
      <c r="KM812">
        <v>0.99</v>
      </c>
      <c r="KN812" t="s">
        <v>545</v>
      </c>
      <c r="KO812" t="s">
        <v>1566</v>
      </c>
      <c r="KP812" t="s">
        <v>1516</v>
      </c>
      <c r="KQ812">
        <v>0.7</v>
      </c>
      <c r="KV812" t="s">
        <v>1547</v>
      </c>
      <c r="KW812" t="s">
        <v>1518</v>
      </c>
      <c r="LC812" t="s">
        <v>508</v>
      </c>
      <c r="LD812">
        <v>1900</v>
      </c>
      <c r="LL812" t="s">
        <v>1519</v>
      </c>
      <c r="LM812" t="s">
        <v>1520</v>
      </c>
      <c r="LN812">
        <v>30</v>
      </c>
      <c r="LT812" t="s">
        <v>1548</v>
      </c>
      <c r="LU812" t="s">
        <v>1522</v>
      </c>
      <c r="LY812" t="s">
        <v>1267</v>
      </c>
      <c r="LZ812">
        <v>1530</v>
      </c>
      <c r="MA812" t="s">
        <v>1523</v>
      </c>
      <c r="MG812" t="s">
        <v>1524</v>
      </c>
      <c r="MI812" s="50">
        <v>40299</v>
      </c>
      <c r="MY812" t="s">
        <v>1525</v>
      </c>
      <c r="MZ812">
        <v>1435</v>
      </c>
      <c r="NA812" t="s">
        <v>1569</v>
      </c>
      <c r="NB812" s="2" t="s">
        <v>1527</v>
      </c>
      <c r="NC812" s="2" t="s">
        <v>1527</v>
      </c>
      <c r="ND812" s="2"/>
      <c r="NE812" s="2"/>
      <c r="NI812" t="s">
        <v>1574</v>
      </c>
      <c r="NJ812" t="s">
        <v>1585</v>
      </c>
      <c r="NK812" t="s">
        <v>1586</v>
      </c>
      <c r="NL812" s="4" t="s">
        <v>1314</v>
      </c>
      <c r="NM812" t="s">
        <v>1587</v>
      </c>
      <c r="NU812" t="s">
        <v>536</v>
      </c>
      <c r="NV812" t="s">
        <v>518</v>
      </c>
      <c r="NW812">
        <v>3.9</v>
      </c>
      <c r="NX812" t="s">
        <v>480</v>
      </c>
      <c r="OB812">
        <v>3</v>
      </c>
      <c r="OU812" t="s">
        <v>1588</v>
      </c>
      <c r="OV812" t="s">
        <v>518</v>
      </c>
      <c r="OX812">
        <v>2011</v>
      </c>
      <c r="OY812">
        <v>2012</v>
      </c>
      <c r="OZ812" t="s">
        <v>1509</v>
      </c>
      <c r="PA812" t="s">
        <v>1532</v>
      </c>
      <c r="PB812" t="s">
        <v>522</v>
      </c>
      <c r="PC812" s="50">
        <v>46136</v>
      </c>
      <c r="PD812" s="121"/>
    </row>
    <row r="813" spans="1:420" ht="15" thickBot="1">
      <c r="A813" t="s">
        <v>469</v>
      </c>
      <c r="B813" t="s">
        <v>1494</v>
      </c>
      <c r="C813" t="s">
        <v>1250</v>
      </c>
      <c r="D813" t="s">
        <v>948</v>
      </c>
      <c r="E813" s="75" t="s">
        <v>1495</v>
      </c>
      <c r="F813" s="74" t="s">
        <v>1177</v>
      </c>
      <c r="G813" t="s">
        <v>475</v>
      </c>
      <c r="H813" t="s">
        <v>1077</v>
      </c>
      <c r="I813">
        <v>23.983876843571402</v>
      </c>
      <c r="J813">
        <v>90.402873983888597</v>
      </c>
      <c r="K813">
        <v>250</v>
      </c>
      <c r="AV813" t="s">
        <v>1496</v>
      </c>
      <c r="AW813">
        <f t="shared" si="6"/>
        <v>1435</v>
      </c>
      <c r="AX813" t="s">
        <v>480</v>
      </c>
      <c r="AY813">
        <v>3</v>
      </c>
      <c r="AZ813" t="s">
        <v>1497</v>
      </c>
      <c r="BA813">
        <v>2009</v>
      </c>
      <c r="BB813">
        <v>2012</v>
      </c>
      <c r="BC813">
        <v>2009.2</v>
      </c>
      <c r="BD813" t="s">
        <v>1549</v>
      </c>
      <c r="BE813" t="s">
        <v>536</v>
      </c>
      <c r="BF813" t="s">
        <v>484</v>
      </c>
      <c r="BG813" t="s">
        <v>1276</v>
      </c>
      <c r="BH813" t="s">
        <v>1550</v>
      </c>
      <c r="BI813" t="s">
        <v>1501</v>
      </c>
      <c r="BJ813">
        <v>1614</v>
      </c>
      <c r="BK813" t="s">
        <v>555</v>
      </c>
      <c r="BL813" t="s">
        <v>485</v>
      </c>
      <c r="BM813" t="s">
        <v>1551</v>
      </c>
      <c r="BN813" t="s">
        <v>1501</v>
      </c>
      <c r="BO813">
        <v>20</v>
      </c>
      <c r="BP813" t="s">
        <v>555</v>
      </c>
      <c r="BQ813" t="s">
        <v>1288</v>
      </c>
      <c r="BR813" t="s">
        <v>1552</v>
      </c>
      <c r="BS813" t="s">
        <v>1501</v>
      </c>
      <c r="BT813">
        <v>30</v>
      </c>
      <c r="BU813" t="s">
        <v>555</v>
      </c>
      <c r="BV813" t="s">
        <v>1499</v>
      </c>
      <c r="BW813" t="s">
        <v>1553</v>
      </c>
      <c r="BX813" t="s">
        <v>1501</v>
      </c>
      <c r="BY813">
        <v>35</v>
      </c>
      <c r="BZ813" t="s">
        <v>555</v>
      </c>
      <c r="CA813" t="s">
        <v>1499</v>
      </c>
      <c r="CB813" t="s">
        <v>1554</v>
      </c>
      <c r="CC813" t="s">
        <v>1501</v>
      </c>
      <c r="CD813">
        <v>19</v>
      </c>
      <c r="HK813" t="s">
        <v>1555</v>
      </c>
      <c r="HL813" t="s">
        <v>1544</v>
      </c>
      <c r="HM813" s="121" t="s">
        <v>480</v>
      </c>
      <c r="HN813" s="121" t="s">
        <v>480</v>
      </c>
      <c r="HO813" t="s">
        <v>480</v>
      </c>
      <c r="HP813">
        <v>9</v>
      </c>
      <c r="HQ813" t="s">
        <v>1556</v>
      </c>
      <c r="HS813" t="s">
        <v>1507</v>
      </c>
      <c r="HT813" s="50">
        <v>40153</v>
      </c>
      <c r="IO813" t="s">
        <v>1549</v>
      </c>
      <c r="IP813" t="s">
        <v>1557</v>
      </c>
      <c r="IS813">
        <v>2009</v>
      </c>
      <c r="IT813" t="s">
        <v>1509</v>
      </c>
      <c r="IU813" s="4" t="s">
        <v>1184</v>
      </c>
      <c r="JK813" t="s">
        <v>494</v>
      </c>
      <c r="JL813" t="s">
        <v>1510</v>
      </c>
      <c r="JM813" t="s">
        <v>1558</v>
      </c>
      <c r="JN813" t="s">
        <v>959</v>
      </c>
      <c r="JO813" t="s">
        <v>1567</v>
      </c>
      <c r="JP813" t="s">
        <v>508</v>
      </c>
      <c r="JQ813">
        <v>58</v>
      </c>
      <c r="JR813">
        <v>32</v>
      </c>
      <c r="JS813">
        <v>127</v>
      </c>
      <c r="KE813" t="s">
        <v>1560</v>
      </c>
      <c r="KF813" t="s">
        <v>999</v>
      </c>
      <c r="KG813" t="s">
        <v>1513</v>
      </c>
      <c r="KH813">
        <v>4</v>
      </c>
      <c r="KI813" t="s">
        <v>1514</v>
      </c>
      <c r="KJ813" t="s">
        <v>530</v>
      </c>
      <c r="KN813" t="s">
        <v>545</v>
      </c>
      <c r="KO813" t="s">
        <v>1561</v>
      </c>
      <c r="KP813" t="s">
        <v>1516</v>
      </c>
      <c r="KQ813">
        <f>1.6*2</f>
        <v>3.2</v>
      </c>
      <c r="KR813" t="s">
        <v>545</v>
      </c>
      <c r="KS813" t="s">
        <v>1568</v>
      </c>
      <c r="KT813" t="s">
        <v>503</v>
      </c>
      <c r="KU813">
        <v>1.47</v>
      </c>
      <c r="KV813" t="s">
        <v>1562</v>
      </c>
      <c r="KW813" t="s">
        <v>1518</v>
      </c>
      <c r="LC813" t="s">
        <v>508</v>
      </c>
      <c r="LD813">
        <v>1600</v>
      </c>
      <c r="LL813" t="s">
        <v>1519</v>
      </c>
      <c r="LM813" t="s">
        <v>1520</v>
      </c>
      <c r="LN813">
        <v>30</v>
      </c>
      <c r="LT813" t="s">
        <v>1563</v>
      </c>
      <c r="LU813" t="s">
        <v>1522</v>
      </c>
      <c r="LY813" t="s">
        <v>1267</v>
      </c>
      <c r="LZ813">
        <v>805</v>
      </c>
      <c r="MA813" t="s">
        <v>1523</v>
      </c>
      <c r="MG813" t="s">
        <v>1564</v>
      </c>
      <c r="MI813" s="50">
        <v>40224</v>
      </c>
      <c r="MY813" t="s">
        <v>1525</v>
      </c>
      <c r="MZ813">
        <v>1435</v>
      </c>
      <c r="NA813" t="s">
        <v>1573</v>
      </c>
      <c r="NB813" s="2"/>
      <c r="NC813" s="2" t="s">
        <v>1527</v>
      </c>
      <c r="ND813" t="s">
        <v>1276</v>
      </c>
      <c r="NE813" s="2" t="s">
        <v>1288</v>
      </c>
      <c r="NI813" t="s">
        <v>1574</v>
      </c>
      <c r="NK813" t="s">
        <v>1586</v>
      </c>
      <c r="NL813" s="4" t="s">
        <v>1314</v>
      </c>
      <c r="NM813" t="s">
        <v>1587</v>
      </c>
      <c r="NV813" t="s">
        <v>518</v>
      </c>
      <c r="NW813">
        <v>2.2000000000000002</v>
      </c>
      <c r="NX813" t="s">
        <v>480</v>
      </c>
      <c r="OB813">
        <v>3</v>
      </c>
      <c r="OU813" t="s">
        <v>1588</v>
      </c>
      <c r="OV813" t="s">
        <v>518</v>
      </c>
      <c r="OX813">
        <v>2011</v>
      </c>
      <c r="OY813">
        <v>2012</v>
      </c>
      <c r="OZ813" t="s">
        <v>1509</v>
      </c>
      <c r="PA813" t="s">
        <v>1532</v>
      </c>
      <c r="PB813" t="s">
        <v>522</v>
      </c>
      <c r="PC813" s="50">
        <v>46136</v>
      </c>
      <c r="PD813" s="121"/>
    </row>
    <row r="814" spans="1:420" ht="15" thickBot="1">
      <c r="A814" t="s">
        <v>469</v>
      </c>
      <c r="B814" t="s">
        <v>1589</v>
      </c>
      <c r="C814" t="s">
        <v>1590</v>
      </c>
      <c r="D814" t="s">
        <v>948</v>
      </c>
      <c r="E814" s="75" t="s">
        <v>1591</v>
      </c>
      <c r="F814" t="s">
        <v>1177</v>
      </c>
      <c r="G814" t="s">
        <v>475</v>
      </c>
      <c r="H814" t="s">
        <v>476</v>
      </c>
      <c r="I814">
        <v>7.8527777780000001</v>
      </c>
      <c r="J814">
        <v>-5.1111111109999996</v>
      </c>
      <c r="K814">
        <v>300</v>
      </c>
      <c r="AV814" t="s">
        <v>1592</v>
      </c>
      <c r="AW814">
        <v>136</v>
      </c>
      <c r="AX814" t="s">
        <v>480</v>
      </c>
      <c r="AY814">
        <v>4</v>
      </c>
      <c r="AZ814" t="s">
        <v>1593</v>
      </c>
      <c r="BA814">
        <v>2017</v>
      </c>
      <c r="BB814">
        <v>2020</v>
      </c>
      <c r="BD814" t="s">
        <v>1594</v>
      </c>
      <c r="BE814" t="s">
        <v>536</v>
      </c>
      <c r="BF814" t="s">
        <v>484</v>
      </c>
      <c r="BG814" t="s">
        <v>1499</v>
      </c>
      <c r="BH814" t="s">
        <v>1595</v>
      </c>
      <c r="BI814" t="s">
        <v>1596</v>
      </c>
      <c r="BJ814">
        <v>722000</v>
      </c>
      <c r="BK814" t="s">
        <v>537</v>
      </c>
      <c r="BL814" t="s">
        <v>1597</v>
      </c>
      <c r="BM814" t="s">
        <v>1598</v>
      </c>
      <c r="BN814" t="s">
        <v>1596</v>
      </c>
      <c r="BO814" s="9">
        <v>470000</v>
      </c>
      <c r="BP814" t="s">
        <v>555</v>
      </c>
      <c r="BQ814" t="s">
        <v>485</v>
      </c>
      <c r="BR814" t="s">
        <v>955</v>
      </c>
      <c r="BS814" t="s">
        <v>1596</v>
      </c>
      <c r="BT814" s="9">
        <v>55556</v>
      </c>
      <c r="BU814" t="s">
        <v>537</v>
      </c>
      <c r="BV814" t="s">
        <v>1597</v>
      </c>
      <c r="BW814" t="s">
        <v>1598</v>
      </c>
      <c r="BX814" t="s">
        <v>1596</v>
      </c>
      <c r="BY814" s="9">
        <v>470000</v>
      </c>
      <c r="HK814" t="s">
        <v>1599</v>
      </c>
      <c r="HL814" t="s">
        <v>488</v>
      </c>
      <c r="HT814" s="180">
        <v>42887</v>
      </c>
      <c r="IH814" t="s">
        <v>1594</v>
      </c>
      <c r="II814" s="69" t="s">
        <v>927</v>
      </c>
      <c r="IJ814" t="s">
        <v>542</v>
      </c>
      <c r="IK814" t="s">
        <v>543</v>
      </c>
      <c r="IL814">
        <v>2017</v>
      </c>
      <c r="IN814" t="s">
        <v>1600</v>
      </c>
      <c r="IO814" t="s">
        <v>1594</v>
      </c>
      <c r="IP814" t="s">
        <v>1257</v>
      </c>
      <c r="IQ814" s="69" t="s">
        <v>557</v>
      </c>
      <c r="IS814">
        <v>2018</v>
      </c>
      <c r="IU814" t="s">
        <v>1600</v>
      </c>
      <c r="JK814" t="s">
        <v>680</v>
      </c>
      <c r="KE814" t="s">
        <v>1601</v>
      </c>
      <c r="KF814" t="s">
        <v>1602</v>
      </c>
      <c r="KI814" t="s">
        <v>1599</v>
      </c>
      <c r="KJ814" t="s">
        <v>501</v>
      </c>
      <c r="KK814" t="s">
        <v>502</v>
      </c>
      <c r="KL814" t="s">
        <v>1603</v>
      </c>
      <c r="KM814">
        <f>+AVERAGE(360,720)</f>
        <v>540</v>
      </c>
      <c r="KN814" t="s">
        <v>501</v>
      </c>
      <c r="KO814" t="s">
        <v>1604</v>
      </c>
      <c r="KP814" t="s">
        <v>1603</v>
      </c>
      <c r="KQ814">
        <v>360</v>
      </c>
      <c r="KV814" t="s">
        <v>1605</v>
      </c>
      <c r="KW814" t="s">
        <v>1606</v>
      </c>
      <c r="LJ814" t="s">
        <v>1607</v>
      </c>
      <c r="MY814" t="s">
        <v>1592</v>
      </c>
      <c r="MZ814">
        <v>136</v>
      </c>
      <c r="NB814" t="s">
        <v>1527</v>
      </c>
      <c r="NC814" t="s">
        <v>548</v>
      </c>
      <c r="NI814" t="s">
        <v>1608</v>
      </c>
      <c r="NJ814" t="s">
        <v>1609</v>
      </c>
      <c r="NK814" t="s">
        <v>1610</v>
      </c>
      <c r="NL814" t="s">
        <v>515</v>
      </c>
      <c r="NM814" t="s">
        <v>1611</v>
      </c>
      <c r="NV814" t="s">
        <v>518</v>
      </c>
      <c r="NW814">
        <v>183021</v>
      </c>
      <c r="NX814" t="s">
        <v>480</v>
      </c>
      <c r="OB814">
        <v>3</v>
      </c>
      <c r="OU814" t="s">
        <v>1612</v>
      </c>
      <c r="OV814" t="s">
        <v>518</v>
      </c>
      <c r="OX814">
        <v>2017</v>
      </c>
      <c r="OY814">
        <v>2020</v>
      </c>
      <c r="PB814" t="s">
        <v>522</v>
      </c>
      <c r="PC814" s="50">
        <v>46136</v>
      </c>
    </row>
    <row r="815" spans="1:420" ht="15" thickBot="1">
      <c r="A815" t="s">
        <v>469</v>
      </c>
      <c r="B815" t="s">
        <v>1589</v>
      </c>
      <c r="C815" t="s">
        <v>1590</v>
      </c>
      <c r="D815" t="s">
        <v>948</v>
      </c>
      <c r="E815" s="75" t="s">
        <v>1591</v>
      </c>
      <c r="F815" t="s">
        <v>1177</v>
      </c>
      <c r="G815" t="s">
        <v>475</v>
      </c>
      <c r="H815" t="s">
        <v>476</v>
      </c>
      <c r="I815">
        <v>7.8527777780000001</v>
      </c>
      <c r="J815">
        <v>-5.1111111109999996</v>
      </c>
      <c r="K815">
        <v>300</v>
      </c>
      <c r="AV815" t="s">
        <v>1592</v>
      </c>
      <c r="AW815">
        <v>136</v>
      </c>
      <c r="AX815" t="s">
        <v>480</v>
      </c>
      <c r="AY815">
        <v>4</v>
      </c>
      <c r="AZ815" t="s">
        <v>1593</v>
      </c>
      <c r="BA815">
        <v>2017</v>
      </c>
      <c r="BB815">
        <v>2020</v>
      </c>
      <c r="BD815" t="s">
        <v>1613</v>
      </c>
      <c r="BE815" t="s">
        <v>565</v>
      </c>
      <c r="BF815" t="s">
        <v>484</v>
      </c>
      <c r="BG815" t="s">
        <v>1499</v>
      </c>
      <c r="BH815" t="s">
        <v>1595</v>
      </c>
      <c r="BI815" t="s">
        <v>1596</v>
      </c>
      <c r="BJ815">
        <v>722000</v>
      </c>
      <c r="BK815" t="s">
        <v>537</v>
      </c>
      <c r="BL815" t="s">
        <v>1597</v>
      </c>
      <c r="BM815" t="s">
        <v>1598</v>
      </c>
      <c r="BN815" t="s">
        <v>1596</v>
      </c>
      <c r="BO815" s="9">
        <v>470000</v>
      </c>
      <c r="BP815" t="s">
        <v>555</v>
      </c>
      <c r="BQ815" t="s">
        <v>1499</v>
      </c>
      <c r="BR815" t="s">
        <v>1595</v>
      </c>
      <c r="BS815" t="s">
        <v>1596</v>
      </c>
      <c r="BT815">
        <v>722000</v>
      </c>
      <c r="BU815" t="s">
        <v>537</v>
      </c>
      <c r="BV815" t="s">
        <v>1597</v>
      </c>
      <c r="BW815" t="s">
        <v>1598</v>
      </c>
      <c r="BX815" t="s">
        <v>1596</v>
      </c>
      <c r="BY815" s="9">
        <v>470000</v>
      </c>
      <c r="HK815" t="s">
        <v>1599</v>
      </c>
      <c r="HL815" t="s">
        <v>488</v>
      </c>
      <c r="HT815" s="180">
        <v>42887</v>
      </c>
      <c r="IH815" t="s">
        <v>1613</v>
      </c>
      <c r="II815" s="69" t="s">
        <v>927</v>
      </c>
      <c r="IJ815" t="s">
        <v>542</v>
      </c>
      <c r="IK815" t="s">
        <v>543</v>
      </c>
      <c r="IL815">
        <v>2017</v>
      </c>
      <c r="IN815" t="s">
        <v>1600</v>
      </c>
      <c r="IO815" t="s">
        <v>1613</v>
      </c>
      <c r="IP815" t="s">
        <v>1257</v>
      </c>
      <c r="IQ815" s="69" t="s">
        <v>557</v>
      </c>
      <c r="IS815">
        <v>2018</v>
      </c>
      <c r="IU815" t="s">
        <v>1600</v>
      </c>
      <c r="JK815" t="s">
        <v>680</v>
      </c>
      <c r="KE815" t="s">
        <v>1601</v>
      </c>
      <c r="KF815" t="s">
        <v>1602</v>
      </c>
      <c r="KI815" t="s">
        <v>1599</v>
      </c>
      <c r="KJ815" t="s">
        <v>501</v>
      </c>
      <c r="KK815" t="s">
        <v>502</v>
      </c>
      <c r="KL815" t="s">
        <v>1603</v>
      </c>
      <c r="KM815">
        <f t="shared" ref="KM815:KM817" si="9">+AVERAGE(360,720)</f>
        <v>540</v>
      </c>
      <c r="KN815" t="s">
        <v>501</v>
      </c>
      <c r="KO815" t="s">
        <v>1604</v>
      </c>
      <c r="KP815" t="s">
        <v>1603</v>
      </c>
      <c r="KQ815">
        <v>360</v>
      </c>
      <c r="KV815" t="s">
        <v>1605</v>
      </c>
      <c r="KW815" t="s">
        <v>1606</v>
      </c>
      <c r="LJ815" t="s">
        <v>1607</v>
      </c>
      <c r="MY815" t="s">
        <v>1592</v>
      </c>
      <c r="MZ815">
        <v>136</v>
      </c>
      <c r="NB815" t="s">
        <v>1527</v>
      </c>
      <c r="NI815" t="s">
        <v>1608</v>
      </c>
      <c r="NJ815" t="s">
        <v>1609</v>
      </c>
      <c r="NK815" t="s">
        <v>1610</v>
      </c>
      <c r="NL815" t="s">
        <v>515</v>
      </c>
      <c r="NM815" t="s">
        <v>1611</v>
      </c>
      <c r="NV815" t="s">
        <v>518</v>
      </c>
      <c r="NW815">
        <v>166828</v>
      </c>
      <c r="NX815" t="s">
        <v>480</v>
      </c>
      <c r="OB815">
        <v>3</v>
      </c>
      <c r="OU815" t="s">
        <v>1612</v>
      </c>
      <c r="OV815" t="s">
        <v>518</v>
      </c>
      <c r="OX815">
        <v>2017</v>
      </c>
      <c r="OY815">
        <v>2020</v>
      </c>
      <c r="PB815" t="s">
        <v>522</v>
      </c>
      <c r="PC815" s="50">
        <v>46136</v>
      </c>
    </row>
    <row r="816" spans="1:420" ht="15" thickBot="1">
      <c r="A816" t="s">
        <v>469</v>
      </c>
      <c r="B816" t="s">
        <v>1589</v>
      </c>
      <c r="C816" t="s">
        <v>1590</v>
      </c>
      <c r="D816" t="s">
        <v>948</v>
      </c>
      <c r="E816" s="75" t="s">
        <v>1591</v>
      </c>
      <c r="F816" t="s">
        <v>1177</v>
      </c>
      <c r="G816" t="s">
        <v>475</v>
      </c>
      <c r="H816" t="s">
        <v>476</v>
      </c>
      <c r="I816">
        <v>7.8527777780000001</v>
      </c>
      <c r="J816">
        <v>-5.1111111109999996</v>
      </c>
      <c r="K816">
        <v>300</v>
      </c>
      <c r="AV816" t="s">
        <v>1592</v>
      </c>
      <c r="AW816">
        <v>136</v>
      </c>
      <c r="AX816" t="s">
        <v>480</v>
      </c>
      <c r="AY816">
        <v>4</v>
      </c>
      <c r="AZ816" t="s">
        <v>1593</v>
      </c>
      <c r="BA816">
        <v>2017</v>
      </c>
      <c r="BB816">
        <v>2020</v>
      </c>
      <c r="BD816" t="s">
        <v>1614</v>
      </c>
      <c r="BE816" t="s">
        <v>570</v>
      </c>
      <c r="BF816" t="s">
        <v>484</v>
      </c>
      <c r="BG816" t="s">
        <v>1499</v>
      </c>
      <c r="BH816" t="s">
        <v>1595</v>
      </c>
      <c r="BI816" t="s">
        <v>1596</v>
      </c>
      <c r="BJ816">
        <v>722000</v>
      </c>
      <c r="BK816" t="s">
        <v>537</v>
      </c>
      <c r="BL816" t="s">
        <v>1597</v>
      </c>
      <c r="BM816" t="s">
        <v>1598</v>
      </c>
      <c r="BN816" t="s">
        <v>1596</v>
      </c>
      <c r="BO816" s="9">
        <v>470000</v>
      </c>
      <c r="BP816" t="s">
        <v>555</v>
      </c>
      <c r="BQ816" t="s">
        <v>1597</v>
      </c>
      <c r="BR816" t="s">
        <v>1598</v>
      </c>
      <c r="BS816" t="s">
        <v>1596</v>
      </c>
      <c r="BT816" s="9">
        <v>470000</v>
      </c>
      <c r="BU816" t="s">
        <v>555</v>
      </c>
      <c r="BV816" t="s">
        <v>1499</v>
      </c>
      <c r="BW816" t="s">
        <v>1595</v>
      </c>
      <c r="BX816" t="s">
        <v>1596</v>
      </c>
      <c r="BY816">
        <v>722000</v>
      </c>
      <c r="BZ816" t="s">
        <v>537</v>
      </c>
      <c r="CA816" t="s">
        <v>1597</v>
      </c>
      <c r="CB816" t="s">
        <v>1598</v>
      </c>
      <c r="CC816" t="s">
        <v>1596</v>
      </c>
      <c r="CD816" s="9">
        <v>470000</v>
      </c>
      <c r="HK816" t="s">
        <v>1599</v>
      </c>
      <c r="HL816" t="s">
        <v>488</v>
      </c>
      <c r="HT816" s="180">
        <v>42887</v>
      </c>
      <c r="IH816" t="s">
        <v>1614</v>
      </c>
      <c r="II816" s="69" t="s">
        <v>927</v>
      </c>
      <c r="IJ816" t="s">
        <v>542</v>
      </c>
      <c r="IK816" t="s">
        <v>543</v>
      </c>
      <c r="IL816">
        <v>2017</v>
      </c>
      <c r="IN816" t="s">
        <v>1600</v>
      </c>
      <c r="IO816" t="s">
        <v>1614</v>
      </c>
      <c r="IP816" t="s">
        <v>1257</v>
      </c>
      <c r="IQ816" s="69" t="s">
        <v>557</v>
      </c>
      <c r="IS816">
        <v>2018</v>
      </c>
      <c r="IU816" t="s">
        <v>1600</v>
      </c>
      <c r="JK816" t="s">
        <v>680</v>
      </c>
      <c r="KE816" t="s">
        <v>1601</v>
      </c>
      <c r="KF816" t="s">
        <v>1602</v>
      </c>
      <c r="KI816" t="s">
        <v>1599</v>
      </c>
      <c r="KJ816" t="s">
        <v>501</v>
      </c>
      <c r="KK816" t="s">
        <v>502</v>
      </c>
      <c r="KL816" t="s">
        <v>1603</v>
      </c>
      <c r="KM816">
        <f t="shared" si="9"/>
        <v>540</v>
      </c>
      <c r="KN816" t="s">
        <v>501</v>
      </c>
      <c r="KO816" t="s">
        <v>1604</v>
      </c>
      <c r="KP816" t="s">
        <v>1603</v>
      </c>
      <c r="KQ816">
        <v>360</v>
      </c>
      <c r="KV816" t="s">
        <v>1605</v>
      </c>
      <c r="KW816" t="s">
        <v>1606</v>
      </c>
      <c r="LJ816" t="s">
        <v>1607</v>
      </c>
      <c r="MY816" t="s">
        <v>1592</v>
      </c>
      <c r="MZ816">
        <v>136</v>
      </c>
      <c r="NB816" t="s">
        <v>1527</v>
      </c>
      <c r="NI816" t="s">
        <v>1608</v>
      </c>
      <c r="NJ816" t="s">
        <v>1609</v>
      </c>
      <c r="NK816" t="s">
        <v>1610</v>
      </c>
      <c r="NL816" t="s">
        <v>515</v>
      </c>
      <c r="NM816" t="s">
        <v>1611</v>
      </c>
      <c r="NV816" t="s">
        <v>518</v>
      </c>
      <c r="NW816">
        <v>149579</v>
      </c>
      <c r="NX816" t="s">
        <v>480</v>
      </c>
      <c r="OB816">
        <v>3</v>
      </c>
      <c r="OU816" t="s">
        <v>1612</v>
      </c>
      <c r="OV816" t="s">
        <v>518</v>
      </c>
      <c r="OX816">
        <v>2017</v>
      </c>
      <c r="OY816">
        <v>2020</v>
      </c>
      <c r="PB816" t="s">
        <v>522</v>
      </c>
      <c r="PC816" s="50">
        <v>46136</v>
      </c>
    </row>
    <row r="817" spans="1:419" ht="15" thickBot="1">
      <c r="A817" t="s">
        <v>469</v>
      </c>
      <c r="B817" t="s">
        <v>1589</v>
      </c>
      <c r="C817" t="s">
        <v>1590</v>
      </c>
      <c r="D817" t="s">
        <v>948</v>
      </c>
      <c r="E817" s="75" t="s">
        <v>1591</v>
      </c>
      <c r="F817" t="s">
        <v>1177</v>
      </c>
      <c r="G817" t="s">
        <v>475</v>
      </c>
      <c r="H817" t="s">
        <v>476</v>
      </c>
      <c r="I817">
        <v>7.8527777780000001</v>
      </c>
      <c r="J817">
        <v>-5.1111111109999996</v>
      </c>
      <c r="K817">
        <v>300</v>
      </c>
      <c r="AV817" t="s">
        <v>1592</v>
      </c>
      <c r="AW817">
        <v>136</v>
      </c>
      <c r="AX817" t="s">
        <v>480</v>
      </c>
      <c r="AY817">
        <v>4</v>
      </c>
      <c r="AZ817" t="s">
        <v>1593</v>
      </c>
      <c r="BA817">
        <v>2017</v>
      </c>
      <c r="BB817">
        <v>2020</v>
      </c>
      <c r="BD817" t="s">
        <v>1615</v>
      </c>
      <c r="BE817" t="s">
        <v>524</v>
      </c>
      <c r="BF817" t="s">
        <v>484</v>
      </c>
      <c r="BG817" t="s">
        <v>1499</v>
      </c>
      <c r="BH817" t="s">
        <v>1595</v>
      </c>
      <c r="BI817" t="s">
        <v>1596</v>
      </c>
      <c r="BJ817">
        <v>722000</v>
      </c>
      <c r="BK817" t="s">
        <v>555</v>
      </c>
      <c r="BL817" t="s">
        <v>485</v>
      </c>
      <c r="BM817" t="s">
        <v>955</v>
      </c>
      <c r="BN817" t="s">
        <v>1596</v>
      </c>
      <c r="BO817" s="9">
        <v>55556</v>
      </c>
      <c r="HK817" t="s">
        <v>1616</v>
      </c>
      <c r="HL817" t="s">
        <v>526</v>
      </c>
      <c r="HM817" t="s">
        <v>1617</v>
      </c>
      <c r="HP817">
        <v>3</v>
      </c>
      <c r="HT817" s="180">
        <v>42887</v>
      </c>
      <c r="IH817" t="s">
        <v>1615</v>
      </c>
      <c r="II817" t="s">
        <v>492</v>
      </c>
      <c r="IJ817" t="s">
        <v>542</v>
      </c>
      <c r="IK817" t="s">
        <v>543</v>
      </c>
      <c r="IL817">
        <v>2017</v>
      </c>
      <c r="IN817" t="s">
        <v>1618</v>
      </c>
      <c r="IO817" t="s">
        <v>1615</v>
      </c>
      <c r="IP817" t="s">
        <v>1257</v>
      </c>
      <c r="IQ817" t="s">
        <v>571</v>
      </c>
      <c r="IS817">
        <v>2018</v>
      </c>
      <c r="IU817" t="s">
        <v>1618</v>
      </c>
      <c r="JK817" t="s">
        <v>680</v>
      </c>
      <c r="KE817" t="s">
        <v>1601</v>
      </c>
      <c r="KF817" t="s">
        <v>1602</v>
      </c>
      <c r="KI817" t="s">
        <v>1616</v>
      </c>
      <c r="KJ817" t="s">
        <v>501</v>
      </c>
      <c r="KK817" t="s">
        <v>502</v>
      </c>
      <c r="KL817" t="s">
        <v>1603</v>
      </c>
      <c r="KM817">
        <f t="shared" si="9"/>
        <v>540</v>
      </c>
      <c r="KN817" t="s">
        <v>501</v>
      </c>
      <c r="KO817" t="s">
        <v>1604</v>
      </c>
      <c r="KP817" t="s">
        <v>1603</v>
      </c>
      <c r="KQ817">
        <v>360</v>
      </c>
      <c r="KV817" t="s">
        <v>1605</v>
      </c>
      <c r="KW817" t="s">
        <v>1606</v>
      </c>
      <c r="LJ817" t="s">
        <v>1607</v>
      </c>
      <c r="MY817" t="s">
        <v>1592</v>
      </c>
      <c r="MZ817">
        <v>136</v>
      </c>
      <c r="NB817" t="s">
        <v>1527</v>
      </c>
      <c r="NC817" t="s">
        <v>548</v>
      </c>
      <c r="NI817" t="s">
        <v>1608</v>
      </c>
      <c r="NJ817" t="s">
        <v>1609</v>
      </c>
      <c r="NK817" t="s">
        <v>1610</v>
      </c>
      <c r="NL817" t="s">
        <v>515</v>
      </c>
      <c r="NM817" t="s">
        <v>1611</v>
      </c>
      <c r="NU817" t="s">
        <v>1023</v>
      </c>
      <c r="NV817" t="s">
        <v>518</v>
      </c>
      <c r="NW817">
        <v>204922</v>
      </c>
      <c r="NX817" t="s">
        <v>480</v>
      </c>
      <c r="OB817">
        <v>3</v>
      </c>
      <c r="OU817" t="s">
        <v>1612</v>
      </c>
      <c r="OV817" t="s">
        <v>518</v>
      </c>
      <c r="OX817">
        <v>2017</v>
      </c>
      <c r="OY817">
        <v>2020</v>
      </c>
      <c r="PB817" t="s">
        <v>522</v>
      </c>
      <c r="PC817" s="50">
        <v>46136</v>
      </c>
    </row>
    <row r="818" spans="1:419" ht="15" thickBot="1">
      <c r="A818" t="s">
        <v>469</v>
      </c>
      <c r="B818" t="s">
        <v>1589</v>
      </c>
      <c r="C818" t="s">
        <v>1590</v>
      </c>
      <c r="D818" t="s">
        <v>948</v>
      </c>
      <c r="E818" s="75" t="s">
        <v>1591</v>
      </c>
      <c r="F818" t="s">
        <v>1177</v>
      </c>
      <c r="G818" t="s">
        <v>475</v>
      </c>
      <c r="H818" t="s">
        <v>476</v>
      </c>
      <c r="I818">
        <v>7.8527777780000001</v>
      </c>
      <c r="J818">
        <v>-5.1111111109999996</v>
      </c>
      <c r="K818">
        <v>300</v>
      </c>
      <c r="AV818" t="s">
        <v>1592</v>
      </c>
      <c r="AW818">
        <v>136</v>
      </c>
      <c r="AX818" t="s">
        <v>480</v>
      </c>
      <c r="AY818">
        <v>4</v>
      </c>
      <c r="AZ818" t="s">
        <v>1593</v>
      </c>
      <c r="BA818">
        <v>2017</v>
      </c>
      <c r="BB818">
        <v>2020</v>
      </c>
      <c r="BD818" t="s">
        <v>1619</v>
      </c>
      <c r="BE818" t="s">
        <v>553</v>
      </c>
      <c r="BF818" t="s">
        <v>484</v>
      </c>
      <c r="BG818" t="s">
        <v>485</v>
      </c>
      <c r="BH818" t="s">
        <v>955</v>
      </c>
      <c r="BI818" t="s">
        <v>1596</v>
      </c>
      <c r="BJ818" s="9">
        <v>55556</v>
      </c>
      <c r="BK818" t="s">
        <v>537</v>
      </c>
      <c r="BL818" t="s">
        <v>1403</v>
      </c>
      <c r="BM818" t="s">
        <v>1620</v>
      </c>
      <c r="BN818" t="s">
        <v>1596</v>
      </c>
      <c r="BO818">
        <v>55600</v>
      </c>
      <c r="BP818" t="s">
        <v>555</v>
      </c>
      <c r="BQ818" t="s">
        <v>1499</v>
      </c>
      <c r="BR818" t="s">
        <v>1595</v>
      </c>
      <c r="BS818" t="s">
        <v>1596</v>
      </c>
      <c r="BT818">
        <v>722000</v>
      </c>
      <c r="BU818" t="s">
        <v>537</v>
      </c>
      <c r="BV818" t="s">
        <v>925</v>
      </c>
      <c r="BW818" t="s">
        <v>480</v>
      </c>
      <c r="BX818" t="s">
        <v>480</v>
      </c>
      <c r="BY818" t="s">
        <v>480</v>
      </c>
      <c r="HK818" t="s">
        <v>1599</v>
      </c>
      <c r="HL818" t="s">
        <v>488</v>
      </c>
      <c r="HT818" s="180">
        <v>42887</v>
      </c>
      <c r="IH818" t="s">
        <v>1619</v>
      </c>
      <c r="II818" s="69" t="s">
        <v>927</v>
      </c>
      <c r="IJ818" t="s">
        <v>542</v>
      </c>
      <c r="IK818" t="s">
        <v>543</v>
      </c>
      <c r="IL818">
        <v>2017</v>
      </c>
      <c r="IN818" t="s">
        <v>1600</v>
      </c>
      <c r="IO818" t="s">
        <v>1619</v>
      </c>
      <c r="IP818" t="s">
        <v>1621</v>
      </c>
      <c r="IQ818" t="s">
        <v>557</v>
      </c>
      <c r="IS818">
        <v>2018</v>
      </c>
      <c r="IU818" t="s">
        <v>1600</v>
      </c>
      <c r="JK818" t="s">
        <v>680</v>
      </c>
      <c r="KE818" t="s">
        <v>1601</v>
      </c>
      <c r="KF818" t="s">
        <v>1602</v>
      </c>
      <c r="KI818" t="s">
        <v>1599</v>
      </c>
      <c r="KJ818" t="s">
        <v>501</v>
      </c>
      <c r="KK818" t="s">
        <v>1622</v>
      </c>
      <c r="KL818" t="s">
        <v>1603</v>
      </c>
      <c r="KM818">
        <v>1000</v>
      </c>
      <c r="KN818" t="s">
        <v>501</v>
      </c>
      <c r="KW818" t="s">
        <v>1518</v>
      </c>
      <c r="KX818" t="s">
        <v>1623</v>
      </c>
      <c r="LJ818" t="s">
        <v>1607</v>
      </c>
      <c r="MY818" t="s">
        <v>1592</v>
      </c>
      <c r="MZ818">
        <v>136</v>
      </c>
      <c r="NB818" t="s">
        <v>1527</v>
      </c>
      <c r="NC818" t="s">
        <v>548</v>
      </c>
      <c r="NI818" t="s">
        <v>1608</v>
      </c>
      <c r="NJ818" t="s">
        <v>1609</v>
      </c>
      <c r="NK818" t="s">
        <v>1610</v>
      </c>
      <c r="NL818" t="s">
        <v>515</v>
      </c>
      <c r="NM818" t="s">
        <v>1611</v>
      </c>
      <c r="NV818" t="s">
        <v>518</v>
      </c>
      <c r="NW818">
        <v>333273</v>
      </c>
      <c r="NX818" t="s">
        <v>480</v>
      </c>
      <c r="OB818">
        <v>3</v>
      </c>
      <c r="OU818" t="s">
        <v>1612</v>
      </c>
      <c r="OV818" t="s">
        <v>518</v>
      </c>
      <c r="OX818">
        <v>2017</v>
      </c>
      <c r="OY818">
        <v>2020</v>
      </c>
      <c r="PB818" t="s">
        <v>522</v>
      </c>
      <c r="PC818" s="50">
        <v>46136</v>
      </c>
    </row>
    <row r="819" spans="1:419" ht="15" thickBot="1">
      <c r="A819" t="s">
        <v>469</v>
      </c>
      <c r="B819" t="s">
        <v>1589</v>
      </c>
      <c r="C819" t="s">
        <v>1590</v>
      </c>
      <c r="D819" t="s">
        <v>948</v>
      </c>
      <c r="E819" s="75" t="s">
        <v>1591</v>
      </c>
      <c r="F819" t="s">
        <v>1177</v>
      </c>
      <c r="G819" t="s">
        <v>475</v>
      </c>
      <c r="H819" t="s">
        <v>476</v>
      </c>
      <c r="I819">
        <v>7.8527777780000001</v>
      </c>
      <c r="J819">
        <v>-5.1111111109999996</v>
      </c>
      <c r="K819">
        <v>300</v>
      </c>
      <c r="AV819" t="s">
        <v>1592</v>
      </c>
      <c r="AW819">
        <v>136</v>
      </c>
      <c r="AX819" t="s">
        <v>480</v>
      </c>
      <c r="AY819">
        <v>4</v>
      </c>
      <c r="AZ819" t="s">
        <v>1593</v>
      </c>
      <c r="BA819">
        <v>2017</v>
      </c>
      <c r="BB819">
        <v>2020</v>
      </c>
      <c r="BD819" t="s">
        <v>1624</v>
      </c>
      <c r="BE819" t="s">
        <v>605</v>
      </c>
      <c r="BF819" t="s">
        <v>484</v>
      </c>
      <c r="BG819" t="s">
        <v>485</v>
      </c>
      <c r="BH819" t="s">
        <v>955</v>
      </c>
      <c r="BI819" t="s">
        <v>1596</v>
      </c>
      <c r="BJ819" s="9">
        <v>55556</v>
      </c>
      <c r="BK819" t="s">
        <v>537</v>
      </c>
      <c r="BL819" t="s">
        <v>1625</v>
      </c>
      <c r="BM819" t="s">
        <v>955</v>
      </c>
      <c r="BN819" t="s">
        <v>1596</v>
      </c>
      <c r="BO819">
        <v>148000</v>
      </c>
      <c r="BP819" t="s">
        <v>555</v>
      </c>
      <c r="BQ819" t="s">
        <v>485</v>
      </c>
      <c r="BR819" t="s">
        <v>955</v>
      </c>
      <c r="BS819" t="s">
        <v>1596</v>
      </c>
      <c r="BT819" s="9">
        <v>55556</v>
      </c>
      <c r="BU819" t="s">
        <v>537</v>
      </c>
      <c r="BV819" t="s">
        <v>930</v>
      </c>
      <c r="BW819" t="s">
        <v>1626</v>
      </c>
      <c r="BX819" t="s">
        <v>1596</v>
      </c>
      <c r="BY819">
        <v>148000</v>
      </c>
      <c r="BZ819" t="s">
        <v>555</v>
      </c>
      <c r="CA819" t="s">
        <v>1499</v>
      </c>
      <c r="CB819" t="s">
        <v>1595</v>
      </c>
      <c r="CC819" t="s">
        <v>1596</v>
      </c>
      <c r="CD819">
        <v>722000</v>
      </c>
      <c r="HK819" t="s">
        <v>1599</v>
      </c>
      <c r="HL819" t="s">
        <v>488</v>
      </c>
      <c r="HT819" s="180">
        <v>42887</v>
      </c>
      <c r="IH819" t="s">
        <v>1624</v>
      </c>
      <c r="II819" s="69" t="s">
        <v>927</v>
      </c>
      <c r="IJ819" t="s">
        <v>542</v>
      </c>
      <c r="IK819" t="s">
        <v>543</v>
      </c>
      <c r="IL819">
        <v>2017</v>
      </c>
      <c r="IN819" t="s">
        <v>1600</v>
      </c>
      <c r="IO819" t="s">
        <v>1624</v>
      </c>
      <c r="IP819" t="s">
        <v>1621</v>
      </c>
      <c r="IQ819" t="s">
        <v>557</v>
      </c>
      <c r="IS819">
        <v>2018</v>
      </c>
      <c r="IU819" t="s">
        <v>1600</v>
      </c>
      <c r="JK819" t="s">
        <v>680</v>
      </c>
      <c r="KE819" t="s">
        <v>1601</v>
      </c>
      <c r="KF819" t="s">
        <v>1602</v>
      </c>
      <c r="KI819" t="s">
        <v>1599</v>
      </c>
      <c r="KJ819" t="s">
        <v>501</v>
      </c>
      <c r="KK819" t="s">
        <v>502</v>
      </c>
      <c r="KL819" t="s">
        <v>1603</v>
      </c>
      <c r="KM819">
        <v>540</v>
      </c>
      <c r="KN819" t="s">
        <v>501</v>
      </c>
      <c r="KO819" t="s">
        <v>1604</v>
      </c>
      <c r="KP819" t="s">
        <v>1603</v>
      </c>
      <c r="KQ819">
        <v>360</v>
      </c>
      <c r="KV819" t="s">
        <v>1605</v>
      </c>
      <c r="KW819" t="s">
        <v>1606</v>
      </c>
      <c r="LJ819" t="s">
        <v>1607</v>
      </c>
      <c r="MY819" t="s">
        <v>1592</v>
      </c>
      <c r="MZ819">
        <v>136</v>
      </c>
      <c r="NB819" t="s">
        <v>1527</v>
      </c>
      <c r="NC819" t="s">
        <v>548</v>
      </c>
      <c r="NI819" t="s">
        <v>1608</v>
      </c>
      <c r="NJ819" t="s">
        <v>1609</v>
      </c>
      <c r="NK819" t="s">
        <v>1610</v>
      </c>
      <c r="NL819" t="s">
        <v>515</v>
      </c>
      <c r="NM819" t="s">
        <v>1611</v>
      </c>
      <c r="NV819" t="s">
        <v>518</v>
      </c>
      <c r="NW819">
        <v>150526</v>
      </c>
      <c r="NX819" t="s">
        <v>480</v>
      </c>
      <c r="OB819">
        <v>3</v>
      </c>
      <c r="OU819" t="s">
        <v>1612</v>
      </c>
      <c r="OV819" t="s">
        <v>518</v>
      </c>
      <c r="OX819">
        <v>2017</v>
      </c>
      <c r="OY819">
        <v>2020</v>
      </c>
      <c r="PB819" t="s">
        <v>522</v>
      </c>
      <c r="PC819" s="50">
        <v>46136</v>
      </c>
    </row>
    <row r="820" spans="1:419" ht="15" thickBot="1">
      <c r="A820" t="s">
        <v>469</v>
      </c>
      <c r="B820" t="s">
        <v>1589</v>
      </c>
      <c r="C820" t="s">
        <v>1590</v>
      </c>
      <c r="D820" t="s">
        <v>948</v>
      </c>
      <c r="E820" s="75" t="s">
        <v>1591</v>
      </c>
      <c r="F820" t="s">
        <v>1177</v>
      </c>
      <c r="G820" t="s">
        <v>475</v>
      </c>
      <c r="H820" t="s">
        <v>476</v>
      </c>
      <c r="I820">
        <v>7.8527777780000001</v>
      </c>
      <c r="J820">
        <v>-5.1111111109999996</v>
      </c>
      <c r="K820">
        <v>300</v>
      </c>
      <c r="AV820" t="s">
        <v>1592</v>
      </c>
      <c r="AW820">
        <v>136</v>
      </c>
      <c r="AX820" t="s">
        <v>480</v>
      </c>
      <c r="AY820">
        <v>4</v>
      </c>
      <c r="AZ820" t="s">
        <v>1593</v>
      </c>
      <c r="BA820">
        <v>2017</v>
      </c>
      <c r="BB820">
        <v>2020</v>
      </c>
      <c r="BD820" t="s">
        <v>1627</v>
      </c>
      <c r="BE820" t="s">
        <v>609</v>
      </c>
      <c r="BF820" t="s">
        <v>484</v>
      </c>
      <c r="BG820" t="s">
        <v>1362</v>
      </c>
      <c r="BH820" t="s">
        <v>955</v>
      </c>
      <c r="BI820" t="s">
        <v>480</v>
      </c>
      <c r="BJ820" t="s">
        <v>480</v>
      </c>
      <c r="BK820" t="s">
        <v>537</v>
      </c>
      <c r="BL820" t="s">
        <v>1597</v>
      </c>
      <c r="BM820" t="s">
        <v>1598</v>
      </c>
      <c r="BN820" t="s">
        <v>1596</v>
      </c>
      <c r="BO820">
        <v>940000</v>
      </c>
      <c r="BP820" t="s">
        <v>555</v>
      </c>
      <c r="BQ820" t="s">
        <v>1362</v>
      </c>
      <c r="BR820" t="s">
        <v>955</v>
      </c>
      <c r="BS820" t="s">
        <v>480</v>
      </c>
      <c r="BT820" t="s">
        <v>480</v>
      </c>
      <c r="BU820" t="s">
        <v>537</v>
      </c>
      <c r="BV820" t="s">
        <v>1597</v>
      </c>
      <c r="BW820" t="s">
        <v>1598</v>
      </c>
      <c r="BX820" t="s">
        <v>1596</v>
      </c>
      <c r="BY820">
        <v>940000</v>
      </c>
      <c r="BZ820" t="s">
        <v>555</v>
      </c>
      <c r="CA820" t="s">
        <v>1499</v>
      </c>
      <c r="CB820" t="s">
        <v>1595</v>
      </c>
      <c r="CC820" t="s">
        <v>1596</v>
      </c>
      <c r="CD820">
        <v>722000</v>
      </c>
      <c r="CE820" t="s">
        <v>537</v>
      </c>
      <c r="CF820" t="s">
        <v>1597</v>
      </c>
      <c r="CG820" t="s">
        <v>1628</v>
      </c>
      <c r="CH820" t="s">
        <v>1596</v>
      </c>
      <c r="CI820">
        <v>940000</v>
      </c>
      <c r="HK820" t="s">
        <v>1599</v>
      </c>
      <c r="HL820" t="s">
        <v>488</v>
      </c>
      <c r="HT820" s="180">
        <v>42887</v>
      </c>
      <c r="IH820" t="s">
        <v>1627</v>
      </c>
      <c r="II820" s="69" t="s">
        <v>927</v>
      </c>
      <c r="IJ820" t="s">
        <v>542</v>
      </c>
      <c r="IK820" t="s">
        <v>543</v>
      </c>
      <c r="IL820">
        <v>2017</v>
      </c>
      <c r="IN820" t="s">
        <v>1600</v>
      </c>
      <c r="IO820" t="s">
        <v>1627</v>
      </c>
      <c r="IP820" t="s">
        <v>1257</v>
      </c>
      <c r="IQ820" s="69" t="s">
        <v>557</v>
      </c>
      <c r="IS820">
        <v>2018</v>
      </c>
      <c r="IU820" t="s">
        <v>1600</v>
      </c>
      <c r="JK820" t="s">
        <v>680</v>
      </c>
      <c r="KE820" t="s">
        <v>1601</v>
      </c>
      <c r="KF820" t="s">
        <v>1602</v>
      </c>
      <c r="KI820" t="s">
        <v>1599</v>
      </c>
      <c r="KJ820" t="s">
        <v>501</v>
      </c>
      <c r="KK820" t="s">
        <v>502</v>
      </c>
      <c r="KL820" t="s">
        <v>1603</v>
      </c>
      <c r="KM820">
        <v>540</v>
      </c>
      <c r="KN820" t="s">
        <v>501</v>
      </c>
      <c r="KO820" t="s">
        <v>1604</v>
      </c>
      <c r="KP820" t="s">
        <v>1603</v>
      </c>
      <c r="KQ820">
        <v>360</v>
      </c>
      <c r="KV820" t="s">
        <v>1605</v>
      </c>
      <c r="KW820" t="s">
        <v>1606</v>
      </c>
      <c r="LJ820" t="s">
        <v>1607</v>
      </c>
      <c r="MY820" t="s">
        <v>1592</v>
      </c>
      <c r="MZ820">
        <v>136</v>
      </c>
      <c r="NB820" t="s">
        <v>1527</v>
      </c>
      <c r="NC820" t="s">
        <v>1629</v>
      </c>
      <c r="NI820" t="s">
        <v>1608</v>
      </c>
      <c r="NJ820" t="s">
        <v>1609</v>
      </c>
      <c r="NK820" t="s">
        <v>1610</v>
      </c>
      <c r="NL820" t="s">
        <v>515</v>
      </c>
      <c r="NM820" t="s">
        <v>1611</v>
      </c>
      <c r="NV820" t="s">
        <v>518</v>
      </c>
      <c r="NW820">
        <v>1218677</v>
      </c>
      <c r="NX820" t="s">
        <v>480</v>
      </c>
      <c r="OB820">
        <v>3</v>
      </c>
      <c r="OU820" t="s">
        <v>1612</v>
      </c>
      <c r="OV820" t="s">
        <v>518</v>
      </c>
      <c r="OX820">
        <v>2017</v>
      </c>
      <c r="OY820">
        <v>2020</v>
      </c>
      <c r="PB820" t="s">
        <v>522</v>
      </c>
      <c r="PC820" s="50">
        <v>46136</v>
      </c>
    </row>
    <row r="821" spans="1:419" ht="15" thickBot="1">
      <c r="A821" t="s">
        <v>469</v>
      </c>
      <c r="B821" t="s">
        <v>1589</v>
      </c>
      <c r="C821" t="s">
        <v>1590</v>
      </c>
      <c r="D821" t="s">
        <v>948</v>
      </c>
      <c r="E821" s="75" t="s">
        <v>1591</v>
      </c>
      <c r="F821" t="s">
        <v>1177</v>
      </c>
      <c r="G821" t="s">
        <v>475</v>
      </c>
      <c r="H821" t="s">
        <v>476</v>
      </c>
      <c r="I821">
        <v>7.8527777780000001</v>
      </c>
      <c r="J821">
        <v>-5.1111111109999996</v>
      </c>
      <c r="K821">
        <v>300</v>
      </c>
      <c r="AV821" t="s">
        <v>1592</v>
      </c>
      <c r="AW821">
        <v>136</v>
      </c>
      <c r="AX821" t="s">
        <v>480</v>
      </c>
      <c r="AY821">
        <v>4</v>
      </c>
      <c r="AZ821" t="s">
        <v>1593</v>
      </c>
      <c r="BA821">
        <v>2017</v>
      </c>
      <c r="BB821">
        <v>2020</v>
      </c>
      <c r="BD821" t="s">
        <v>1594</v>
      </c>
      <c r="BF821" t="s">
        <v>484</v>
      </c>
      <c r="BG821" t="s">
        <v>1499</v>
      </c>
      <c r="BH821" t="s">
        <v>1595</v>
      </c>
      <c r="BI821" t="s">
        <v>1596</v>
      </c>
      <c r="BJ821">
        <v>722000</v>
      </c>
      <c r="BK821" t="s">
        <v>537</v>
      </c>
      <c r="BL821" t="s">
        <v>1597</v>
      </c>
      <c r="BM821" t="s">
        <v>1598</v>
      </c>
      <c r="BN821" t="s">
        <v>1596</v>
      </c>
      <c r="BO821" s="9">
        <v>470000</v>
      </c>
      <c r="BP821" t="s">
        <v>555</v>
      </c>
      <c r="BQ821" t="s">
        <v>485</v>
      </c>
      <c r="BR821" t="s">
        <v>955</v>
      </c>
      <c r="BS821" t="s">
        <v>1596</v>
      </c>
      <c r="BT821" s="9">
        <v>55556</v>
      </c>
      <c r="BU821" t="s">
        <v>537</v>
      </c>
      <c r="BV821" t="s">
        <v>1597</v>
      </c>
      <c r="BW821" t="s">
        <v>1598</v>
      </c>
      <c r="BX821" t="s">
        <v>1596</v>
      </c>
      <c r="BY821" s="9">
        <v>470000</v>
      </c>
      <c r="HK821" t="s">
        <v>1599</v>
      </c>
      <c r="HL821" t="s">
        <v>488</v>
      </c>
      <c r="HT821" s="180">
        <v>42887</v>
      </c>
      <c r="IH821" t="s">
        <v>1594</v>
      </c>
      <c r="II821" s="69" t="s">
        <v>927</v>
      </c>
      <c r="IJ821" t="s">
        <v>542</v>
      </c>
      <c r="IK821" t="s">
        <v>543</v>
      </c>
      <c r="IL821">
        <v>2017</v>
      </c>
      <c r="IN821" t="s">
        <v>1600</v>
      </c>
      <c r="IO821" t="s">
        <v>1594</v>
      </c>
      <c r="IP821" t="s">
        <v>1257</v>
      </c>
      <c r="IQ821" s="69" t="s">
        <v>557</v>
      </c>
      <c r="IS821">
        <v>2018</v>
      </c>
      <c r="IU821" t="s">
        <v>1600</v>
      </c>
      <c r="JK821" t="s">
        <v>680</v>
      </c>
      <c r="KE821" t="s">
        <v>1601</v>
      </c>
      <c r="KF821" t="s">
        <v>1602</v>
      </c>
      <c r="KI821" t="s">
        <v>1599</v>
      </c>
      <c r="KJ821" t="s">
        <v>501</v>
      </c>
      <c r="KK821" t="s">
        <v>502</v>
      </c>
      <c r="KL821" t="s">
        <v>1603</v>
      </c>
      <c r="KM821">
        <f>+AVERAGE(360,720)</f>
        <v>540</v>
      </c>
      <c r="KN821" t="s">
        <v>501</v>
      </c>
      <c r="KO821" t="s">
        <v>1604</v>
      </c>
      <c r="KP821" t="s">
        <v>1603</v>
      </c>
      <c r="KQ821">
        <v>360</v>
      </c>
      <c r="KV821" t="s">
        <v>1605</v>
      </c>
      <c r="KW821" t="s">
        <v>1606</v>
      </c>
      <c r="LJ821" t="s">
        <v>1607</v>
      </c>
      <c r="MY821" t="s">
        <v>1592</v>
      </c>
      <c r="MZ821">
        <v>136</v>
      </c>
      <c r="NB821" t="s">
        <v>1527</v>
      </c>
      <c r="NC821" t="s">
        <v>548</v>
      </c>
      <c r="NI821" t="s">
        <v>1608</v>
      </c>
      <c r="NJ821" s="181" t="s">
        <v>1630</v>
      </c>
      <c r="NK821" s="181" t="s">
        <v>1631</v>
      </c>
      <c r="NL821" s="4" t="s">
        <v>1632</v>
      </c>
      <c r="NM821" t="s">
        <v>1633</v>
      </c>
      <c r="NV821" t="s">
        <v>518</v>
      </c>
      <c r="NW821">
        <v>73</v>
      </c>
      <c r="NX821" t="s">
        <v>480</v>
      </c>
      <c r="OB821">
        <v>3</v>
      </c>
      <c r="OU821" t="s">
        <v>1612</v>
      </c>
      <c r="OV821" t="s">
        <v>518</v>
      </c>
      <c r="OX821">
        <v>2017</v>
      </c>
      <c r="OY821">
        <v>2020</v>
      </c>
      <c r="PB821" t="s">
        <v>522</v>
      </c>
      <c r="PC821" s="50">
        <v>46136</v>
      </c>
    </row>
    <row r="822" spans="1:419" ht="15" thickBot="1">
      <c r="A822" t="s">
        <v>469</v>
      </c>
      <c r="B822" t="s">
        <v>1589</v>
      </c>
      <c r="C822" t="s">
        <v>1590</v>
      </c>
      <c r="D822" t="s">
        <v>948</v>
      </c>
      <c r="E822" s="75" t="s">
        <v>1591</v>
      </c>
      <c r="F822" t="s">
        <v>1177</v>
      </c>
      <c r="G822" t="s">
        <v>475</v>
      </c>
      <c r="H822" t="s">
        <v>476</v>
      </c>
      <c r="I822">
        <v>7.8527777780000001</v>
      </c>
      <c r="J822">
        <v>-5.1111111109999996</v>
      </c>
      <c r="K822">
        <v>300</v>
      </c>
      <c r="AV822" t="s">
        <v>1592</v>
      </c>
      <c r="AW822">
        <v>136</v>
      </c>
      <c r="AX822" t="s">
        <v>480</v>
      </c>
      <c r="AY822">
        <v>4</v>
      </c>
      <c r="AZ822" t="s">
        <v>1593</v>
      </c>
      <c r="BA822">
        <v>2017</v>
      </c>
      <c r="BB822">
        <v>2020</v>
      </c>
      <c r="BD822" t="s">
        <v>1613</v>
      </c>
      <c r="BF822" t="s">
        <v>484</v>
      </c>
      <c r="BG822" t="s">
        <v>1499</v>
      </c>
      <c r="BH822" t="s">
        <v>1595</v>
      </c>
      <c r="BI822" t="s">
        <v>1596</v>
      </c>
      <c r="BJ822">
        <v>722000</v>
      </c>
      <c r="BK822" t="s">
        <v>537</v>
      </c>
      <c r="BL822" t="s">
        <v>1597</v>
      </c>
      <c r="BM822" t="s">
        <v>1598</v>
      </c>
      <c r="BN822" t="s">
        <v>1596</v>
      </c>
      <c r="BO822" s="9">
        <v>470000</v>
      </c>
      <c r="BP822" t="s">
        <v>555</v>
      </c>
      <c r="BQ822" t="s">
        <v>1499</v>
      </c>
      <c r="BR822" t="s">
        <v>1595</v>
      </c>
      <c r="BS822" t="s">
        <v>1596</v>
      </c>
      <c r="BT822">
        <v>722000</v>
      </c>
      <c r="BU822" t="s">
        <v>537</v>
      </c>
      <c r="BV822" t="s">
        <v>1597</v>
      </c>
      <c r="BW822" t="s">
        <v>1598</v>
      </c>
      <c r="BX822" t="s">
        <v>1596</v>
      </c>
      <c r="BY822" s="9">
        <v>470000</v>
      </c>
      <c r="HK822" t="s">
        <v>1599</v>
      </c>
      <c r="HL822" t="s">
        <v>488</v>
      </c>
      <c r="HT822" s="180">
        <v>42887</v>
      </c>
      <c r="IH822" t="s">
        <v>1613</v>
      </c>
      <c r="II822" s="69" t="s">
        <v>927</v>
      </c>
      <c r="IJ822" t="s">
        <v>542</v>
      </c>
      <c r="IK822" t="s">
        <v>543</v>
      </c>
      <c r="IL822">
        <v>2017</v>
      </c>
      <c r="IN822" t="s">
        <v>1600</v>
      </c>
      <c r="IO822" t="s">
        <v>1613</v>
      </c>
      <c r="IP822" t="s">
        <v>1257</v>
      </c>
      <c r="IQ822" s="69" t="s">
        <v>557</v>
      </c>
      <c r="IS822">
        <v>2018</v>
      </c>
      <c r="IU822" t="s">
        <v>1600</v>
      </c>
      <c r="JK822" t="s">
        <v>680</v>
      </c>
      <c r="KE822" t="s">
        <v>1601</v>
      </c>
      <c r="KF822" t="s">
        <v>1602</v>
      </c>
      <c r="KI822" t="s">
        <v>1599</v>
      </c>
      <c r="KJ822" t="s">
        <v>501</v>
      </c>
      <c r="KK822" t="s">
        <v>502</v>
      </c>
      <c r="KL822" t="s">
        <v>1603</v>
      </c>
      <c r="KM822">
        <f t="shared" ref="KM822:KM824" si="10">+AVERAGE(360,720)</f>
        <v>540</v>
      </c>
      <c r="KN822" t="s">
        <v>501</v>
      </c>
      <c r="KO822" t="s">
        <v>1604</v>
      </c>
      <c r="KP822" t="s">
        <v>1603</v>
      </c>
      <c r="KQ822">
        <v>360</v>
      </c>
      <c r="KV822" t="s">
        <v>1605</v>
      </c>
      <c r="KW822" t="s">
        <v>1606</v>
      </c>
      <c r="LJ822" t="s">
        <v>1607</v>
      </c>
      <c r="MY822" t="s">
        <v>1592</v>
      </c>
      <c r="MZ822">
        <v>136</v>
      </c>
      <c r="NB822" t="s">
        <v>1527</v>
      </c>
      <c r="NI822" t="s">
        <v>1608</v>
      </c>
      <c r="NJ822" s="181" t="s">
        <v>1630</v>
      </c>
      <c r="NK822" s="181" t="s">
        <v>1631</v>
      </c>
      <c r="NL822" s="4" t="s">
        <v>1632</v>
      </c>
      <c r="NM822" t="s">
        <v>1633</v>
      </c>
      <c r="NV822" t="s">
        <v>518</v>
      </c>
      <c r="NW822">
        <v>67</v>
      </c>
      <c r="NX822" t="s">
        <v>480</v>
      </c>
      <c r="OB822">
        <v>3</v>
      </c>
      <c r="OU822" t="s">
        <v>1612</v>
      </c>
      <c r="OV822" t="s">
        <v>518</v>
      </c>
      <c r="OX822">
        <v>2017</v>
      </c>
      <c r="OY822">
        <v>2020</v>
      </c>
      <c r="PB822" t="s">
        <v>522</v>
      </c>
      <c r="PC822" s="50">
        <v>46136</v>
      </c>
    </row>
    <row r="823" spans="1:419" ht="15" thickBot="1">
      <c r="A823" t="s">
        <v>469</v>
      </c>
      <c r="B823" t="s">
        <v>1589</v>
      </c>
      <c r="C823" t="s">
        <v>1590</v>
      </c>
      <c r="D823" t="s">
        <v>948</v>
      </c>
      <c r="E823" s="75" t="s">
        <v>1591</v>
      </c>
      <c r="F823" t="s">
        <v>1177</v>
      </c>
      <c r="G823" t="s">
        <v>475</v>
      </c>
      <c r="H823" t="s">
        <v>476</v>
      </c>
      <c r="I823">
        <v>7.8527777780000001</v>
      </c>
      <c r="J823">
        <v>-5.1111111109999996</v>
      </c>
      <c r="K823">
        <v>300</v>
      </c>
      <c r="AV823" t="s">
        <v>1592</v>
      </c>
      <c r="AW823">
        <v>136</v>
      </c>
      <c r="AX823" t="s">
        <v>480</v>
      </c>
      <c r="AY823">
        <v>4</v>
      </c>
      <c r="AZ823" t="s">
        <v>1593</v>
      </c>
      <c r="BA823">
        <v>2017</v>
      </c>
      <c r="BB823">
        <v>2020</v>
      </c>
      <c r="BD823" t="s">
        <v>1614</v>
      </c>
      <c r="BF823" t="s">
        <v>484</v>
      </c>
      <c r="BG823" t="s">
        <v>1499</v>
      </c>
      <c r="BH823" t="s">
        <v>1595</v>
      </c>
      <c r="BI823" t="s">
        <v>1596</v>
      </c>
      <c r="BJ823">
        <v>722000</v>
      </c>
      <c r="BK823" t="s">
        <v>537</v>
      </c>
      <c r="BL823" t="s">
        <v>1597</v>
      </c>
      <c r="BM823" t="s">
        <v>1598</v>
      </c>
      <c r="BN823" t="s">
        <v>1596</v>
      </c>
      <c r="BO823" s="9">
        <v>470000</v>
      </c>
      <c r="BP823" t="s">
        <v>555</v>
      </c>
      <c r="BQ823" t="s">
        <v>1597</v>
      </c>
      <c r="BR823" t="s">
        <v>1598</v>
      </c>
      <c r="BS823" t="s">
        <v>1596</v>
      </c>
      <c r="BT823" s="9">
        <v>470000</v>
      </c>
      <c r="BU823" t="s">
        <v>555</v>
      </c>
      <c r="BV823" t="s">
        <v>1499</v>
      </c>
      <c r="BW823" t="s">
        <v>1595</v>
      </c>
      <c r="BX823" t="s">
        <v>1596</v>
      </c>
      <c r="BY823">
        <v>722000</v>
      </c>
      <c r="BZ823" t="s">
        <v>537</v>
      </c>
      <c r="CA823" t="s">
        <v>1597</v>
      </c>
      <c r="CB823" t="s">
        <v>1598</v>
      </c>
      <c r="CC823" t="s">
        <v>1596</v>
      </c>
      <c r="CD823" s="9">
        <v>470000</v>
      </c>
      <c r="HK823" t="s">
        <v>1599</v>
      </c>
      <c r="HL823" t="s">
        <v>488</v>
      </c>
      <c r="HT823" s="180">
        <v>42887</v>
      </c>
      <c r="IH823" t="s">
        <v>1614</v>
      </c>
      <c r="II823" s="69" t="s">
        <v>927</v>
      </c>
      <c r="IJ823" t="s">
        <v>542</v>
      </c>
      <c r="IK823" t="s">
        <v>543</v>
      </c>
      <c r="IL823">
        <v>2017</v>
      </c>
      <c r="IN823" t="s">
        <v>1600</v>
      </c>
      <c r="IO823" t="s">
        <v>1614</v>
      </c>
      <c r="IP823" t="s">
        <v>1257</v>
      </c>
      <c r="IQ823" s="69" t="s">
        <v>557</v>
      </c>
      <c r="IS823">
        <v>2018</v>
      </c>
      <c r="IU823" t="s">
        <v>1600</v>
      </c>
      <c r="JK823" t="s">
        <v>680</v>
      </c>
      <c r="KE823" t="s">
        <v>1601</v>
      </c>
      <c r="KF823" t="s">
        <v>1602</v>
      </c>
      <c r="KI823" t="s">
        <v>1599</v>
      </c>
      <c r="KJ823" t="s">
        <v>501</v>
      </c>
      <c r="KK823" t="s">
        <v>502</v>
      </c>
      <c r="KL823" t="s">
        <v>1603</v>
      </c>
      <c r="KM823">
        <f t="shared" si="10"/>
        <v>540</v>
      </c>
      <c r="KN823" t="s">
        <v>501</v>
      </c>
      <c r="KO823" t="s">
        <v>1604</v>
      </c>
      <c r="KP823" t="s">
        <v>1603</v>
      </c>
      <c r="KQ823">
        <v>360</v>
      </c>
      <c r="KV823" t="s">
        <v>1605</v>
      </c>
      <c r="KW823" t="s">
        <v>1606</v>
      </c>
      <c r="LJ823" t="s">
        <v>1607</v>
      </c>
      <c r="MY823" t="s">
        <v>1592</v>
      </c>
      <c r="MZ823">
        <v>136</v>
      </c>
      <c r="NB823" t="s">
        <v>1527</v>
      </c>
      <c r="NI823" t="s">
        <v>1608</v>
      </c>
      <c r="NJ823" s="181" t="s">
        <v>1630</v>
      </c>
      <c r="NK823" s="181" t="s">
        <v>1631</v>
      </c>
      <c r="NL823" s="4" t="s">
        <v>1632</v>
      </c>
      <c r="NM823" t="s">
        <v>1633</v>
      </c>
      <c r="NV823" t="s">
        <v>518</v>
      </c>
      <c r="NW823">
        <v>60</v>
      </c>
      <c r="NX823" t="s">
        <v>480</v>
      </c>
      <c r="OB823">
        <v>3</v>
      </c>
      <c r="OU823" t="s">
        <v>1612</v>
      </c>
      <c r="OV823" t="s">
        <v>518</v>
      </c>
      <c r="OX823">
        <v>2017</v>
      </c>
      <c r="OY823">
        <v>2020</v>
      </c>
      <c r="PB823" t="s">
        <v>522</v>
      </c>
      <c r="PC823" s="50">
        <v>46136</v>
      </c>
    </row>
    <row r="824" spans="1:419" ht="15" thickBot="1">
      <c r="A824" t="s">
        <v>469</v>
      </c>
      <c r="B824" t="s">
        <v>1589</v>
      </c>
      <c r="C824" t="s">
        <v>1590</v>
      </c>
      <c r="D824" t="s">
        <v>948</v>
      </c>
      <c r="E824" s="75" t="s">
        <v>1591</v>
      </c>
      <c r="F824" t="s">
        <v>1177</v>
      </c>
      <c r="G824" t="s">
        <v>475</v>
      </c>
      <c r="H824" t="s">
        <v>476</v>
      </c>
      <c r="I824">
        <v>7.8527777780000001</v>
      </c>
      <c r="J824">
        <v>-5.1111111109999996</v>
      </c>
      <c r="K824">
        <v>300</v>
      </c>
      <c r="AV824" t="s">
        <v>1592</v>
      </c>
      <c r="AW824">
        <v>136</v>
      </c>
      <c r="AX824" t="s">
        <v>480</v>
      </c>
      <c r="AY824">
        <v>4</v>
      </c>
      <c r="AZ824" t="s">
        <v>1593</v>
      </c>
      <c r="BA824">
        <v>2017</v>
      </c>
      <c r="BB824">
        <v>2020</v>
      </c>
      <c r="BD824" t="s">
        <v>1615</v>
      </c>
      <c r="BF824" t="s">
        <v>484</v>
      </c>
      <c r="BG824" t="s">
        <v>1499</v>
      </c>
      <c r="BH824" t="s">
        <v>1595</v>
      </c>
      <c r="BI824" t="s">
        <v>1596</v>
      </c>
      <c r="BJ824">
        <v>722000</v>
      </c>
      <c r="BK824" t="s">
        <v>555</v>
      </c>
      <c r="BL824" t="s">
        <v>485</v>
      </c>
      <c r="BM824" t="s">
        <v>955</v>
      </c>
      <c r="BN824" t="s">
        <v>1596</v>
      </c>
      <c r="BO824" s="9">
        <v>55556</v>
      </c>
      <c r="HK824" t="s">
        <v>1616</v>
      </c>
      <c r="HL824" t="s">
        <v>526</v>
      </c>
      <c r="HM824" t="s">
        <v>1617</v>
      </c>
      <c r="HP824">
        <v>3</v>
      </c>
      <c r="HT824" s="180">
        <v>42887</v>
      </c>
      <c r="IH824" t="s">
        <v>1615</v>
      </c>
      <c r="II824" t="s">
        <v>492</v>
      </c>
      <c r="IJ824" t="s">
        <v>542</v>
      </c>
      <c r="IK824" t="s">
        <v>543</v>
      </c>
      <c r="IL824">
        <v>2017</v>
      </c>
      <c r="IN824" t="s">
        <v>1618</v>
      </c>
      <c r="IO824" t="s">
        <v>1615</v>
      </c>
      <c r="IP824" t="s">
        <v>1257</v>
      </c>
      <c r="IQ824" t="s">
        <v>571</v>
      </c>
      <c r="IS824">
        <v>2018</v>
      </c>
      <c r="IU824" t="s">
        <v>1618</v>
      </c>
      <c r="JK824" t="s">
        <v>680</v>
      </c>
      <c r="KE824" t="s">
        <v>1601</v>
      </c>
      <c r="KF824" t="s">
        <v>1602</v>
      </c>
      <c r="KI824" t="s">
        <v>1616</v>
      </c>
      <c r="KJ824" t="s">
        <v>501</v>
      </c>
      <c r="KK824" t="s">
        <v>502</v>
      </c>
      <c r="KL824" t="s">
        <v>1603</v>
      </c>
      <c r="KM824">
        <f t="shared" si="10"/>
        <v>540</v>
      </c>
      <c r="KN824" t="s">
        <v>501</v>
      </c>
      <c r="KO824" t="s">
        <v>1604</v>
      </c>
      <c r="KP824" t="s">
        <v>1603</v>
      </c>
      <c r="KQ824">
        <v>360</v>
      </c>
      <c r="KV824" t="s">
        <v>1605</v>
      </c>
      <c r="KW824" t="s">
        <v>1606</v>
      </c>
      <c r="LJ824" t="s">
        <v>1607</v>
      </c>
      <c r="MY824" t="s">
        <v>1592</v>
      </c>
      <c r="MZ824">
        <v>136</v>
      </c>
      <c r="NB824" t="s">
        <v>1527</v>
      </c>
      <c r="NC824" t="s">
        <v>548</v>
      </c>
      <c r="NI824" t="s">
        <v>1608</v>
      </c>
      <c r="NJ824" s="181" t="s">
        <v>1630</v>
      </c>
      <c r="NK824" s="181" t="s">
        <v>1631</v>
      </c>
      <c r="NL824" s="4" t="s">
        <v>1632</v>
      </c>
      <c r="NM824" t="s">
        <v>1633</v>
      </c>
      <c r="NV824" t="s">
        <v>518</v>
      </c>
      <c r="NW824">
        <v>82</v>
      </c>
      <c r="NX824" t="s">
        <v>480</v>
      </c>
      <c r="OB824">
        <v>3</v>
      </c>
      <c r="OU824" t="s">
        <v>1612</v>
      </c>
      <c r="OV824" t="s">
        <v>518</v>
      </c>
      <c r="OX824">
        <v>2017</v>
      </c>
      <c r="OY824">
        <v>2020</v>
      </c>
      <c r="PB824" t="s">
        <v>522</v>
      </c>
      <c r="PC824" s="50">
        <v>46136</v>
      </c>
    </row>
    <row r="825" spans="1:419" ht="15" thickBot="1">
      <c r="A825" t="s">
        <v>469</v>
      </c>
      <c r="B825" t="s">
        <v>1589</v>
      </c>
      <c r="C825" t="s">
        <v>1590</v>
      </c>
      <c r="D825" t="s">
        <v>948</v>
      </c>
      <c r="E825" s="75" t="s">
        <v>1591</v>
      </c>
      <c r="F825" t="s">
        <v>1177</v>
      </c>
      <c r="G825" t="s">
        <v>475</v>
      </c>
      <c r="H825" t="s">
        <v>476</v>
      </c>
      <c r="I825">
        <v>7.8527777780000001</v>
      </c>
      <c r="J825">
        <v>-5.1111111109999996</v>
      </c>
      <c r="K825">
        <v>300</v>
      </c>
      <c r="AV825" t="s">
        <v>1592</v>
      </c>
      <c r="AW825">
        <v>136</v>
      </c>
      <c r="AX825" t="s">
        <v>480</v>
      </c>
      <c r="AY825">
        <v>4</v>
      </c>
      <c r="AZ825" t="s">
        <v>1593</v>
      </c>
      <c r="BA825">
        <v>2017</v>
      </c>
      <c r="BB825">
        <v>2020</v>
      </c>
      <c r="BD825" t="s">
        <v>1619</v>
      </c>
      <c r="BF825" t="s">
        <v>484</v>
      </c>
      <c r="BG825" t="s">
        <v>485</v>
      </c>
      <c r="BH825" t="s">
        <v>955</v>
      </c>
      <c r="BI825" t="s">
        <v>1596</v>
      </c>
      <c r="BJ825" s="9">
        <v>55556</v>
      </c>
      <c r="BK825" t="s">
        <v>537</v>
      </c>
      <c r="BL825" t="s">
        <v>1403</v>
      </c>
      <c r="BM825" t="s">
        <v>1620</v>
      </c>
      <c r="BN825" t="s">
        <v>1596</v>
      </c>
      <c r="BO825">
        <v>55600</v>
      </c>
      <c r="BP825" t="s">
        <v>555</v>
      </c>
      <c r="BQ825" t="s">
        <v>1499</v>
      </c>
      <c r="BR825" t="s">
        <v>1595</v>
      </c>
      <c r="BS825" t="s">
        <v>1596</v>
      </c>
      <c r="BT825">
        <v>722000</v>
      </c>
      <c r="BU825" t="s">
        <v>537</v>
      </c>
      <c r="BV825" t="s">
        <v>925</v>
      </c>
      <c r="BW825" t="s">
        <v>480</v>
      </c>
      <c r="BX825" t="s">
        <v>480</v>
      </c>
      <c r="BY825" t="s">
        <v>480</v>
      </c>
      <c r="HK825" t="s">
        <v>1599</v>
      </c>
      <c r="HL825" t="s">
        <v>488</v>
      </c>
      <c r="HT825" s="180">
        <v>42887</v>
      </c>
      <c r="IH825" t="s">
        <v>1619</v>
      </c>
      <c r="II825" s="69" t="s">
        <v>927</v>
      </c>
      <c r="IJ825" t="s">
        <v>542</v>
      </c>
      <c r="IK825" t="s">
        <v>543</v>
      </c>
      <c r="IL825">
        <v>2017</v>
      </c>
      <c r="IN825" t="s">
        <v>1600</v>
      </c>
      <c r="IO825" t="s">
        <v>1619</v>
      </c>
      <c r="IP825" t="s">
        <v>1621</v>
      </c>
      <c r="IQ825" t="s">
        <v>557</v>
      </c>
      <c r="IS825">
        <v>2018</v>
      </c>
      <c r="IU825" t="s">
        <v>1600</v>
      </c>
      <c r="JK825" t="s">
        <v>680</v>
      </c>
      <c r="KE825" t="s">
        <v>1601</v>
      </c>
      <c r="KF825" t="s">
        <v>1602</v>
      </c>
      <c r="KI825" t="s">
        <v>1599</v>
      </c>
      <c r="KJ825" t="s">
        <v>501</v>
      </c>
      <c r="KK825" t="s">
        <v>1622</v>
      </c>
      <c r="KL825" t="s">
        <v>1603</v>
      </c>
      <c r="KM825">
        <v>1000</v>
      </c>
      <c r="KN825" t="s">
        <v>501</v>
      </c>
      <c r="KW825" t="s">
        <v>1518</v>
      </c>
      <c r="KX825" t="s">
        <v>1623</v>
      </c>
      <c r="LJ825" t="s">
        <v>1607</v>
      </c>
      <c r="MY825" t="s">
        <v>1592</v>
      </c>
      <c r="MZ825">
        <v>136</v>
      </c>
      <c r="NB825" t="s">
        <v>1527</v>
      </c>
      <c r="NC825" t="s">
        <v>548</v>
      </c>
      <c r="NI825" t="s">
        <v>1608</v>
      </c>
      <c r="NJ825" s="181" t="s">
        <v>1630</v>
      </c>
      <c r="NK825" s="181" t="s">
        <v>1631</v>
      </c>
      <c r="NL825" s="4" t="s">
        <v>1632</v>
      </c>
      <c r="NM825" t="s">
        <v>1633</v>
      </c>
      <c r="NV825" t="s">
        <v>518</v>
      </c>
      <c r="NW825">
        <v>133</v>
      </c>
      <c r="NX825" t="s">
        <v>480</v>
      </c>
      <c r="OB825">
        <v>3</v>
      </c>
      <c r="OU825" t="s">
        <v>1612</v>
      </c>
      <c r="OV825" t="s">
        <v>518</v>
      </c>
      <c r="OX825">
        <v>2017</v>
      </c>
      <c r="OY825">
        <v>2020</v>
      </c>
      <c r="PB825" t="s">
        <v>522</v>
      </c>
      <c r="PC825" s="50">
        <v>46136</v>
      </c>
    </row>
    <row r="826" spans="1:419" ht="15" thickBot="1">
      <c r="A826" t="s">
        <v>469</v>
      </c>
      <c r="B826" t="s">
        <v>1589</v>
      </c>
      <c r="C826" t="s">
        <v>1590</v>
      </c>
      <c r="D826" t="s">
        <v>948</v>
      </c>
      <c r="E826" s="75" t="s">
        <v>1591</v>
      </c>
      <c r="F826" t="s">
        <v>1177</v>
      </c>
      <c r="G826" t="s">
        <v>475</v>
      </c>
      <c r="H826" t="s">
        <v>476</v>
      </c>
      <c r="I826">
        <v>7.8527777780000001</v>
      </c>
      <c r="J826">
        <v>-5.1111111109999996</v>
      </c>
      <c r="K826">
        <v>300</v>
      </c>
      <c r="AV826" t="s">
        <v>1592</v>
      </c>
      <c r="AW826">
        <v>136</v>
      </c>
      <c r="AX826" t="s">
        <v>480</v>
      </c>
      <c r="AY826">
        <v>4</v>
      </c>
      <c r="AZ826" t="s">
        <v>1593</v>
      </c>
      <c r="BA826">
        <v>2017</v>
      </c>
      <c r="BB826">
        <v>2020</v>
      </c>
      <c r="BD826" t="s">
        <v>1624</v>
      </c>
      <c r="BF826" t="s">
        <v>484</v>
      </c>
      <c r="BG826" t="s">
        <v>485</v>
      </c>
      <c r="BH826" t="s">
        <v>955</v>
      </c>
      <c r="BI826" t="s">
        <v>1596</v>
      </c>
      <c r="BJ826" s="9">
        <v>55556</v>
      </c>
      <c r="BK826" t="s">
        <v>537</v>
      </c>
      <c r="BL826" t="s">
        <v>1625</v>
      </c>
      <c r="BM826" t="s">
        <v>955</v>
      </c>
      <c r="BN826" t="s">
        <v>1596</v>
      </c>
      <c r="BO826">
        <v>148000</v>
      </c>
      <c r="BP826" t="s">
        <v>555</v>
      </c>
      <c r="BQ826" t="s">
        <v>485</v>
      </c>
      <c r="BR826" t="s">
        <v>955</v>
      </c>
      <c r="BS826" t="s">
        <v>1596</v>
      </c>
      <c r="BT826" s="9">
        <v>55556</v>
      </c>
      <c r="BU826" t="s">
        <v>537</v>
      </c>
      <c r="BV826" t="s">
        <v>930</v>
      </c>
      <c r="BW826" t="s">
        <v>1626</v>
      </c>
      <c r="BX826" t="s">
        <v>1596</v>
      </c>
      <c r="BY826">
        <v>148000</v>
      </c>
      <c r="BZ826" t="s">
        <v>555</v>
      </c>
      <c r="CA826" t="s">
        <v>1499</v>
      </c>
      <c r="CB826" t="s">
        <v>1595</v>
      </c>
      <c r="CC826" t="s">
        <v>1596</v>
      </c>
      <c r="CD826">
        <v>722000</v>
      </c>
      <c r="HK826" t="s">
        <v>1599</v>
      </c>
      <c r="HL826" t="s">
        <v>488</v>
      </c>
      <c r="HT826" s="180">
        <v>42887</v>
      </c>
      <c r="IH826" t="s">
        <v>1624</v>
      </c>
      <c r="II826" s="69" t="s">
        <v>927</v>
      </c>
      <c r="IJ826" t="s">
        <v>542</v>
      </c>
      <c r="IK826" t="s">
        <v>543</v>
      </c>
      <c r="IL826">
        <v>2017</v>
      </c>
      <c r="IN826" t="s">
        <v>1600</v>
      </c>
      <c r="IO826" t="s">
        <v>1624</v>
      </c>
      <c r="IP826" t="s">
        <v>1621</v>
      </c>
      <c r="IQ826" t="s">
        <v>557</v>
      </c>
      <c r="IS826">
        <v>2018</v>
      </c>
      <c r="IU826" t="s">
        <v>1600</v>
      </c>
      <c r="JK826" t="s">
        <v>680</v>
      </c>
      <c r="KE826" t="s">
        <v>1601</v>
      </c>
      <c r="KF826" t="s">
        <v>1602</v>
      </c>
      <c r="KI826" t="s">
        <v>1599</v>
      </c>
      <c r="KJ826" t="s">
        <v>501</v>
      </c>
      <c r="KK826" t="s">
        <v>502</v>
      </c>
      <c r="KL826" t="s">
        <v>1603</v>
      </c>
      <c r="KM826">
        <v>540</v>
      </c>
      <c r="KN826" t="s">
        <v>501</v>
      </c>
      <c r="KO826" t="s">
        <v>1604</v>
      </c>
      <c r="KP826" t="s">
        <v>1603</v>
      </c>
      <c r="KQ826">
        <v>360</v>
      </c>
      <c r="KV826" t="s">
        <v>1605</v>
      </c>
      <c r="KW826" t="s">
        <v>1606</v>
      </c>
      <c r="LJ826" t="s">
        <v>1607</v>
      </c>
      <c r="MY826" t="s">
        <v>1592</v>
      </c>
      <c r="MZ826">
        <v>136</v>
      </c>
      <c r="NB826" t="s">
        <v>1527</v>
      </c>
      <c r="NC826" t="s">
        <v>548</v>
      </c>
      <c r="NI826" t="s">
        <v>1608</v>
      </c>
      <c r="NJ826" s="181" t="s">
        <v>1630</v>
      </c>
      <c r="NK826" s="181" t="s">
        <v>1631</v>
      </c>
      <c r="NL826" s="4" t="s">
        <v>1632</v>
      </c>
      <c r="NM826" t="s">
        <v>1633</v>
      </c>
      <c r="NV826" t="s">
        <v>518</v>
      </c>
      <c r="NW826">
        <v>60</v>
      </c>
      <c r="NX826" t="s">
        <v>480</v>
      </c>
      <c r="OB826">
        <v>3</v>
      </c>
      <c r="OU826" t="s">
        <v>1612</v>
      </c>
      <c r="OV826" t="s">
        <v>518</v>
      </c>
      <c r="OX826">
        <v>2017</v>
      </c>
      <c r="OY826">
        <v>2020</v>
      </c>
      <c r="PB826" t="s">
        <v>522</v>
      </c>
      <c r="PC826" s="50">
        <v>46136</v>
      </c>
    </row>
    <row r="827" spans="1:419" ht="15" thickBot="1">
      <c r="A827" t="s">
        <v>469</v>
      </c>
      <c r="B827" t="s">
        <v>1589</v>
      </c>
      <c r="C827" t="s">
        <v>1590</v>
      </c>
      <c r="D827" t="s">
        <v>948</v>
      </c>
      <c r="E827" s="75" t="s">
        <v>1591</v>
      </c>
      <c r="F827" t="s">
        <v>1177</v>
      </c>
      <c r="G827" t="s">
        <v>475</v>
      </c>
      <c r="H827" t="s">
        <v>476</v>
      </c>
      <c r="I827">
        <v>7.8527777780000001</v>
      </c>
      <c r="J827">
        <v>-5.1111111109999996</v>
      </c>
      <c r="K827">
        <v>300</v>
      </c>
      <c r="AV827" t="s">
        <v>1592</v>
      </c>
      <c r="AW827">
        <v>136</v>
      </c>
      <c r="AX827" t="s">
        <v>480</v>
      </c>
      <c r="AY827">
        <v>4</v>
      </c>
      <c r="AZ827" t="s">
        <v>1593</v>
      </c>
      <c r="BA827">
        <v>2017</v>
      </c>
      <c r="BB827">
        <v>2020</v>
      </c>
      <c r="BD827" t="s">
        <v>1627</v>
      </c>
      <c r="BF827" t="s">
        <v>484</v>
      </c>
      <c r="BG827" t="s">
        <v>1362</v>
      </c>
      <c r="BH827" t="s">
        <v>955</v>
      </c>
      <c r="BI827" t="s">
        <v>480</v>
      </c>
      <c r="BJ827" t="s">
        <v>480</v>
      </c>
      <c r="BK827" t="s">
        <v>537</v>
      </c>
      <c r="BL827" t="s">
        <v>1597</v>
      </c>
      <c r="BM827" t="s">
        <v>1598</v>
      </c>
      <c r="BN827" t="s">
        <v>1596</v>
      </c>
      <c r="BO827">
        <v>940000</v>
      </c>
      <c r="BP827" t="s">
        <v>555</v>
      </c>
      <c r="BQ827" t="s">
        <v>1362</v>
      </c>
      <c r="BR827" t="s">
        <v>955</v>
      </c>
      <c r="BS827" t="s">
        <v>480</v>
      </c>
      <c r="BT827" t="s">
        <v>480</v>
      </c>
      <c r="BU827" t="s">
        <v>537</v>
      </c>
      <c r="BV827" t="s">
        <v>1597</v>
      </c>
      <c r="BW827" t="s">
        <v>1598</v>
      </c>
      <c r="BX827" t="s">
        <v>1596</v>
      </c>
      <c r="BY827">
        <v>940000</v>
      </c>
      <c r="BZ827" t="s">
        <v>555</v>
      </c>
      <c r="CA827" t="s">
        <v>1499</v>
      </c>
      <c r="CB827" t="s">
        <v>1595</v>
      </c>
      <c r="CC827" t="s">
        <v>1596</v>
      </c>
      <c r="CD827">
        <v>722000</v>
      </c>
      <c r="CE827" t="s">
        <v>537</v>
      </c>
      <c r="CF827" t="s">
        <v>1597</v>
      </c>
      <c r="CG827" t="s">
        <v>1628</v>
      </c>
      <c r="CH827" t="s">
        <v>1596</v>
      </c>
      <c r="CI827">
        <v>940000</v>
      </c>
      <c r="HK827" t="s">
        <v>1599</v>
      </c>
      <c r="HL827" t="s">
        <v>488</v>
      </c>
      <c r="HT827" s="180">
        <v>42887</v>
      </c>
      <c r="IH827" t="s">
        <v>1627</v>
      </c>
      <c r="II827" s="69" t="s">
        <v>927</v>
      </c>
      <c r="IJ827" t="s">
        <v>542</v>
      </c>
      <c r="IK827" t="s">
        <v>543</v>
      </c>
      <c r="IL827">
        <v>2017</v>
      </c>
      <c r="IN827" t="s">
        <v>1600</v>
      </c>
      <c r="IO827" t="s">
        <v>1627</v>
      </c>
      <c r="IP827" t="s">
        <v>1257</v>
      </c>
      <c r="IQ827" s="69" t="s">
        <v>557</v>
      </c>
      <c r="IS827">
        <v>2018</v>
      </c>
      <c r="IU827" t="s">
        <v>1600</v>
      </c>
      <c r="JK827" t="s">
        <v>680</v>
      </c>
      <c r="KE827" t="s">
        <v>1601</v>
      </c>
      <c r="KF827" t="s">
        <v>1602</v>
      </c>
      <c r="KI827" t="s">
        <v>1599</v>
      </c>
      <c r="KJ827" t="s">
        <v>501</v>
      </c>
      <c r="KK827" t="s">
        <v>502</v>
      </c>
      <c r="KL827" t="s">
        <v>1603</v>
      </c>
      <c r="KM827">
        <v>540</v>
      </c>
      <c r="KN827" t="s">
        <v>501</v>
      </c>
      <c r="KO827" t="s">
        <v>1604</v>
      </c>
      <c r="KP827" t="s">
        <v>1603</v>
      </c>
      <c r="KQ827">
        <v>360</v>
      </c>
      <c r="KV827" t="s">
        <v>1605</v>
      </c>
      <c r="KW827" t="s">
        <v>1606</v>
      </c>
      <c r="LJ827" t="s">
        <v>1607</v>
      </c>
      <c r="MY827" t="s">
        <v>1592</v>
      </c>
      <c r="MZ827">
        <v>136</v>
      </c>
      <c r="NB827" t="s">
        <v>1527</v>
      </c>
      <c r="NC827" t="s">
        <v>1629</v>
      </c>
      <c r="NI827" t="s">
        <v>1608</v>
      </c>
      <c r="NJ827" s="181" t="s">
        <v>1630</v>
      </c>
      <c r="NK827" s="181" t="s">
        <v>1631</v>
      </c>
      <c r="NL827" s="4" t="s">
        <v>1632</v>
      </c>
      <c r="NM827" t="s">
        <v>1633</v>
      </c>
      <c r="NV827" t="s">
        <v>518</v>
      </c>
      <c r="NW827">
        <v>487</v>
      </c>
      <c r="NX827" t="s">
        <v>480</v>
      </c>
      <c r="OB827">
        <v>3</v>
      </c>
      <c r="OU827" t="s">
        <v>1612</v>
      </c>
      <c r="OV827" t="s">
        <v>518</v>
      </c>
      <c r="OX827">
        <v>2017</v>
      </c>
      <c r="OY827">
        <v>2020</v>
      </c>
      <c r="PB827" t="s">
        <v>522</v>
      </c>
      <c r="PC827" s="50">
        <v>46136</v>
      </c>
    </row>
    <row r="828" spans="1:419" ht="15" thickBot="1">
      <c r="A828" t="s">
        <v>469</v>
      </c>
      <c r="B828" t="s">
        <v>1589</v>
      </c>
      <c r="C828" t="s">
        <v>1590</v>
      </c>
      <c r="D828" t="s">
        <v>948</v>
      </c>
      <c r="E828" s="75" t="s">
        <v>1591</v>
      </c>
      <c r="F828" t="s">
        <v>1177</v>
      </c>
      <c r="G828" t="s">
        <v>475</v>
      </c>
      <c r="H828" t="s">
        <v>476</v>
      </c>
      <c r="I828">
        <v>7.8527777780000001</v>
      </c>
      <c r="J828">
        <v>-5.1111111109999996</v>
      </c>
      <c r="K828">
        <v>300</v>
      </c>
      <c r="AV828" t="s">
        <v>1592</v>
      </c>
      <c r="AW828">
        <v>136</v>
      </c>
      <c r="AX828" t="s">
        <v>480</v>
      </c>
      <c r="AY828">
        <v>4</v>
      </c>
      <c r="AZ828" t="s">
        <v>1593</v>
      </c>
      <c r="BA828">
        <v>2017</v>
      </c>
      <c r="BB828">
        <v>2020</v>
      </c>
      <c r="BD828" t="s">
        <v>1594</v>
      </c>
      <c r="BF828" t="s">
        <v>484</v>
      </c>
      <c r="BG828" t="s">
        <v>1499</v>
      </c>
      <c r="BH828" t="s">
        <v>1595</v>
      </c>
      <c r="BI828" t="s">
        <v>1596</v>
      </c>
      <c r="BJ828">
        <v>722000</v>
      </c>
      <c r="BK828" t="s">
        <v>537</v>
      </c>
      <c r="BL828" t="s">
        <v>1597</v>
      </c>
      <c r="BM828" t="s">
        <v>1598</v>
      </c>
      <c r="BN828" t="s">
        <v>1596</v>
      </c>
      <c r="BO828" s="9">
        <v>470000</v>
      </c>
      <c r="BP828" t="s">
        <v>555</v>
      </c>
      <c r="BQ828" t="s">
        <v>485</v>
      </c>
      <c r="BR828" t="s">
        <v>955</v>
      </c>
      <c r="BS828" t="s">
        <v>1596</v>
      </c>
      <c r="BT828" s="9">
        <v>55556</v>
      </c>
      <c r="BU828" t="s">
        <v>537</v>
      </c>
      <c r="BV828" t="s">
        <v>1597</v>
      </c>
      <c r="BW828" t="s">
        <v>1598</v>
      </c>
      <c r="BX828" t="s">
        <v>1596</v>
      </c>
      <c r="BY828" s="9">
        <v>470000</v>
      </c>
      <c r="HK828" t="s">
        <v>1599</v>
      </c>
      <c r="HL828" t="s">
        <v>488</v>
      </c>
      <c r="HT828" s="180">
        <v>42887</v>
      </c>
      <c r="IH828" t="s">
        <v>1594</v>
      </c>
      <c r="II828" s="69" t="s">
        <v>927</v>
      </c>
      <c r="IJ828" t="s">
        <v>542</v>
      </c>
      <c r="IK828" t="s">
        <v>543</v>
      </c>
      <c r="IL828">
        <v>2017</v>
      </c>
      <c r="IN828" t="s">
        <v>1600</v>
      </c>
      <c r="IO828" t="s">
        <v>1594</v>
      </c>
      <c r="IP828" t="s">
        <v>1257</v>
      </c>
      <c r="IQ828" s="69" t="s">
        <v>557</v>
      </c>
      <c r="IS828">
        <v>2018</v>
      </c>
      <c r="IU828" t="s">
        <v>1600</v>
      </c>
      <c r="JK828" t="s">
        <v>680</v>
      </c>
      <c r="KE828" t="s">
        <v>1601</v>
      </c>
      <c r="KF828" t="s">
        <v>1602</v>
      </c>
      <c r="KI828" t="s">
        <v>1599</v>
      </c>
      <c r="KJ828" t="s">
        <v>501</v>
      </c>
      <c r="KK828" t="s">
        <v>502</v>
      </c>
      <c r="KL828" t="s">
        <v>1603</v>
      </c>
      <c r="KM828">
        <f>+AVERAGE(360,720)</f>
        <v>540</v>
      </c>
      <c r="KN828" t="s">
        <v>501</v>
      </c>
      <c r="KO828" t="s">
        <v>1604</v>
      </c>
      <c r="KP828" t="s">
        <v>1603</v>
      </c>
      <c r="KQ828">
        <v>360</v>
      </c>
      <c r="KV828" t="s">
        <v>1605</v>
      </c>
      <c r="KW828" t="s">
        <v>1606</v>
      </c>
      <c r="LJ828" t="s">
        <v>1607</v>
      </c>
      <c r="MY828" t="s">
        <v>1592</v>
      </c>
      <c r="MZ828">
        <v>136</v>
      </c>
      <c r="NB828" t="s">
        <v>1527</v>
      </c>
      <c r="NC828" t="s">
        <v>548</v>
      </c>
      <c r="NI828" t="s">
        <v>1608</v>
      </c>
      <c r="NJ828" s="181" t="s">
        <v>1634</v>
      </c>
      <c r="NK828" s="181" t="s">
        <v>1635</v>
      </c>
      <c r="NL828" s="4" t="s">
        <v>1444</v>
      </c>
      <c r="NM828" t="s">
        <v>1636</v>
      </c>
      <c r="NV828" t="s">
        <v>518</v>
      </c>
      <c r="NW828">
        <v>1046</v>
      </c>
      <c r="NX828" t="s">
        <v>480</v>
      </c>
      <c r="OB828">
        <v>3</v>
      </c>
      <c r="OU828" t="s">
        <v>1612</v>
      </c>
      <c r="OV828" t="s">
        <v>518</v>
      </c>
      <c r="OX828">
        <v>2017</v>
      </c>
      <c r="OY828">
        <v>2020</v>
      </c>
      <c r="PB828" t="s">
        <v>522</v>
      </c>
      <c r="PC828" s="50">
        <v>46136</v>
      </c>
    </row>
    <row r="829" spans="1:419" ht="15" thickBot="1">
      <c r="A829" t="s">
        <v>469</v>
      </c>
      <c r="B829" t="s">
        <v>1589</v>
      </c>
      <c r="C829" t="s">
        <v>1590</v>
      </c>
      <c r="D829" t="s">
        <v>948</v>
      </c>
      <c r="E829" s="75" t="s">
        <v>1591</v>
      </c>
      <c r="F829" t="s">
        <v>1177</v>
      </c>
      <c r="G829" t="s">
        <v>475</v>
      </c>
      <c r="H829" t="s">
        <v>476</v>
      </c>
      <c r="I829">
        <v>7.8527777780000001</v>
      </c>
      <c r="J829">
        <v>-5.1111111109999996</v>
      </c>
      <c r="K829">
        <v>300</v>
      </c>
      <c r="AV829" t="s">
        <v>1592</v>
      </c>
      <c r="AW829">
        <v>136</v>
      </c>
      <c r="AX829" t="s">
        <v>480</v>
      </c>
      <c r="AY829">
        <v>4</v>
      </c>
      <c r="AZ829" t="s">
        <v>1593</v>
      </c>
      <c r="BA829">
        <v>2017</v>
      </c>
      <c r="BB829">
        <v>2020</v>
      </c>
      <c r="BD829" t="s">
        <v>1613</v>
      </c>
      <c r="BF829" t="s">
        <v>484</v>
      </c>
      <c r="BG829" t="s">
        <v>1499</v>
      </c>
      <c r="BH829" t="s">
        <v>1595</v>
      </c>
      <c r="BI829" t="s">
        <v>1596</v>
      </c>
      <c r="BJ829">
        <v>722000</v>
      </c>
      <c r="BK829" t="s">
        <v>537</v>
      </c>
      <c r="BL829" t="s">
        <v>1597</v>
      </c>
      <c r="BM829" t="s">
        <v>1598</v>
      </c>
      <c r="BN829" t="s">
        <v>1596</v>
      </c>
      <c r="BO829" s="9">
        <v>470000</v>
      </c>
      <c r="BP829" t="s">
        <v>555</v>
      </c>
      <c r="BQ829" t="s">
        <v>1499</v>
      </c>
      <c r="BR829" t="s">
        <v>1595</v>
      </c>
      <c r="BS829" t="s">
        <v>1596</v>
      </c>
      <c r="BT829">
        <v>722000</v>
      </c>
      <c r="BU829" t="s">
        <v>537</v>
      </c>
      <c r="BV829" t="s">
        <v>1597</v>
      </c>
      <c r="BW829" t="s">
        <v>1598</v>
      </c>
      <c r="BX829" t="s">
        <v>1596</v>
      </c>
      <c r="BY829" s="9">
        <v>470000</v>
      </c>
      <c r="HK829" t="s">
        <v>1599</v>
      </c>
      <c r="HL829" t="s">
        <v>488</v>
      </c>
      <c r="HT829" s="180">
        <v>42887</v>
      </c>
      <c r="IH829" t="s">
        <v>1613</v>
      </c>
      <c r="II829" s="69" t="s">
        <v>927</v>
      </c>
      <c r="IJ829" t="s">
        <v>542</v>
      </c>
      <c r="IK829" t="s">
        <v>543</v>
      </c>
      <c r="IL829">
        <v>2017</v>
      </c>
      <c r="IN829" t="s">
        <v>1600</v>
      </c>
      <c r="IO829" t="s">
        <v>1613</v>
      </c>
      <c r="IP829" t="s">
        <v>1257</v>
      </c>
      <c r="IQ829" s="69" t="s">
        <v>557</v>
      </c>
      <c r="IS829">
        <v>2018</v>
      </c>
      <c r="IU829" t="s">
        <v>1600</v>
      </c>
      <c r="JK829" t="s">
        <v>680</v>
      </c>
      <c r="KE829" t="s">
        <v>1601</v>
      </c>
      <c r="KF829" t="s">
        <v>1602</v>
      </c>
      <c r="KI829" t="s">
        <v>1599</v>
      </c>
      <c r="KJ829" t="s">
        <v>501</v>
      </c>
      <c r="KK829" t="s">
        <v>502</v>
      </c>
      <c r="KL829" t="s">
        <v>1603</v>
      </c>
      <c r="KM829">
        <f t="shared" ref="KM829:KM831" si="11">+AVERAGE(360,720)</f>
        <v>540</v>
      </c>
      <c r="KN829" t="s">
        <v>501</v>
      </c>
      <c r="KO829" t="s">
        <v>1604</v>
      </c>
      <c r="KP829" t="s">
        <v>1603</v>
      </c>
      <c r="KQ829">
        <v>360</v>
      </c>
      <c r="KV829" t="s">
        <v>1605</v>
      </c>
      <c r="KW829" t="s">
        <v>1606</v>
      </c>
      <c r="LJ829" t="s">
        <v>1607</v>
      </c>
      <c r="MY829" t="s">
        <v>1592</v>
      </c>
      <c r="MZ829">
        <v>136</v>
      </c>
      <c r="NB829" t="s">
        <v>1527</v>
      </c>
      <c r="NI829" t="s">
        <v>1608</v>
      </c>
      <c r="NJ829" s="181" t="s">
        <v>1634</v>
      </c>
      <c r="NK829" s="181" t="s">
        <v>1635</v>
      </c>
      <c r="NL829" s="4" t="s">
        <v>1444</v>
      </c>
      <c r="NM829" t="s">
        <v>1636</v>
      </c>
      <c r="NV829" t="s">
        <v>518</v>
      </c>
      <c r="NW829">
        <v>834</v>
      </c>
      <c r="NX829" t="s">
        <v>480</v>
      </c>
      <c r="OB829">
        <v>3</v>
      </c>
      <c r="OU829" t="s">
        <v>1612</v>
      </c>
      <c r="OV829" t="s">
        <v>518</v>
      </c>
      <c r="OX829">
        <v>2017</v>
      </c>
      <c r="OY829">
        <v>2020</v>
      </c>
      <c r="PB829" t="s">
        <v>522</v>
      </c>
      <c r="PC829" s="50">
        <v>46136</v>
      </c>
    </row>
    <row r="830" spans="1:419" ht="15" thickBot="1">
      <c r="A830" t="s">
        <v>469</v>
      </c>
      <c r="B830" t="s">
        <v>1589</v>
      </c>
      <c r="C830" t="s">
        <v>1590</v>
      </c>
      <c r="D830" t="s">
        <v>948</v>
      </c>
      <c r="E830" s="75" t="s">
        <v>1591</v>
      </c>
      <c r="F830" t="s">
        <v>1177</v>
      </c>
      <c r="G830" t="s">
        <v>475</v>
      </c>
      <c r="H830" t="s">
        <v>476</v>
      </c>
      <c r="I830">
        <v>7.8527777780000001</v>
      </c>
      <c r="J830">
        <v>-5.1111111109999996</v>
      </c>
      <c r="K830">
        <v>300</v>
      </c>
      <c r="AV830" t="s">
        <v>1592</v>
      </c>
      <c r="AW830">
        <v>136</v>
      </c>
      <c r="AX830" t="s">
        <v>480</v>
      </c>
      <c r="AY830">
        <v>4</v>
      </c>
      <c r="AZ830" t="s">
        <v>1593</v>
      </c>
      <c r="BA830">
        <v>2017</v>
      </c>
      <c r="BB830">
        <v>2020</v>
      </c>
      <c r="BD830" t="s">
        <v>1614</v>
      </c>
      <c r="BF830" t="s">
        <v>484</v>
      </c>
      <c r="BG830" t="s">
        <v>1499</v>
      </c>
      <c r="BH830" t="s">
        <v>1595</v>
      </c>
      <c r="BI830" t="s">
        <v>1596</v>
      </c>
      <c r="BJ830">
        <v>722000</v>
      </c>
      <c r="BK830" t="s">
        <v>537</v>
      </c>
      <c r="BL830" t="s">
        <v>1597</v>
      </c>
      <c r="BM830" t="s">
        <v>1598</v>
      </c>
      <c r="BN830" t="s">
        <v>1596</v>
      </c>
      <c r="BO830" s="9">
        <v>470000</v>
      </c>
      <c r="BP830" t="s">
        <v>555</v>
      </c>
      <c r="BQ830" t="s">
        <v>1597</v>
      </c>
      <c r="BR830" t="s">
        <v>1598</v>
      </c>
      <c r="BS830" t="s">
        <v>1596</v>
      </c>
      <c r="BT830" s="9">
        <v>470000</v>
      </c>
      <c r="BU830" t="s">
        <v>555</v>
      </c>
      <c r="BV830" t="s">
        <v>1499</v>
      </c>
      <c r="BW830" t="s">
        <v>1595</v>
      </c>
      <c r="BX830" t="s">
        <v>1596</v>
      </c>
      <c r="BY830">
        <v>722000</v>
      </c>
      <c r="BZ830" t="s">
        <v>537</v>
      </c>
      <c r="CA830" t="s">
        <v>1597</v>
      </c>
      <c r="CB830" t="s">
        <v>1598</v>
      </c>
      <c r="CC830" t="s">
        <v>1596</v>
      </c>
      <c r="CD830" s="9">
        <v>470000</v>
      </c>
      <c r="HK830" t="s">
        <v>1599</v>
      </c>
      <c r="HL830" t="s">
        <v>488</v>
      </c>
      <c r="HT830" s="180">
        <v>42887</v>
      </c>
      <c r="IH830" t="s">
        <v>1614</v>
      </c>
      <c r="II830" s="69" t="s">
        <v>927</v>
      </c>
      <c r="IJ830" t="s">
        <v>542</v>
      </c>
      <c r="IK830" t="s">
        <v>543</v>
      </c>
      <c r="IL830">
        <v>2017</v>
      </c>
      <c r="IN830" t="s">
        <v>1600</v>
      </c>
      <c r="IO830" t="s">
        <v>1614</v>
      </c>
      <c r="IP830" t="s">
        <v>1257</v>
      </c>
      <c r="IQ830" s="69" t="s">
        <v>557</v>
      </c>
      <c r="IS830">
        <v>2018</v>
      </c>
      <c r="IU830" t="s">
        <v>1600</v>
      </c>
      <c r="JK830" t="s">
        <v>680</v>
      </c>
      <c r="KE830" t="s">
        <v>1601</v>
      </c>
      <c r="KF830" t="s">
        <v>1602</v>
      </c>
      <c r="KI830" t="s">
        <v>1599</v>
      </c>
      <c r="KJ830" t="s">
        <v>501</v>
      </c>
      <c r="KK830" t="s">
        <v>502</v>
      </c>
      <c r="KL830" t="s">
        <v>1603</v>
      </c>
      <c r="KM830">
        <f t="shared" si="11"/>
        <v>540</v>
      </c>
      <c r="KN830" t="s">
        <v>501</v>
      </c>
      <c r="KO830" t="s">
        <v>1604</v>
      </c>
      <c r="KP830" t="s">
        <v>1603</v>
      </c>
      <c r="KQ830">
        <v>360</v>
      </c>
      <c r="KV830" t="s">
        <v>1605</v>
      </c>
      <c r="KW830" t="s">
        <v>1606</v>
      </c>
      <c r="LJ830" t="s">
        <v>1607</v>
      </c>
      <c r="MY830" t="s">
        <v>1592</v>
      </c>
      <c r="MZ830">
        <v>136</v>
      </c>
      <c r="NB830" t="s">
        <v>1527</v>
      </c>
      <c r="NI830" t="s">
        <v>1608</v>
      </c>
      <c r="NJ830" s="181" t="s">
        <v>1634</v>
      </c>
      <c r="NK830" s="181" t="s">
        <v>1635</v>
      </c>
      <c r="NL830" s="4" t="s">
        <v>1444</v>
      </c>
      <c r="NM830" t="s">
        <v>1636</v>
      </c>
      <c r="NV830" t="s">
        <v>518</v>
      </c>
      <c r="NW830">
        <v>1496</v>
      </c>
      <c r="NX830" t="s">
        <v>480</v>
      </c>
      <c r="OB830">
        <v>3</v>
      </c>
      <c r="OU830" t="s">
        <v>1612</v>
      </c>
      <c r="OV830" t="s">
        <v>518</v>
      </c>
      <c r="OX830">
        <v>2017</v>
      </c>
      <c r="OY830">
        <v>2020</v>
      </c>
      <c r="PB830" t="s">
        <v>522</v>
      </c>
      <c r="PC830" s="50">
        <v>46136</v>
      </c>
    </row>
    <row r="831" spans="1:419" ht="15" thickBot="1">
      <c r="A831" t="s">
        <v>469</v>
      </c>
      <c r="B831" t="s">
        <v>1589</v>
      </c>
      <c r="C831" t="s">
        <v>1590</v>
      </c>
      <c r="D831" t="s">
        <v>948</v>
      </c>
      <c r="E831" s="75" t="s">
        <v>1591</v>
      </c>
      <c r="F831" t="s">
        <v>1177</v>
      </c>
      <c r="G831" t="s">
        <v>475</v>
      </c>
      <c r="H831" t="s">
        <v>476</v>
      </c>
      <c r="I831">
        <v>7.8527777780000001</v>
      </c>
      <c r="J831">
        <v>-5.1111111109999996</v>
      </c>
      <c r="K831">
        <v>300</v>
      </c>
      <c r="AV831" t="s">
        <v>1592</v>
      </c>
      <c r="AW831">
        <v>136</v>
      </c>
      <c r="AX831" t="s">
        <v>480</v>
      </c>
      <c r="AY831">
        <v>4</v>
      </c>
      <c r="AZ831" t="s">
        <v>1593</v>
      </c>
      <c r="BA831">
        <v>2017</v>
      </c>
      <c r="BB831">
        <v>2020</v>
      </c>
      <c r="BD831" t="s">
        <v>1615</v>
      </c>
      <c r="BF831" t="s">
        <v>484</v>
      </c>
      <c r="BG831" t="s">
        <v>1499</v>
      </c>
      <c r="BH831" t="s">
        <v>1595</v>
      </c>
      <c r="BI831" t="s">
        <v>1596</v>
      </c>
      <c r="BJ831">
        <v>722000</v>
      </c>
      <c r="BK831" t="s">
        <v>555</v>
      </c>
      <c r="BL831" t="s">
        <v>485</v>
      </c>
      <c r="BM831" t="s">
        <v>955</v>
      </c>
      <c r="BN831" t="s">
        <v>1596</v>
      </c>
      <c r="BO831" s="9">
        <v>55556</v>
      </c>
      <c r="HK831" t="s">
        <v>1616</v>
      </c>
      <c r="HL831" t="s">
        <v>526</v>
      </c>
      <c r="HM831" t="s">
        <v>1617</v>
      </c>
      <c r="HP831">
        <v>3</v>
      </c>
      <c r="HT831" s="180">
        <v>42887</v>
      </c>
      <c r="IH831" t="s">
        <v>1615</v>
      </c>
      <c r="II831" t="s">
        <v>492</v>
      </c>
      <c r="IJ831" t="s">
        <v>542</v>
      </c>
      <c r="IK831" t="s">
        <v>543</v>
      </c>
      <c r="IL831">
        <v>2017</v>
      </c>
      <c r="IN831" t="s">
        <v>1618</v>
      </c>
      <c r="IO831" t="s">
        <v>1615</v>
      </c>
      <c r="IP831" t="s">
        <v>1257</v>
      </c>
      <c r="IQ831" t="s">
        <v>571</v>
      </c>
      <c r="IS831">
        <v>2018</v>
      </c>
      <c r="IU831" t="s">
        <v>1618</v>
      </c>
      <c r="JK831" t="s">
        <v>680</v>
      </c>
      <c r="KE831" t="s">
        <v>1601</v>
      </c>
      <c r="KF831" t="s">
        <v>1602</v>
      </c>
      <c r="KI831" t="s">
        <v>1616</v>
      </c>
      <c r="KJ831" t="s">
        <v>501</v>
      </c>
      <c r="KK831" t="s">
        <v>502</v>
      </c>
      <c r="KL831" t="s">
        <v>1603</v>
      </c>
      <c r="KM831">
        <f t="shared" si="11"/>
        <v>540</v>
      </c>
      <c r="KN831" t="s">
        <v>501</v>
      </c>
      <c r="KO831" t="s">
        <v>1604</v>
      </c>
      <c r="KP831" t="s">
        <v>1603</v>
      </c>
      <c r="KQ831">
        <v>360</v>
      </c>
      <c r="KV831" t="s">
        <v>1605</v>
      </c>
      <c r="KW831" t="s">
        <v>1606</v>
      </c>
      <c r="LJ831" t="s">
        <v>1607</v>
      </c>
      <c r="MY831" t="s">
        <v>1592</v>
      </c>
      <c r="MZ831">
        <v>136</v>
      </c>
      <c r="NB831" t="s">
        <v>1527</v>
      </c>
      <c r="NC831" t="s">
        <v>548</v>
      </c>
      <c r="NI831" t="s">
        <v>1608</v>
      </c>
      <c r="NJ831" s="181" t="s">
        <v>1634</v>
      </c>
      <c r="NK831" s="181" t="s">
        <v>1635</v>
      </c>
      <c r="NL831" s="4" t="s">
        <v>1444</v>
      </c>
      <c r="NM831" t="s">
        <v>1636</v>
      </c>
      <c r="NV831" t="s">
        <v>518</v>
      </c>
      <c r="NW831">
        <v>1025</v>
      </c>
      <c r="NX831" t="s">
        <v>480</v>
      </c>
      <c r="OB831">
        <v>3</v>
      </c>
      <c r="OU831" t="s">
        <v>1612</v>
      </c>
      <c r="OV831" t="s">
        <v>518</v>
      </c>
      <c r="OX831">
        <v>2017</v>
      </c>
      <c r="OY831">
        <v>2020</v>
      </c>
      <c r="PB831" t="s">
        <v>522</v>
      </c>
      <c r="PC831" s="50">
        <v>46136</v>
      </c>
    </row>
    <row r="832" spans="1:419" ht="15" thickBot="1">
      <c r="A832" t="s">
        <v>469</v>
      </c>
      <c r="B832" t="s">
        <v>1589</v>
      </c>
      <c r="C832" t="s">
        <v>1590</v>
      </c>
      <c r="D832" t="s">
        <v>948</v>
      </c>
      <c r="E832" s="75" t="s">
        <v>1591</v>
      </c>
      <c r="F832" t="s">
        <v>1177</v>
      </c>
      <c r="G832" t="s">
        <v>475</v>
      </c>
      <c r="H832" t="s">
        <v>476</v>
      </c>
      <c r="I832">
        <v>7.8527777780000001</v>
      </c>
      <c r="J832">
        <v>-5.1111111109999996</v>
      </c>
      <c r="K832">
        <v>300</v>
      </c>
      <c r="AV832" t="s">
        <v>1592</v>
      </c>
      <c r="AW832">
        <v>136</v>
      </c>
      <c r="AX832" t="s">
        <v>480</v>
      </c>
      <c r="AY832">
        <v>4</v>
      </c>
      <c r="AZ832" t="s">
        <v>1593</v>
      </c>
      <c r="BA832">
        <v>2017</v>
      </c>
      <c r="BB832">
        <v>2020</v>
      </c>
      <c r="BD832" t="s">
        <v>1619</v>
      </c>
      <c r="BF832" t="s">
        <v>484</v>
      </c>
      <c r="BG832" t="s">
        <v>485</v>
      </c>
      <c r="BH832" t="s">
        <v>955</v>
      </c>
      <c r="BI832" t="s">
        <v>1596</v>
      </c>
      <c r="BJ832" s="9">
        <v>55556</v>
      </c>
      <c r="BK832" t="s">
        <v>537</v>
      </c>
      <c r="BL832" t="s">
        <v>1403</v>
      </c>
      <c r="BM832" t="s">
        <v>1620</v>
      </c>
      <c r="BN832" t="s">
        <v>1596</v>
      </c>
      <c r="BO832">
        <v>55600</v>
      </c>
      <c r="BP832" t="s">
        <v>555</v>
      </c>
      <c r="BQ832" t="s">
        <v>1499</v>
      </c>
      <c r="BR832" t="s">
        <v>1595</v>
      </c>
      <c r="BS832" t="s">
        <v>1596</v>
      </c>
      <c r="BT832">
        <v>722000</v>
      </c>
      <c r="BU832" t="s">
        <v>537</v>
      </c>
      <c r="BV832" t="s">
        <v>925</v>
      </c>
      <c r="BW832" t="s">
        <v>480</v>
      </c>
      <c r="BX832" t="s">
        <v>480</v>
      </c>
      <c r="BY832" t="s">
        <v>480</v>
      </c>
      <c r="HK832" t="s">
        <v>1599</v>
      </c>
      <c r="HL832" t="s">
        <v>488</v>
      </c>
      <c r="HT832" s="180">
        <v>42887</v>
      </c>
      <c r="IH832" t="s">
        <v>1619</v>
      </c>
      <c r="II832" s="69" t="s">
        <v>927</v>
      </c>
      <c r="IJ832" t="s">
        <v>542</v>
      </c>
      <c r="IK832" t="s">
        <v>543</v>
      </c>
      <c r="IL832">
        <v>2017</v>
      </c>
      <c r="IN832" t="s">
        <v>1600</v>
      </c>
      <c r="IO832" t="s">
        <v>1619</v>
      </c>
      <c r="IP832" t="s">
        <v>1621</v>
      </c>
      <c r="IQ832" t="s">
        <v>557</v>
      </c>
      <c r="IS832">
        <v>2018</v>
      </c>
      <c r="IU832" t="s">
        <v>1600</v>
      </c>
      <c r="JK832" t="s">
        <v>680</v>
      </c>
      <c r="KE832" t="s">
        <v>1601</v>
      </c>
      <c r="KF832" t="s">
        <v>1602</v>
      </c>
      <c r="KI832" t="s">
        <v>1599</v>
      </c>
      <c r="KJ832" t="s">
        <v>501</v>
      </c>
      <c r="KK832" t="s">
        <v>1622</v>
      </c>
      <c r="KL832" t="s">
        <v>1603</v>
      </c>
      <c r="KM832">
        <v>1000</v>
      </c>
      <c r="KN832" t="s">
        <v>501</v>
      </c>
      <c r="KW832" t="s">
        <v>1518</v>
      </c>
      <c r="KX832" t="s">
        <v>1623</v>
      </c>
      <c r="LJ832" t="s">
        <v>1607</v>
      </c>
      <c r="MY832" t="s">
        <v>1592</v>
      </c>
      <c r="MZ832">
        <v>136</v>
      </c>
      <c r="NB832" t="s">
        <v>1527</v>
      </c>
      <c r="NC832" t="s">
        <v>548</v>
      </c>
      <c r="NI832" t="s">
        <v>1608</v>
      </c>
      <c r="NJ832" s="181" t="s">
        <v>1634</v>
      </c>
      <c r="NK832" s="181" t="s">
        <v>1635</v>
      </c>
      <c r="NL832" s="4" t="s">
        <v>1444</v>
      </c>
      <c r="NM832" t="s">
        <v>1636</v>
      </c>
      <c r="NV832" t="s">
        <v>518</v>
      </c>
      <c r="NW832">
        <v>222</v>
      </c>
      <c r="NX832" t="s">
        <v>480</v>
      </c>
      <c r="OB832">
        <v>3</v>
      </c>
      <c r="OU832" t="s">
        <v>1612</v>
      </c>
      <c r="OV832" t="s">
        <v>518</v>
      </c>
      <c r="OX832">
        <v>2017</v>
      </c>
      <c r="OY832">
        <v>2020</v>
      </c>
      <c r="PB832" t="s">
        <v>522</v>
      </c>
      <c r="PC832" s="50">
        <v>46136</v>
      </c>
    </row>
    <row r="833" spans="1:419" ht="15" thickBot="1">
      <c r="A833" t="s">
        <v>469</v>
      </c>
      <c r="B833" t="s">
        <v>1589</v>
      </c>
      <c r="C833" t="s">
        <v>1590</v>
      </c>
      <c r="D833" t="s">
        <v>948</v>
      </c>
      <c r="E833" s="75" t="s">
        <v>1591</v>
      </c>
      <c r="F833" t="s">
        <v>1177</v>
      </c>
      <c r="G833" t="s">
        <v>475</v>
      </c>
      <c r="H833" t="s">
        <v>476</v>
      </c>
      <c r="I833">
        <v>7.8527777780000001</v>
      </c>
      <c r="J833">
        <v>-5.1111111109999996</v>
      </c>
      <c r="K833">
        <v>300</v>
      </c>
      <c r="AV833" t="s">
        <v>1592</v>
      </c>
      <c r="AW833">
        <v>136</v>
      </c>
      <c r="AX833" t="s">
        <v>480</v>
      </c>
      <c r="AY833">
        <v>4</v>
      </c>
      <c r="AZ833" t="s">
        <v>1593</v>
      </c>
      <c r="BA833">
        <v>2017</v>
      </c>
      <c r="BB833">
        <v>2020</v>
      </c>
      <c r="BD833" t="s">
        <v>1624</v>
      </c>
      <c r="BF833" t="s">
        <v>484</v>
      </c>
      <c r="BG833" t="s">
        <v>485</v>
      </c>
      <c r="BH833" t="s">
        <v>955</v>
      </c>
      <c r="BI833" t="s">
        <v>1596</v>
      </c>
      <c r="BJ833" s="9">
        <v>55556</v>
      </c>
      <c r="BK833" t="s">
        <v>537</v>
      </c>
      <c r="BL833" t="s">
        <v>1625</v>
      </c>
      <c r="BM833" t="s">
        <v>955</v>
      </c>
      <c r="BN833" t="s">
        <v>1596</v>
      </c>
      <c r="BO833">
        <v>148000</v>
      </c>
      <c r="BP833" t="s">
        <v>555</v>
      </c>
      <c r="BQ833" t="s">
        <v>485</v>
      </c>
      <c r="BR833" t="s">
        <v>955</v>
      </c>
      <c r="BS833" t="s">
        <v>1596</v>
      </c>
      <c r="BT833" s="9">
        <v>55556</v>
      </c>
      <c r="BU833" t="s">
        <v>537</v>
      </c>
      <c r="BV833" t="s">
        <v>930</v>
      </c>
      <c r="BW833" t="s">
        <v>1626</v>
      </c>
      <c r="BX833" t="s">
        <v>1596</v>
      </c>
      <c r="BY833">
        <v>148000</v>
      </c>
      <c r="BZ833" t="s">
        <v>555</v>
      </c>
      <c r="CA833" t="s">
        <v>1499</v>
      </c>
      <c r="CB833" t="s">
        <v>1595</v>
      </c>
      <c r="CC833" t="s">
        <v>1596</v>
      </c>
      <c r="CD833">
        <v>722000</v>
      </c>
      <c r="HK833" t="s">
        <v>1599</v>
      </c>
      <c r="HL833" t="s">
        <v>488</v>
      </c>
      <c r="HT833" s="180">
        <v>42887</v>
      </c>
      <c r="IH833" t="s">
        <v>1624</v>
      </c>
      <c r="II833" s="69" t="s">
        <v>927</v>
      </c>
      <c r="IJ833" t="s">
        <v>542</v>
      </c>
      <c r="IK833" t="s">
        <v>543</v>
      </c>
      <c r="IL833">
        <v>2017</v>
      </c>
      <c r="IN833" t="s">
        <v>1600</v>
      </c>
      <c r="IO833" t="s">
        <v>1624</v>
      </c>
      <c r="IP833" t="s">
        <v>1621</v>
      </c>
      <c r="IQ833" t="s">
        <v>557</v>
      </c>
      <c r="IS833">
        <v>2018</v>
      </c>
      <c r="IU833" t="s">
        <v>1600</v>
      </c>
      <c r="JK833" t="s">
        <v>680</v>
      </c>
      <c r="KE833" t="s">
        <v>1601</v>
      </c>
      <c r="KF833" t="s">
        <v>1602</v>
      </c>
      <c r="KI833" t="s">
        <v>1599</v>
      </c>
      <c r="KJ833" t="s">
        <v>501</v>
      </c>
      <c r="KK833" t="s">
        <v>502</v>
      </c>
      <c r="KL833" t="s">
        <v>1603</v>
      </c>
      <c r="KM833">
        <v>540</v>
      </c>
      <c r="KN833" t="s">
        <v>501</v>
      </c>
      <c r="KO833" t="s">
        <v>1604</v>
      </c>
      <c r="KP833" t="s">
        <v>1603</v>
      </c>
      <c r="KQ833">
        <v>360</v>
      </c>
      <c r="KV833" t="s">
        <v>1605</v>
      </c>
      <c r="KW833" t="s">
        <v>1606</v>
      </c>
      <c r="LJ833" t="s">
        <v>1607</v>
      </c>
      <c r="MY833" t="s">
        <v>1592</v>
      </c>
      <c r="MZ833">
        <v>136</v>
      </c>
      <c r="NB833" t="s">
        <v>1527</v>
      </c>
      <c r="NC833" t="s">
        <v>548</v>
      </c>
      <c r="NI833" t="s">
        <v>1608</v>
      </c>
      <c r="NJ833" s="181" t="s">
        <v>1634</v>
      </c>
      <c r="NK833" s="181" t="s">
        <v>1635</v>
      </c>
      <c r="NL833" s="4" t="s">
        <v>1444</v>
      </c>
      <c r="NM833" t="s">
        <v>1636</v>
      </c>
      <c r="NV833" t="s">
        <v>518</v>
      </c>
      <c r="NW833">
        <v>753</v>
      </c>
      <c r="NX833" t="s">
        <v>480</v>
      </c>
      <c r="OB833">
        <v>3</v>
      </c>
      <c r="OU833" t="s">
        <v>1612</v>
      </c>
      <c r="OV833" t="s">
        <v>518</v>
      </c>
      <c r="OX833">
        <v>2017</v>
      </c>
      <c r="OY833">
        <v>2020</v>
      </c>
      <c r="PB833" t="s">
        <v>522</v>
      </c>
      <c r="PC833" s="50">
        <v>46136</v>
      </c>
    </row>
    <row r="834" spans="1:419" ht="15" thickBot="1">
      <c r="A834" t="s">
        <v>469</v>
      </c>
      <c r="B834" t="s">
        <v>1589</v>
      </c>
      <c r="C834" t="s">
        <v>1590</v>
      </c>
      <c r="D834" t="s">
        <v>948</v>
      </c>
      <c r="E834" s="75" t="s">
        <v>1591</v>
      </c>
      <c r="F834" t="s">
        <v>1177</v>
      </c>
      <c r="G834" t="s">
        <v>475</v>
      </c>
      <c r="H834" t="s">
        <v>476</v>
      </c>
      <c r="I834">
        <v>7.8527777780000001</v>
      </c>
      <c r="J834">
        <v>-5.1111111109999996</v>
      </c>
      <c r="K834">
        <v>300</v>
      </c>
      <c r="AV834" t="s">
        <v>1592</v>
      </c>
      <c r="AW834">
        <v>136</v>
      </c>
      <c r="AX834" t="s">
        <v>480</v>
      </c>
      <c r="AY834">
        <v>4</v>
      </c>
      <c r="AZ834" t="s">
        <v>1593</v>
      </c>
      <c r="BA834">
        <v>2017</v>
      </c>
      <c r="BB834">
        <v>2020</v>
      </c>
      <c r="BD834" t="s">
        <v>1627</v>
      </c>
      <c r="BF834" t="s">
        <v>484</v>
      </c>
      <c r="BG834" t="s">
        <v>1362</v>
      </c>
      <c r="BH834" t="s">
        <v>955</v>
      </c>
      <c r="BI834" t="s">
        <v>480</v>
      </c>
      <c r="BJ834" t="s">
        <v>480</v>
      </c>
      <c r="BK834" t="s">
        <v>537</v>
      </c>
      <c r="BL834" t="s">
        <v>1597</v>
      </c>
      <c r="BM834" t="s">
        <v>1598</v>
      </c>
      <c r="BN834" t="s">
        <v>1596</v>
      </c>
      <c r="BO834">
        <v>940000</v>
      </c>
      <c r="BP834" t="s">
        <v>555</v>
      </c>
      <c r="BQ834" t="s">
        <v>1362</v>
      </c>
      <c r="BR834" t="s">
        <v>955</v>
      </c>
      <c r="BS834" t="s">
        <v>480</v>
      </c>
      <c r="BT834" t="s">
        <v>480</v>
      </c>
      <c r="BU834" t="s">
        <v>537</v>
      </c>
      <c r="BV834" t="s">
        <v>1597</v>
      </c>
      <c r="BW834" t="s">
        <v>1598</v>
      </c>
      <c r="BX834" t="s">
        <v>1596</v>
      </c>
      <c r="BY834">
        <v>940000</v>
      </c>
      <c r="BZ834" t="s">
        <v>555</v>
      </c>
      <c r="CA834" t="s">
        <v>1499</v>
      </c>
      <c r="CB834" t="s">
        <v>1595</v>
      </c>
      <c r="CC834" t="s">
        <v>1596</v>
      </c>
      <c r="CD834">
        <v>722000</v>
      </c>
      <c r="CE834" t="s">
        <v>537</v>
      </c>
      <c r="CF834" t="s">
        <v>1597</v>
      </c>
      <c r="CG834" t="s">
        <v>1628</v>
      </c>
      <c r="CH834" t="s">
        <v>1596</v>
      </c>
      <c r="CI834">
        <v>940000</v>
      </c>
      <c r="HK834" t="s">
        <v>1599</v>
      </c>
      <c r="HL834" t="s">
        <v>488</v>
      </c>
      <c r="HT834" s="180">
        <v>42887</v>
      </c>
      <c r="IH834" t="s">
        <v>1627</v>
      </c>
      <c r="II834" s="69" t="s">
        <v>927</v>
      </c>
      <c r="IJ834" t="s">
        <v>542</v>
      </c>
      <c r="IK834" t="s">
        <v>543</v>
      </c>
      <c r="IL834">
        <v>2017</v>
      </c>
      <c r="IN834" t="s">
        <v>1600</v>
      </c>
      <c r="IO834" t="s">
        <v>1627</v>
      </c>
      <c r="IP834" t="s">
        <v>1257</v>
      </c>
      <c r="IQ834" s="69" t="s">
        <v>557</v>
      </c>
      <c r="IS834">
        <v>2018</v>
      </c>
      <c r="IU834" t="s">
        <v>1600</v>
      </c>
      <c r="JK834" t="s">
        <v>680</v>
      </c>
      <c r="KE834" t="s">
        <v>1601</v>
      </c>
      <c r="KF834" t="s">
        <v>1602</v>
      </c>
      <c r="KI834" t="s">
        <v>1599</v>
      </c>
      <c r="KJ834" t="s">
        <v>501</v>
      </c>
      <c r="KK834" t="s">
        <v>502</v>
      </c>
      <c r="KL834" t="s">
        <v>1603</v>
      </c>
      <c r="KM834">
        <v>540</v>
      </c>
      <c r="KN834" t="s">
        <v>501</v>
      </c>
      <c r="KO834" t="s">
        <v>1604</v>
      </c>
      <c r="KP834" t="s">
        <v>1603</v>
      </c>
      <c r="KQ834">
        <v>360</v>
      </c>
      <c r="KV834" t="s">
        <v>1605</v>
      </c>
      <c r="KW834" t="s">
        <v>1606</v>
      </c>
      <c r="LJ834" t="s">
        <v>1607</v>
      </c>
      <c r="MY834" t="s">
        <v>1592</v>
      </c>
      <c r="MZ834">
        <v>136</v>
      </c>
      <c r="NB834" t="s">
        <v>1527</v>
      </c>
      <c r="NC834" t="s">
        <v>1629</v>
      </c>
      <c r="NI834" t="s">
        <v>1608</v>
      </c>
      <c r="NJ834" s="181" t="s">
        <v>1634</v>
      </c>
      <c r="NK834" s="181" t="s">
        <v>1635</v>
      </c>
      <c r="NL834" s="4" t="s">
        <v>1444</v>
      </c>
      <c r="NM834" t="s">
        <v>1636</v>
      </c>
      <c r="NV834" t="s">
        <v>518</v>
      </c>
      <c r="NW834">
        <v>12187</v>
      </c>
      <c r="NX834" t="s">
        <v>480</v>
      </c>
      <c r="OB834">
        <v>3</v>
      </c>
      <c r="OU834" t="s">
        <v>1612</v>
      </c>
      <c r="OV834" t="s">
        <v>518</v>
      </c>
      <c r="OX834">
        <v>2017</v>
      </c>
      <c r="OY834">
        <v>2020</v>
      </c>
      <c r="PB834" t="s">
        <v>522</v>
      </c>
      <c r="PC834" s="50">
        <v>46136</v>
      </c>
    </row>
    <row r="835" spans="1:419" ht="15" thickBot="1">
      <c r="A835" t="s">
        <v>469</v>
      </c>
      <c r="B835" t="s">
        <v>1589</v>
      </c>
      <c r="C835" t="s">
        <v>1590</v>
      </c>
      <c r="D835" t="s">
        <v>948</v>
      </c>
      <c r="E835" s="75" t="s">
        <v>1591</v>
      </c>
      <c r="F835" t="s">
        <v>1177</v>
      </c>
      <c r="G835" t="s">
        <v>475</v>
      </c>
      <c r="H835" t="s">
        <v>476</v>
      </c>
      <c r="I835">
        <v>7.8527777780000001</v>
      </c>
      <c r="J835">
        <v>-5.1111111109999996</v>
      </c>
      <c r="K835">
        <v>300</v>
      </c>
      <c r="AV835" t="s">
        <v>1592</v>
      </c>
      <c r="AW835">
        <v>136</v>
      </c>
      <c r="AX835" t="s">
        <v>480</v>
      </c>
      <c r="AY835">
        <v>4</v>
      </c>
      <c r="AZ835" t="s">
        <v>1593</v>
      </c>
      <c r="BA835">
        <v>2017</v>
      </c>
      <c r="BB835">
        <v>2020</v>
      </c>
      <c r="BD835" t="s">
        <v>1594</v>
      </c>
      <c r="BE835" t="s">
        <v>536</v>
      </c>
      <c r="BF835" t="s">
        <v>484</v>
      </c>
      <c r="BG835" t="s">
        <v>1499</v>
      </c>
      <c r="BH835" t="s">
        <v>1595</v>
      </c>
      <c r="BI835" t="s">
        <v>1596</v>
      </c>
      <c r="BJ835">
        <v>722000</v>
      </c>
      <c r="BK835" t="s">
        <v>537</v>
      </c>
      <c r="BL835" t="s">
        <v>1597</v>
      </c>
      <c r="BM835" t="s">
        <v>1598</v>
      </c>
      <c r="BN835" t="s">
        <v>1596</v>
      </c>
      <c r="BO835" s="9">
        <v>470000</v>
      </c>
      <c r="BP835" t="s">
        <v>555</v>
      </c>
      <c r="BQ835" t="s">
        <v>485</v>
      </c>
      <c r="BR835" t="s">
        <v>955</v>
      </c>
      <c r="BS835" t="s">
        <v>1596</v>
      </c>
      <c r="BT835" s="9">
        <v>55556</v>
      </c>
      <c r="BU835" t="s">
        <v>537</v>
      </c>
      <c r="BV835" t="s">
        <v>1597</v>
      </c>
      <c r="BW835" t="s">
        <v>1598</v>
      </c>
      <c r="BX835" t="s">
        <v>1596</v>
      </c>
      <c r="BY835" s="9">
        <v>470000</v>
      </c>
      <c r="HK835" t="s">
        <v>1599</v>
      </c>
      <c r="HL835" t="s">
        <v>488</v>
      </c>
      <c r="IH835" t="s">
        <v>1594</v>
      </c>
      <c r="II835" s="69" t="s">
        <v>927</v>
      </c>
      <c r="IJ835" t="s">
        <v>542</v>
      </c>
      <c r="IK835" t="s">
        <v>543</v>
      </c>
      <c r="IL835">
        <v>2017</v>
      </c>
      <c r="IN835" t="s">
        <v>1600</v>
      </c>
      <c r="IO835" t="s">
        <v>1594</v>
      </c>
      <c r="IP835" t="s">
        <v>1257</v>
      </c>
      <c r="IQ835" s="69" t="s">
        <v>557</v>
      </c>
      <c r="IS835">
        <v>2018</v>
      </c>
      <c r="IU835" t="s">
        <v>1600</v>
      </c>
      <c r="JK835" t="s">
        <v>680</v>
      </c>
      <c r="KE835" t="s">
        <v>1601</v>
      </c>
      <c r="KF835" t="s">
        <v>1602</v>
      </c>
      <c r="KI835" t="s">
        <v>1599</v>
      </c>
      <c r="KJ835" t="s">
        <v>501</v>
      </c>
      <c r="KK835" t="s">
        <v>502</v>
      </c>
      <c r="KL835" t="s">
        <v>1603</v>
      </c>
      <c r="KM835">
        <f>+AVERAGE(360,720)</f>
        <v>540</v>
      </c>
      <c r="KN835" t="s">
        <v>501</v>
      </c>
      <c r="KO835" t="s">
        <v>1604</v>
      </c>
      <c r="KP835" t="s">
        <v>1603</v>
      </c>
      <c r="KQ835">
        <v>360</v>
      </c>
      <c r="KV835" t="s">
        <v>1605</v>
      </c>
      <c r="KW835" t="s">
        <v>1606</v>
      </c>
      <c r="LJ835" t="s">
        <v>1600</v>
      </c>
      <c r="MY835" t="s">
        <v>1592</v>
      </c>
      <c r="MZ835">
        <v>136</v>
      </c>
      <c r="NA835" t="s">
        <v>1637</v>
      </c>
      <c r="NB835" t="s">
        <v>1527</v>
      </c>
      <c r="NJ835" s="181" t="s">
        <v>1637</v>
      </c>
      <c r="NK835" s="181"/>
      <c r="NL835" t="s">
        <v>658</v>
      </c>
      <c r="NM835" t="s">
        <v>508</v>
      </c>
      <c r="NV835" t="s">
        <v>518</v>
      </c>
      <c r="NW835">
        <v>1172.9000000000001</v>
      </c>
      <c r="NX835" t="s">
        <v>480</v>
      </c>
      <c r="OB835">
        <v>3</v>
      </c>
      <c r="OU835" t="s">
        <v>1531</v>
      </c>
      <c r="OV835" t="s">
        <v>518</v>
      </c>
      <c r="OX835">
        <v>2017</v>
      </c>
      <c r="OY835">
        <v>2020</v>
      </c>
      <c r="PB835" t="s">
        <v>522</v>
      </c>
      <c r="PC835" s="50">
        <v>46136</v>
      </c>
    </row>
    <row r="836" spans="1:419" ht="15" thickBot="1">
      <c r="A836" t="s">
        <v>469</v>
      </c>
      <c r="B836" t="s">
        <v>1589</v>
      </c>
      <c r="C836" t="s">
        <v>1590</v>
      </c>
      <c r="D836" t="s">
        <v>948</v>
      </c>
      <c r="E836" s="75" t="s">
        <v>1591</v>
      </c>
      <c r="F836" t="s">
        <v>1177</v>
      </c>
      <c r="G836" t="s">
        <v>475</v>
      </c>
      <c r="H836" t="s">
        <v>476</v>
      </c>
      <c r="I836">
        <v>7.8527777780000001</v>
      </c>
      <c r="J836">
        <v>-5.1111111109999996</v>
      </c>
      <c r="K836">
        <v>300</v>
      </c>
      <c r="AV836" t="s">
        <v>1592</v>
      </c>
      <c r="AW836">
        <v>136</v>
      </c>
      <c r="AX836" t="s">
        <v>480</v>
      </c>
      <c r="AY836">
        <v>4</v>
      </c>
      <c r="AZ836" t="s">
        <v>1593</v>
      </c>
      <c r="BA836">
        <v>2017</v>
      </c>
      <c r="BB836">
        <v>2020</v>
      </c>
      <c r="BD836" t="s">
        <v>1638</v>
      </c>
      <c r="BE836" t="s">
        <v>565</v>
      </c>
      <c r="BF836" t="s">
        <v>484</v>
      </c>
      <c r="BG836" t="s">
        <v>1499</v>
      </c>
      <c r="BH836" t="s">
        <v>1595</v>
      </c>
      <c r="BI836" t="s">
        <v>1596</v>
      </c>
      <c r="BJ836">
        <v>722000</v>
      </c>
      <c r="BK836" t="s">
        <v>537</v>
      </c>
      <c r="BL836" t="s">
        <v>1597</v>
      </c>
      <c r="BM836" t="s">
        <v>1598</v>
      </c>
      <c r="BN836" t="s">
        <v>1596</v>
      </c>
      <c r="BO836" s="9">
        <v>470000</v>
      </c>
      <c r="BP836" t="s">
        <v>555</v>
      </c>
      <c r="BQ836" t="s">
        <v>485</v>
      </c>
      <c r="BR836" t="s">
        <v>955</v>
      </c>
      <c r="BS836" t="s">
        <v>1596</v>
      </c>
      <c r="BT836" s="9">
        <v>55556</v>
      </c>
      <c r="BU836" t="s">
        <v>537</v>
      </c>
      <c r="BV836" t="s">
        <v>1597</v>
      </c>
      <c r="BW836" t="s">
        <v>1598</v>
      </c>
      <c r="BX836" t="s">
        <v>1596</v>
      </c>
      <c r="BY836" s="9">
        <v>470000</v>
      </c>
      <c r="HK836" t="s">
        <v>1599</v>
      </c>
      <c r="HL836" t="s">
        <v>488</v>
      </c>
      <c r="IH836" t="s">
        <v>1638</v>
      </c>
      <c r="II836" s="69" t="s">
        <v>927</v>
      </c>
      <c r="IJ836" t="s">
        <v>542</v>
      </c>
      <c r="IK836" t="s">
        <v>543</v>
      </c>
      <c r="IL836">
        <v>2017</v>
      </c>
      <c r="IN836" t="s">
        <v>1600</v>
      </c>
      <c r="IO836" t="s">
        <v>1638</v>
      </c>
      <c r="IP836" t="s">
        <v>1257</v>
      </c>
      <c r="IQ836" s="69" t="s">
        <v>557</v>
      </c>
      <c r="IS836">
        <v>2018</v>
      </c>
      <c r="IU836" t="s">
        <v>1600</v>
      </c>
      <c r="JK836" t="s">
        <v>680</v>
      </c>
      <c r="KE836" t="s">
        <v>1601</v>
      </c>
      <c r="KF836" t="s">
        <v>1602</v>
      </c>
      <c r="KI836" t="s">
        <v>1599</v>
      </c>
      <c r="KJ836" t="s">
        <v>501</v>
      </c>
      <c r="KK836" t="s">
        <v>502</v>
      </c>
      <c r="KL836" t="s">
        <v>1603</v>
      </c>
      <c r="KM836">
        <f t="shared" ref="KM836:KM838" si="12">+AVERAGE(360,720)</f>
        <v>540</v>
      </c>
      <c r="KN836" t="s">
        <v>501</v>
      </c>
      <c r="KO836" t="s">
        <v>1604</v>
      </c>
      <c r="KP836" t="s">
        <v>1603</v>
      </c>
      <c r="KQ836">
        <v>360</v>
      </c>
      <c r="KW836" t="s">
        <v>1606</v>
      </c>
      <c r="LJ836" t="s">
        <v>1600</v>
      </c>
      <c r="MY836" t="s">
        <v>1592</v>
      </c>
      <c r="MZ836">
        <v>136</v>
      </c>
      <c r="NA836" t="s">
        <v>1637</v>
      </c>
      <c r="NB836" t="s">
        <v>1527</v>
      </c>
      <c r="NJ836" t="s">
        <v>1637</v>
      </c>
      <c r="NL836" t="s">
        <v>658</v>
      </c>
      <c r="NM836" t="s">
        <v>508</v>
      </c>
      <c r="NV836" t="s">
        <v>518</v>
      </c>
      <c r="NW836">
        <v>447.5</v>
      </c>
      <c r="NX836" t="s">
        <v>480</v>
      </c>
      <c r="OB836">
        <v>3</v>
      </c>
      <c r="OU836" t="s">
        <v>1531</v>
      </c>
      <c r="OV836" t="s">
        <v>518</v>
      </c>
      <c r="OX836">
        <v>2017</v>
      </c>
      <c r="OY836">
        <v>2020</v>
      </c>
      <c r="PB836" t="s">
        <v>522</v>
      </c>
      <c r="PC836" s="50">
        <v>46136</v>
      </c>
    </row>
    <row r="837" spans="1:419" ht="15" thickBot="1">
      <c r="A837" t="s">
        <v>469</v>
      </c>
      <c r="B837" t="s">
        <v>1589</v>
      </c>
      <c r="C837" t="s">
        <v>1590</v>
      </c>
      <c r="D837" t="s">
        <v>948</v>
      </c>
      <c r="E837" s="75" t="s">
        <v>1591</v>
      </c>
      <c r="F837" t="s">
        <v>1177</v>
      </c>
      <c r="G837" t="s">
        <v>475</v>
      </c>
      <c r="H837" t="s">
        <v>476</v>
      </c>
      <c r="I837">
        <v>7.8527777780000001</v>
      </c>
      <c r="J837">
        <v>-5.1111111109999996</v>
      </c>
      <c r="K837">
        <v>300</v>
      </c>
      <c r="AV837" t="s">
        <v>1592</v>
      </c>
      <c r="AW837">
        <v>136</v>
      </c>
      <c r="AX837" t="s">
        <v>480</v>
      </c>
      <c r="AY837">
        <v>4</v>
      </c>
      <c r="AZ837" t="s">
        <v>1593</v>
      </c>
      <c r="BA837">
        <v>2017</v>
      </c>
      <c r="BB837">
        <v>2020</v>
      </c>
      <c r="BD837" t="s">
        <v>1639</v>
      </c>
      <c r="BE837" t="s">
        <v>570</v>
      </c>
      <c r="BF837" t="s">
        <v>484</v>
      </c>
      <c r="BG837" t="s">
        <v>1499</v>
      </c>
      <c r="BH837" t="s">
        <v>1595</v>
      </c>
      <c r="BI837" t="s">
        <v>1596</v>
      </c>
      <c r="BJ837">
        <v>722000</v>
      </c>
      <c r="BK837" t="s">
        <v>537</v>
      </c>
      <c r="BL837" t="s">
        <v>1597</v>
      </c>
      <c r="BM837" t="s">
        <v>1598</v>
      </c>
      <c r="BN837" t="s">
        <v>1596</v>
      </c>
      <c r="BO837" s="9">
        <v>470000</v>
      </c>
      <c r="BP837" t="s">
        <v>555</v>
      </c>
      <c r="BQ837" t="s">
        <v>1597</v>
      </c>
      <c r="BR837" t="s">
        <v>1598</v>
      </c>
      <c r="BS837" t="s">
        <v>1596</v>
      </c>
      <c r="BT837" s="9">
        <v>470000</v>
      </c>
      <c r="BU837" t="s">
        <v>555</v>
      </c>
      <c r="BV837" t="s">
        <v>1499</v>
      </c>
      <c r="BW837" t="s">
        <v>1595</v>
      </c>
      <c r="BX837" t="s">
        <v>1596</v>
      </c>
      <c r="BY837">
        <v>722000</v>
      </c>
      <c r="BZ837" t="s">
        <v>537</v>
      </c>
      <c r="CA837" t="s">
        <v>1597</v>
      </c>
      <c r="CB837" t="s">
        <v>1598</v>
      </c>
      <c r="CC837" t="s">
        <v>1596</v>
      </c>
      <c r="CD837" s="9">
        <v>470000</v>
      </c>
      <c r="HK837" t="s">
        <v>1599</v>
      </c>
      <c r="HL837" t="s">
        <v>488</v>
      </c>
      <c r="IH837" t="s">
        <v>1639</v>
      </c>
      <c r="II837" s="69" t="s">
        <v>927</v>
      </c>
      <c r="IJ837" t="s">
        <v>542</v>
      </c>
      <c r="IK837" t="s">
        <v>543</v>
      </c>
      <c r="IL837">
        <v>2017</v>
      </c>
      <c r="IN837" t="s">
        <v>1600</v>
      </c>
      <c r="IO837" t="s">
        <v>1639</v>
      </c>
      <c r="IP837" t="s">
        <v>1257</v>
      </c>
      <c r="IQ837" s="69" t="s">
        <v>557</v>
      </c>
      <c r="IS837">
        <v>2018</v>
      </c>
      <c r="IU837" t="s">
        <v>1600</v>
      </c>
      <c r="JK837" t="s">
        <v>680</v>
      </c>
      <c r="KE837" t="s">
        <v>1601</v>
      </c>
      <c r="KF837" t="s">
        <v>1602</v>
      </c>
      <c r="KI837" t="s">
        <v>1599</v>
      </c>
      <c r="KJ837" t="s">
        <v>501</v>
      </c>
      <c r="KK837" t="s">
        <v>502</v>
      </c>
      <c r="KL837" t="s">
        <v>1603</v>
      </c>
      <c r="KM837">
        <f t="shared" si="12"/>
        <v>540</v>
      </c>
      <c r="KN837" t="s">
        <v>501</v>
      </c>
      <c r="KO837" t="s">
        <v>1604</v>
      </c>
      <c r="KP837" t="s">
        <v>1603</v>
      </c>
      <c r="KQ837">
        <v>360</v>
      </c>
      <c r="KW837" t="s">
        <v>1606</v>
      </c>
      <c r="LJ837" t="s">
        <v>1600</v>
      </c>
      <c r="MY837" t="s">
        <v>1592</v>
      </c>
      <c r="MZ837">
        <v>136</v>
      </c>
      <c r="NA837" t="s">
        <v>1637</v>
      </c>
      <c r="NB837" t="s">
        <v>1527</v>
      </c>
      <c r="NJ837" t="s">
        <v>1637</v>
      </c>
      <c r="NL837" t="s">
        <v>658</v>
      </c>
      <c r="NM837" t="s">
        <v>508</v>
      </c>
      <c r="NV837" t="s">
        <v>518</v>
      </c>
      <c r="NW837">
        <v>495</v>
      </c>
      <c r="NX837" t="s">
        <v>480</v>
      </c>
      <c r="OB837">
        <v>3</v>
      </c>
      <c r="OU837" t="s">
        <v>1531</v>
      </c>
      <c r="OV837" t="s">
        <v>518</v>
      </c>
      <c r="OX837">
        <v>2017</v>
      </c>
      <c r="OY837">
        <v>2020</v>
      </c>
      <c r="PB837" t="s">
        <v>522</v>
      </c>
      <c r="PC837" s="50">
        <v>46136</v>
      </c>
    </row>
    <row r="838" spans="1:419" ht="15" thickBot="1">
      <c r="A838" t="s">
        <v>469</v>
      </c>
      <c r="B838" t="s">
        <v>1589</v>
      </c>
      <c r="C838" t="s">
        <v>1590</v>
      </c>
      <c r="D838" t="s">
        <v>948</v>
      </c>
      <c r="E838" s="75" t="s">
        <v>1591</v>
      </c>
      <c r="F838" t="s">
        <v>1177</v>
      </c>
      <c r="G838" t="s">
        <v>475</v>
      </c>
      <c r="H838" t="s">
        <v>476</v>
      </c>
      <c r="I838">
        <v>7.8527777780000001</v>
      </c>
      <c r="J838">
        <v>-5.1111111109999996</v>
      </c>
      <c r="K838">
        <v>300</v>
      </c>
      <c r="AV838" t="s">
        <v>1592</v>
      </c>
      <c r="AW838">
        <v>136</v>
      </c>
      <c r="AX838" t="s">
        <v>480</v>
      </c>
      <c r="AY838">
        <v>4</v>
      </c>
      <c r="AZ838" t="s">
        <v>1593</v>
      </c>
      <c r="BA838">
        <v>2017</v>
      </c>
      <c r="BB838">
        <v>2020</v>
      </c>
      <c r="BD838" t="s">
        <v>1614</v>
      </c>
      <c r="BE838" t="s">
        <v>553</v>
      </c>
      <c r="BF838" t="s">
        <v>484</v>
      </c>
      <c r="BG838" t="s">
        <v>1499</v>
      </c>
      <c r="BH838" t="s">
        <v>1595</v>
      </c>
      <c r="BI838" t="s">
        <v>1596</v>
      </c>
      <c r="BJ838">
        <v>722000</v>
      </c>
      <c r="BK838" t="s">
        <v>537</v>
      </c>
      <c r="BL838" t="s">
        <v>1597</v>
      </c>
      <c r="BM838" t="s">
        <v>1598</v>
      </c>
      <c r="BN838" t="s">
        <v>1596</v>
      </c>
      <c r="BO838" s="9">
        <v>470000</v>
      </c>
      <c r="BP838" t="s">
        <v>555</v>
      </c>
      <c r="BQ838" t="s">
        <v>1597</v>
      </c>
      <c r="BR838" t="s">
        <v>1598</v>
      </c>
      <c r="BS838" t="s">
        <v>1596</v>
      </c>
      <c r="BT838" s="9">
        <v>470000</v>
      </c>
      <c r="BU838" t="s">
        <v>555</v>
      </c>
      <c r="BV838" t="s">
        <v>1499</v>
      </c>
      <c r="BW838" t="s">
        <v>1595</v>
      </c>
      <c r="BX838" t="s">
        <v>1596</v>
      </c>
      <c r="BY838">
        <v>722000</v>
      </c>
      <c r="BZ838" t="s">
        <v>537</v>
      </c>
      <c r="CA838" t="s">
        <v>1597</v>
      </c>
      <c r="CB838" t="s">
        <v>1598</v>
      </c>
      <c r="CC838" t="s">
        <v>1596</v>
      </c>
      <c r="CD838" s="9">
        <v>470000</v>
      </c>
      <c r="HK838" t="s">
        <v>1599</v>
      </c>
      <c r="HL838" t="s">
        <v>488</v>
      </c>
      <c r="IH838" t="s">
        <v>1614</v>
      </c>
      <c r="II838" s="69" t="s">
        <v>927</v>
      </c>
      <c r="IJ838" t="s">
        <v>542</v>
      </c>
      <c r="IK838" t="s">
        <v>543</v>
      </c>
      <c r="IL838">
        <v>2017</v>
      </c>
      <c r="IN838" t="s">
        <v>1600</v>
      </c>
      <c r="IO838" t="s">
        <v>1614</v>
      </c>
      <c r="IP838" t="s">
        <v>1257</v>
      </c>
      <c r="IQ838" s="69" t="s">
        <v>557</v>
      </c>
      <c r="IS838">
        <v>2018</v>
      </c>
      <c r="IU838" t="s">
        <v>1600</v>
      </c>
      <c r="JK838" t="s">
        <v>680</v>
      </c>
      <c r="KE838" t="s">
        <v>1601</v>
      </c>
      <c r="KF838" t="s">
        <v>1602</v>
      </c>
      <c r="KI838" t="s">
        <v>1599</v>
      </c>
      <c r="KJ838" t="s">
        <v>501</v>
      </c>
      <c r="KK838" t="s">
        <v>502</v>
      </c>
      <c r="KL838" t="s">
        <v>1603</v>
      </c>
      <c r="KM838">
        <f t="shared" si="12"/>
        <v>540</v>
      </c>
      <c r="KN838" t="s">
        <v>501</v>
      </c>
      <c r="KO838" t="s">
        <v>1604</v>
      </c>
      <c r="KP838" t="s">
        <v>1603</v>
      </c>
      <c r="KQ838">
        <v>360</v>
      </c>
      <c r="KV838" t="s">
        <v>1605</v>
      </c>
      <c r="KW838" t="s">
        <v>1606</v>
      </c>
      <c r="LJ838" t="s">
        <v>1600</v>
      </c>
      <c r="MY838" t="s">
        <v>1592</v>
      </c>
      <c r="MZ838">
        <v>136</v>
      </c>
      <c r="NA838" t="s">
        <v>1637</v>
      </c>
      <c r="NB838" t="s">
        <v>1527</v>
      </c>
      <c r="NJ838" t="s">
        <v>1637</v>
      </c>
      <c r="NL838" t="s">
        <v>658</v>
      </c>
      <c r="NM838" t="s">
        <v>508</v>
      </c>
      <c r="NV838" t="s">
        <v>518</v>
      </c>
      <c r="NW838">
        <v>1469.3</v>
      </c>
      <c r="NX838" t="s">
        <v>480</v>
      </c>
      <c r="OB838">
        <v>3</v>
      </c>
      <c r="OU838" t="s">
        <v>1531</v>
      </c>
      <c r="OV838" t="s">
        <v>518</v>
      </c>
      <c r="OX838">
        <v>2017</v>
      </c>
      <c r="OY838">
        <v>2020</v>
      </c>
      <c r="PB838" t="s">
        <v>522</v>
      </c>
      <c r="PC838" s="50">
        <v>46136</v>
      </c>
    </row>
    <row r="839" spans="1:419">
      <c r="A839" t="s">
        <v>469</v>
      </c>
      <c r="B839" t="s">
        <v>1589</v>
      </c>
      <c r="C839" t="s">
        <v>1590</v>
      </c>
      <c r="D839" t="s">
        <v>948</v>
      </c>
      <c r="E839" s="75" t="s">
        <v>1591</v>
      </c>
      <c r="F839" t="s">
        <v>1177</v>
      </c>
      <c r="G839" t="s">
        <v>475</v>
      </c>
      <c r="H839" t="s">
        <v>476</v>
      </c>
      <c r="I839">
        <v>7.8527777780000001</v>
      </c>
      <c r="J839">
        <v>-5.1111111109999996</v>
      </c>
      <c r="K839">
        <v>300</v>
      </c>
      <c r="AV839" t="s">
        <v>1592</v>
      </c>
      <c r="AW839">
        <v>136</v>
      </c>
      <c r="AX839" t="s">
        <v>480</v>
      </c>
      <c r="AY839">
        <v>4</v>
      </c>
      <c r="AZ839" t="s">
        <v>1593</v>
      </c>
      <c r="BA839">
        <v>2017</v>
      </c>
      <c r="BB839">
        <v>2020</v>
      </c>
      <c r="BD839" t="s">
        <v>1615</v>
      </c>
      <c r="BE839" t="s">
        <v>524</v>
      </c>
      <c r="BF839" t="s">
        <v>484</v>
      </c>
      <c r="BG839" t="s">
        <v>1499</v>
      </c>
      <c r="BH839" t="s">
        <v>1595</v>
      </c>
      <c r="BI839" t="s">
        <v>1596</v>
      </c>
      <c r="BJ839">
        <v>722000</v>
      </c>
      <c r="BK839" t="s">
        <v>555</v>
      </c>
      <c r="BL839" t="s">
        <v>485</v>
      </c>
      <c r="BM839" t="s">
        <v>955</v>
      </c>
      <c r="BN839" t="s">
        <v>1596</v>
      </c>
      <c r="BO839" s="9">
        <v>55556</v>
      </c>
      <c r="HK839" t="s">
        <v>1616</v>
      </c>
      <c r="HL839" t="s">
        <v>526</v>
      </c>
      <c r="HM839" t="s">
        <v>1617</v>
      </c>
      <c r="HP839">
        <v>3</v>
      </c>
      <c r="IH839" t="s">
        <v>1615</v>
      </c>
      <c r="II839" t="s">
        <v>492</v>
      </c>
      <c r="IJ839" t="s">
        <v>542</v>
      </c>
      <c r="IK839" t="s">
        <v>543</v>
      </c>
      <c r="IL839">
        <v>2017</v>
      </c>
      <c r="IN839" t="s">
        <v>544</v>
      </c>
      <c r="IO839" t="s">
        <v>1615</v>
      </c>
      <c r="IP839" t="s">
        <v>1257</v>
      </c>
      <c r="IQ839" t="s">
        <v>571</v>
      </c>
      <c r="IS839">
        <v>2018</v>
      </c>
      <c r="IU839" t="s">
        <v>544</v>
      </c>
      <c r="JK839" t="s">
        <v>680</v>
      </c>
      <c r="KE839" t="s">
        <v>1601</v>
      </c>
      <c r="KF839" t="s">
        <v>1602</v>
      </c>
      <c r="KI839" t="s">
        <v>1616</v>
      </c>
      <c r="KJ839" t="s">
        <v>501</v>
      </c>
      <c r="KK839" t="s">
        <v>1622</v>
      </c>
      <c r="KL839" t="s">
        <v>1603</v>
      </c>
      <c r="KM839">
        <v>1000</v>
      </c>
      <c r="KN839" t="s">
        <v>501</v>
      </c>
      <c r="KV839" t="s">
        <v>1605</v>
      </c>
      <c r="KW839" t="s">
        <v>1606</v>
      </c>
      <c r="LJ839" t="s">
        <v>544</v>
      </c>
      <c r="MY839" t="s">
        <v>1592</v>
      </c>
      <c r="MZ839">
        <v>136</v>
      </c>
      <c r="NA839" t="s">
        <v>1637</v>
      </c>
      <c r="NB839" t="s">
        <v>1527</v>
      </c>
      <c r="NJ839" t="s">
        <v>1637</v>
      </c>
      <c r="NL839" t="s">
        <v>658</v>
      </c>
      <c r="NM839" t="s">
        <v>508</v>
      </c>
      <c r="NU839" t="s">
        <v>1640</v>
      </c>
      <c r="NV839" t="s">
        <v>518</v>
      </c>
      <c r="NW839">
        <v>1347.4</v>
      </c>
      <c r="NX839" t="s">
        <v>480</v>
      </c>
      <c r="OB839">
        <v>3</v>
      </c>
      <c r="OU839" t="s">
        <v>1531</v>
      </c>
      <c r="OV839" t="s">
        <v>518</v>
      </c>
      <c r="OX839">
        <v>2017</v>
      </c>
      <c r="OY839">
        <v>2020</v>
      </c>
      <c r="PB839" t="s">
        <v>522</v>
      </c>
      <c r="PC839" s="50">
        <v>46136</v>
      </c>
    </row>
    <row r="840" spans="1:419" ht="15" thickBot="1">
      <c r="A840" t="s">
        <v>469</v>
      </c>
      <c r="B840" t="s">
        <v>1589</v>
      </c>
      <c r="C840" t="s">
        <v>1590</v>
      </c>
      <c r="D840" t="s">
        <v>948</v>
      </c>
      <c r="E840" s="75" t="s">
        <v>1591</v>
      </c>
      <c r="F840" t="s">
        <v>1177</v>
      </c>
      <c r="G840" t="s">
        <v>475</v>
      </c>
      <c r="H840" t="s">
        <v>476</v>
      </c>
      <c r="I840">
        <v>7.8527777780000001</v>
      </c>
      <c r="J840">
        <v>-5.1111111109999996</v>
      </c>
      <c r="K840">
        <v>300</v>
      </c>
      <c r="AV840" t="s">
        <v>1592</v>
      </c>
      <c r="AW840">
        <v>136</v>
      </c>
      <c r="AX840" t="s">
        <v>480</v>
      </c>
      <c r="AY840">
        <v>4</v>
      </c>
      <c r="AZ840" t="s">
        <v>1593</v>
      </c>
      <c r="BA840">
        <v>2017</v>
      </c>
      <c r="BB840">
        <v>2020</v>
      </c>
      <c r="BD840" t="s">
        <v>1641</v>
      </c>
      <c r="BE840" t="s">
        <v>483</v>
      </c>
      <c r="BF840" t="s">
        <v>484</v>
      </c>
      <c r="BG840" t="s">
        <v>1499</v>
      </c>
      <c r="BH840" t="s">
        <v>1595</v>
      </c>
      <c r="BI840" t="s">
        <v>1596</v>
      </c>
      <c r="BJ840">
        <v>722000</v>
      </c>
      <c r="BK840" t="s">
        <v>555</v>
      </c>
      <c r="BL840" t="s">
        <v>485</v>
      </c>
      <c r="BM840" t="s">
        <v>955</v>
      </c>
      <c r="BN840" t="s">
        <v>1596</v>
      </c>
      <c r="BO840" s="9">
        <v>55556</v>
      </c>
      <c r="HK840" t="s">
        <v>1616</v>
      </c>
      <c r="HL840" t="s">
        <v>526</v>
      </c>
      <c r="HM840" t="s">
        <v>1617</v>
      </c>
      <c r="HP840">
        <v>3</v>
      </c>
      <c r="IH840" t="s">
        <v>1641</v>
      </c>
      <c r="II840" t="s">
        <v>492</v>
      </c>
      <c r="IJ840" t="s">
        <v>542</v>
      </c>
      <c r="IK840" t="s">
        <v>543</v>
      </c>
      <c r="IL840">
        <v>2017</v>
      </c>
      <c r="IN840" t="s">
        <v>1618</v>
      </c>
      <c r="IO840" t="s">
        <v>1641</v>
      </c>
      <c r="IP840" t="s">
        <v>1257</v>
      </c>
      <c r="IQ840" t="s">
        <v>571</v>
      </c>
      <c r="IS840">
        <v>2018</v>
      </c>
      <c r="IU840" t="s">
        <v>1618</v>
      </c>
      <c r="JK840" t="s">
        <v>680</v>
      </c>
      <c r="KE840" t="s">
        <v>1601</v>
      </c>
      <c r="KF840" t="s">
        <v>1602</v>
      </c>
      <c r="KI840" t="s">
        <v>1616</v>
      </c>
      <c r="KJ840" t="s">
        <v>501</v>
      </c>
      <c r="KK840" t="s">
        <v>1622</v>
      </c>
      <c r="KL840" t="s">
        <v>1603</v>
      </c>
      <c r="KM840">
        <v>1000</v>
      </c>
      <c r="KN840" t="s">
        <v>501</v>
      </c>
      <c r="KW840" t="s">
        <v>506</v>
      </c>
      <c r="LJ840" t="s">
        <v>1618</v>
      </c>
      <c r="MY840" t="s">
        <v>1592</v>
      </c>
      <c r="MZ840">
        <v>136</v>
      </c>
      <c r="NA840" t="s">
        <v>1637</v>
      </c>
      <c r="NB840" t="s">
        <v>1527</v>
      </c>
      <c r="NJ840" t="s">
        <v>1637</v>
      </c>
      <c r="NL840" t="s">
        <v>658</v>
      </c>
      <c r="NM840" t="s">
        <v>508</v>
      </c>
      <c r="NU840" t="s">
        <v>1640</v>
      </c>
      <c r="NV840" t="s">
        <v>518</v>
      </c>
      <c r="NW840">
        <v>1541.5</v>
      </c>
      <c r="NX840" t="s">
        <v>480</v>
      </c>
      <c r="OB840">
        <v>2</v>
      </c>
      <c r="OU840" t="s">
        <v>1531</v>
      </c>
      <c r="OV840" t="s">
        <v>518</v>
      </c>
      <c r="OX840">
        <v>2017</v>
      </c>
      <c r="OY840">
        <v>2020</v>
      </c>
      <c r="PB840" t="s">
        <v>522</v>
      </c>
      <c r="PC840" s="50">
        <v>46136</v>
      </c>
    </row>
    <row r="841" spans="1:419" ht="15" thickBot="1">
      <c r="A841" t="s">
        <v>469</v>
      </c>
      <c r="B841" t="s">
        <v>1589</v>
      </c>
      <c r="C841" t="s">
        <v>1590</v>
      </c>
      <c r="D841" t="s">
        <v>948</v>
      </c>
      <c r="E841" s="75" t="s">
        <v>1591</v>
      </c>
      <c r="F841" t="s">
        <v>1177</v>
      </c>
      <c r="G841" t="s">
        <v>475</v>
      </c>
      <c r="H841" t="s">
        <v>476</v>
      </c>
      <c r="I841">
        <v>7.8527777780000001</v>
      </c>
      <c r="J841">
        <v>-5.1111111109999996</v>
      </c>
      <c r="K841">
        <v>300</v>
      </c>
      <c r="AV841" t="s">
        <v>1592</v>
      </c>
      <c r="AW841">
        <v>136</v>
      </c>
      <c r="AX841" t="s">
        <v>480</v>
      </c>
      <c r="AY841">
        <v>4</v>
      </c>
      <c r="AZ841" t="s">
        <v>1593</v>
      </c>
      <c r="BA841">
        <v>2017</v>
      </c>
      <c r="BB841">
        <v>2020</v>
      </c>
      <c r="BD841" t="s">
        <v>1619</v>
      </c>
      <c r="BE841" t="s">
        <v>605</v>
      </c>
      <c r="BF841" t="s">
        <v>484</v>
      </c>
      <c r="BG841" t="s">
        <v>485</v>
      </c>
      <c r="BH841" t="s">
        <v>955</v>
      </c>
      <c r="BI841" t="s">
        <v>1596</v>
      </c>
      <c r="BJ841" s="9">
        <v>55556</v>
      </c>
      <c r="BK841" t="s">
        <v>537</v>
      </c>
      <c r="BL841" t="s">
        <v>1403</v>
      </c>
      <c r="BM841" t="s">
        <v>1620</v>
      </c>
      <c r="BN841" t="s">
        <v>1596</v>
      </c>
      <c r="BO841">
        <v>55600</v>
      </c>
      <c r="BP841" t="s">
        <v>555</v>
      </c>
      <c r="BQ841" t="s">
        <v>1499</v>
      </c>
      <c r="BR841" t="s">
        <v>1595</v>
      </c>
      <c r="BS841" t="s">
        <v>1596</v>
      </c>
      <c r="BT841">
        <v>722000</v>
      </c>
      <c r="BU841" t="s">
        <v>537</v>
      </c>
      <c r="BV841" t="s">
        <v>925</v>
      </c>
      <c r="BW841" t="s">
        <v>480</v>
      </c>
      <c r="BX841" t="s">
        <v>480</v>
      </c>
      <c r="BY841" t="s">
        <v>480</v>
      </c>
      <c r="HK841" t="s">
        <v>1599</v>
      </c>
      <c r="HL841" t="s">
        <v>488</v>
      </c>
      <c r="IH841" t="s">
        <v>1619</v>
      </c>
      <c r="II841" s="69" t="s">
        <v>927</v>
      </c>
      <c r="IJ841" t="s">
        <v>542</v>
      </c>
      <c r="IK841" t="s">
        <v>543</v>
      </c>
      <c r="IL841">
        <v>2017</v>
      </c>
      <c r="IN841" t="s">
        <v>1600</v>
      </c>
      <c r="IO841" t="s">
        <v>1619</v>
      </c>
      <c r="IP841" t="s">
        <v>1621</v>
      </c>
      <c r="IQ841" t="s">
        <v>557</v>
      </c>
      <c r="IS841">
        <v>2018</v>
      </c>
      <c r="IU841" t="s">
        <v>1600</v>
      </c>
      <c r="JK841" t="s">
        <v>680</v>
      </c>
      <c r="KE841" t="s">
        <v>1601</v>
      </c>
      <c r="KF841" t="s">
        <v>1602</v>
      </c>
      <c r="KI841" t="s">
        <v>1599</v>
      </c>
      <c r="KJ841" t="s">
        <v>501</v>
      </c>
      <c r="KK841" t="s">
        <v>502</v>
      </c>
      <c r="KL841" t="s">
        <v>1603</v>
      </c>
      <c r="KM841">
        <v>540</v>
      </c>
      <c r="KN841" t="s">
        <v>501</v>
      </c>
      <c r="KO841" t="s">
        <v>1604</v>
      </c>
      <c r="KP841" t="s">
        <v>1603</v>
      </c>
      <c r="KQ841">
        <v>360</v>
      </c>
      <c r="KW841" t="s">
        <v>1518</v>
      </c>
      <c r="LJ841" t="s">
        <v>1600</v>
      </c>
      <c r="MY841" t="s">
        <v>1592</v>
      </c>
      <c r="MZ841">
        <v>136</v>
      </c>
      <c r="NA841" t="s">
        <v>1637</v>
      </c>
      <c r="NB841" t="s">
        <v>1527</v>
      </c>
      <c r="NJ841" t="s">
        <v>1637</v>
      </c>
      <c r="NL841" t="s">
        <v>658</v>
      </c>
      <c r="NM841" t="s">
        <v>508</v>
      </c>
      <c r="NV841" t="s">
        <v>518</v>
      </c>
      <c r="NW841">
        <v>1477.2</v>
      </c>
      <c r="NX841" t="s">
        <v>480</v>
      </c>
      <c r="OB841">
        <v>3</v>
      </c>
      <c r="OU841" t="s">
        <v>1531</v>
      </c>
      <c r="OV841" t="s">
        <v>518</v>
      </c>
      <c r="OX841">
        <v>2017</v>
      </c>
      <c r="OY841">
        <v>2020</v>
      </c>
      <c r="PB841" t="s">
        <v>522</v>
      </c>
      <c r="PC841" s="50">
        <v>46136</v>
      </c>
    </row>
    <row r="842" spans="1:419" ht="15" thickBot="1">
      <c r="A842" t="s">
        <v>469</v>
      </c>
      <c r="B842" t="s">
        <v>1589</v>
      </c>
      <c r="C842" t="s">
        <v>1590</v>
      </c>
      <c r="D842" t="s">
        <v>948</v>
      </c>
      <c r="E842" s="75" t="s">
        <v>1591</v>
      </c>
      <c r="F842" t="s">
        <v>1177</v>
      </c>
      <c r="G842" t="s">
        <v>475</v>
      </c>
      <c r="H842" t="s">
        <v>476</v>
      </c>
      <c r="I842">
        <v>7.8527777780000001</v>
      </c>
      <c r="J842">
        <v>-5.1111111109999996</v>
      </c>
      <c r="K842">
        <v>300</v>
      </c>
      <c r="AV842" t="s">
        <v>1592</v>
      </c>
      <c r="AW842">
        <v>136</v>
      </c>
      <c r="AX842" t="s">
        <v>480</v>
      </c>
      <c r="AY842">
        <v>4</v>
      </c>
      <c r="AZ842" t="s">
        <v>1593</v>
      </c>
      <c r="BA842">
        <v>2017</v>
      </c>
      <c r="BB842">
        <v>2020</v>
      </c>
      <c r="BD842" t="s">
        <v>1642</v>
      </c>
      <c r="BE842" t="s">
        <v>609</v>
      </c>
      <c r="BF842" t="s">
        <v>484</v>
      </c>
      <c r="BG842" t="s">
        <v>485</v>
      </c>
      <c r="BH842" t="s">
        <v>955</v>
      </c>
      <c r="BI842" t="s">
        <v>1596</v>
      </c>
      <c r="BJ842" s="9">
        <v>55556</v>
      </c>
      <c r="BK842" t="s">
        <v>537</v>
      </c>
      <c r="BL842" t="s">
        <v>538</v>
      </c>
      <c r="BM842" t="s">
        <v>1643</v>
      </c>
      <c r="BN842" t="s">
        <v>1596</v>
      </c>
      <c r="BO842">
        <v>148000</v>
      </c>
      <c r="BP842" t="s">
        <v>555</v>
      </c>
      <c r="BQ842" t="s">
        <v>485</v>
      </c>
      <c r="BR842" t="s">
        <v>955</v>
      </c>
      <c r="BS842" t="s">
        <v>1596</v>
      </c>
      <c r="BT842" s="9">
        <v>55556</v>
      </c>
      <c r="BU842" t="s">
        <v>537</v>
      </c>
      <c r="BV842" t="s">
        <v>1403</v>
      </c>
      <c r="BW842" t="s">
        <v>1620</v>
      </c>
      <c r="BX842" t="s">
        <v>1596</v>
      </c>
      <c r="BY842">
        <v>55600</v>
      </c>
      <c r="BZ842" t="s">
        <v>555</v>
      </c>
      <c r="CA842" t="s">
        <v>1499</v>
      </c>
      <c r="CB842" t="s">
        <v>1595</v>
      </c>
      <c r="CC842" t="s">
        <v>1596</v>
      </c>
      <c r="CD842">
        <v>722000</v>
      </c>
      <c r="HK842" t="s">
        <v>1599</v>
      </c>
      <c r="HL842" t="s">
        <v>488</v>
      </c>
      <c r="IH842" t="s">
        <v>1642</v>
      </c>
      <c r="II842" s="69" t="s">
        <v>927</v>
      </c>
      <c r="IJ842" t="s">
        <v>542</v>
      </c>
      <c r="IK842" t="s">
        <v>543</v>
      </c>
      <c r="IL842">
        <v>2017</v>
      </c>
      <c r="IN842" t="s">
        <v>1600</v>
      </c>
      <c r="IO842" t="s">
        <v>1642</v>
      </c>
      <c r="IP842" t="s">
        <v>1621</v>
      </c>
      <c r="IQ842" t="s">
        <v>557</v>
      </c>
      <c r="IS842">
        <v>2018</v>
      </c>
      <c r="IU842" t="s">
        <v>1600</v>
      </c>
      <c r="JK842" t="s">
        <v>680</v>
      </c>
      <c r="KE842" t="s">
        <v>1601</v>
      </c>
      <c r="KF842" t="s">
        <v>1602</v>
      </c>
      <c r="KI842" t="s">
        <v>1599</v>
      </c>
      <c r="KJ842" t="s">
        <v>501</v>
      </c>
      <c r="KK842" t="s">
        <v>502</v>
      </c>
      <c r="KL842" t="s">
        <v>1603</v>
      </c>
      <c r="KM842">
        <v>540</v>
      </c>
      <c r="KN842" t="s">
        <v>501</v>
      </c>
      <c r="KO842" t="s">
        <v>1604</v>
      </c>
      <c r="KP842" t="s">
        <v>1603</v>
      </c>
      <c r="KQ842">
        <v>360</v>
      </c>
      <c r="KW842" t="s">
        <v>1623</v>
      </c>
      <c r="LJ842" t="s">
        <v>1600</v>
      </c>
      <c r="MY842" t="s">
        <v>1592</v>
      </c>
      <c r="MZ842">
        <v>136</v>
      </c>
      <c r="NA842" t="s">
        <v>1637</v>
      </c>
      <c r="NB842" t="s">
        <v>1527</v>
      </c>
      <c r="NJ842" t="s">
        <v>1637</v>
      </c>
      <c r="NL842" t="s">
        <v>658</v>
      </c>
      <c r="NM842" t="s">
        <v>508</v>
      </c>
      <c r="NV842" t="s">
        <v>518</v>
      </c>
      <c r="NW842">
        <v>603</v>
      </c>
      <c r="NX842" t="s">
        <v>480</v>
      </c>
      <c r="OB842">
        <v>3</v>
      </c>
      <c r="OU842" t="s">
        <v>1531</v>
      </c>
      <c r="OV842" t="s">
        <v>518</v>
      </c>
      <c r="OX842">
        <v>2017</v>
      </c>
      <c r="OY842">
        <v>2020</v>
      </c>
      <c r="PB842" t="s">
        <v>522</v>
      </c>
      <c r="PC842" s="50">
        <v>46136</v>
      </c>
    </row>
    <row r="843" spans="1:419" ht="15" thickBot="1">
      <c r="A843" t="s">
        <v>469</v>
      </c>
      <c r="B843" t="s">
        <v>1589</v>
      </c>
      <c r="C843" t="s">
        <v>1590</v>
      </c>
      <c r="D843" t="s">
        <v>948</v>
      </c>
      <c r="E843" s="75" t="s">
        <v>1591</v>
      </c>
      <c r="F843" t="s">
        <v>1177</v>
      </c>
      <c r="G843" t="s">
        <v>475</v>
      </c>
      <c r="H843" t="s">
        <v>476</v>
      </c>
      <c r="I843">
        <v>7.8527777780000001</v>
      </c>
      <c r="J843">
        <v>-5.1111111109999996</v>
      </c>
      <c r="K843">
        <v>300</v>
      </c>
      <c r="AV843" t="s">
        <v>1592</v>
      </c>
      <c r="AW843">
        <v>136</v>
      </c>
      <c r="AX843" t="s">
        <v>480</v>
      </c>
      <c r="AY843">
        <v>4</v>
      </c>
      <c r="AZ843" t="s">
        <v>1593</v>
      </c>
      <c r="BA843">
        <v>2017</v>
      </c>
      <c r="BB843">
        <v>2020</v>
      </c>
      <c r="BD843" t="s">
        <v>1624</v>
      </c>
      <c r="BE843" t="s">
        <v>613</v>
      </c>
      <c r="BF843" t="s">
        <v>484</v>
      </c>
      <c r="BG843" t="s">
        <v>485</v>
      </c>
      <c r="BH843" t="s">
        <v>955</v>
      </c>
      <c r="BI843" t="s">
        <v>1596</v>
      </c>
      <c r="BJ843" s="9">
        <v>55556</v>
      </c>
      <c r="BK843" t="s">
        <v>537</v>
      </c>
      <c r="BL843" t="s">
        <v>1625</v>
      </c>
      <c r="BM843" t="s">
        <v>955</v>
      </c>
      <c r="BN843" t="s">
        <v>1596</v>
      </c>
      <c r="BO843">
        <v>148000</v>
      </c>
      <c r="BP843" t="s">
        <v>555</v>
      </c>
      <c r="BQ843" t="s">
        <v>485</v>
      </c>
      <c r="BR843" t="s">
        <v>955</v>
      </c>
      <c r="BS843" t="s">
        <v>1596</v>
      </c>
      <c r="BT843" s="9">
        <v>55556</v>
      </c>
      <c r="BU843" t="s">
        <v>537</v>
      </c>
      <c r="BV843" t="s">
        <v>930</v>
      </c>
      <c r="BW843" t="s">
        <v>1626</v>
      </c>
      <c r="BX843" t="s">
        <v>1596</v>
      </c>
      <c r="BY843">
        <v>148000</v>
      </c>
      <c r="BZ843" t="s">
        <v>555</v>
      </c>
      <c r="CA843" t="s">
        <v>1499</v>
      </c>
      <c r="CB843" t="s">
        <v>1595</v>
      </c>
      <c r="CC843" t="s">
        <v>1596</v>
      </c>
      <c r="CD843">
        <v>722000</v>
      </c>
      <c r="HK843" t="s">
        <v>1599</v>
      </c>
      <c r="HL843" t="s">
        <v>488</v>
      </c>
      <c r="IH843" t="s">
        <v>1624</v>
      </c>
      <c r="II843" s="69" t="s">
        <v>927</v>
      </c>
      <c r="IJ843" t="s">
        <v>542</v>
      </c>
      <c r="IK843" t="s">
        <v>543</v>
      </c>
      <c r="IL843">
        <v>2017</v>
      </c>
      <c r="IN843" t="s">
        <v>1600</v>
      </c>
      <c r="IO843" t="s">
        <v>1624</v>
      </c>
      <c r="IP843" t="s">
        <v>1621</v>
      </c>
      <c r="IQ843" t="s">
        <v>557</v>
      </c>
      <c r="IS843">
        <v>2018</v>
      </c>
      <c r="IU843" t="s">
        <v>1600</v>
      </c>
      <c r="JK843" t="s">
        <v>680</v>
      </c>
      <c r="KE843" t="s">
        <v>1601</v>
      </c>
      <c r="KF843" t="s">
        <v>1602</v>
      </c>
      <c r="KI843" t="s">
        <v>1599</v>
      </c>
      <c r="KJ843" t="s">
        <v>501</v>
      </c>
      <c r="KK843" t="s">
        <v>502</v>
      </c>
      <c r="KL843" t="s">
        <v>1603</v>
      </c>
      <c r="KM843">
        <v>540</v>
      </c>
      <c r="KN843" t="s">
        <v>501</v>
      </c>
      <c r="KO843" t="s">
        <v>1604</v>
      </c>
      <c r="KP843" t="s">
        <v>1603</v>
      </c>
      <c r="KQ843">
        <v>360</v>
      </c>
      <c r="KV843" t="s">
        <v>1605</v>
      </c>
      <c r="KW843" t="s">
        <v>1606</v>
      </c>
      <c r="LJ843" t="s">
        <v>1600</v>
      </c>
      <c r="MY843" t="s">
        <v>1592</v>
      </c>
      <c r="MZ843">
        <v>136</v>
      </c>
      <c r="NA843" t="s">
        <v>1637</v>
      </c>
      <c r="NB843" t="s">
        <v>1527</v>
      </c>
      <c r="NJ843" t="s">
        <v>1637</v>
      </c>
      <c r="NL843" t="s">
        <v>658</v>
      </c>
      <c r="NM843" t="s">
        <v>508</v>
      </c>
      <c r="NV843" t="s">
        <v>518</v>
      </c>
      <c r="NW843">
        <v>1115.5999999999999</v>
      </c>
      <c r="NX843" t="s">
        <v>480</v>
      </c>
      <c r="OB843">
        <v>3</v>
      </c>
      <c r="OU843" t="s">
        <v>1531</v>
      </c>
      <c r="OV843" t="s">
        <v>518</v>
      </c>
      <c r="OX843">
        <v>2017</v>
      </c>
      <c r="OY843">
        <v>2020</v>
      </c>
      <c r="PB843" t="s">
        <v>522</v>
      </c>
      <c r="PC843" s="50">
        <v>46136</v>
      </c>
    </row>
    <row r="844" spans="1:419" ht="15" thickBot="1">
      <c r="A844" t="s">
        <v>469</v>
      </c>
      <c r="B844" t="s">
        <v>1589</v>
      </c>
      <c r="C844" t="s">
        <v>1590</v>
      </c>
      <c r="D844" t="s">
        <v>948</v>
      </c>
      <c r="E844" s="75" t="s">
        <v>1591</v>
      </c>
      <c r="F844" t="s">
        <v>1177</v>
      </c>
      <c r="G844" t="s">
        <v>475</v>
      </c>
      <c r="H844" t="s">
        <v>476</v>
      </c>
      <c r="I844">
        <v>7.8527777780000001</v>
      </c>
      <c r="J844">
        <v>-5.1111111109999996</v>
      </c>
      <c r="K844">
        <v>300</v>
      </c>
      <c r="AV844" t="s">
        <v>1592</v>
      </c>
      <c r="AW844">
        <v>136</v>
      </c>
      <c r="AX844" t="s">
        <v>480</v>
      </c>
      <c r="AY844">
        <v>4</v>
      </c>
      <c r="AZ844" t="s">
        <v>1593</v>
      </c>
      <c r="BA844">
        <v>2017</v>
      </c>
      <c r="BB844">
        <v>2020</v>
      </c>
      <c r="BD844" t="s">
        <v>1644</v>
      </c>
      <c r="BE844" t="s">
        <v>615</v>
      </c>
      <c r="BF844" t="s">
        <v>484</v>
      </c>
      <c r="BG844" t="s">
        <v>485</v>
      </c>
      <c r="BH844" t="s">
        <v>955</v>
      </c>
      <c r="BI844" t="s">
        <v>1596</v>
      </c>
      <c r="BJ844" s="9">
        <v>55556</v>
      </c>
      <c r="BK844" t="s">
        <v>537</v>
      </c>
      <c r="BL844" t="s">
        <v>554</v>
      </c>
      <c r="BM844" t="s">
        <v>955</v>
      </c>
      <c r="BN844" t="s">
        <v>1596</v>
      </c>
      <c r="BO844">
        <v>148000</v>
      </c>
      <c r="BP844" t="s">
        <v>555</v>
      </c>
      <c r="BQ844" t="s">
        <v>1645</v>
      </c>
      <c r="BR844" t="s">
        <v>1646</v>
      </c>
      <c r="BS844" t="s">
        <v>480</v>
      </c>
      <c r="BT844" t="s">
        <v>480</v>
      </c>
      <c r="BU844" t="s">
        <v>537</v>
      </c>
      <c r="BV844" t="s">
        <v>1403</v>
      </c>
      <c r="BW844" t="s">
        <v>1620</v>
      </c>
      <c r="BX844" t="s">
        <v>1596</v>
      </c>
      <c r="BY844">
        <v>55600</v>
      </c>
      <c r="BZ844" t="s">
        <v>555</v>
      </c>
      <c r="CA844" t="s">
        <v>1499</v>
      </c>
      <c r="CB844" t="s">
        <v>1595</v>
      </c>
      <c r="CC844" t="s">
        <v>1596</v>
      </c>
      <c r="CD844">
        <v>722000</v>
      </c>
      <c r="HK844" t="s">
        <v>1599</v>
      </c>
      <c r="HL844" t="s">
        <v>488</v>
      </c>
      <c r="IH844" t="s">
        <v>1644</v>
      </c>
      <c r="II844" s="69" t="s">
        <v>927</v>
      </c>
      <c r="IJ844" t="s">
        <v>542</v>
      </c>
      <c r="IK844" t="s">
        <v>543</v>
      </c>
      <c r="IL844">
        <v>2017</v>
      </c>
      <c r="IN844" t="s">
        <v>1600</v>
      </c>
      <c r="IO844" t="s">
        <v>1644</v>
      </c>
      <c r="IP844" t="s">
        <v>1621</v>
      </c>
      <c r="IQ844" t="s">
        <v>557</v>
      </c>
      <c r="IS844">
        <v>2018</v>
      </c>
      <c r="IU844" t="s">
        <v>1600</v>
      </c>
      <c r="JK844" t="s">
        <v>680</v>
      </c>
      <c r="KE844" t="s">
        <v>1601</v>
      </c>
      <c r="KF844" t="s">
        <v>1602</v>
      </c>
      <c r="KI844" t="s">
        <v>1599</v>
      </c>
      <c r="KJ844" t="s">
        <v>501</v>
      </c>
      <c r="KK844" t="s">
        <v>502</v>
      </c>
      <c r="KL844" t="s">
        <v>1603</v>
      </c>
      <c r="KM844">
        <v>540</v>
      </c>
      <c r="KN844" t="s">
        <v>501</v>
      </c>
      <c r="KO844" t="s">
        <v>1604</v>
      </c>
      <c r="KP844" t="s">
        <v>1603</v>
      </c>
      <c r="KQ844">
        <v>360</v>
      </c>
      <c r="KW844" t="s">
        <v>1647</v>
      </c>
      <c r="LJ844" t="s">
        <v>1600</v>
      </c>
      <c r="MY844" t="s">
        <v>1592</v>
      </c>
      <c r="MZ844">
        <v>136</v>
      </c>
      <c r="NA844" t="s">
        <v>1637</v>
      </c>
      <c r="NB844" t="s">
        <v>1527</v>
      </c>
      <c r="NJ844" t="s">
        <v>1637</v>
      </c>
      <c r="NL844" t="s">
        <v>658</v>
      </c>
      <c r="NM844" t="s">
        <v>508</v>
      </c>
      <c r="NV844" t="s">
        <v>518</v>
      </c>
      <c r="NW844">
        <v>853</v>
      </c>
      <c r="NX844" t="s">
        <v>480</v>
      </c>
      <c r="OB844">
        <v>3</v>
      </c>
      <c r="OU844" t="s">
        <v>1531</v>
      </c>
      <c r="OV844" t="s">
        <v>518</v>
      </c>
      <c r="OX844">
        <v>2017</v>
      </c>
      <c r="OY844">
        <v>2020</v>
      </c>
      <c r="PB844" t="s">
        <v>522</v>
      </c>
      <c r="PC844" s="50">
        <v>46136</v>
      </c>
    </row>
    <row r="845" spans="1:419" ht="15" thickBot="1">
      <c r="A845" t="s">
        <v>469</v>
      </c>
      <c r="B845" t="s">
        <v>1589</v>
      </c>
      <c r="C845" t="s">
        <v>1590</v>
      </c>
      <c r="D845" t="s">
        <v>948</v>
      </c>
      <c r="E845" s="75" t="s">
        <v>1591</v>
      </c>
      <c r="F845" t="s">
        <v>1177</v>
      </c>
      <c r="G845" t="s">
        <v>475</v>
      </c>
      <c r="H845" t="s">
        <v>476</v>
      </c>
      <c r="I845">
        <v>7.8527777780000001</v>
      </c>
      <c r="J845">
        <v>-5.1111111109999996</v>
      </c>
      <c r="K845">
        <v>300</v>
      </c>
      <c r="AV845" t="s">
        <v>1592</v>
      </c>
      <c r="AW845">
        <v>136</v>
      </c>
      <c r="AX845" t="s">
        <v>480</v>
      </c>
      <c r="AY845">
        <v>4</v>
      </c>
      <c r="AZ845" t="s">
        <v>1593</v>
      </c>
      <c r="BA845">
        <v>2017</v>
      </c>
      <c r="BB845">
        <v>2020</v>
      </c>
      <c r="BD845" t="s">
        <v>1627</v>
      </c>
      <c r="BE845" t="s">
        <v>634</v>
      </c>
      <c r="BF845" t="s">
        <v>484</v>
      </c>
      <c r="BG845" t="s">
        <v>1362</v>
      </c>
      <c r="BH845" t="s">
        <v>955</v>
      </c>
      <c r="BI845" t="s">
        <v>480</v>
      </c>
      <c r="BJ845" t="s">
        <v>480</v>
      </c>
      <c r="BK845" t="s">
        <v>537</v>
      </c>
      <c r="BL845" t="s">
        <v>1597</v>
      </c>
      <c r="BM845" t="s">
        <v>1598</v>
      </c>
      <c r="BN845" t="s">
        <v>1596</v>
      </c>
      <c r="BO845">
        <v>940000</v>
      </c>
      <c r="BP845" t="s">
        <v>555</v>
      </c>
      <c r="BQ845" t="s">
        <v>1362</v>
      </c>
      <c r="BR845" t="s">
        <v>955</v>
      </c>
      <c r="BS845" t="s">
        <v>480</v>
      </c>
      <c r="BT845" t="s">
        <v>480</v>
      </c>
      <c r="BU845" t="s">
        <v>537</v>
      </c>
      <c r="BV845" t="s">
        <v>1597</v>
      </c>
      <c r="BW845" t="s">
        <v>1598</v>
      </c>
      <c r="BX845" t="s">
        <v>1596</v>
      </c>
      <c r="BY845">
        <v>940000</v>
      </c>
      <c r="BZ845" t="s">
        <v>555</v>
      </c>
      <c r="CA845" t="s">
        <v>1499</v>
      </c>
      <c r="CB845" t="s">
        <v>1595</v>
      </c>
      <c r="CC845" t="s">
        <v>1596</v>
      </c>
      <c r="CD845">
        <v>722000</v>
      </c>
      <c r="CE845" t="s">
        <v>537</v>
      </c>
      <c r="CF845" t="s">
        <v>1597</v>
      </c>
      <c r="CG845" t="s">
        <v>1628</v>
      </c>
      <c r="CH845" t="s">
        <v>1596</v>
      </c>
      <c r="CI845">
        <v>940000</v>
      </c>
      <c r="HK845" t="s">
        <v>1599</v>
      </c>
      <c r="HL845" t="s">
        <v>488</v>
      </c>
      <c r="IH845" t="s">
        <v>1627</v>
      </c>
      <c r="II845" s="69" t="s">
        <v>927</v>
      </c>
      <c r="IJ845" t="s">
        <v>542</v>
      </c>
      <c r="IK845" t="s">
        <v>543</v>
      </c>
      <c r="IL845">
        <v>2017</v>
      </c>
      <c r="IN845" t="s">
        <v>1600</v>
      </c>
      <c r="IO845" t="s">
        <v>1627</v>
      </c>
      <c r="IP845" t="s">
        <v>1257</v>
      </c>
      <c r="IQ845" s="69" t="s">
        <v>557</v>
      </c>
      <c r="IS845">
        <v>2018</v>
      </c>
      <c r="IU845" t="s">
        <v>1600</v>
      </c>
      <c r="JK845" t="s">
        <v>680</v>
      </c>
      <c r="KE845" t="s">
        <v>1601</v>
      </c>
      <c r="KF845" t="s">
        <v>1602</v>
      </c>
      <c r="KI845" t="s">
        <v>1599</v>
      </c>
      <c r="KJ845" t="s">
        <v>501</v>
      </c>
      <c r="KK845" t="s">
        <v>502</v>
      </c>
      <c r="KL845" t="s">
        <v>1603</v>
      </c>
      <c r="KM845">
        <v>540</v>
      </c>
      <c r="KN845" t="s">
        <v>501</v>
      </c>
      <c r="KO845" t="s">
        <v>1604</v>
      </c>
      <c r="KP845" t="s">
        <v>1603</v>
      </c>
      <c r="KQ845">
        <v>360</v>
      </c>
      <c r="KV845" t="s">
        <v>1605</v>
      </c>
      <c r="KW845" t="s">
        <v>1606</v>
      </c>
      <c r="LJ845" t="s">
        <v>1600</v>
      </c>
      <c r="MY845" t="s">
        <v>1592</v>
      </c>
      <c r="MZ845">
        <v>136</v>
      </c>
      <c r="NA845" t="s">
        <v>1637</v>
      </c>
      <c r="NB845" t="s">
        <v>1527</v>
      </c>
      <c r="NJ845" t="s">
        <v>1637</v>
      </c>
      <c r="NL845" t="s">
        <v>658</v>
      </c>
      <c r="NM845" t="s">
        <v>508</v>
      </c>
      <c r="NV845" t="s">
        <v>518</v>
      </c>
      <c r="NW845">
        <v>1761.6</v>
      </c>
      <c r="NX845" t="s">
        <v>480</v>
      </c>
      <c r="OB845">
        <v>3</v>
      </c>
      <c r="OU845" t="s">
        <v>1531</v>
      </c>
      <c r="OV845" t="s">
        <v>518</v>
      </c>
      <c r="OX845">
        <v>2017</v>
      </c>
      <c r="OY845">
        <v>2020</v>
      </c>
      <c r="PB845" t="s">
        <v>522</v>
      </c>
      <c r="PC845" s="50">
        <v>46136</v>
      </c>
    </row>
    <row r="846" spans="1:419" ht="15" thickBot="1">
      <c r="A846" t="s">
        <v>469</v>
      </c>
      <c r="B846" t="s">
        <v>1589</v>
      </c>
      <c r="C846" t="s">
        <v>1590</v>
      </c>
      <c r="D846" t="s">
        <v>948</v>
      </c>
      <c r="E846" s="75" t="s">
        <v>1591</v>
      </c>
      <c r="F846" t="s">
        <v>1177</v>
      </c>
      <c r="G846" t="s">
        <v>475</v>
      </c>
      <c r="H846" t="s">
        <v>476</v>
      </c>
      <c r="I846">
        <v>7.8527777780000001</v>
      </c>
      <c r="J846">
        <v>-5.1111111109999996</v>
      </c>
      <c r="K846">
        <v>300</v>
      </c>
      <c r="AV846" t="s">
        <v>1592</v>
      </c>
      <c r="AW846">
        <v>136</v>
      </c>
      <c r="AX846" t="s">
        <v>480</v>
      </c>
      <c r="AY846">
        <v>4</v>
      </c>
      <c r="AZ846" t="s">
        <v>1593</v>
      </c>
      <c r="BA846">
        <v>2017</v>
      </c>
      <c r="BB846">
        <v>2020</v>
      </c>
      <c r="BD846" t="s">
        <v>1594</v>
      </c>
      <c r="BE846" t="s">
        <v>637</v>
      </c>
      <c r="BF846" t="s">
        <v>484</v>
      </c>
      <c r="BG846" t="s">
        <v>1499</v>
      </c>
      <c r="BH846" t="s">
        <v>1595</v>
      </c>
      <c r="BI846" t="s">
        <v>1596</v>
      </c>
      <c r="BJ846">
        <v>722000</v>
      </c>
      <c r="BK846" t="s">
        <v>537</v>
      </c>
      <c r="BL846" t="s">
        <v>1597</v>
      </c>
      <c r="BM846" t="s">
        <v>1598</v>
      </c>
      <c r="BN846" t="s">
        <v>1596</v>
      </c>
      <c r="BO846" s="9">
        <v>470000</v>
      </c>
      <c r="BP846" t="s">
        <v>555</v>
      </c>
      <c r="BQ846" t="s">
        <v>485</v>
      </c>
      <c r="BR846" t="s">
        <v>955</v>
      </c>
      <c r="BS846" t="s">
        <v>1596</v>
      </c>
      <c r="BT846" s="9">
        <v>55556</v>
      </c>
      <c r="BU846" t="s">
        <v>537</v>
      </c>
      <c r="BV846" t="s">
        <v>1597</v>
      </c>
      <c r="BW846" t="s">
        <v>1598</v>
      </c>
      <c r="BX846" t="s">
        <v>1596</v>
      </c>
      <c r="BY846" s="9">
        <v>470000</v>
      </c>
      <c r="HK846" t="s">
        <v>1599</v>
      </c>
      <c r="HL846" t="s">
        <v>488</v>
      </c>
      <c r="IH846" t="s">
        <v>1594</v>
      </c>
      <c r="II846" s="69" t="s">
        <v>927</v>
      </c>
      <c r="IJ846" t="s">
        <v>542</v>
      </c>
      <c r="IK846" t="s">
        <v>543</v>
      </c>
      <c r="IL846">
        <v>2017</v>
      </c>
      <c r="IN846" t="s">
        <v>1600</v>
      </c>
      <c r="IO846" t="s">
        <v>1594</v>
      </c>
      <c r="IP846" t="s">
        <v>1257</v>
      </c>
      <c r="IQ846" s="69" t="s">
        <v>557</v>
      </c>
      <c r="IS846">
        <v>2018</v>
      </c>
      <c r="IU846" t="s">
        <v>1600</v>
      </c>
      <c r="JK846" t="s">
        <v>494</v>
      </c>
      <c r="JL846" t="s">
        <v>495</v>
      </c>
      <c r="JM846" t="s">
        <v>1648</v>
      </c>
      <c r="JN846" t="s">
        <v>497</v>
      </c>
      <c r="JO846" t="s">
        <v>1649</v>
      </c>
      <c r="JP846" t="s">
        <v>508</v>
      </c>
      <c r="JQ846">
        <v>64</v>
      </c>
      <c r="JR846">
        <v>21</v>
      </c>
      <c r="JS846">
        <v>30</v>
      </c>
      <c r="KE846" t="s">
        <v>1601</v>
      </c>
      <c r="KF846" t="s">
        <v>1602</v>
      </c>
      <c r="KI846" t="s">
        <v>1599</v>
      </c>
      <c r="KJ846" t="s">
        <v>501</v>
      </c>
      <c r="KK846" t="s">
        <v>502</v>
      </c>
      <c r="KL846" t="s">
        <v>1603</v>
      </c>
      <c r="KM846">
        <f>+AVERAGE(360,720)</f>
        <v>540</v>
      </c>
      <c r="KN846" t="s">
        <v>501</v>
      </c>
      <c r="KO846" t="s">
        <v>1604</v>
      </c>
      <c r="KP846" t="s">
        <v>1603</v>
      </c>
      <c r="KQ846">
        <v>360</v>
      </c>
      <c r="KV846" t="s">
        <v>1605</v>
      </c>
      <c r="KW846" t="s">
        <v>1606</v>
      </c>
      <c r="LJ846" t="s">
        <v>1600</v>
      </c>
      <c r="MY846" t="s">
        <v>1592</v>
      </c>
      <c r="MZ846">
        <v>136</v>
      </c>
      <c r="NA846" t="s">
        <v>1637</v>
      </c>
      <c r="NB846" t="s">
        <v>1527</v>
      </c>
      <c r="NJ846" t="s">
        <v>1637</v>
      </c>
      <c r="NL846" t="s">
        <v>658</v>
      </c>
      <c r="NM846" t="s">
        <v>508</v>
      </c>
      <c r="NV846" t="s">
        <v>518</v>
      </c>
      <c r="NW846">
        <v>1533.6</v>
      </c>
      <c r="NX846" t="s">
        <v>480</v>
      </c>
      <c r="OB846">
        <v>3</v>
      </c>
      <c r="OU846" t="s">
        <v>1531</v>
      </c>
      <c r="OV846" t="s">
        <v>518</v>
      </c>
      <c r="OX846">
        <v>2017</v>
      </c>
      <c r="OY846">
        <v>2020</v>
      </c>
      <c r="PB846" t="s">
        <v>522</v>
      </c>
      <c r="PC846" s="50">
        <v>46136</v>
      </c>
    </row>
    <row r="847" spans="1:419" ht="15" thickBot="1">
      <c r="A847" t="s">
        <v>469</v>
      </c>
      <c r="B847" t="s">
        <v>1589</v>
      </c>
      <c r="C847" t="s">
        <v>1590</v>
      </c>
      <c r="D847" t="s">
        <v>948</v>
      </c>
      <c r="E847" s="75" t="s">
        <v>1591</v>
      </c>
      <c r="F847" t="s">
        <v>1177</v>
      </c>
      <c r="G847" t="s">
        <v>475</v>
      </c>
      <c r="H847" t="s">
        <v>476</v>
      </c>
      <c r="I847">
        <v>7.8527777780000001</v>
      </c>
      <c r="J847">
        <v>-5.1111111109999996</v>
      </c>
      <c r="K847">
        <v>300</v>
      </c>
      <c r="AV847" t="s">
        <v>1592</v>
      </c>
      <c r="AW847">
        <v>136</v>
      </c>
      <c r="AX847" t="s">
        <v>480</v>
      </c>
      <c r="AY847">
        <v>4</v>
      </c>
      <c r="AZ847" t="s">
        <v>1593</v>
      </c>
      <c r="BA847">
        <v>2017</v>
      </c>
      <c r="BB847">
        <v>2020</v>
      </c>
      <c r="BD847" t="s">
        <v>1638</v>
      </c>
      <c r="BE847" t="s">
        <v>639</v>
      </c>
      <c r="BF847" t="s">
        <v>484</v>
      </c>
      <c r="BG847" t="s">
        <v>1499</v>
      </c>
      <c r="BH847" t="s">
        <v>1595</v>
      </c>
      <c r="BI847" t="s">
        <v>1596</v>
      </c>
      <c r="BJ847">
        <v>722000</v>
      </c>
      <c r="BK847" t="s">
        <v>537</v>
      </c>
      <c r="BL847" t="s">
        <v>1597</v>
      </c>
      <c r="BM847" t="s">
        <v>1598</v>
      </c>
      <c r="BN847" t="s">
        <v>1596</v>
      </c>
      <c r="BO847" s="9">
        <v>470000</v>
      </c>
      <c r="BP847" t="s">
        <v>555</v>
      </c>
      <c r="BQ847" t="s">
        <v>485</v>
      </c>
      <c r="BR847" t="s">
        <v>955</v>
      </c>
      <c r="BS847" t="s">
        <v>1596</v>
      </c>
      <c r="BT847" s="9">
        <v>55556</v>
      </c>
      <c r="BU847" t="s">
        <v>537</v>
      </c>
      <c r="BV847" t="s">
        <v>1597</v>
      </c>
      <c r="BW847" t="s">
        <v>1598</v>
      </c>
      <c r="BX847" t="s">
        <v>1596</v>
      </c>
      <c r="BY847" s="9">
        <v>470000</v>
      </c>
      <c r="HK847" t="s">
        <v>1599</v>
      </c>
      <c r="HL847" t="s">
        <v>488</v>
      </c>
      <c r="IH847" t="s">
        <v>1638</v>
      </c>
      <c r="II847" s="69" t="s">
        <v>927</v>
      </c>
      <c r="IJ847" t="s">
        <v>542</v>
      </c>
      <c r="IK847" t="s">
        <v>543</v>
      </c>
      <c r="IL847">
        <v>2017</v>
      </c>
      <c r="IN847" t="s">
        <v>1600</v>
      </c>
      <c r="IO847" t="s">
        <v>1638</v>
      </c>
      <c r="IP847" t="s">
        <v>1257</v>
      </c>
      <c r="IQ847" s="69" t="s">
        <v>557</v>
      </c>
      <c r="IS847">
        <v>2018</v>
      </c>
      <c r="IU847" t="s">
        <v>1600</v>
      </c>
      <c r="JK847" t="s">
        <v>494</v>
      </c>
      <c r="JL847" t="s">
        <v>495</v>
      </c>
      <c r="JM847" t="s">
        <v>1648</v>
      </c>
      <c r="JN847" t="s">
        <v>497</v>
      </c>
      <c r="JO847" t="s">
        <v>1649</v>
      </c>
      <c r="JP847" t="s">
        <v>508</v>
      </c>
      <c r="JQ847">
        <v>64</v>
      </c>
      <c r="JR847">
        <v>21</v>
      </c>
      <c r="JS847">
        <v>30</v>
      </c>
      <c r="KE847" t="s">
        <v>1601</v>
      </c>
      <c r="KF847" t="s">
        <v>1602</v>
      </c>
      <c r="KI847" t="s">
        <v>1599</v>
      </c>
      <c r="KJ847" t="s">
        <v>501</v>
      </c>
      <c r="KK847" t="s">
        <v>502</v>
      </c>
      <c r="KL847" t="s">
        <v>1603</v>
      </c>
      <c r="KM847">
        <f t="shared" ref="KM847:KM849" si="13">+AVERAGE(360,720)</f>
        <v>540</v>
      </c>
      <c r="KN847" t="s">
        <v>501</v>
      </c>
      <c r="KO847" t="s">
        <v>1604</v>
      </c>
      <c r="KP847" t="s">
        <v>1603</v>
      </c>
      <c r="KQ847">
        <v>360</v>
      </c>
      <c r="KW847" t="s">
        <v>1606</v>
      </c>
      <c r="LJ847" t="s">
        <v>1600</v>
      </c>
      <c r="MY847" t="s">
        <v>1592</v>
      </c>
      <c r="MZ847">
        <v>136</v>
      </c>
      <c r="NA847" t="s">
        <v>1637</v>
      </c>
      <c r="NB847" t="s">
        <v>1527</v>
      </c>
      <c r="NJ847" t="s">
        <v>1637</v>
      </c>
      <c r="NL847" t="s">
        <v>658</v>
      </c>
      <c r="NM847" t="s">
        <v>508</v>
      </c>
      <c r="NV847" t="s">
        <v>518</v>
      </c>
      <c r="NW847">
        <v>664.2</v>
      </c>
      <c r="NX847" t="s">
        <v>480</v>
      </c>
      <c r="OB847">
        <v>3</v>
      </c>
      <c r="OU847" t="s">
        <v>1531</v>
      </c>
      <c r="OV847" t="s">
        <v>518</v>
      </c>
      <c r="OX847">
        <v>2017</v>
      </c>
      <c r="OY847">
        <v>2020</v>
      </c>
      <c r="PB847" t="s">
        <v>522</v>
      </c>
      <c r="PC847" s="50">
        <v>46136</v>
      </c>
    </row>
    <row r="848" spans="1:419" ht="15" thickBot="1">
      <c r="A848" t="s">
        <v>469</v>
      </c>
      <c r="B848" t="s">
        <v>1589</v>
      </c>
      <c r="C848" t="s">
        <v>1590</v>
      </c>
      <c r="D848" t="s">
        <v>948</v>
      </c>
      <c r="E848" s="75" t="s">
        <v>1591</v>
      </c>
      <c r="F848" t="s">
        <v>1177</v>
      </c>
      <c r="G848" t="s">
        <v>475</v>
      </c>
      <c r="H848" t="s">
        <v>476</v>
      </c>
      <c r="I848">
        <v>7.8527777780000001</v>
      </c>
      <c r="J848">
        <v>-5.1111111109999996</v>
      </c>
      <c r="K848">
        <v>300</v>
      </c>
      <c r="AV848" t="s">
        <v>1592</v>
      </c>
      <c r="AW848">
        <v>136</v>
      </c>
      <c r="AX848" t="s">
        <v>480</v>
      </c>
      <c r="AY848">
        <v>4</v>
      </c>
      <c r="AZ848" t="s">
        <v>1593</v>
      </c>
      <c r="BA848">
        <v>2017</v>
      </c>
      <c r="BB848">
        <v>2020</v>
      </c>
      <c r="BD848" t="s">
        <v>1639</v>
      </c>
      <c r="BE848" t="s">
        <v>641</v>
      </c>
      <c r="BF848" t="s">
        <v>484</v>
      </c>
      <c r="BG848" t="s">
        <v>1499</v>
      </c>
      <c r="BH848" t="s">
        <v>1595</v>
      </c>
      <c r="BI848" t="s">
        <v>1596</v>
      </c>
      <c r="BJ848">
        <v>722000</v>
      </c>
      <c r="BK848" t="s">
        <v>537</v>
      </c>
      <c r="BL848" t="s">
        <v>1597</v>
      </c>
      <c r="BM848" t="s">
        <v>1598</v>
      </c>
      <c r="BN848" t="s">
        <v>1596</v>
      </c>
      <c r="BO848" s="9">
        <v>470000</v>
      </c>
      <c r="BP848" t="s">
        <v>555</v>
      </c>
      <c r="BQ848" t="s">
        <v>1597</v>
      </c>
      <c r="BR848" t="s">
        <v>1598</v>
      </c>
      <c r="BS848" t="s">
        <v>1596</v>
      </c>
      <c r="BT848" s="9">
        <v>470000</v>
      </c>
      <c r="BU848" t="s">
        <v>555</v>
      </c>
      <c r="BV848" t="s">
        <v>1499</v>
      </c>
      <c r="BW848" t="s">
        <v>1595</v>
      </c>
      <c r="BX848" t="s">
        <v>1596</v>
      </c>
      <c r="BY848">
        <v>722000</v>
      </c>
      <c r="BZ848" t="s">
        <v>537</v>
      </c>
      <c r="CA848" t="s">
        <v>1597</v>
      </c>
      <c r="CB848" t="s">
        <v>1598</v>
      </c>
      <c r="CC848" t="s">
        <v>1596</v>
      </c>
      <c r="CD848" s="9">
        <v>470000</v>
      </c>
      <c r="HK848" t="s">
        <v>1599</v>
      </c>
      <c r="HL848" t="s">
        <v>488</v>
      </c>
      <c r="IH848" t="s">
        <v>1639</v>
      </c>
      <c r="II848" s="69" t="s">
        <v>927</v>
      </c>
      <c r="IJ848" t="s">
        <v>542</v>
      </c>
      <c r="IK848" t="s">
        <v>543</v>
      </c>
      <c r="IL848">
        <v>2017</v>
      </c>
      <c r="IN848" t="s">
        <v>1600</v>
      </c>
      <c r="IO848" t="s">
        <v>1639</v>
      </c>
      <c r="IP848" t="s">
        <v>1257</v>
      </c>
      <c r="IQ848" s="69" t="s">
        <v>557</v>
      </c>
      <c r="IS848">
        <v>2018</v>
      </c>
      <c r="IU848" t="s">
        <v>1600</v>
      </c>
      <c r="JK848" t="s">
        <v>494</v>
      </c>
      <c r="JL848" t="s">
        <v>495</v>
      </c>
      <c r="JM848" t="s">
        <v>1648</v>
      </c>
      <c r="JN848" t="s">
        <v>497</v>
      </c>
      <c r="JO848" t="s">
        <v>1649</v>
      </c>
      <c r="JP848" t="s">
        <v>508</v>
      </c>
      <c r="JQ848">
        <v>64</v>
      </c>
      <c r="JR848">
        <v>21</v>
      </c>
      <c r="JS848">
        <v>30</v>
      </c>
      <c r="KE848" t="s">
        <v>1601</v>
      </c>
      <c r="KF848" t="s">
        <v>1602</v>
      </c>
      <c r="KI848" t="s">
        <v>1599</v>
      </c>
      <c r="KJ848" t="s">
        <v>501</v>
      </c>
      <c r="KK848" t="s">
        <v>502</v>
      </c>
      <c r="KL848" t="s">
        <v>1603</v>
      </c>
      <c r="KM848">
        <f t="shared" si="13"/>
        <v>540</v>
      </c>
      <c r="KN848" t="s">
        <v>501</v>
      </c>
      <c r="KO848" t="s">
        <v>1604</v>
      </c>
      <c r="KP848" t="s">
        <v>1603</v>
      </c>
      <c r="KQ848">
        <v>360</v>
      </c>
      <c r="KW848" t="s">
        <v>1606</v>
      </c>
      <c r="LJ848" t="s">
        <v>1600</v>
      </c>
      <c r="MY848" t="s">
        <v>1592</v>
      </c>
      <c r="MZ848">
        <v>136</v>
      </c>
      <c r="NA848" t="s">
        <v>1637</v>
      </c>
      <c r="NB848" t="s">
        <v>1527</v>
      </c>
      <c r="NJ848" t="s">
        <v>1637</v>
      </c>
      <c r="NL848" t="s">
        <v>658</v>
      </c>
      <c r="NM848" t="s">
        <v>508</v>
      </c>
      <c r="NV848" t="s">
        <v>518</v>
      </c>
      <c r="NW848">
        <v>514.9</v>
      </c>
      <c r="NX848" t="s">
        <v>480</v>
      </c>
      <c r="OB848">
        <v>3</v>
      </c>
      <c r="OU848" t="s">
        <v>1531</v>
      </c>
      <c r="OV848" t="s">
        <v>518</v>
      </c>
      <c r="OX848">
        <v>2017</v>
      </c>
      <c r="OY848">
        <v>2020</v>
      </c>
      <c r="PB848" t="s">
        <v>522</v>
      </c>
      <c r="PC848" s="50">
        <v>46136</v>
      </c>
    </row>
    <row r="849" spans="1:419" ht="15" thickBot="1">
      <c r="A849" t="s">
        <v>469</v>
      </c>
      <c r="B849" t="s">
        <v>1589</v>
      </c>
      <c r="C849" t="s">
        <v>1590</v>
      </c>
      <c r="D849" t="s">
        <v>948</v>
      </c>
      <c r="E849" s="75" t="s">
        <v>1591</v>
      </c>
      <c r="F849" t="s">
        <v>1177</v>
      </c>
      <c r="G849" t="s">
        <v>475</v>
      </c>
      <c r="H849" t="s">
        <v>476</v>
      </c>
      <c r="I849">
        <v>7.8527777780000001</v>
      </c>
      <c r="J849">
        <v>-5.1111111109999996</v>
      </c>
      <c r="K849">
        <v>300</v>
      </c>
      <c r="AV849" t="s">
        <v>1592</v>
      </c>
      <c r="AW849">
        <v>136</v>
      </c>
      <c r="AX849" t="s">
        <v>480</v>
      </c>
      <c r="AY849">
        <v>4</v>
      </c>
      <c r="AZ849" t="s">
        <v>1593</v>
      </c>
      <c r="BA849">
        <v>2017</v>
      </c>
      <c r="BB849">
        <v>2020</v>
      </c>
      <c r="BD849" t="s">
        <v>1614</v>
      </c>
      <c r="BE849" t="s">
        <v>644</v>
      </c>
      <c r="BF849" t="s">
        <v>484</v>
      </c>
      <c r="BG849" t="s">
        <v>1499</v>
      </c>
      <c r="BH849" t="s">
        <v>1595</v>
      </c>
      <c r="BI849" t="s">
        <v>1596</v>
      </c>
      <c r="BJ849">
        <v>722000</v>
      </c>
      <c r="BK849" t="s">
        <v>537</v>
      </c>
      <c r="BL849" t="s">
        <v>1597</v>
      </c>
      <c r="BM849" t="s">
        <v>1598</v>
      </c>
      <c r="BN849" t="s">
        <v>1596</v>
      </c>
      <c r="BO849" s="9">
        <v>470000</v>
      </c>
      <c r="BP849" t="s">
        <v>555</v>
      </c>
      <c r="BQ849" t="s">
        <v>1597</v>
      </c>
      <c r="BR849" t="s">
        <v>1598</v>
      </c>
      <c r="BS849" t="s">
        <v>1596</v>
      </c>
      <c r="BT849" s="9">
        <v>470000</v>
      </c>
      <c r="BU849" t="s">
        <v>555</v>
      </c>
      <c r="BV849" t="s">
        <v>1499</v>
      </c>
      <c r="BW849" t="s">
        <v>1595</v>
      </c>
      <c r="BX849" t="s">
        <v>1596</v>
      </c>
      <c r="BY849">
        <v>722000</v>
      </c>
      <c r="BZ849" t="s">
        <v>537</v>
      </c>
      <c r="CA849" t="s">
        <v>1597</v>
      </c>
      <c r="CB849" t="s">
        <v>1598</v>
      </c>
      <c r="CC849" t="s">
        <v>1596</v>
      </c>
      <c r="CD849" s="9">
        <v>470000</v>
      </c>
      <c r="HK849" t="s">
        <v>1599</v>
      </c>
      <c r="HL849" t="s">
        <v>488</v>
      </c>
      <c r="IH849" t="s">
        <v>1614</v>
      </c>
      <c r="II849" s="69" t="s">
        <v>927</v>
      </c>
      <c r="IJ849" t="s">
        <v>542</v>
      </c>
      <c r="IK849" t="s">
        <v>543</v>
      </c>
      <c r="IL849">
        <v>2017</v>
      </c>
      <c r="IN849" t="s">
        <v>1600</v>
      </c>
      <c r="IO849" t="s">
        <v>1614</v>
      </c>
      <c r="IP849" t="s">
        <v>1257</v>
      </c>
      <c r="IQ849" s="69" t="s">
        <v>557</v>
      </c>
      <c r="IS849">
        <v>2018</v>
      </c>
      <c r="IU849" t="s">
        <v>1600</v>
      </c>
      <c r="JK849" t="s">
        <v>494</v>
      </c>
      <c r="JL849" t="s">
        <v>495</v>
      </c>
      <c r="JM849" t="s">
        <v>1648</v>
      </c>
      <c r="JN849" t="s">
        <v>497</v>
      </c>
      <c r="JO849" t="s">
        <v>1649</v>
      </c>
      <c r="JP849" t="s">
        <v>508</v>
      </c>
      <c r="JQ849">
        <v>64</v>
      </c>
      <c r="JR849">
        <v>21</v>
      </c>
      <c r="JS849">
        <v>30</v>
      </c>
      <c r="KE849" t="s">
        <v>1601</v>
      </c>
      <c r="KF849" t="s">
        <v>1602</v>
      </c>
      <c r="KI849" t="s">
        <v>1599</v>
      </c>
      <c r="KJ849" t="s">
        <v>501</v>
      </c>
      <c r="KK849" t="s">
        <v>502</v>
      </c>
      <c r="KL849" t="s">
        <v>1603</v>
      </c>
      <c r="KM849">
        <f t="shared" si="13"/>
        <v>540</v>
      </c>
      <c r="KN849" t="s">
        <v>501</v>
      </c>
      <c r="KO849" t="s">
        <v>1604</v>
      </c>
      <c r="KP849" t="s">
        <v>1603</v>
      </c>
      <c r="KQ849">
        <v>360</v>
      </c>
      <c r="KV849" t="s">
        <v>1605</v>
      </c>
      <c r="KW849" t="s">
        <v>1606</v>
      </c>
      <c r="LJ849" t="s">
        <v>1600</v>
      </c>
      <c r="MY849" t="s">
        <v>1592</v>
      </c>
      <c r="MZ849">
        <v>136</v>
      </c>
      <c r="NA849" t="s">
        <v>1637</v>
      </c>
      <c r="NB849" t="s">
        <v>1527</v>
      </c>
      <c r="NJ849" t="s">
        <v>1637</v>
      </c>
      <c r="NL849" t="s">
        <v>658</v>
      </c>
      <c r="NM849" t="s">
        <v>508</v>
      </c>
      <c r="NV849" t="s">
        <v>518</v>
      </c>
      <c r="NW849">
        <v>1579.5</v>
      </c>
      <c r="NX849" t="s">
        <v>480</v>
      </c>
      <c r="OB849">
        <v>3</v>
      </c>
      <c r="OU849" t="s">
        <v>1531</v>
      </c>
      <c r="OV849" t="s">
        <v>518</v>
      </c>
      <c r="OX849">
        <v>2017</v>
      </c>
      <c r="OY849">
        <v>2020</v>
      </c>
      <c r="PB849" t="s">
        <v>522</v>
      </c>
      <c r="PC849" s="50">
        <v>46136</v>
      </c>
    </row>
    <row r="850" spans="1:419">
      <c r="A850" t="s">
        <v>469</v>
      </c>
      <c r="B850" t="s">
        <v>1589</v>
      </c>
      <c r="C850" t="s">
        <v>1590</v>
      </c>
      <c r="D850" t="s">
        <v>948</v>
      </c>
      <c r="E850" s="75" t="s">
        <v>1591</v>
      </c>
      <c r="F850" t="s">
        <v>1177</v>
      </c>
      <c r="G850" t="s">
        <v>475</v>
      </c>
      <c r="H850" t="s">
        <v>476</v>
      </c>
      <c r="I850">
        <v>7.8527777780000001</v>
      </c>
      <c r="J850">
        <v>-5.1111111109999996</v>
      </c>
      <c r="K850">
        <v>300</v>
      </c>
      <c r="AV850" t="s">
        <v>1592</v>
      </c>
      <c r="AW850">
        <v>136</v>
      </c>
      <c r="AX850" t="s">
        <v>480</v>
      </c>
      <c r="AY850">
        <v>4</v>
      </c>
      <c r="AZ850" t="s">
        <v>1593</v>
      </c>
      <c r="BA850">
        <v>2017</v>
      </c>
      <c r="BB850">
        <v>2020</v>
      </c>
      <c r="BD850" t="s">
        <v>1615</v>
      </c>
      <c r="BE850" t="s">
        <v>591</v>
      </c>
      <c r="BF850" t="s">
        <v>484</v>
      </c>
      <c r="BG850" t="s">
        <v>1499</v>
      </c>
      <c r="BH850" t="s">
        <v>1595</v>
      </c>
      <c r="BI850" t="s">
        <v>1596</v>
      </c>
      <c r="BJ850">
        <v>722000</v>
      </c>
      <c r="BK850" t="s">
        <v>555</v>
      </c>
      <c r="BL850" t="s">
        <v>485</v>
      </c>
      <c r="BM850" t="s">
        <v>955</v>
      </c>
      <c r="BN850" t="s">
        <v>1596</v>
      </c>
      <c r="BO850" s="9">
        <v>55556</v>
      </c>
      <c r="HK850" t="s">
        <v>1616</v>
      </c>
      <c r="HL850" t="s">
        <v>526</v>
      </c>
      <c r="HM850" t="s">
        <v>1617</v>
      </c>
      <c r="HP850">
        <v>3</v>
      </c>
      <c r="IH850" t="s">
        <v>1615</v>
      </c>
      <c r="II850" t="s">
        <v>492</v>
      </c>
      <c r="IJ850" t="s">
        <v>542</v>
      </c>
      <c r="IK850" t="s">
        <v>543</v>
      </c>
      <c r="IL850">
        <v>2017</v>
      </c>
      <c r="IN850" t="s">
        <v>544</v>
      </c>
      <c r="IO850" t="s">
        <v>1615</v>
      </c>
      <c r="IP850" t="s">
        <v>1257</v>
      </c>
      <c r="IQ850" t="s">
        <v>571</v>
      </c>
      <c r="IS850">
        <v>2018</v>
      </c>
      <c r="IU850" t="s">
        <v>544</v>
      </c>
      <c r="JK850" t="s">
        <v>494</v>
      </c>
      <c r="JL850" t="s">
        <v>495</v>
      </c>
      <c r="JM850" t="s">
        <v>1648</v>
      </c>
      <c r="JN850" t="s">
        <v>497</v>
      </c>
      <c r="JO850" t="s">
        <v>1649</v>
      </c>
      <c r="JP850" t="s">
        <v>508</v>
      </c>
      <c r="JQ850">
        <v>64</v>
      </c>
      <c r="JR850">
        <v>21</v>
      </c>
      <c r="JS850">
        <v>30</v>
      </c>
      <c r="KE850" t="s">
        <v>1601</v>
      </c>
      <c r="KF850" t="s">
        <v>1602</v>
      </c>
      <c r="KI850" t="s">
        <v>1616</v>
      </c>
      <c r="KJ850" t="s">
        <v>501</v>
      </c>
      <c r="KK850" t="s">
        <v>1622</v>
      </c>
      <c r="KL850" t="s">
        <v>1603</v>
      </c>
      <c r="KM850">
        <v>1000</v>
      </c>
      <c r="KN850" t="s">
        <v>501</v>
      </c>
      <c r="KV850" t="s">
        <v>1605</v>
      </c>
      <c r="KW850" t="s">
        <v>1606</v>
      </c>
      <c r="LJ850" t="s">
        <v>544</v>
      </c>
      <c r="MY850" t="s">
        <v>1592</v>
      </c>
      <c r="MZ850">
        <v>136</v>
      </c>
      <c r="NA850" t="s">
        <v>1637</v>
      </c>
      <c r="NB850" t="s">
        <v>1527</v>
      </c>
      <c r="NJ850" t="s">
        <v>1637</v>
      </c>
      <c r="NL850" t="s">
        <v>658</v>
      </c>
      <c r="NM850" t="s">
        <v>508</v>
      </c>
      <c r="NU850" t="s">
        <v>1650</v>
      </c>
      <c r="NV850" t="s">
        <v>518</v>
      </c>
      <c r="NW850">
        <v>1727.9</v>
      </c>
      <c r="NX850" t="s">
        <v>480</v>
      </c>
      <c r="OB850">
        <v>3</v>
      </c>
      <c r="OU850" t="s">
        <v>1531</v>
      </c>
      <c r="OV850" t="s">
        <v>518</v>
      </c>
      <c r="OX850">
        <v>2017</v>
      </c>
      <c r="OY850">
        <v>2020</v>
      </c>
      <c r="PB850" t="s">
        <v>522</v>
      </c>
      <c r="PC850" s="50">
        <v>46136</v>
      </c>
    </row>
    <row r="851" spans="1:419" ht="15" thickBot="1">
      <c r="A851" t="s">
        <v>469</v>
      </c>
      <c r="B851" t="s">
        <v>1589</v>
      </c>
      <c r="C851" t="s">
        <v>1590</v>
      </c>
      <c r="D851" t="s">
        <v>948</v>
      </c>
      <c r="E851" s="75" t="s">
        <v>1591</v>
      </c>
      <c r="F851" t="s">
        <v>1177</v>
      </c>
      <c r="G851" t="s">
        <v>475</v>
      </c>
      <c r="H851" t="s">
        <v>476</v>
      </c>
      <c r="I851">
        <v>7.8527777780000001</v>
      </c>
      <c r="J851">
        <v>-5.1111111109999996</v>
      </c>
      <c r="K851">
        <v>300</v>
      </c>
      <c r="AV851" t="s">
        <v>1592</v>
      </c>
      <c r="AW851">
        <v>136</v>
      </c>
      <c r="AX851" t="s">
        <v>480</v>
      </c>
      <c r="AY851">
        <v>4</v>
      </c>
      <c r="AZ851" t="s">
        <v>1593</v>
      </c>
      <c r="BA851">
        <v>2017</v>
      </c>
      <c r="BB851">
        <v>2020</v>
      </c>
      <c r="BD851" t="s">
        <v>1641</v>
      </c>
      <c r="BE851" t="s">
        <v>600</v>
      </c>
      <c r="BF851" t="s">
        <v>484</v>
      </c>
      <c r="BG851" t="s">
        <v>1499</v>
      </c>
      <c r="BH851" t="s">
        <v>1595</v>
      </c>
      <c r="BI851" t="s">
        <v>1596</v>
      </c>
      <c r="BJ851">
        <v>722000</v>
      </c>
      <c r="BK851" t="s">
        <v>555</v>
      </c>
      <c r="BL851" t="s">
        <v>485</v>
      </c>
      <c r="BM851" t="s">
        <v>955</v>
      </c>
      <c r="BN851" t="s">
        <v>1596</v>
      </c>
      <c r="BO851" s="9">
        <v>55556</v>
      </c>
      <c r="HK851" t="s">
        <v>1616</v>
      </c>
      <c r="HL851" t="s">
        <v>526</v>
      </c>
      <c r="HM851" t="s">
        <v>1617</v>
      </c>
      <c r="HP851">
        <v>3</v>
      </c>
      <c r="IH851" t="s">
        <v>1641</v>
      </c>
      <c r="II851" t="s">
        <v>492</v>
      </c>
      <c r="IJ851" t="s">
        <v>542</v>
      </c>
      <c r="IK851" t="s">
        <v>543</v>
      </c>
      <c r="IL851">
        <v>2017</v>
      </c>
      <c r="IN851" t="s">
        <v>1618</v>
      </c>
      <c r="IO851" t="s">
        <v>1641</v>
      </c>
      <c r="IP851" t="s">
        <v>1257</v>
      </c>
      <c r="IQ851" t="s">
        <v>571</v>
      </c>
      <c r="IS851">
        <v>2018</v>
      </c>
      <c r="IU851" t="s">
        <v>1618</v>
      </c>
      <c r="JK851" t="s">
        <v>494</v>
      </c>
      <c r="JL851" t="s">
        <v>495</v>
      </c>
      <c r="JM851" t="s">
        <v>1648</v>
      </c>
      <c r="JN851" t="s">
        <v>497</v>
      </c>
      <c r="JO851" t="s">
        <v>1649</v>
      </c>
      <c r="JP851" t="s">
        <v>508</v>
      </c>
      <c r="JQ851">
        <v>64</v>
      </c>
      <c r="JR851">
        <v>21</v>
      </c>
      <c r="JS851">
        <v>30</v>
      </c>
      <c r="KE851" t="s">
        <v>1601</v>
      </c>
      <c r="KF851" t="s">
        <v>1602</v>
      </c>
      <c r="KI851" t="s">
        <v>1616</v>
      </c>
      <c r="KJ851" t="s">
        <v>501</v>
      </c>
      <c r="KK851" t="s">
        <v>1622</v>
      </c>
      <c r="KL851" t="s">
        <v>1603</v>
      </c>
      <c r="KM851">
        <v>1000</v>
      </c>
      <c r="KN851" t="s">
        <v>501</v>
      </c>
      <c r="KW851" t="s">
        <v>506</v>
      </c>
      <c r="LJ851" t="s">
        <v>1618</v>
      </c>
      <c r="MY851" t="s">
        <v>1592</v>
      </c>
      <c r="MZ851">
        <v>136</v>
      </c>
      <c r="NA851" t="s">
        <v>1637</v>
      </c>
      <c r="NB851" t="s">
        <v>1527</v>
      </c>
      <c r="NJ851" t="s">
        <v>1637</v>
      </c>
      <c r="NL851" t="s">
        <v>658</v>
      </c>
      <c r="NM851" t="s">
        <v>508</v>
      </c>
      <c r="NU851" t="s">
        <v>1650</v>
      </c>
      <c r="NV851" t="s">
        <v>518</v>
      </c>
      <c r="NW851">
        <v>2159.9</v>
      </c>
      <c r="NX851" t="s">
        <v>480</v>
      </c>
      <c r="OB851">
        <v>2</v>
      </c>
      <c r="OU851" t="s">
        <v>1531</v>
      </c>
      <c r="OV851" t="s">
        <v>518</v>
      </c>
      <c r="OX851">
        <v>2017</v>
      </c>
      <c r="OY851">
        <v>2020</v>
      </c>
      <c r="PB851" t="s">
        <v>522</v>
      </c>
      <c r="PC851" s="50">
        <v>46136</v>
      </c>
    </row>
    <row r="852" spans="1:419" ht="15" thickBot="1">
      <c r="A852" t="s">
        <v>469</v>
      </c>
      <c r="B852" t="s">
        <v>1589</v>
      </c>
      <c r="C852" t="s">
        <v>1590</v>
      </c>
      <c r="D852" t="s">
        <v>948</v>
      </c>
      <c r="E852" s="75" t="s">
        <v>1591</v>
      </c>
      <c r="F852" t="s">
        <v>1177</v>
      </c>
      <c r="G852" t="s">
        <v>475</v>
      </c>
      <c r="H852" t="s">
        <v>476</v>
      </c>
      <c r="I852">
        <v>7.8527777780000001</v>
      </c>
      <c r="J852">
        <v>-5.1111111109999996</v>
      </c>
      <c r="K852">
        <v>300</v>
      </c>
      <c r="AV852" t="s">
        <v>1592</v>
      </c>
      <c r="AW852">
        <v>136</v>
      </c>
      <c r="AX852" t="s">
        <v>480</v>
      </c>
      <c r="AY852">
        <v>4</v>
      </c>
      <c r="AZ852" t="s">
        <v>1593</v>
      </c>
      <c r="BA852">
        <v>2017</v>
      </c>
      <c r="BB852">
        <v>2020</v>
      </c>
      <c r="BD852" t="s">
        <v>1619</v>
      </c>
      <c r="BE852" t="s">
        <v>646</v>
      </c>
      <c r="BF852" t="s">
        <v>484</v>
      </c>
      <c r="BG852" t="s">
        <v>485</v>
      </c>
      <c r="BH852" t="s">
        <v>955</v>
      </c>
      <c r="BI852" t="s">
        <v>1596</v>
      </c>
      <c r="BJ852" s="9">
        <v>55556</v>
      </c>
      <c r="BK852" t="s">
        <v>537</v>
      </c>
      <c r="BL852" t="s">
        <v>1403</v>
      </c>
      <c r="BM852" t="s">
        <v>1620</v>
      </c>
      <c r="BN852" t="s">
        <v>1596</v>
      </c>
      <c r="BO852">
        <v>55600</v>
      </c>
      <c r="BP852" t="s">
        <v>555</v>
      </c>
      <c r="BQ852" t="s">
        <v>1499</v>
      </c>
      <c r="BR852" t="s">
        <v>1595</v>
      </c>
      <c r="BS852" t="s">
        <v>1596</v>
      </c>
      <c r="BT852">
        <v>722000</v>
      </c>
      <c r="BU852" t="s">
        <v>537</v>
      </c>
      <c r="BV852" t="s">
        <v>925</v>
      </c>
      <c r="BW852" t="s">
        <v>480</v>
      </c>
      <c r="BX852" t="s">
        <v>480</v>
      </c>
      <c r="BY852" t="s">
        <v>480</v>
      </c>
      <c r="HK852" t="s">
        <v>1599</v>
      </c>
      <c r="HL852" t="s">
        <v>488</v>
      </c>
      <c r="IH852" t="s">
        <v>1619</v>
      </c>
      <c r="II852" s="69" t="s">
        <v>927</v>
      </c>
      <c r="IJ852" t="s">
        <v>542</v>
      </c>
      <c r="IK852" t="s">
        <v>543</v>
      </c>
      <c r="IL852">
        <v>2017</v>
      </c>
      <c r="IN852" t="s">
        <v>1600</v>
      </c>
      <c r="IO852" t="s">
        <v>1619</v>
      </c>
      <c r="IP852" t="s">
        <v>1621</v>
      </c>
      <c r="IQ852" t="s">
        <v>557</v>
      </c>
      <c r="IS852">
        <v>2018</v>
      </c>
      <c r="IU852" t="s">
        <v>1600</v>
      </c>
      <c r="JK852" t="s">
        <v>494</v>
      </c>
      <c r="JL852" t="s">
        <v>495</v>
      </c>
      <c r="JM852" t="s">
        <v>1648</v>
      </c>
      <c r="JN852" t="s">
        <v>497</v>
      </c>
      <c r="JO852" t="s">
        <v>1649</v>
      </c>
      <c r="JP852" t="s">
        <v>508</v>
      </c>
      <c r="JQ852">
        <v>64</v>
      </c>
      <c r="JR852">
        <v>21</v>
      </c>
      <c r="JS852">
        <v>30</v>
      </c>
      <c r="KE852" t="s">
        <v>1601</v>
      </c>
      <c r="KF852" t="s">
        <v>1602</v>
      </c>
      <c r="KI852" t="s">
        <v>1599</v>
      </c>
      <c r="KJ852" t="s">
        <v>501</v>
      </c>
      <c r="KK852" t="s">
        <v>502</v>
      </c>
      <c r="KL852" t="s">
        <v>1603</v>
      </c>
      <c r="KM852">
        <v>540</v>
      </c>
      <c r="KN852" t="s">
        <v>501</v>
      </c>
      <c r="KO852" t="s">
        <v>1604</v>
      </c>
      <c r="KP852" t="s">
        <v>1603</v>
      </c>
      <c r="KQ852">
        <v>360</v>
      </c>
      <c r="KW852" t="s">
        <v>1518</v>
      </c>
      <c r="KX852" t="s">
        <v>1623</v>
      </c>
      <c r="LJ852" t="s">
        <v>1600</v>
      </c>
      <c r="MY852" t="s">
        <v>1592</v>
      </c>
      <c r="MZ852">
        <v>136</v>
      </c>
      <c r="NA852" t="s">
        <v>1637</v>
      </c>
      <c r="NB852" t="s">
        <v>1527</v>
      </c>
      <c r="NJ852" t="s">
        <v>1637</v>
      </c>
      <c r="NL852" t="s">
        <v>658</v>
      </c>
      <c r="NM852" t="s">
        <v>508</v>
      </c>
      <c r="NV852" t="s">
        <v>518</v>
      </c>
      <c r="NW852">
        <v>1496.1</v>
      </c>
      <c r="NX852" t="s">
        <v>480</v>
      </c>
      <c r="OB852">
        <v>3</v>
      </c>
      <c r="OU852" t="s">
        <v>1531</v>
      </c>
      <c r="OV852" t="s">
        <v>518</v>
      </c>
      <c r="OX852">
        <v>2017</v>
      </c>
      <c r="OY852">
        <v>2020</v>
      </c>
      <c r="PB852" t="s">
        <v>522</v>
      </c>
      <c r="PC852" s="50">
        <v>46136</v>
      </c>
    </row>
    <row r="853" spans="1:419" ht="15" thickBot="1">
      <c r="A853" t="s">
        <v>469</v>
      </c>
      <c r="B853" t="s">
        <v>1589</v>
      </c>
      <c r="C853" t="s">
        <v>1590</v>
      </c>
      <c r="D853" t="s">
        <v>948</v>
      </c>
      <c r="E853" s="75" t="s">
        <v>1591</v>
      </c>
      <c r="F853" t="s">
        <v>1177</v>
      </c>
      <c r="G853" t="s">
        <v>475</v>
      </c>
      <c r="H853" t="s">
        <v>476</v>
      </c>
      <c r="I853">
        <v>7.8527777780000001</v>
      </c>
      <c r="J853">
        <v>-5.1111111109999996</v>
      </c>
      <c r="K853">
        <v>300</v>
      </c>
      <c r="AV853" t="s">
        <v>1592</v>
      </c>
      <c r="AW853">
        <v>136</v>
      </c>
      <c r="AX853" t="s">
        <v>480</v>
      </c>
      <c r="AY853">
        <v>4</v>
      </c>
      <c r="AZ853" t="s">
        <v>1593</v>
      </c>
      <c r="BA853">
        <v>2017</v>
      </c>
      <c r="BB853">
        <v>2020</v>
      </c>
      <c r="BD853" t="s">
        <v>1642</v>
      </c>
      <c r="BE853" t="s">
        <v>1651</v>
      </c>
      <c r="BF853" t="s">
        <v>484</v>
      </c>
      <c r="BG853" t="s">
        <v>485</v>
      </c>
      <c r="BH853" t="s">
        <v>955</v>
      </c>
      <c r="BI853" t="s">
        <v>1596</v>
      </c>
      <c r="BJ853" s="9">
        <v>55556</v>
      </c>
      <c r="BK853" t="s">
        <v>537</v>
      </c>
      <c r="BL853" t="s">
        <v>538</v>
      </c>
      <c r="BM853" t="s">
        <v>1643</v>
      </c>
      <c r="BN853" t="s">
        <v>1596</v>
      </c>
      <c r="BO853">
        <v>148000</v>
      </c>
      <c r="BP853" t="s">
        <v>555</v>
      </c>
      <c r="BQ853" t="s">
        <v>485</v>
      </c>
      <c r="BR853" t="s">
        <v>955</v>
      </c>
      <c r="BS853" t="s">
        <v>1596</v>
      </c>
      <c r="BT853" s="9">
        <v>55556</v>
      </c>
      <c r="BU853" t="s">
        <v>537</v>
      </c>
      <c r="BV853" t="s">
        <v>1403</v>
      </c>
      <c r="BW853" t="s">
        <v>1620</v>
      </c>
      <c r="BX853" t="s">
        <v>1596</v>
      </c>
      <c r="BY853">
        <v>55600</v>
      </c>
      <c r="BZ853" t="s">
        <v>555</v>
      </c>
      <c r="CA853" t="s">
        <v>1499</v>
      </c>
      <c r="CB853" t="s">
        <v>1595</v>
      </c>
      <c r="CC853" t="s">
        <v>1596</v>
      </c>
      <c r="CD853">
        <v>722000</v>
      </c>
      <c r="HK853" t="s">
        <v>1599</v>
      </c>
      <c r="HL853" t="s">
        <v>488</v>
      </c>
      <c r="IH853" t="s">
        <v>1642</v>
      </c>
      <c r="II853" s="69" t="s">
        <v>927</v>
      </c>
      <c r="IJ853" t="s">
        <v>542</v>
      </c>
      <c r="IK853" t="s">
        <v>543</v>
      </c>
      <c r="IL853">
        <v>2017</v>
      </c>
      <c r="IN853" t="s">
        <v>1600</v>
      </c>
      <c r="IO853" t="s">
        <v>1642</v>
      </c>
      <c r="IP853" t="s">
        <v>1621</v>
      </c>
      <c r="IQ853" t="s">
        <v>557</v>
      </c>
      <c r="IS853">
        <v>2018</v>
      </c>
      <c r="IU853" t="s">
        <v>1600</v>
      </c>
      <c r="JK853" t="s">
        <v>494</v>
      </c>
      <c r="JL853" t="s">
        <v>495</v>
      </c>
      <c r="JM853" t="s">
        <v>1648</v>
      </c>
      <c r="JN853" t="s">
        <v>497</v>
      </c>
      <c r="JO853" t="s">
        <v>1649</v>
      </c>
      <c r="JP853" t="s">
        <v>508</v>
      </c>
      <c r="JQ853">
        <v>64</v>
      </c>
      <c r="JR853">
        <v>21</v>
      </c>
      <c r="JS853">
        <v>30</v>
      </c>
      <c r="KE853" t="s">
        <v>1601</v>
      </c>
      <c r="KF853" t="s">
        <v>1602</v>
      </c>
      <c r="KI853" t="s">
        <v>1599</v>
      </c>
      <c r="KJ853" t="s">
        <v>501</v>
      </c>
      <c r="KK853" t="s">
        <v>502</v>
      </c>
      <c r="KL853" t="s">
        <v>1603</v>
      </c>
      <c r="KM853">
        <v>540</v>
      </c>
      <c r="KN853" t="s">
        <v>501</v>
      </c>
      <c r="KO853" t="s">
        <v>1604</v>
      </c>
      <c r="KP853" t="s">
        <v>1603</v>
      </c>
      <c r="KQ853">
        <v>360</v>
      </c>
      <c r="KW853" t="s">
        <v>1623</v>
      </c>
      <c r="LJ853" t="s">
        <v>1600</v>
      </c>
      <c r="MY853" t="s">
        <v>1592</v>
      </c>
      <c r="MZ853">
        <v>136</v>
      </c>
      <c r="NA853" t="s">
        <v>1637</v>
      </c>
      <c r="NB853" t="s">
        <v>1527</v>
      </c>
      <c r="NJ853" t="s">
        <v>1637</v>
      </c>
      <c r="NL853" t="s">
        <v>658</v>
      </c>
      <c r="NM853" t="s">
        <v>508</v>
      </c>
      <c r="NV853" t="s">
        <v>518</v>
      </c>
      <c r="NW853">
        <v>665.5</v>
      </c>
      <c r="NX853" t="s">
        <v>480</v>
      </c>
      <c r="OB853">
        <v>3</v>
      </c>
      <c r="OU853" t="s">
        <v>1531</v>
      </c>
      <c r="OV853" t="s">
        <v>518</v>
      </c>
      <c r="OX853">
        <v>2017</v>
      </c>
      <c r="OY853">
        <v>2020</v>
      </c>
      <c r="PB853" t="s">
        <v>522</v>
      </c>
      <c r="PC853" s="50">
        <v>46136</v>
      </c>
    </row>
    <row r="854" spans="1:419" ht="15" thickBot="1">
      <c r="A854" t="s">
        <v>469</v>
      </c>
      <c r="B854" t="s">
        <v>1589</v>
      </c>
      <c r="C854" t="s">
        <v>1590</v>
      </c>
      <c r="D854" t="s">
        <v>948</v>
      </c>
      <c r="E854" s="75" t="s">
        <v>1591</v>
      </c>
      <c r="F854" t="s">
        <v>1177</v>
      </c>
      <c r="G854" t="s">
        <v>475</v>
      </c>
      <c r="H854" t="s">
        <v>476</v>
      </c>
      <c r="I854">
        <v>7.8527777780000001</v>
      </c>
      <c r="J854">
        <v>-5.1111111109999996</v>
      </c>
      <c r="K854">
        <v>300</v>
      </c>
      <c r="AV854" t="s">
        <v>1592</v>
      </c>
      <c r="AW854">
        <v>136</v>
      </c>
      <c r="AX854" t="s">
        <v>480</v>
      </c>
      <c r="AY854">
        <v>4</v>
      </c>
      <c r="AZ854" t="s">
        <v>1593</v>
      </c>
      <c r="BA854">
        <v>2017</v>
      </c>
      <c r="BB854">
        <v>2020</v>
      </c>
      <c r="BD854" t="s">
        <v>1624</v>
      </c>
      <c r="BE854" t="s">
        <v>1652</v>
      </c>
      <c r="BF854" t="s">
        <v>484</v>
      </c>
      <c r="BG854" t="s">
        <v>485</v>
      </c>
      <c r="BH854" t="s">
        <v>955</v>
      </c>
      <c r="BI854" t="s">
        <v>1596</v>
      </c>
      <c r="BJ854" s="9">
        <v>55556</v>
      </c>
      <c r="BK854" t="s">
        <v>537</v>
      </c>
      <c r="BL854" t="s">
        <v>1625</v>
      </c>
      <c r="BM854" t="s">
        <v>955</v>
      </c>
      <c r="BN854" t="s">
        <v>1596</v>
      </c>
      <c r="BO854">
        <v>148000</v>
      </c>
      <c r="BP854" t="s">
        <v>555</v>
      </c>
      <c r="BQ854" t="s">
        <v>485</v>
      </c>
      <c r="BR854" t="s">
        <v>955</v>
      </c>
      <c r="BS854" t="s">
        <v>1596</v>
      </c>
      <c r="BT854" s="9">
        <v>55556</v>
      </c>
      <c r="BU854" t="s">
        <v>537</v>
      </c>
      <c r="BV854" t="s">
        <v>930</v>
      </c>
      <c r="BW854" t="s">
        <v>1626</v>
      </c>
      <c r="BX854" t="s">
        <v>1596</v>
      </c>
      <c r="BY854">
        <v>148000</v>
      </c>
      <c r="BZ854" t="s">
        <v>555</v>
      </c>
      <c r="CA854" t="s">
        <v>1499</v>
      </c>
      <c r="CB854" t="s">
        <v>1595</v>
      </c>
      <c r="CC854" t="s">
        <v>1596</v>
      </c>
      <c r="CD854">
        <v>722000</v>
      </c>
      <c r="HK854" t="s">
        <v>1599</v>
      </c>
      <c r="HL854" t="s">
        <v>488</v>
      </c>
      <c r="IH854" t="s">
        <v>1624</v>
      </c>
      <c r="II854" s="69" t="s">
        <v>927</v>
      </c>
      <c r="IJ854" t="s">
        <v>542</v>
      </c>
      <c r="IK854" t="s">
        <v>543</v>
      </c>
      <c r="IL854">
        <v>2017</v>
      </c>
      <c r="IN854" t="s">
        <v>1600</v>
      </c>
      <c r="IO854" t="s">
        <v>1624</v>
      </c>
      <c r="IP854" t="s">
        <v>1621</v>
      </c>
      <c r="IQ854" t="s">
        <v>557</v>
      </c>
      <c r="IS854">
        <v>2018</v>
      </c>
      <c r="IU854" t="s">
        <v>1600</v>
      </c>
      <c r="JK854" t="s">
        <v>494</v>
      </c>
      <c r="JL854" t="s">
        <v>495</v>
      </c>
      <c r="JM854" t="s">
        <v>1648</v>
      </c>
      <c r="JN854" t="s">
        <v>497</v>
      </c>
      <c r="JO854" t="s">
        <v>1649</v>
      </c>
      <c r="JP854" t="s">
        <v>508</v>
      </c>
      <c r="JQ854">
        <v>64</v>
      </c>
      <c r="JR854">
        <v>21</v>
      </c>
      <c r="JS854">
        <v>30</v>
      </c>
      <c r="KE854" t="s">
        <v>1601</v>
      </c>
      <c r="KF854" t="s">
        <v>1602</v>
      </c>
      <c r="KI854" t="s">
        <v>1599</v>
      </c>
      <c r="KJ854" t="s">
        <v>501</v>
      </c>
      <c r="KK854" t="s">
        <v>502</v>
      </c>
      <c r="KL854" t="s">
        <v>1603</v>
      </c>
      <c r="KM854">
        <v>540</v>
      </c>
      <c r="KN854" t="s">
        <v>501</v>
      </c>
      <c r="KO854" t="s">
        <v>1604</v>
      </c>
      <c r="KP854" t="s">
        <v>1603</v>
      </c>
      <c r="KQ854">
        <v>360</v>
      </c>
      <c r="KV854" t="s">
        <v>1605</v>
      </c>
      <c r="KW854" t="s">
        <v>1606</v>
      </c>
      <c r="LJ854" t="s">
        <v>1600</v>
      </c>
      <c r="MY854" t="s">
        <v>1592</v>
      </c>
      <c r="MZ854">
        <v>136</v>
      </c>
      <c r="NA854" t="s">
        <v>1637</v>
      </c>
      <c r="NB854" t="s">
        <v>1527</v>
      </c>
      <c r="NJ854" t="s">
        <v>1637</v>
      </c>
      <c r="NL854" t="s">
        <v>658</v>
      </c>
      <c r="NM854" t="s">
        <v>508</v>
      </c>
      <c r="NV854" t="s">
        <v>518</v>
      </c>
      <c r="NW854">
        <v>1603.4</v>
      </c>
      <c r="NX854" t="s">
        <v>480</v>
      </c>
      <c r="OB854">
        <v>3</v>
      </c>
      <c r="OU854" t="s">
        <v>1531</v>
      </c>
      <c r="OV854" t="s">
        <v>518</v>
      </c>
      <c r="OX854">
        <v>2017</v>
      </c>
      <c r="OY854">
        <v>2020</v>
      </c>
      <c r="PB854" t="s">
        <v>522</v>
      </c>
      <c r="PC854" s="50">
        <v>46136</v>
      </c>
    </row>
    <row r="855" spans="1:419" ht="15" thickBot="1">
      <c r="A855" t="s">
        <v>469</v>
      </c>
      <c r="B855" t="s">
        <v>1589</v>
      </c>
      <c r="C855" t="s">
        <v>1590</v>
      </c>
      <c r="D855" t="s">
        <v>948</v>
      </c>
      <c r="E855" s="75" t="s">
        <v>1591</v>
      </c>
      <c r="F855" t="s">
        <v>1177</v>
      </c>
      <c r="G855" t="s">
        <v>475</v>
      </c>
      <c r="H855" t="s">
        <v>476</v>
      </c>
      <c r="I855">
        <v>7.8527777780000001</v>
      </c>
      <c r="J855">
        <v>-5.1111111109999996</v>
      </c>
      <c r="K855">
        <v>300</v>
      </c>
      <c r="AV855" t="s">
        <v>1592</v>
      </c>
      <c r="AW855">
        <v>136</v>
      </c>
      <c r="AX855" t="s">
        <v>480</v>
      </c>
      <c r="AY855">
        <v>4</v>
      </c>
      <c r="AZ855" t="s">
        <v>1593</v>
      </c>
      <c r="BA855">
        <v>2017</v>
      </c>
      <c r="BB855">
        <v>2020</v>
      </c>
      <c r="BD855" t="s">
        <v>1644</v>
      </c>
      <c r="BE855" t="s">
        <v>1653</v>
      </c>
      <c r="BF855" t="s">
        <v>484</v>
      </c>
      <c r="BG855" t="s">
        <v>485</v>
      </c>
      <c r="BH855" t="s">
        <v>955</v>
      </c>
      <c r="BI855" t="s">
        <v>1596</v>
      </c>
      <c r="BJ855" s="9">
        <v>55556</v>
      </c>
      <c r="BK855" t="s">
        <v>537</v>
      </c>
      <c r="BL855" t="s">
        <v>554</v>
      </c>
      <c r="BM855" t="s">
        <v>955</v>
      </c>
      <c r="BN855" t="s">
        <v>1596</v>
      </c>
      <c r="BO855">
        <v>148000</v>
      </c>
      <c r="BP855" t="s">
        <v>555</v>
      </c>
      <c r="BQ855" t="s">
        <v>1645</v>
      </c>
      <c r="BR855" t="s">
        <v>1646</v>
      </c>
      <c r="BS855" t="s">
        <v>480</v>
      </c>
      <c r="BT855" t="s">
        <v>480</v>
      </c>
      <c r="BU855" t="s">
        <v>537</v>
      </c>
      <c r="BV855" t="s">
        <v>1403</v>
      </c>
      <c r="BW855" t="s">
        <v>1620</v>
      </c>
      <c r="BX855" t="s">
        <v>1596</v>
      </c>
      <c r="BY855">
        <v>55600</v>
      </c>
      <c r="BZ855" t="s">
        <v>555</v>
      </c>
      <c r="CA855" t="s">
        <v>1499</v>
      </c>
      <c r="CB855" t="s">
        <v>1595</v>
      </c>
      <c r="CC855" t="s">
        <v>1596</v>
      </c>
      <c r="CD855">
        <v>722000</v>
      </c>
      <c r="HK855" t="s">
        <v>1599</v>
      </c>
      <c r="HL855" t="s">
        <v>488</v>
      </c>
      <c r="IH855" t="s">
        <v>1644</v>
      </c>
      <c r="II855" s="69" t="s">
        <v>927</v>
      </c>
      <c r="IJ855" t="s">
        <v>542</v>
      </c>
      <c r="IK855" t="s">
        <v>543</v>
      </c>
      <c r="IL855">
        <v>2017</v>
      </c>
      <c r="IN855" t="s">
        <v>1600</v>
      </c>
      <c r="IO855" t="s">
        <v>1644</v>
      </c>
      <c r="IP855" t="s">
        <v>1621</v>
      </c>
      <c r="IQ855" t="s">
        <v>557</v>
      </c>
      <c r="IS855">
        <v>2018</v>
      </c>
      <c r="IU855" t="s">
        <v>1600</v>
      </c>
      <c r="JK855" t="s">
        <v>494</v>
      </c>
      <c r="JL855" t="s">
        <v>495</v>
      </c>
      <c r="JM855" t="s">
        <v>1648</v>
      </c>
      <c r="JN855" t="s">
        <v>497</v>
      </c>
      <c r="JO855" t="s">
        <v>1649</v>
      </c>
      <c r="JP855" t="s">
        <v>508</v>
      </c>
      <c r="JQ855">
        <v>64</v>
      </c>
      <c r="JR855">
        <v>21</v>
      </c>
      <c r="JS855">
        <v>30</v>
      </c>
      <c r="KE855" t="s">
        <v>1601</v>
      </c>
      <c r="KF855" t="s">
        <v>1602</v>
      </c>
      <c r="KI855" t="s">
        <v>1599</v>
      </c>
      <c r="KJ855" t="s">
        <v>501</v>
      </c>
      <c r="KK855" t="s">
        <v>502</v>
      </c>
      <c r="KL855" t="s">
        <v>1603</v>
      </c>
      <c r="KM855">
        <v>540</v>
      </c>
      <c r="KN855" t="s">
        <v>501</v>
      </c>
      <c r="KO855" t="s">
        <v>1604</v>
      </c>
      <c r="KP855" t="s">
        <v>1603</v>
      </c>
      <c r="KQ855">
        <v>360</v>
      </c>
      <c r="KW855" t="s">
        <v>1647</v>
      </c>
      <c r="LJ855" t="s">
        <v>1600</v>
      </c>
      <c r="MY855" t="s">
        <v>1592</v>
      </c>
      <c r="MZ855">
        <v>136</v>
      </c>
      <c r="NA855" t="s">
        <v>1637</v>
      </c>
      <c r="NB855" t="s">
        <v>1527</v>
      </c>
      <c r="NJ855" s="181" t="s">
        <v>1637</v>
      </c>
      <c r="NK855" s="181"/>
      <c r="NL855" t="s">
        <v>658</v>
      </c>
      <c r="NM855" t="s">
        <v>508</v>
      </c>
      <c r="NV855" t="s">
        <v>518</v>
      </c>
      <c r="NW855">
        <v>977.2</v>
      </c>
      <c r="NX855" t="s">
        <v>480</v>
      </c>
      <c r="OB855">
        <v>3</v>
      </c>
      <c r="OU855" t="s">
        <v>1531</v>
      </c>
      <c r="OV855" t="s">
        <v>518</v>
      </c>
      <c r="OX855">
        <v>2017</v>
      </c>
      <c r="OY855">
        <v>2020</v>
      </c>
      <c r="PB855" t="s">
        <v>522</v>
      </c>
      <c r="PC855" s="50">
        <v>46136</v>
      </c>
    </row>
    <row r="856" spans="1:419" ht="15" thickBot="1">
      <c r="A856" t="s">
        <v>469</v>
      </c>
      <c r="B856" t="s">
        <v>1589</v>
      </c>
      <c r="C856" t="s">
        <v>1590</v>
      </c>
      <c r="D856" t="s">
        <v>948</v>
      </c>
      <c r="E856" s="75" t="s">
        <v>1591</v>
      </c>
      <c r="F856" t="s">
        <v>1177</v>
      </c>
      <c r="G856" t="s">
        <v>475</v>
      </c>
      <c r="H856" t="s">
        <v>476</v>
      </c>
      <c r="I856">
        <v>7.8527777780000001</v>
      </c>
      <c r="J856">
        <v>-5.1111111109999996</v>
      </c>
      <c r="K856">
        <v>300</v>
      </c>
      <c r="AV856" t="s">
        <v>1592</v>
      </c>
      <c r="AW856">
        <v>136</v>
      </c>
      <c r="AX856" t="s">
        <v>480</v>
      </c>
      <c r="AY856">
        <v>4</v>
      </c>
      <c r="AZ856" t="s">
        <v>1593</v>
      </c>
      <c r="BA856">
        <v>2017</v>
      </c>
      <c r="BB856">
        <v>2020</v>
      </c>
      <c r="BD856" t="s">
        <v>1627</v>
      </c>
      <c r="BE856" t="s">
        <v>1654</v>
      </c>
      <c r="BF856" t="s">
        <v>484</v>
      </c>
      <c r="BG856" t="s">
        <v>1362</v>
      </c>
      <c r="BH856" t="s">
        <v>955</v>
      </c>
      <c r="BI856" t="s">
        <v>480</v>
      </c>
      <c r="BJ856" t="s">
        <v>480</v>
      </c>
      <c r="BK856" t="s">
        <v>537</v>
      </c>
      <c r="BL856" t="s">
        <v>1597</v>
      </c>
      <c r="BM856" t="s">
        <v>1598</v>
      </c>
      <c r="BN856" t="s">
        <v>1596</v>
      </c>
      <c r="BO856">
        <v>940000</v>
      </c>
      <c r="BP856" t="s">
        <v>555</v>
      </c>
      <c r="BQ856" t="s">
        <v>1362</v>
      </c>
      <c r="BR856" t="s">
        <v>955</v>
      </c>
      <c r="BS856" t="s">
        <v>480</v>
      </c>
      <c r="BT856" t="s">
        <v>480</v>
      </c>
      <c r="BU856" t="s">
        <v>537</v>
      </c>
      <c r="BV856" t="s">
        <v>1597</v>
      </c>
      <c r="BW856" t="s">
        <v>1598</v>
      </c>
      <c r="BX856" t="s">
        <v>1596</v>
      </c>
      <c r="BY856">
        <v>940000</v>
      </c>
      <c r="BZ856" t="s">
        <v>555</v>
      </c>
      <c r="CA856" t="s">
        <v>1499</v>
      </c>
      <c r="CB856" t="s">
        <v>1595</v>
      </c>
      <c r="CC856" t="s">
        <v>1596</v>
      </c>
      <c r="CD856">
        <v>722000</v>
      </c>
      <c r="CE856" t="s">
        <v>537</v>
      </c>
      <c r="CF856" t="s">
        <v>1597</v>
      </c>
      <c r="CG856" t="s">
        <v>1628</v>
      </c>
      <c r="CH856" t="s">
        <v>1596</v>
      </c>
      <c r="CI856">
        <v>940000</v>
      </c>
      <c r="HK856" t="s">
        <v>1599</v>
      </c>
      <c r="HL856" t="s">
        <v>488</v>
      </c>
      <c r="IH856" t="s">
        <v>1627</v>
      </c>
      <c r="II856" s="69" t="s">
        <v>927</v>
      </c>
      <c r="IJ856" t="s">
        <v>542</v>
      </c>
      <c r="IK856" t="s">
        <v>543</v>
      </c>
      <c r="IL856">
        <v>2017</v>
      </c>
      <c r="IN856" t="s">
        <v>1600</v>
      </c>
      <c r="IO856" t="s">
        <v>1627</v>
      </c>
      <c r="IP856" t="s">
        <v>1257</v>
      </c>
      <c r="IQ856" t="s">
        <v>557</v>
      </c>
      <c r="IS856">
        <v>2018</v>
      </c>
      <c r="IU856" t="s">
        <v>1600</v>
      </c>
      <c r="JK856" t="s">
        <v>494</v>
      </c>
      <c r="JL856" t="s">
        <v>495</v>
      </c>
      <c r="JM856" t="s">
        <v>1648</v>
      </c>
      <c r="JN856" t="s">
        <v>497</v>
      </c>
      <c r="JO856" t="s">
        <v>1649</v>
      </c>
      <c r="JP856" t="s">
        <v>508</v>
      </c>
      <c r="JQ856">
        <v>64</v>
      </c>
      <c r="JR856">
        <v>21</v>
      </c>
      <c r="JS856">
        <v>30</v>
      </c>
      <c r="KE856" t="s">
        <v>1601</v>
      </c>
      <c r="KF856" t="s">
        <v>1602</v>
      </c>
      <c r="KI856" t="s">
        <v>1599</v>
      </c>
      <c r="KJ856" t="s">
        <v>501</v>
      </c>
      <c r="KK856" t="s">
        <v>502</v>
      </c>
      <c r="KL856" t="s">
        <v>1603</v>
      </c>
      <c r="KM856">
        <v>540</v>
      </c>
      <c r="KN856" t="s">
        <v>501</v>
      </c>
      <c r="KO856" t="s">
        <v>1604</v>
      </c>
      <c r="KP856" t="s">
        <v>1603</v>
      </c>
      <c r="KQ856">
        <v>360</v>
      </c>
      <c r="KV856" t="s">
        <v>1605</v>
      </c>
      <c r="KW856" t="s">
        <v>1606</v>
      </c>
      <c r="LJ856" t="s">
        <v>1600</v>
      </c>
      <c r="MY856" t="s">
        <v>1592</v>
      </c>
      <c r="MZ856">
        <v>136</v>
      </c>
      <c r="NA856" t="s">
        <v>1637</v>
      </c>
      <c r="NB856" t="s">
        <v>1527</v>
      </c>
      <c r="NJ856" s="181" t="s">
        <v>1637</v>
      </c>
      <c r="NK856" s="181"/>
      <c r="NL856" t="s">
        <v>658</v>
      </c>
      <c r="NM856" t="s">
        <v>508</v>
      </c>
      <c r="NV856" t="s">
        <v>518</v>
      </c>
      <c r="NW856">
        <v>2342.1999999999998</v>
      </c>
      <c r="NX856" t="s">
        <v>480</v>
      </c>
      <c r="OB856">
        <v>3</v>
      </c>
      <c r="OU856" t="s">
        <v>1531</v>
      </c>
      <c r="OV856" t="s">
        <v>518</v>
      </c>
      <c r="OX856">
        <v>2017</v>
      </c>
      <c r="OY856">
        <v>2020</v>
      </c>
      <c r="PB856" t="s">
        <v>522</v>
      </c>
      <c r="PC856" s="50">
        <v>46136</v>
      </c>
    </row>
    <row r="857" spans="1:419" ht="15" customHeight="1" thickBot="1">
      <c r="A857" s="199" t="s">
        <v>859</v>
      </c>
      <c r="B857" s="2" t="s">
        <v>1698</v>
      </c>
      <c r="C857" s="2" t="s">
        <v>1385</v>
      </c>
      <c r="D857" s="82" t="s">
        <v>666</v>
      </c>
      <c r="E857" s="2" t="s">
        <v>1699</v>
      </c>
      <c r="F857" s="82" t="s">
        <v>1700</v>
      </c>
      <c r="G857" s="2" t="s">
        <v>475</v>
      </c>
      <c r="H857" s="2" t="s">
        <v>476</v>
      </c>
      <c r="I857" s="82">
        <v>-11.474220000000001</v>
      </c>
      <c r="J857" s="82" t="s">
        <v>1701</v>
      </c>
      <c r="K857" s="82">
        <v>1000</v>
      </c>
      <c r="L857" s="2"/>
      <c r="M857" s="82"/>
      <c r="N857" s="2"/>
      <c r="O857" s="2"/>
      <c r="P857" s="2"/>
      <c r="Q857" s="2"/>
      <c r="R857" s="2"/>
      <c r="S857" s="2"/>
      <c r="T857" s="2"/>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2" t="s">
        <v>1702</v>
      </c>
      <c r="AW857" s="2">
        <v>28</v>
      </c>
      <c r="AX857" s="2" t="s">
        <v>480</v>
      </c>
      <c r="AY857" s="2">
        <v>2</v>
      </c>
      <c r="AZ857" s="179" t="s">
        <v>1703</v>
      </c>
      <c r="BA857" s="179">
        <v>2020</v>
      </c>
      <c r="BB857" s="179">
        <v>2022</v>
      </c>
      <c r="BC857" s="179"/>
      <c r="BD857" s="179" t="s">
        <v>1704</v>
      </c>
      <c r="BE857" s="179" t="s">
        <v>524</v>
      </c>
      <c r="BF857" s="179" t="s">
        <v>484</v>
      </c>
      <c r="BG857" s="179" t="s">
        <v>1705</v>
      </c>
      <c r="BH857" s="179" t="s">
        <v>1706</v>
      </c>
      <c r="BI857" s="200" t="s">
        <v>1707</v>
      </c>
      <c r="BJ857" s="201">
        <v>4.4000000000000004</v>
      </c>
      <c r="BK857" s="179"/>
      <c r="BL857" s="179"/>
      <c r="BM857" s="202"/>
      <c r="BN857" s="202"/>
      <c r="BO857" s="202"/>
      <c r="BP857" s="202"/>
      <c r="BQ857" s="202"/>
      <c r="BR857" s="202"/>
      <c r="BS857" s="202"/>
      <c r="BT857" s="202"/>
      <c r="BU857" s="202"/>
      <c r="BV857" s="90"/>
      <c r="BW857" s="90"/>
      <c r="BX857" s="90"/>
      <c r="BY857" s="90"/>
      <c r="BZ857" s="90"/>
      <c r="CA857" s="90"/>
      <c r="CB857" s="90"/>
      <c r="CC857" s="90"/>
      <c r="CD857" s="90"/>
      <c r="CE857" s="90"/>
      <c r="CF857" s="90"/>
      <c r="CG857" s="90"/>
      <c r="CH857" s="90"/>
      <c r="CI857" s="90"/>
      <c r="CJ857" s="90"/>
      <c r="CK857" s="90"/>
      <c r="CL857" s="90"/>
      <c r="CM857" s="90"/>
      <c r="CN857" s="90"/>
      <c r="CO857" s="90"/>
      <c r="CP857" s="90"/>
      <c r="CQ857" s="90"/>
      <c r="CR857" s="90"/>
      <c r="CS857" s="90"/>
      <c r="CT857" s="90"/>
      <c r="CU857" s="90"/>
      <c r="CV857" s="90"/>
      <c r="CW857" s="90"/>
      <c r="CX857" s="90"/>
      <c r="CY857" s="90"/>
      <c r="CZ857" s="90"/>
      <c r="DA857" s="90"/>
      <c r="DB857" s="90"/>
      <c r="DC857" s="90"/>
      <c r="DD857" s="90"/>
      <c r="DE857" s="90"/>
      <c r="DF857" s="90"/>
      <c r="DG857" s="90"/>
      <c r="DH857" s="90"/>
      <c r="DI857" s="90"/>
      <c r="DJ857" s="90"/>
      <c r="DK857" s="90"/>
      <c r="DL857" s="90"/>
      <c r="DM857" s="90"/>
      <c r="DN857" s="90"/>
      <c r="DO857" s="90"/>
      <c r="DP857" s="90"/>
      <c r="DQ857" s="90"/>
      <c r="DR857" s="90"/>
      <c r="DS857" s="90"/>
      <c r="DT857" s="90"/>
      <c r="DU857" s="90"/>
      <c r="DV857" s="90"/>
      <c r="DW857" s="90"/>
      <c r="DX857" s="90"/>
      <c r="DY857" s="90"/>
      <c r="DZ857" s="90"/>
      <c r="EA857" s="90"/>
      <c r="EB857" s="90"/>
      <c r="EC857" s="90"/>
      <c r="ED857" s="90"/>
      <c r="EE857" s="202"/>
      <c r="EF857" s="202"/>
      <c r="EG857" s="202"/>
      <c r="EH857" s="202"/>
      <c r="EI857" s="202"/>
      <c r="EJ857" s="202"/>
      <c r="EK857" s="202"/>
      <c r="EL857" s="90"/>
      <c r="EM857" s="90"/>
      <c r="EN857" s="90"/>
      <c r="EO857" s="90"/>
      <c r="EP857" s="90"/>
      <c r="EQ857" s="90"/>
      <c r="ER857" s="90"/>
      <c r="ES857" s="90"/>
      <c r="ET857" s="90"/>
      <c r="EU857" s="90"/>
      <c r="EV857" s="90"/>
      <c r="EW857" s="90"/>
      <c r="EX857" s="90"/>
      <c r="EY857" s="90"/>
      <c r="EZ857" s="90"/>
      <c r="FA857" s="90"/>
      <c r="FB857" s="90"/>
      <c r="FC857" s="90"/>
      <c r="FD857" s="90"/>
      <c r="FE857" s="90"/>
      <c r="FF857" s="90"/>
      <c r="FG857" s="90"/>
      <c r="FH857" s="90"/>
      <c r="FI857" s="90"/>
      <c r="FJ857" s="90"/>
      <c r="FK857" s="90"/>
      <c r="FL857" s="90"/>
      <c r="FM857" s="90"/>
      <c r="FN857" s="90"/>
      <c r="FO857" s="90"/>
      <c r="FP857" s="90"/>
      <c r="FQ857" s="90"/>
      <c r="FR857" s="90"/>
      <c r="FS857" s="90"/>
      <c r="FT857" s="90"/>
      <c r="FU857" s="90"/>
      <c r="FV857" s="90"/>
      <c r="FW857" s="90"/>
      <c r="FX857" s="90"/>
      <c r="FY857" s="90"/>
      <c r="FZ857" s="90"/>
      <c r="GA857" s="90"/>
      <c r="GB857" s="90"/>
      <c r="GC857" s="90"/>
      <c r="GD857" s="90"/>
      <c r="GE857" s="90"/>
      <c r="GF857" s="90"/>
      <c r="GG857" s="90"/>
      <c r="GH857" s="90"/>
      <c r="GI857" s="90"/>
      <c r="GJ857" s="90"/>
      <c r="GK857" s="90"/>
      <c r="GL857" s="90"/>
      <c r="GM857" s="90"/>
      <c r="GN857" s="90"/>
      <c r="GO857" s="90"/>
      <c r="GP857" s="90"/>
      <c r="GQ857" s="90"/>
      <c r="GR857" s="90"/>
      <c r="GS857" s="90"/>
      <c r="GT857" s="90"/>
      <c r="GU857" s="90"/>
      <c r="GV857" s="90"/>
      <c r="GW857" s="90"/>
      <c r="GX857" s="90"/>
      <c r="GY857" s="90"/>
      <c r="GZ857" s="90"/>
      <c r="HA857" s="90"/>
      <c r="HB857" s="90"/>
      <c r="HC857" s="90"/>
      <c r="HD857" s="90"/>
      <c r="HE857" s="90"/>
      <c r="HF857" s="90"/>
      <c r="HG857" s="90"/>
      <c r="HH857" s="90"/>
      <c r="HI857" s="90"/>
      <c r="HJ857" s="90"/>
      <c r="HK857" s="202"/>
      <c r="HL857" s="202"/>
      <c r="HM857" s="202"/>
      <c r="HN857" s="202"/>
      <c r="HO857" s="202"/>
      <c r="HP857" s="202"/>
      <c r="HQ857" s="202"/>
      <c r="HR857" s="202"/>
      <c r="HS857" s="202"/>
      <c r="HT857" s="37"/>
      <c r="HU857" s="37"/>
      <c r="HV857" s="202"/>
      <c r="HW857" s="202"/>
      <c r="HX857" s="202"/>
      <c r="HY857" s="202"/>
      <c r="HZ857" s="202"/>
      <c r="IA857" s="202"/>
      <c r="IB857" s="202"/>
      <c r="IC857" s="202"/>
      <c r="ID857" s="202"/>
      <c r="IE857" s="202"/>
      <c r="IF857" s="202"/>
      <c r="IG857" s="202"/>
      <c r="IH857" s="179" t="s">
        <v>1704</v>
      </c>
      <c r="II857" s="203" t="s">
        <v>492</v>
      </c>
      <c r="IJ857" s="203"/>
      <c r="IK857" s="202"/>
      <c r="IL857" s="202"/>
      <c r="IM857" s="202"/>
      <c r="IN857" s="179"/>
      <c r="IO857" s="202"/>
      <c r="IP857" s="202"/>
      <c r="IQ857" s="202"/>
      <c r="IR857" s="202"/>
      <c r="IS857" s="202"/>
      <c r="IT857" s="202"/>
      <c r="IU857" s="202"/>
      <c r="IV857" s="202"/>
      <c r="IW857" s="202"/>
      <c r="IX857" s="90"/>
      <c r="IY857" s="90"/>
      <c r="IZ857" s="90"/>
      <c r="JA857" s="90"/>
      <c r="JB857" s="90"/>
      <c r="JC857" s="90"/>
      <c r="JD857" s="90"/>
      <c r="JE857" s="90"/>
      <c r="JF857" s="90"/>
      <c r="JG857" s="90"/>
      <c r="JH857" s="90"/>
      <c r="JI857" s="90"/>
      <c r="JJ857" s="90"/>
      <c r="JK857" s="90"/>
      <c r="JL857" s="90"/>
      <c r="JM857" s="202"/>
      <c r="JN857" s="200"/>
      <c r="JO857" s="202"/>
      <c r="JP857" s="200"/>
      <c r="JQ857" s="202"/>
      <c r="JR857" s="202"/>
      <c r="JS857" s="202"/>
      <c r="JT857" s="202"/>
      <c r="JU857" s="202"/>
      <c r="JV857" s="202"/>
      <c r="JW857" s="202"/>
      <c r="JX857" s="202"/>
      <c r="JY857" s="202"/>
      <c r="JZ857" s="202"/>
      <c r="KA857" s="202"/>
      <c r="KB857" s="202"/>
      <c r="KC857" s="202"/>
      <c r="KD857" s="202"/>
      <c r="KE857" s="202"/>
      <c r="KF857" s="142"/>
      <c r="KG857" s="142"/>
      <c r="KH857" s="204"/>
      <c r="KI857" s="204"/>
      <c r="KJ857" s="204"/>
      <c r="KK857" s="204"/>
      <c r="KL857" s="204"/>
      <c r="KM857" s="204"/>
      <c r="KN857" s="142"/>
      <c r="KO857" s="142"/>
      <c r="KP857" s="204"/>
      <c r="KQ857" s="204"/>
      <c r="KR857" s="142"/>
      <c r="KS857" s="142"/>
      <c r="KT857" s="204"/>
      <c r="KU857" s="204"/>
      <c r="KV857" s="204"/>
      <c r="KW857" s="38"/>
      <c r="KX857" s="38"/>
      <c r="KY857" s="38"/>
      <c r="KZ857" s="38"/>
      <c r="LA857" s="200"/>
      <c r="LB857" s="200"/>
      <c r="LC857" s="200"/>
      <c r="LD857" s="200"/>
      <c r="LE857" s="200"/>
      <c r="LF857" s="200"/>
      <c r="LG857" s="200"/>
      <c r="LH857" s="200"/>
      <c r="LI857" s="202"/>
      <c r="LJ857" s="202"/>
      <c r="LK857" s="202"/>
      <c r="LL857" s="202"/>
      <c r="LM857" s="202"/>
      <c r="LN857" s="202"/>
      <c r="LO857" s="202"/>
      <c r="LP857" s="202"/>
      <c r="LQ857" s="202"/>
      <c r="LR857" s="202"/>
      <c r="LS857" s="202"/>
      <c r="LT857" s="202"/>
      <c r="LU857" s="202"/>
      <c r="LV857" s="90"/>
      <c r="LW857" s="90"/>
      <c r="LX857" s="90"/>
      <c r="LY857" s="90"/>
      <c r="LZ857" s="90"/>
      <c r="MA857" s="90"/>
      <c r="MB857" s="90"/>
      <c r="MC857" s="90"/>
      <c r="MD857" s="90"/>
      <c r="ME857" s="90"/>
      <c r="MF857" s="90"/>
      <c r="MG857" s="202"/>
      <c r="MH857" s="202"/>
      <c r="MI857" s="90"/>
      <c r="MJ857" s="90"/>
      <c r="MK857" s="90"/>
      <c r="ML857" s="90"/>
      <c r="MM857" s="90"/>
      <c r="MN857" s="90"/>
      <c r="MO857" s="90"/>
      <c r="MP857" s="90"/>
      <c r="MQ857" s="37"/>
      <c r="MR857" s="37"/>
      <c r="MS857" s="90"/>
      <c r="MT857" s="202"/>
      <c r="MU857" s="202"/>
      <c r="MW857" s="90"/>
      <c r="MX857" s="90"/>
      <c r="MY857" s="205" t="s">
        <v>1708</v>
      </c>
      <c r="MZ857" s="206">
        <v>16.25</v>
      </c>
      <c r="NB857" t="s">
        <v>1403</v>
      </c>
      <c r="NI857" s="179"/>
      <c r="NJ857" s="179"/>
      <c r="NK857" s="179"/>
      <c r="NL857" s="179" t="s">
        <v>658</v>
      </c>
      <c r="NM857" s="207" t="s">
        <v>508</v>
      </c>
      <c r="NN857" s="179"/>
      <c r="NO857" s="179"/>
      <c r="NP857" s="179"/>
      <c r="NQ857" s="179"/>
      <c r="NR857" s="179"/>
      <c r="NS857" s="179"/>
      <c r="NT857" s="179"/>
      <c r="NU857" s="179" t="s">
        <v>655</v>
      </c>
      <c r="NV857" s="179" t="s">
        <v>518</v>
      </c>
      <c r="NW857" s="208"/>
      <c r="NX857" s="179" t="s">
        <v>480</v>
      </c>
      <c r="NY857" s="141"/>
      <c r="NZ857" s="141"/>
      <c r="OA857" s="127"/>
      <c r="OB857" s="179">
        <v>3</v>
      </c>
      <c r="OC857" s="179">
        <v>1035.5</v>
      </c>
      <c r="OD857" s="179" t="s">
        <v>480</v>
      </c>
      <c r="OE857" s="202"/>
      <c r="OF857" s="202"/>
      <c r="OG857" s="202"/>
      <c r="OH857" s="202"/>
      <c r="OI857" s="202"/>
      <c r="OJ857" s="202"/>
      <c r="OK857" s="202"/>
      <c r="OL857" s="202"/>
      <c r="OM857" s="202"/>
      <c r="ON857" s="202"/>
      <c r="OO857" s="202"/>
      <c r="OP857" s="202"/>
      <c r="OQ857" s="202"/>
      <c r="OR857" s="202"/>
      <c r="OS857" s="202"/>
      <c r="OT857" s="202"/>
      <c r="OU857" t="s">
        <v>1709</v>
      </c>
      <c r="OV857" s="179" t="s">
        <v>518</v>
      </c>
      <c r="OX857">
        <v>2020</v>
      </c>
      <c r="OY857">
        <v>2021</v>
      </c>
      <c r="OZ857" s="90"/>
      <c r="PA857" s="90"/>
      <c r="PB857" t="s">
        <v>522</v>
      </c>
      <c r="PC857" s="50">
        <v>46148</v>
      </c>
    </row>
    <row r="858" spans="1:419" ht="17" thickBot="1">
      <c r="A858" s="199" t="s">
        <v>859</v>
      </c>
      <c r="B858" s="2" t="s">
        <v>1698</v>
      </c>
      <c r="C858" s="2" t="s">
        <v>1385</v>
      </c>
      <c r="D858" s="82" t="s">
        <v>666</v>
      </c>
      <c r="E858" s="2" t="s">
        <v>1699</v>
      </c>
      <c r="F858" s="82" t="s">
        <v>1700</v>
      </c>
      <c r="G858" s="2" t="s">
        <v>475</v>
      </c>
      <c r="H858" s="2" t="s">
        <v>476</v>
      </c>
      <c r="I858" s="82">
        <v>-11.474220000000001</v>
      </c>
      <c r="J858" s="82" t="s">
        <v>1701</v>
      </c>
      <c r="K858" s="82">
        <v>1000</v>
      </c>
      <c r="L858" s="2"/>
      <c r="M858" s="82"/>
      <c r="N858" s="2"/>
      <c r="O858" s="2"/>
      <c r="P858" s="2"/>
      <c r="Q858" s="2"/>
      <c r="R858" s="2"/>
      <c r="S858" s="2"/>
      <c r="T858" s="2"/>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2" t="s">
        <v>1702</v>
      </c>
      <c r="AW858" s="2">
        <v>28</v>
      </c>
      <c r="AX858" s="2" t="s">
        <v>480</v>
      </c>
      <c r="AY858" s="2">
        <v>2</v>
      </c>
      <c r="AZ858" s="179" t="s">
        <v>1703</v>
      </c>
      <c r="BA858" s="179">
        <v>2020</v>
      </c>
      <c r="BB858" s="179">
        <v>2022</v>
      </c>
      <c r="BC858" s="179"/>
      <c r="BD858" s="179" t="s">
        <v>1710</v>
      </c>
      <c r="BE858" s="179" t="s">
        <v>536</v>
      </c>
      <c r="BF858" s="179" t="s">
        <v>484</v>
      </c>
      <c r="BG858" s="179" t="s">
        <v>1705</v>
      </c>
      <c r="BH858" s="179" t="s">
        <v>1706</v>
      </c>
      <c r="BI858" s="200" t="s">
        <v>1707</v>
      </c>
      <c r="BJ858" s="201">
        <v>4.4000000000000004</v>
      </c>
      <c r="BK858" s="179" t="s">
        <v>537</v>
      </c>
      <c r="BL858" s="179" t="s">
        <v>538</v>
      </c>
      <c r="BM858" s="179" t="s">
        <v>1711</v>
      </c>
      <c r="BN858" s="200" t="s">
        <v>1707</v>
      </c>
      <c r="BO858" s="201">
        <v>13.3</v>
      </c>
      <c r="BP858" s="179"/>
      <c r="BQ858" s="179"/>
      <c r="BR858" s="179"/>
      <c r="BS858" s="179"/>
      <c r="BT858" s="179"/>
      <c r="BU858" s="179"/>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2"/>
      <c r="EE858" s="179"/>
      <c r="EF858" s="179"/>
      <c r="EG858" s="179"/>
      <c r="EH858" s="179"/>
      <c r="EI858" s="179"/>
      <c r="EJ858" s="179"/>
      <c r="EK858" s="179"/>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179"/>
      <c r="HL858" s="179"/>
      <c r="HM858" s="179"/>
      <c r="HN858" s="179"/>
      <c r="HO858" s="179"/>
      <c r="HP858" s="179"/>
      <c r="HQ858" s="179"/>
      <c r="HR858" s="179"/>
      <c r="HS858" s="200"/>
      <c r="HT858" s="179"/>
      <c r="HU858" s="179"/>
      <c r="HV858" s="179"/>
      <c r="HW858" s="179"/>
      <c r="HX858" s="209"/>
      <c r="HY858" s="179"/>
      <c r="HZ858" s="179"/>
      <c r="IA858" s="179"/>
      <c r="IB858" s="179"/>
      <c r="IC858" s="179"/>
      <c r="ID858" s="179"/>
      <c r="IE858" s="179"/>
      <c r="IF858" s="179"/>
      <c r="IG858" s="179"/>
      <c r="IH858" s="179" t="s">
        <v>1710</v>
      </c>
      <c r="II858" s="142" t="s">
        <v>1712</v>
      </c>
      <c r="IJ858" s="142" t="s">
        <v>542</v>
      </c>
      <c r="IK858" s="204" t="s">
        <v>1713</v>
      </c>
      <c r="IL858" s="179">
        <v>2020</v>
      </c>
      <c r="IM858" s="179"/>
      <c r="IN858" s="179" t="s">
        <v>1714</v>
      </c>
      <c r="IO858" s="179"/>
      <c r="IP858" s="179"/>
      <c r="IQ858" s="179"/>
      <c r="IR858" s="179"/>
      <c r="IS858" s="179"/>
      <c r="IT858" s="179"/>
      <c r="IU858" s="179"/>
      <c r="IV858" s="179"/>
      <c r="IW858" s="179"/>
      <c r="IX858" s="2"/>
      <c r="IY858" s="2"/>
      <c r="IZ858" s="2"/>
      <c r="JA858" s="2"/>
      <c r="JB858" s="2"/>
      <c r="JC858" s="2"/>
      <c r="JD858" s="2"/>
      <c r="JE858" s="2"/>
      <c r="JF858" s="2"/>
      <c r="JG858" s="2"/>
      <c r="JH858" s="2"/>
      <c r="JI858" s="2"/>
      <c r="JJ858" s="2"/>
      <c r="JK858" s="2"/>
      <c r="JL858" s="145"/>
      <c r="JM858" s="134"/>
      <c r="JN858" s="200"/>
      <c r="JO858" s="179"/>
      <c r="JP858" s="200"/>
      <c r="JQ858" s="179"/>
      <c r="JR858" s="179"/>
      <c r="JS858" s="179"/>
      <c r="JT858" s="179"/>
      <c r="JU858" s="179"/>
      <c r="JV858" s="134"/>
      <c r="JW858" s="134"/>
      <c r="JX858" s="200"/>
      <c r="JY858" s="179"/>
      <c r="JZ858" s="200"/>
      <c r="KA858" s="179"/>
      <c r="KB858" s="179"/>
      <c r="KC858" s="179"/>
      <c r="KD858" s="200"/>
      <c r="KE858" s="200"/>
      <c r="KF858" s="142"/>
      <c r="KG858" s="210"/>
      <c r="KH858" s="179"/>
      <c r="KI858" s="179"/>
      <c r="KJ858" s="179"/>
      <c r="KK858" s="179"/>
      <c r="KL858" s="200"/>
      <c r="KM858" s="179"/>
      <c r="KN858" s="142"/>
      <c r="KO858" s="210"/>
      <c r="KP858" s="179"/>
      <c r="KQ858" s="179"/>
      <c r="KR858" s="142"/>
      <c r="KS858" s="210"/>
      <c r="KT858" s="179"/>
      <c r="KU858" s="179"/>
      <c r="KV858" s="179"/>
      <c r="KW858" s="3"/>
      <c r="KX858" s="3"/>
      <c r="KY858" s="3"/>
      <c r="KZ858" s="3"/>
      <c r="LA858" s="200"/>
      <c r="LB858" s="200"/>
      <c r="LC858" s="200"/>
      <c r="LD858" s="200"/>
      <c r="LE858" s="200"/>
      <c r="LF858" s="200"/>
      <c r="LG858" s="200"/>
      <c r="LH858" s="200"/>
      <c r="LI858" s="200"/>
      <c r="LJ858" s="200"/>
      <c r="LK858" s="200"/>
      <c r="LL858" s="200"/>
      <c r="LM858" s="200"/>
      <c r="LN858" s="179"/>
      <c r="LO858" s="179"/>
      <c r="LP858" s="179"/>
      <c r="LQ858" s="179"/>
      <c r="LR858" s="179"/>
      <c r="LS858" s="179"/>
      <c r="LT858" s="179"/>
      <c r="LU858" s="179"/>
      <c r="LW858" s="2"/>
      <c r="LX858" s="2"/>
      <c r="LY858" s="2"/>
      <c r="LZ858" s="2"/>
      <c r="MA858" s="2"/>
      <c r="ME858" s="2"/>
      <c r="MF858" s="179"/>
      <c r="MG858" s="179"/>
      <c r="MH858" s="179"/>
      <c r="MI858" s="2"/>
      <c r="MJ858" s="2"/>
      <c r="MK858" s="2"/>
      <c r="ML858" s="2"/>
      <c r="MM858" s="2"/>
      <c r="MN858" s="2"/>
      <c r="MO858" s="2"/>
      <c r="MP858" s="2"/>
      <c r="MQ858" s="179"/>
      <c r="MR858" s="179"/>
      <c r="MS858" s="179"/>
      <c r="MT858" s="179"/>
      <c r="MU858" s="179"/>
      <c r="MV858" s="179"/>
      <c r="MW858" s="179"/>
      <c r="MX858" s="179"/>
      <c r="MY858" s="205" t="s">
        <v>1708</v>
      </c>
      <c r="MZ858" s="206">
        <v>16.25</v>
      </c>
      <c r="NB858" t="s">
        <v>1403</v>
      </c>
      <c r="NC858" t="s">
        <v>1715</v>
      </c>
      <c r="NI858" s="179"/>
      <c r="NJ858" s="179"/>
      <c r="NK858" s="179"/>
      <c r="NL858" s="179" t="s">
        <v>658</v>
      </c>
      <c r="NM858" s="207" t="s">
        <v>508</v>
      </c>
      <c r="NN858" s="179"/>
      <c r="NO858" s="179"/>
      <c r="NP858" s="179"/>
      <c r="NQ858" s="179"/>
      <c r="NR858" s="179"/>
      <c r="NS858" s="179"/>
      <c r="NT858" s="179"/>
      <c r="NU858" s="179"/>
      <c r="NV858" s="179" t="s">
        <v>518</v>
      </c>
      <c r="NW858" s="208"/>
      <c r="NX858" s="179" t="s">
        <v>480</v>
      </c>
      <c r="NY858" s="141"/>
      <c r="NZ858" s="141"/>
      <c r="OA858" s="127"/>
      <c r="OB858" s="179">
        <v>3</v>
      </c>
      <c r="OC858" s="179">
        <v>799.7</v>
      </c>
      <c r="OD858" s="179" t="s">
        <v>480</v>
      </c>
      <c r="OE858" s="179">
        <v>677.5</v>
      </c>
      <c r="OF858" s="179" t="s">
        <v>480</v>
      </c>
      <c r="OG858" s="179"/>
      <c r="OH858" s="179"/>
      <c r="OI858" s="179"/>
      <c r="OJ858" s="179"/>
      <c r="OK858" s="179"/>
      <c r="OL858" s="179"/>
      <c r="OM858" s="179">
        <v>0.77</v>
      </c>
      <c r="ON858" s="179" t="s">
        <v>480</v>
      </c>
      <c r="OO858" s="179">
        <v>0.71</v>
      </c>
      <c r="OP858" s="179" t="s">
        <v>480</v>
      </c>
      <c r="OQ858" s="179"/>
      <c r="OR858" s="179"/>
      <c r="OS858" s="179">
        <v>1.48</v>
      </c>
      <c r="OT858" s="179" t="s">
        <v>480</v>
      </c>
      <c r="OU858" t="s">
        <v>1709</v>
      </c>
      <c r="OV858" s="179" t="s">
        <v>518</v>
      </c>
      <c r="OX858">
        <v>2020</v>
      </c>
      <c r="OY858">
        <v>2021</v>
      </c>
      <c r="PB858" t="s">
        <v>522</v>
      </c>
      <c r="PC858" s="50">
        <v>46148</v>
      </c>
    </row>
    <row r="859" spans="1:419" ht="17" thickBot="1">
      <c r="A859" s="199" t="s">
        <v>859</v>
      </c>
      <c r="B859" s="2" t="s">
        <v>1698</v>
      </c>
      <c r="C859" s="2" t="s">
        <v>1385</v>
      </c>
      <c r="D859" s="82" t="s">
        <v>666</v>
      </c>
      <c r="E859" s="2" t="s">
        <v>1699</v>
      </c>
      <c r="F859" s="82" t="s">
        <v>1700</v>
      </c>
      <c r="G859" s="2" t="s">
        <v>475</v>
      </c>
      <c r="H859" s="2" t="s">
        <v>476</v>
      </c>
      <c r="I859" s="82">
        <v>-11.474220000000001</v>
      </c>
      <c r="J859" s="82" t="s">
        <v>1701</v>
      </c>
      <c r="K859" s="82">
        <v>1000</v>
      </c>
      <c r="L859" s="2"/>
      <c r="M859" s="82"/>
      <c r="N859" s="2"/>
      <c r="O859" s="2"/>
      <c r="P859" s="2"/>
      <c r="Q859" s="2"/>
      <c r="R859" s="2"/>
      <c r="S859" s="2"/>
      <c r="T859" s="2"/>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2" t="s">
        <v>1702</v>
      </c>
      <c r="AW859" s="2">
        <v>28</v>
      </c>
      <c r="AX859" s="2" t="s">
        <v>480</v>
      </c>
      <c r="AY859" s="2">
        <v>2</v>
      </c>
      <c r="AZ859" s="179" t="s">
        <v>1703</v>
      </c>
      <c r="BA859" s="179">
        <v>2020</v>
      </c>
      <c r="BB859" s="179">
        <v>2022</v>
      </c>
      <c r="BC859" s="179"/>
      <c r="BD859" s="179" t="s">
        <v>1716</v>
      </c>
      <c r="BE859" s="179" t="s">
        <v>565</v>
      </c>
      <c r="BF859" s="179" t="s">
        <v>484</v>
      </c>
      <c r="BG859" s="179" t="s">
        <v>1705</v>
      </c>
      <c r="BH859" s="179" t="s">
        <v>1706</v>
      </c>
      <c r="BI859" s="200" t="s">
        <v>1707</v>
      </c>
      <c r="BJ859" s="201">
        <v>4.4000000000000004</v>
      </c>
      <c r="BK859" s="179" t="s">
        <v>537</v>
      </c>
      <c r="BL859" s="179" t="s">
        <v>485</v>
      </c>
      <c r="BM859" s="179" t="s">
        <v>1717</v>
      </c>
      <c r="BN859" s="200" t="s">
        <v>1707</v>
      </c>
      <c r="BO859" s="201">
        <v>4.4000000000000004</v>
      </c>
      <c r="BP859" s="179"/>
      <c r="BQ859" s="179"/>
      <c r="BR859" s="179"/>
      <c r="BS859" s="179"/>
      <c r="BT859" s="179"/>
      <c r="BU859" s="179"/>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2"/>
      <c r="EE859" s="179"/>
      <c r="EF859" s="179"/>
      <c r="EG859" s="179"/>
      <c r="EH859" s="179"/>
      <c r="EI859" s="179"/>
      <c r="EJ859" s="179"/>
      <c r="EK859" s="179"/>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179"/>
      <c r="HL859" s="179"/>
      <c r="HM859" s="179"/>
      <c r="HN859" s="179"/>
      <c r="HO859" s="179"/>
      <c r="HP859" s="179"/>
      <c r="HQ859" s="179"/>
      <c r="HR859" s="179"/>
      <c r="HS859" s="200"/>
      <c r="HT859" s="179"/>
      <c r="HU859" s="179"/>
      <c r="HV859" s="179"/>
      <c r="HW859" s="179"/>
      <c r="HX859" s="209"/>
      <c r="HY859" s="179"/>
      <c r="HZ859" s="179"/>
      <c r="IA859" s="179"/>
      <c r="IB859" s="179"/>
      <c r="IC859" s="179"/>
      <c r="ID859" s="179"/>
      <c r="IE859" s="179"/>
      <c r="IF859" s="179"/>
      <c r="IG859" s="179"/>
      <c r="IH859" s="179" t="s">
        <v>1716</v>
      </c>
      <c r="II859" s="69" t="s">
        <v>927</v>
      </c>
      <c r="IJ859" s="142" t="s">
        <v>542</v>
      </c>
      <c r="IK859" s="204" t="s">
        <v>1713</v>
      </c>
      <c r="IL859" s="179">
        <v>2020</v>
      </c>
      <c r="IM859" s="179"/>
      <c r="IN859" s="179" t="s">
        <v>1714</v>
      </c>
      <c r="IO859" s="179"/>
      <c r="IP859" s="179"/>
      <c r="IQ859" s="179"/>
      <c r="IR859" s="179"/>
      <c r="IS859" s="179"/>
      <c r="IT859" s="179"/>
      <c r="IU859" s="179"/>
      <c r="IV859" s="179"/>
      <c r="IW859" s="179"/>
      <c r="IX859" s="2"/>
      <c r="IY859" s="2"/>
      <c r="IZ859" s="2"/>
      <c r="JA859" s="2"/>
      <c r="JB859" s="2"/>
      <c r="JC859" s="2"/>
      <c r="JD859" s="2"/>
      <c r="JE859" s="2"/>
      <c r="JF859" s="2"/>
      <c r="JG859" s="2"/>
      <c r="JH859" s="2"/>
      <c r="JI859" s="2"/>
      <c r="JJ859" s="2"/>
      <c r="JK859" s="2"/>
      <c r="JL859" s="145"/>
      <c r="JM859" s="134"/>
      <c r="JN859" s="200"/>
      <c r="JO859" s="179"/>
      <c r="JP859" s="200"/>
      <c r="JQ859" s="179"/>
      <c r="JR859" s="179"/>
      <c r="JS859" s="179"/>
      <c r="JT859" s="179"/>
      <c r="JU859" s="179"/>
      <c r="JV859" s="134"/>
      <c r="JW859" s="134"/>
      <c r="JX859" s="200"/>
      <c r="JY859" s="179"/>
      <c r="JZ859" s="200"/>
      <c r="KA859" s="179"/>
      <c r="KB859" s="179"/>
      <c r="KC859" s="179"/>
      <c r="KD859" s="200"/>
      <c r="KE859" s="200"/>
      <c r="KF859" s="142"/>
      <c r="KG859" s="210"/>
      <c r="KH859" s="179"/>
      <c r="KI859" s="179"/>
      <c r="KJ859" s="179"/>
      <c r="KK859" s="179"/>
      <c r="KL859" s="200"/>
      <c r="KM859" s="179"/>
      <c r="KN859" s="142"/>
      <c r="KO859" s="210"/>
      <c r="KP859" s="179"/>
      <c r="KQ859" s="179"/>
      <c r="KR859" s="142"/>
      <c r="KS859" s="210"/>
      <c r="KT859" s="179"/>
      <c r="KU859" s="179"/>
      <c r="KV859" s="179"/>
      <c r="KW859" s="3"/>
      <c r="KX859" s="3"/>
      <c r="KY859" s="3"/>
      <c r="KZ859" s="3"/>
      <c r="LA859" s="200"/>
      <c r="LB859" s="200"/>
      <c r="LC859" s="200"/>
      <c r="LD859" s="200"/>
      <c r="LE859" s="200"/>
      <c r="LF859" s="200"/>
      <c r="LG859" s="200"/>
      <c r="LH859" s="200"/>
      <c r="LI859" s="200"/>
      <c r="LJ859" s="200"/>
      <c r="LK859" s="200"/>
      <c r="LL859" s="200"/>
      <c r="LM859" s="200"/>
      <c r="LN859" s="179"/>
      <c r="LO859" s="179"/>
      <c r="LP859" s="179"/>
      <c r="LQ859" s="179"/>
      <c r="LR859" s="179"/>
      <c r="LS859" s="179"/>
      <c r="LT859" s="179"/>
      <c r="LU859" s="179"/>
      <c r="LW859" s="2"/>
      <c r="LX859" s="2"/>
      <c r="LY859" s="2"/>
      <c r="LZ859" s="2"/>
      <c r="MA859" s="2"/>
      <c r="ME859" s="2"/>
      <c r="MF859" s="179"/>
      <c r="MG859" s="179"/>
      <c r="MH859" s="179"/>
      <c r="MI859" s="2"/>
      <c r="MJ859" s="2"/>
      <c r="MK859" s="2"/>
      <c r="ML859" s="2"/>
      <c r="MM859" s="2"/>
      <c r="MN859" s="2"/>
      <c r="MO859" s="2"/>
      <c r="MP859" s="2"/>
      <c r="MQ859" s="179"/>
      <c r="MR859" s="179"/>
      <c r="MS859" s="179"/>
      <c r="MT859" s="179"/>
      <c r="MU859" s="179"/>
      <c r="MV859" s="179"/>
      <c r="MW859" s="179"/>
      <c r="MX859" s="179"/>
      <c r="MY859" s="205" t="s">
        <v>1708</v>
      </c>
      <c r="MZ859" s="206">
        <v>16.25</v>
      </c>
      <c r="NB859" t="s">
        <v>1182</v>
      </c>
      <c r="ND859" t="s">
        <v>548</v>
      </c>
      <c r="NI859" s="179"/>
      <c r="NJ859" s="179"/>
      <c r="NK859" s="179"/>
      <c r="NL859" s="179" t="s">
        <v>658</v>
      </c>
      <c r="NM859" s="207" t="s">
        <v>508</v>
      </c>
      <c r="NN859" s="179"/>
      <c r="NO859" s="179"/>
      <c r="NP859" s="179"/>
      <c r="NQ859" s="179"/>
      <c r="NR859" s="179"/>
      <c r="NS859" s="179"/>
      <c r="NT859" s="179"/>
      <c r="NU859" s="179"/>
      <c r="NV859" s="179" t="s">
        <v>518</v>
      </c>
      <c r="NW859" s="208"/>
      <c r="NX859" s="179" t="s">
        <v>480</v>
      </c>
      <c r="NY859" s="141"/>
      <c r="NZ859" s="141"/>
      <c r="OA859" s="127"/>
      <c r="OB859" s="179">
        <v>3</v>
      </c>
      <c r="OC859" s="179">
        <v>813.3</v>
      </c>
      <c r="OD859" s="179" t="s">
        <v>480</v>
      </c>
      <c r="OE859" s="179"/>
      <c r="OF859" s="179"/>
      <c r="OG859" s="179">
        <v>4168</v>
      </c>
      <c r="OH859" s="179" t="s">
        <v>480</v>
      </c>
      <c r="OI859" s="179"/>
      <c r="OJ859" s="179"/>
      <c r="OK859" s="179"/>
      <c r="OL859" s="179"/>
      <c r="OM859" s="179">
        <v>0.79</v>
      </c>
      <c r="ON859" s="179" t="s">
        <v>480</v>
      </c>
      <c r="OO859" s="179"/>
      <c r="OP859" s="179"/>
      <c r="OQ859" s="179">
        <v>0.87</v>
      </c>
      <c r="OR859" s="179" t="s">
        <v>480</v>
      </c>
      <c r="OS859" s="179">
        <v>1.66</v>
      </c>
      <c r="OT859" s="179" t="s">
        <v>480</v>
      </c>
      <c r="OU859" t="s">
        <v>1709</v>
      </c>
      <c r="OV859" s="179" t="s">
        <v>518</v>
      </c>
      <c r="OX859">
        <v>2020</v>
      </c>
      <c r="OY859">
        <v>2021</v>
      </c>
      <c r="PB859" t="s">
        <v>522</v>
      </c>
      <c r="PC859" s="50">
        <v>46148</v>
      </c>
    </row>
    <row r="860" spans="1:419" ht="17" thickBot="1">
      <c r="A860" s="199" t="s">
        <v>859</v>
      </c>
      <c r="B860" s="2" t="s">
        <v>1698</v>
      </c>
      <c r="C860" s="2" t="s">
        <v>1385</v>
      </c>
      <c r="D860" s="82" t="s">
        <v>666</v>
      </c>
      <c r="E860" s="2" t="s">
        <v>1699</v>
      </c>
      <c r="F860" s="82" t="s">
        <v>1700</v>
      </c>
      <c r="G860" s="2" t="s">
        <v>475</v>
      </c>
      <c r="H860" s="2" t="s">
        <v>476</v>
      </c>
      <c r="I860" s="82">
        <v>-11.474220000000001</v>
      </c>
      <c r="J860" s="82" t="s">
        <v>1701</v>
      </c>
      <c r="K860" s="82">
        <v>1000</v>
      </c>
      <c r="L860" s="2"/>
      <c r="M860" s="82"/>
      <c r="N860" s="2"/>
      <c r="O860" s="2"/>
      <c r="P860" s="2"/>
      <c r="Q860" s="2"/>
      <c r="R860" s="2"/>
      <c r="S860" s="2"/>
      <c r="T860" s="2"/>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2" t="s">
        <v>1702</v>
      </c>
      <c r="AW860" s="2">
        <v>28</v>
      </c>
      <c r="AX860" s="2" t="s">
        <v>480</v>
      </c>
      <c r="AY860" s="2">
        <v>2</v>
      </c>
      <c r="AZ860" s="179" t="s">
        <v>1703</v>
      </c>
      <c r="BA860" s="179">
        <v>2020</v>
      </c>
      <c r="BB860" s="179">
        <v>2022</v>
      </c>
      <c r="BC860" s="179"/>
      <c r="BD860" s="179" t="s">
        <v>1718</v>
      </c>
      <c r="BE860" s="179" t="s">
        <v>570</v>
      </c>
      <c r="BF860" s="179" t="s">
        <v>484</v>
      </c>
      <c r="BG860" s="179" t="s">
        <v>538</v>
      </c>
      <c r="BH860" s="179" t="s">
        <v>1711</v>
      </c>
      <c r="BI860" s="200" t="s">
        <v>1707</v>
      </c>
      <c r="BJ860" s="201">
        <v>13.3</v>
      </c>
      <c r="BK860" s="179" t="s">
        <v>537</v>
      </c>
      <c r="BL860" s="179" t="s">
        <v>485</v>
      </c>
      <c r="BM860" s="179" t="s">
        <v>1717</v>
      </c>
      <c r="BN860" s="200" t="s">
        <v>1707</v>
      </c>
      <c r="BO860" s="201">
        <v>4.4000000000000004</v>
      </c>
      <c r="BP860" s="179"/>
      <c r="BQ860" s="179"/>
      <c r="BR860" s="179"/>
      <c r="BS860" s="179"/>
      <c r="BT860" s="179"/>
      <c r="BU860" s="179"/>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2"/>
      <c r="EE860" s="179"/>
      <c r="EF860" s="179"/>
      <c r="EG860" s="179"/>
      <c r="EH860" s="179"/>
      <c r="EI860" s="179"/>
      <c r="EJ860" s="179"/>
      <c r="EK860" s="179"/>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179"/>
      <c r="HL860" s="179"/>
      <c r="HM860" s="179"/>
      <c r="HN860" s="179"/>
      <c r="HO860" s="179"/>
      <c r="HP860" s="179"/>
      <c r="HQ860" s="179"/>
      <c r="HR860" s="179"/>
      <c r="HS860" s="200"/>
      <c r="HT860" s="179"/>
      <c r="HU860" s="179"/>
      <c r="HV860" s="179"/>
      <c r="HW860" s="179"/>
      <c r="HX860" s="209"/>
      <c r="HY860" s="179"/>
      <c r="HZ860" s="179"/>
      <c r="IA860" s="179"/>
      <c r="IB860" s="179"/>
      <c r="IC860" s="179"/>
      <c r="ID860" s="179"/>
      <c r="IE860" s="179"/>
      <c r="IF860" s="179"/>
      <c r="IG860" s="179"/>
      <c r="IH860" s="179" t="s">
        <v>1718</v>
      </c>
      <c r="II860" s="69" t="s">
        <v>927</v>
      </c>
      <c r="IJ860" s="142" t="s">
        <v>542</v>
      </c>
      <c r="IK860" s="204" t="s">
        <v>1713</v>
      </c>
      <c r="IL860" s="179">
        <v>2020</v>
      </c>
      <c r="IM860" s="179"/>
      <c r="IN860" s="179" t="s">
        <v>1714</v>
      </c>
      <c r="IO860" s="179"/>
      <c r="IP860" s="179"/>
      <c r="IQ860" s="179"/>
      <c r="IR860" s="179"/>
      <c r="IS860" s="179"/>
      <c r="IT860" s="179"/>
      <c r="IU860" s="179"/>
      <c r="IV860" s="179"/>
      <c r="IW860" s="179"/>
      <c r="IX860" s="2"/>
      <c r="IY860" s="2"/>
      <c r="IZ860" s="2"/>
      <c r="JA860" s="2"/>
      <c r="JB860" s="2"/>
      <c r="JC860" s="2"/>
      <c r="JD860" s="2"/>
      <c r="JE860" s="2"/>
      <c r="JF860" s="2"/>
      <c r="JG860" s="2"/>
      <c r="JH860" s="2"/>
      <c r="JI860" s="2"/>
      <c r="JJ860" s="2"/>
      <c r="JK860" s="2"/>
      <c r="JL860" s="145"/>
      <c r="JM860" s="134"/>
      <c r="JN860" s="200"/>
      <c r="JO860" s="179"/>
      <c r="JP860" s="200"/>
      <c r="JQ860" s="179"/>
      <c r="JR860" s="179"/>
      <c r="JS860" s="179"/>
      <c r="JT860" s="179"/>
      <c r="JU860" s="179"/>
      <c r="JV860" s="134"/>
      <c r="JW860" s="134"/>
      <c r="JX860" s="200"/>
      <c r="JY860" s="179"/>
      <c r="JZ860" s="200"/>
      <c r="KA860" s="179"/>
      <c r="KB860" s="179"/>
      <c r="KC860" s="179"/>
      <c r="KD860" s="200"/>
      <c r="KE860" s="200"/>
      <c r="KF860" s="142"/>
      <c r="KG860" s="210"/>
      <c r="KH860" s="179"/>
      <c r="KI860" s="179"/>
      <c r="KJ860" s="179"/>
      <c r="KK860" s="179"/>
      <c r="KL860" s="200"/>
      <c r="KM860" s="179"/>
      <c r="KN860" s="142"/>
      <c r="KO860" s="210"/>
      <c r="KP860" s="179"/>
      <c r="KQ860" s="179"/>
      <c r="KR860" s="142"/>
      <c r="KS860" s="210"/>
      <c r="KT860" s="179"/>
      <c r="KU860" s="179"/>
      <c r="KV860" s="179"/>
      <c r="KW860" s="3"/>
      <c r="KX860" s="3"/>
      <c r="KY860" s="3"/>
      <c r="KZ860" s="3"/>
      <c r="LA860" s="200"/>
      <c r="LB860" s="200"/>
      <c r="LC860" s="200"/>
      <c r="LD860" s="200"/>
      <c r="LE860" s="200"/>
      <c r="LF860" s="200"/>
      <c r="LG860" s="200"/>
      <c r="LH860" s="200"/>
      <c r="LI860" s="200"/>
      <c r="LJ860" s="200"/>
      <c r="LK860" s="200"/>
      <c r="LL860" s="200"/>
      <c r="LM860" s="200"/>
      <c r="LN860" s="179"/>
      <c r="LO860" s="179"/>
      <c r="LP860" s="179"/>
      <c r="LQ860" s="179"/>
      <c r="LR860" s="179"/>
      <c r="LS860" s="179"/>
      <c r="LT860" s="179"/>
      <c r="LU860" s="179"/>
      <c r="LW860" s="2"/>
      <c r="LX860" s="2"/>
      <c r="LY860" s="2"/>
      <c r="LZ860" s="2"/>
      <c r="MA860" s="2"/>
      <c r="ME860" s="2"/>
      <c r="MF860" s="179"/>
      <c r="MG860" s="179"/>
      <c r="MH860" s="179"/>
      <c r="MI860" s="2"/>
      <c r="MJ860" s="2"/>
      <c r="MK860" s="2"/>
      <c r="ML860" s="2"/>
      <c r="MM860" s="2"/>
      <c r="MN860" s="2"/>
      <c r="MO860" s="2"/>
      <c r="MP860" s="2"/>
      <c r="MQ860" s="179"/>
      <c r="MR860" s="179"/>
      <c r="MS860" s="179"/>
      <c r="MT860" s="179"/>
      <c r="MU860" s="179"/>
      <c r="MV860" s="179"/>
      <c r="MW860" s="179"/>
      <c r="MX860" s="179"/>
      <c r="MY860" s="205" t="s">
        <v>1708</v>
      </c>
      <c r="MZ860" s="206">
        <v>16.25</v>
      </c>
      <c r="NC860" t="s">
        <v>1715</v>
      </c>
      <c r="ND860" t="s">
        <v>548</v>
      </c>
      <c r="NI860" s="179"/>
      <c r="NJ860" s="179"/>
      <c r="NK860" s="179"/>
      <c r="NL860" s="179" t="s">
        <v>658</v>
      </c>
      <c r="NM860" s="207" t="s">
        <v>508</v>
      </c>
      <c r="NN860" s="179"/>
      <c r="NO860" s="179"/>
      <c r="NP860" s="179"/>
      <c r="NQ860" s="179"/>
      <c r="NR860" s="179"/>
      <c r="NS860" s="179"/>
      <c r="NT860" s="179"/>
      <c r="NU860" s="179"/>
      <c r="NV860" s="179" t="s">
        <v>518</v>
      </c>
      <c r="NW860" s="208"/>
      <c r="NX860" s="179" t="s">
        <v>480</v>
      </c>
      <c r="NY860" s="141"/>
      <c r="NZ860" s="141"/>
      <c r="OA860" s="127"/>
      <c r="OB860" s="179">
        <v>3</v>
      </c>
      <c r="OD860" s="179"/>
      <c r="OE860" s="179">
        <v>683</v>
      </c>
      <c r="OF860" s="179" t="s">
        <v>480</v>
      </c>
      <c r="OG860" s="179">
        <v>4004</v>
      </c>
      <c r="OH860" s="179" t="s">
        <v>480</v>
      </c>
      <c r="OI860" s="179"/>
      <c r="OJ860" s="179"/>
      <c r="OK860" s="179"/>
      <c r="OL860" s="179"/>
      <c r="OM860" s="179"/>
      <c r="ON860" s="179"/>
      <c r="OO860" s="179">
        <v>0.71</v>
      </c>
      <c r="OP860" s="179" t="s">
        <v>480</v>
      </c>
      <c r="OQ860" s="179">
        <v>0.84</v>
      </c>
      <c r="OR860" s="179" t="s">
        <v>480</v>
      </c>
      <c r="OS860" s="179">
        <v>1.55</v>
      </c>
      <c r="OT860" s="179" t="s">
        <v>480</v>
      </c>
      <c r="OU860" t="s">
        <v>1709</v>
      </c>
      <c r="OV860" s="179" t="s">
        <v>518</v>
      </c>
      <c r="OX860">
        <v>2020</v>
      </c>
      <c r="OY860">
        <v>2021</v>
      </c>
      <c r="PB860" t="s">
        <v>522</v>
      </c>
      <c r="PC860" s="50">
        <v>46148</v>
      </c>
    </row>
    <row r="861" spans="1:419" ht="17" thickBot="1">
      <c r="A861" s="199" t="s">
        <v>859</v>
      </c>
      <c r="B861" s="2" t="s">
        <v>1698</v>
      </c>
      <c r="C861" s="2" t="s">
        <v>1385</v>
      </c>
      <c r="D861" s="82" t="s">
        <v>666</v>
      </c>
      <c r="E861" s="2" t="s">
        <v>1699</v>
      </c>
      <c r="F861" s="82" t="s">
        <v>1700</v>
      </c>
      <c r="G861" s="2" t="s">
        <v>475</v>
      </c>
      <c r="H861" s="2" t="s">
        <v>476</v>
      </c>
      <c r="I861" s="82">
        <v>-11.474220000000001</v>
      </c>
      <c r="J861" s="82" t="s">
        <v>1701</v>
      </c>
      <c r="K861" s="82">
        <v>1000</v>
      </c>
      <c r="L861" s="2"/>
      <c r="M861" s="82"/>
      <c r="N861" s="2"/>
      <c r="O861" s="2"/>
      <c r="P861" s="2"/>
      <c r="Q861" s="2"/>
      <c r="R861" s="2"/>
      <c r="S861" s="2"/>
      <c r="T861" s="2"/>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2" t="s">
        <v>1702</v>
      </c>
      <c r="AW861" s="2">
        <v>28</v>
      </c>
      <c r="AX861" s="2" t="s">
        <v>480</v>
      </c>
      <c r="AY861" s="2">
        <v>2</v>
      </c>
      <c r="AZ861" s="179" t="s">
        <v>1703</v>
      </c>
      <c r="BA861" s="179">
        <v>2020</v>
      </c>
      <c r="BB861" s="179">
        <v>2022</v>
      </c>
      <c r="BC861" s="179"/>
      <c r="BD861" s="179" t="s">
        <v>1719</v>
      </c>
      <c r="BE861" s="179" t="s">
        <v>483</v>
      </c>
      <c r="BF861" s="179" t="s">
        <v>484</v>
      </c>
      <c r="BG861" s="179" t="s">
        <v>538</v>
      </c>
      <c r="BH861" s="179" t="s">
        <v>1711</v>
      </c>
      <c r="BI861" s="200" t="s">
        <v>1707</v>
      </c>
      <c r="BJ861" s="201">
        <v>13.3</v>
      </c>
      <c r="BK861" s="179"/>
      <c r="BL861" s="179"/>
      <c r="BM861" s="179"/>
      <c r="BN861" s="179"/>
      <c r="BO861" s="179"/>
      <c r="BP861" s="179"/>
      <c r="BQ861" s="179"/>
      <c r="BR861" s="179"/>
      <c r="BS861" s="179"/>
      <c r="BT861" s="179"/>
      <c r="BU861" s="179"/>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2"/>
      <c r="EE861" s="179"/>
      <c r="EF861" s="179"/>
      <c r="EG861" s="179"/>
      <c r="EH861" s="179"/>
      <c r="EI861" s="179"/>
      <c r="EJ861" s="179"/>
      <c r="EK861" s="179"/>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179"/>
      <c r="HL861" s="179"/>
      <c r="HM861" s="179"/>
      <c r="HN861" s="179"/>
      <c r="HO861" s="179"/>
      <c r="HP861" s="179"/>
      <c r="HQ861" s="179"/>
      <c r="HR861" s="179"/>
      <c r="HS861" s="200"/>
      <c r="HT861" s="179"/>
      <c r="HU861" s="179"/>
      <c r="HV861" s="179"/>
      <c r="HW861" s="179"/>
      <c r="HX861" s="209"/>
      <c r="HY861" s="179"/>
      <c r="HZ861" s="179"/>
      <c r="IA861" s="179"/>
      <c r="IB861" s="179"/>
      <c r="IC861" s="179"/>
      <c r="ID861" s="179"/>
      <c r="IE861" s="179"/>
      <c r="IF861" s="179"/>
      <c r="IG861" s="179"/>
      <c r="IH861" s="179" t="s">
        <v>1719</v>
      </c>
      <c r="II861" s="142" t="s">
        <v>492</v>
      </c>
      <c r="IJ861" s="142"/>
      <c r="IK861" s="204"/>
      <c r="IL861" s="179"/>
      <c r="IM861" s="179"/>
      <c r="IN861" s="179"/>
      <c r="IO861" s="179"/>
      <c r="IP861" s="179"/>
      <c r="IQ861" s="179"/>
      <c r="IR861" s="179"/>
      <c r="IS861" s="179"/>
      <c r="IT861" s="179"/>
      <c r="IU861" s="179"/>
      <c r="IV861" s="179"/>
      <c r="IW861" s="179"/>
      <c r="IX861" s="2"/>
      <c r="IY861" s="2"/>
      <c r="IZ861" s="2"/>
      <c r="JA861" s="2"/>
      <c r="JB861" s="2"/>
      <c r="JC861" s="2"/>
      <c r="JD861" s="2"/>
      <c r="JE861" s="2"/>
      <c r="JF861" s="2"/>
      <c r="JG861" s="2"/>
      <c r="JH861" s="2"/>
      <c r="JI861" s="2"/>
      <c r="JJ861" s="2"/>
      <c r="JK861" s="2"/>
      <c r="JL861" s="145"/>
      <c r="JM861" s="134"/>
      <c r="JN861" s="200"/>
      <c r="JO861" s="179"/>
      <c r="JP861" s="200"/>
      <c r="JQ861" s="179"/>
      <c r="JR861" s="179"/>
      <c r="JS861" s="179"/>
      <c r="JT861" s="179"/>
      <c r="JU861" s="179"/>
      <c r="JV861" s="134"/>
      <c r="JW861" s="134"/>
      <c r="JX861" s="200"/>
      <c r="JY861" s="179"/>
      <c r="JZ861" s="200"/>
      <c r="KA861" s="179"/>
      <c r="KB861" s="179"/>
      <c r="KC861" s="179"/>
      <c r="KD861" s="200"/>
      <c r="KE861" s="200"/>
      <c r="KF861" s="142"/>
      <c r="KG861" s="210"/>
      <c r="KH861" s="179"/>
      <c r="KI861" s="179"/>
      <c r="KJ861" s="179"/>
      <c r="KK861" s="179"/>
      <c r="KL861" s="200"/>
      <c r="KM861" s="179"/>
      <c r="KN861" s="142"/>
      <c r="KO861" s="210"/>
      <c r="KP861" s="179"/>
      <c r="KQ861" s="179"/>
      <c r="KR861" s="142"/>
      <c r="KS861" s="210"/>
      <c r="KT861" s="179"/>
      <c r="KU861" s="179"/>
      <c r="KV861" s="179"/>
      <c r="KW861" s="3"/>
      <c r="KX861" s="3"/>
      <c r="KY861" s="3"/>
      <c r="KZ861" s="3"/>
      <c r="LA861" s="200"/>
      <c r="LB861" s="200"/>
      <c r="LC861" s="200"/>
      <c r="LD861" s="200"/>
      <c r="LE861" s="200"/>
      <c r="LF861" s="200"/>
      <c r="LG861" s="200"/>
      <c r="LH861" s="200"/>
      <c r="LI861" s="200"/>
      <c r="LJ861" s="200"/>
      <c r="LK861" s="200"/>
      <c r="LL861" s="200"/>
      <c r="LM861" s="200"/>
      <c r="LN861" s="179"/>
      <c r="LO861" s="179"/>
      <c r="LP861" s="179"/>
      <c r="LQ861" s="179"/>
      <c r="LR861" s="179"/>
      <c r="LS861" s="179"/>
      <c r="LT861" s="179"/>
      <c r="LU861" s="179"/>
      <c r="LW861" s="2"/>
      <c r="LX861" s="2"/>
      <c r="LY861" s="2"/>
      <c r="LZ861" s="2"/>
      <c r="MA861" s="2"/>
      <c r="ME861" s="2"/>
      <c r="MF861" s="179"/>
      <c r="MG861" s="179"/>
      <c r="MH861" s="179"/>
      <c r="MI861" s="2"/>
      <c r="MJ861" s="2"/>
      <c r="MK861" s="2"/>
      <c r="ML861" s="2"/>
      <c r="MM861" s="2"/>
      <c r="MN861" s="2"/>
      <c r="MO861" s="2"/>
      <c r="MP861" s="2"/>
      <c r="MQ861" s="179"/>
      <c r="MR861" s="179"/>
      <c r="MS861" s="179"/>
      <c r="MT861" s="179"/>
      <c r="MU861" s="179"/>
      <c r="MV861" s="179"/>
      <c r="MW861" s="179"/>
      <c r="MX861" s="179"/>
      <c r="MY861" s="205" t="s">
        <v>1708</v>
      </c>
      <c r="MZ861" s="206">
        <v>16.25</v>
      </c>
      <c r="NC861" t="s">
        <v>1715</v>
      </c>
      <c r="NI861" s="179"/>
      <c r="NJ861" s="179"/>
      <c r="NK861" s="179"/>
      <c r="NL861" s="179" t="s">
        <v>658</v>
      </c>
      <c r="NM861" s="207" t="s">
        <v>508</v>
      </c>
      <c r="NN861" s="179"/>
      <c r="NO861" s="179"/>
      <c r="NP861" s="179"/>
      <c r="NQ861" s="179"/>
      <c r="NR861" s="179"/>
      <c r="NS861" s="179"/>
      <c r="NT861" s="179"/>
      <c r="NU861" s="179" t="s">
        <v>1720</v>
      </c>
      <c r="NV861" s="179" t="s">
        <v>518</v>
      </c>
      <c r="NW861" s="208"/>
      <c r="NX861" s="179" t="s">
        <v>480</v>
      </c>
      <c r="NY861" s="141"/>
      <c r="NZ861" s="141"/>
      <c r="OA861" s="127"/>
      <c r="OB861" s="179">
        <v>3</v>
      </c>
      <c r="OD861" s="179"/>
      <c r="OE861" s="179">
        <v>953.5</v>
      </c>
      <c r="OF861" s="179" t="s">
        <v>480</v>
      </c>
      <c r="OG861" s="179"/>
      <c r="OH861" s="179"/>
      <c r="OI861" s="179"/>
      <c r="OJ861" s="179"/>
      <c r="OK861" s="179"/>
      <c r="OL861" s="179"/>
      <c r="OM861" s="179"/>
      <c r="ON861" s="179"/>
      <c r="OO861" s="179"/>
      <c r="OP861" s="179"/>
      <c r="OQ861" s="179"/>
      <c r="OR861" s="179"/>
      <c r="OS861" s="179"/>
      <c r="OT861" s="179"/>
      <c r="OU861" t="s">
        <v>1709</v>
      </c>
      <c r="OV861" s="179" t="s">
        <v>518</v>
      </c>
      <c r="OX861">
        <v>2020</v>
      </c>
      <c r="OY861">
        <v>2021</v>
      </c>
      <c r="PB861" t="s">
        <v>522</v>
      </c>
      <c r="PC861" s="50">
        <v>46148</v>
      </c>
    </row>
    <row r="862" spans="1:419" ht="17" thickBot="1">
      <c r="A862" s="199" t="s">
        <v>859</v>
      </c>
      <c r="B862" s="2" t="s">
        <v>1698</v>
      </c>
      <c r="C862" s="2" t="s">
        <v>1385</v>
      </c>
      <c r="D862" s="82" t="s">
        <v>666</v>
      </c>
      <c r="E862" s="2" t="s">
        <v>1699</v>
      </c>
      <c r="F862" s="82" t="s">
        <v>1700</v>
      </c>
      <c r="G862" s="2" t="s">
        <v>475</v>
      </c>
      <c r="H862" s="2" t="s">
        <v>476</v>
      </c>
      <c r="I862" s="82">
        <v>-11.474220000000001</v>
      </c>
      <c r="J862" s="82" t="s">
        <v>1701</v>
      </c>
      <c r="K862" s="82">
        <v>1000</v>
      </c>
      <c r="L862" s="2"/>
      <c r="M862" s="82"/>
      <c r="N862" s="2"/>
      <c r="O862" s="2"/>
      <c r="P862" s="2"/>
      <c r="Q862" s="2"/>
      <c r="R862" s="2"/>
      <c r="S862" s="2"/>
      <c r="T862" s="2"/>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2" t="s">
        <v>1702</v>
      </c>
      <c r="AW862" s="2">
        <v>28</v>
      </c>
      <c r="AX862" s="2" t="s">
        <v>480</v>
      </c>
      <c r="AY862" s="2">
        <v>2</v>
      </c>
      <c r="AZ862" s="179" t="s">
        <v>1703</v>
      </c>
      <c r="BA862" s="179">
        <v>2020</v>
      </c>
      <c r="BB862" s="179">
        <v>2022</v>
      </c>
      <c r="BC862" s="179"/>
      <c r="BD862" s="179" t="s">
        <v>1721</v>
      </c>
      <c r="BE862" s="179" t="s">
        <v>591</v>
      </c>
      <c r="BF862" s="179" t="s">
        <v>484</v>
      </c>
      <c r="BG862" s="179" t="s">
        <v>485</v>
      </c>
      <c r="BH862" s="179" t="s">
        <v>1717</v>
      </c>
      <c r="BI862" s="200" t="s">
        <v>1707</v>
      </c>
      <c r="BJ862" s="201">
        <v>4.4000000000000004</v>
      </c>
      <c r="BK862" s="179"/>
      <c r="BL862" s="179"/>
      <c r="BM862" s="179"/>
      <c r="BN862" s="179"/>
      <c r="BO862" s="179"/>
      <c r="BP862" s="179"/>
      <c r="BQ862" s="179"/>
      <c r="BR862" s="179"/>
      <c r="BS862" s="179"/>
      <c r="BT862" s="179"/>
      <c r="BU862" s="179"/>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2"/>
      <c r="EE862" s="179"/>
      <c r="EF862" s="179"/>
      <c r="EG862" s="179"/>
      <c r="EH862" s="179"/>
      <c r="EI862" s="179"/>
      <c r="EJ862" s="179"/>
      <c r="EK862" s="179"/>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179"/>
      <c r="HL862" s="179"/>
      <c r="HM862" s="179"/>
      <c r="HN862" s="179"/>
      <c r="HO862" s="179"/>
      <c r="HP862" s="179"/>
      <c r="HQ862" s="179"/>
      <c r="HR862" s="179"/>
      <c r="HS862" s="200"/>
      <c r="HT862" s="179"/>
      <c r="HU862" s="179"/>
      <c r="HV862" s="179"/>
      <c r="HW862" s="179"/>
      <c r="HX862" s="209"/>
      <c r="HY862" s="179"/>
      <c r="HZ862" s="179"/>
      <c r="IA862" s="179"/>
      <c r="IB862" s="179"/>
      <c r="IC862" s="179"/>
      <c r="ID862" s="179"/>
      <c r="IE862" s="179"/>
      <c r="IF862" s="179"/>
      <c r="IG862" s="179"/>
      <c r="IH862" s="179" t="s">
        <v>1721</v>
      </c>
      <c r="II862" s="142" t="s">
        <v>492</v>
      </c>
      <c r="IJ862" s="142"/>
      <c r="IK862" s="204"/>
      <c r="IL862" s="179"/>
      <c r="IM862" s="179"/>
      <c r="IN862" s="179"/>
      <c r="IO862" s="179"/>
      <c r="IP862" s="179"/>
      <c r="IQ862" s="179"/>
      <c r="IR862" s="179"/>
      <c r="IS862" s="179"/>
      <c r="IT862" s="179"/>
      <c r="IU862" s="179"/>
      <c r="IV862" s="179"/>
      <c r="IW862" s="179"/>
      <c r="IX862" s="2"/>
      <c r="IY862" s="2"/>
      <c r="IZ862" s="2"/>
      <c r="JA862" s="2"/>
      <c r="JB862" s="2"/>
      <c r="JC862" s="2"/>
      <c r="JD862" s="2"/>
      <c r="JE862" s="2"/>
      <c r="JF862" s="2"/>
      <c r="JG862" s="2"/>
      <c r="JH862" s="2"/>
      <c r="JI862" s="2"/>
      <c r="JJ862" s="2"/>
      <c r="JK862" s="2"/>
      <c r="JL862" s="145"/>
      <c r="JM862" s="134"/>
      <c r="JN862" s="200"/>
      <c r="JO862" s="179"/>
      <c r="JP862" s="200"/>
      <c r="JQ862" s="179"/>
      <c r="JR862" s="179"/>
      <c r="JS862" s="179"/>
      <c r="JT862" s="179"/>
      <c r="JU862" s="179"/>
      <c r="JV862" s="134"/>
      <c r="JW862" s="134"/>
      <c r="JX862" s="200"/>
      <c r="JY862" s="179"/>
      <c r="JZ862" s="200"/>
      <c r="KA862" s="179"/>
      <c r="KB862" s="179"/>
      <c r="KC862" s="179"/>
      <c r="KD862" s="200"/>
      <c r="KE862" s="200"/>
      <c r="KF862" s="142"/>
      <c r="KG862" s="210"/>
      <c r="KH862" s="179"/>
      <c r="KI862" s="179"/>
      <c r="KJ862" s="179"/>
      <c r="KK862" s="179"/>
      <c r="KL862" s="200"/>
      <c r="KM862" s="179"/>
      <c r="KN862" s="142"/>
      <c r="KO862" s="210"/>
      <c r="KP862" s="179"/>
      <c r="KQ862" s="179"/>
      <c r="KR862" s="142"/>
      <c r="KS862" s="210"/>
      <c r="KT862" s="179"/>
      <c r="KU862" s="179"/>
      <c r="KV862" s="179"/>
      <c r="KW862" s="3"/>
      <c r="KX862" s="3"/>
      <c r="KY862" s="3"/>
      <c r="KZ862" s="3"/>
      <c r="LA862" s="200"/>
      <c r="LB862" s="200"/>
      <c r="LC862" s="200"/>
      <c r="LD862" s="200"/>
      <c r="LE862" s="200"/>
      <c r="LF862" s="200"/>
      <c r="LG862" s="200"/>
      <c r="LH862" s="200"/>
      <c r="LI862" s="200"/>
      <c r="LJ862" s="200"/>
      <c r="LK862" s="200"/>
      <c r="LL862" s="200"/>
      <c r="LM862" s="200"/>
      <c r="LN862" s="179"/>
      <c r="LO862" s="179"/>
      <c r="LP862" s="179"/>
      <c r="LQ862" s="179"/>
      <c r="LR862" s="179"/>
      <c r="LS862" s="179"/>
      <c r="LT862" s="179"/>
      <c r="LU862" s="179"/>
      <c r="LW862" s="2"/>
      <c r="LX862" s="2"/>
      <c r="LY862" s="2"/>
      <c r="LZ862" s="2"/>
      <c r="MA862" s="2"/>
      <c r="ME862" s="2"/>
      <c r="MF862" s="179"/>
      <c r="MG862" s="179"/>
      <c r="MH862" s="179"/>
      <c r="MI862" s="2"/>
      <c r="MJ862" s="2"/>
      <c r="MK862" s="2"/>
      <c r="ML862" s="2"/>
      <c r="MM862" s="2"/>
      <c r="MN862" s="2"/>
      <c r="MO862" s="2"/>
      <c r="MP862" s="2"/>
      <c r="MQ862" s="179"/>
      <c r="MR862" s="179"/>
      <c r="MS862" s="179"/>
      <c r="MT862" s="179"/>
      <c r="MU862" s="179"/>
      <c r="MV862" s="179"/>
      <c r="MW862" s="179"/>
      <c r="MX862" s="179"/>
      <c r="MY862" s="205" t="s">
        <v>1708</v>
      </c>
      <c r="MZ862" s="206">
        <v>16.25</v>
      </c>
      <c r="ND862" t="s">
        <v>548</v>
      </c>
      <c r="NI862" s="179"/>
      <c r="NJ862" s="179"/>
      <c r="NK862" s="179"/>
      <c r="NL862" s="179" t="s">
        <v>658</v>
      </c>
      <c r="NM862" s="207" t="s">
        <v>508</v>
      </c>
      <c r="NN862" s="179"/>
      <c r="NO862" s="179"/>
      <c r="NP862" s="179"/>
      <c r="NQ862" s="179"/>
      <c r="NR862" s="179"/>
      <c r="NS862" s="179"/>
      <c r="NT862" s="179"/>
      <c r="NU862" s="179" t="s">
        <v>1722</v>
      </c>
      <c r="NV862" s="179" t="s">
        <v>518</v>
      </c>
      <c r="NW862" s="208"/>
      <c r="NX862" s="179" t="s">
        <v>480</v>
      </c>
      <c r="NY862" s="141"/>
      <c r="NZ862" s="141"/>
      <c r="OA862" s="127"/>
      <c r="OB862" s="179">
        <v>3</v>
      </c>
      <c r="OD862" s="179"/>
      <c r="OF862" s="179"/>
      <c r="OG862" s="179">
        <v>4788</v>
      </c>
      <c r="OH862" s="179" t="s">
        <v>480</v>
      </c>
      <c r="OI862" s="179"/>
      <c r="OJ862" s="179"/>
      <c r="OK862" s="179"/>
      <c r="OL862" s="179"/>
      <c r="OM862" s="179"/>
      <c r="ON862" s="179"/>
      <c r="OO862" s="179"/>
      <c r="OP862" s="179"/>
      <c r="OQ862" s="179"/>
      <c r="OR862" s="179"/>
      <c r="OS862" s="179"/>
      <c r="OT862" s="179"/>
      <c r="OU862" t="s">
        <v>1709</v>
      </c>
      <c r="OV862" s="179" t="s">
        <v>518</v>
      </c>
      <c r="OX862">
        <v>2020</v>
      </c>
      <c r="OY862">
        <v>2021</v>
      </c>
      <c r="PB862" t="s">
        <v>522</v>
      </c>
      <c r="PC862" s="50">
        <v>46148</v>
      </c>
    </row>
    <row r="863" spans="1:419" ht="15" customHeight="1" thickBot="1">
      <c r="A863" s="199" t="s">
        <v>859</v>
      </c>
      <c r="B863" s="2" t="s">
        <v>1698</v>
      </c>
      <c r="C863" s="2" t="s">
        <v>1385</v>
      </c>
      <c r="D863" s="82" t="s">
        <v>666</v>
      </c>
      <c r="E863" s="2" t="s">
        <v>1699</v>
      </c>
      <c r="F863" s="82" t="s">
        <v>1700</v>
      </c>
      <c r="G863" s="2" t="s">
        <v>475</v>
      </c>
      <c r="H863" s="2" t="s">
        <v>476</v>
      </c>
      <c r="I863" s="82">
        <v>-11.474220000000001</v>
      </c>
      <c r="J863" s="82" t="s">
        <v>1701</v>
      </c>
      <c r="K863" s="82">
        <v>1000</v>
      </c>
      <c r="L863" s="2"/>
      <c r="M863" s="82"/>
      <c r="N863" s="2"/>
      <c r="O863" s="2"/>
      <c r="P863" s="2"/>
      <c r="Q863" s="2"/>
      <c r="R863" s="2"/>
      <c r="S863" s="2"/>
      <c r="T863" s="2"/>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2" t="s">
        <v>1702</v>
      </c>
      <c r="AW863" s="2">
        <v>28</v>
      </c>
      <c r="AX863" s="2" t="s">
        <v>480</v>
      </c>
      <c r="AY863" s="2">
        <v>2</v>
      </c>
      <c r="AZ863" s="179" t="s">
        <v>1703</v>
      </c>
      <c r="BA863" s="179">
        <v>2020</v>
      </c>
      <c r="BB863" s="179">
        <v>2022</v>
      </c>
      <c r="BC863" s="179"/>
      <c r="BD863" s="179" t="s">
        <v>1704</v>
      </c>
      <c r="BE863" s="179" t="s">
        <v>524</v>
      </c>
      <c r="BF863" s="179" t="s">
        <v>484</v>
      </c>
      <c r="BG863" s="179" t="s">
        <v>1705</v>
      </c>
      <c r="BH863" s="179" t="s">
        <v>1706</v>
      </c>
      <c r="BI863" s="200" t="s">
        <v>1707</v>
      </c>
      <c r="BJ863" s="201">
        <v>4.4000000000000004</v>
      </c>
      <c r="BK863" s="179"/>
      <c r="BL863" s="179"/>
      <c r="BM863" s="202"/>
      <c r="BN863" s="202"/>
      <c r="BO863" s="202"/>
      <c r="BP863" s="202"/>
      <c r="BQ863" s="202"/>
      <c r="BR863" s="202"/>
      <c r="BS863" s="202"/>
      <c r="BT863" s="202"/>
      <c r="BU863" s="202"/>
      <c r="BV863" s="90"/>
      <c r="BW863" s="90"/>
      <c r="BX863" s="90"/>
      <c r="BY863" s="90"/>
      <c r="BZ863" s="90"/>
      <c r="CA863" s="90"/>
      <c r="CB863" s="90"/>
      <c r="CC863" s="90"/>
      <c r="CD863" s="90"/>
      <c r="CE863" s="90"/>
      <c r="CF863" s="90"/>
      <c r="CG863" s="90"/>
      <c r="CH863" s="90"/>
      <c r="CI863" s="90"/>
      <c r="CJ863" s="90"/>
      <c r="CK863" s="90"/>
      <c r="CL863" s="90"/>
      <c r="CM863" s="90"/>
      <c r="CN863" s="90"/>
      <c r="CO863" s="90"/>
      <c r="CP863" s="90"/>
      <c r="CQ863" s="90"/>
      <c r="CR863" s="90"/>
      <c r="CS863" s="90"/>
      <c r="CT863" s="90"/>
      <c r="CU863" s="90"/>
      <c r="CV863" s="90"/>
      <c r="CW863" s="90"/>
      <c r="CX863" s="90"/>
      <c r="CY863" s="90"/>
      <c r="CZ863" s="90"/>
      <c r="DA863" s="90"/>
      <c r="DB863" s="90"/>
      <c r="DC863" s="90"/>
      <c r="DD863" s="90"/>
      <c r="DE863" s="90"/>
      <c r="DF863" s="90"/>
      <c r="DG863" s="90"/>
      <c r="DH863" s="90"/>
      <c r="DI863" s="90"/>
      <c r="DJ863" s="90"/>
      <c r="DK863" s="90"/>
      <c r="DL863" s="90"/>
      <c r="DM863" s="90"/>
      <c r="DN863" s="90"/>
      <c r="DO863" s="90"/>
      <c r="DP863" s="90"/>
      <c r="DQ863" s="90"/>
      <c r="DR863" s="90"/>
      <c r="DS863" s="90"/>
      <c r="DT863" s="90"/>
      <c r="DU863" s="90"/>
      <c r="DV863" s="90"/>
      <c r="DW863" s="90"/>
      <c r="DX863" s="90"/>
      <c r="DY863" s="90"/>
      <c r="DZ863" s="90"/>
      <c r="EA863" s="90"/>
      <c r="EB863" s="90"/>
      <c r="EC863" s="90"/>
      <c r="ED863" s="90"/>
      <c r="EE863" s="202"/>
      <c r="EF863" s="202"/>
      <c r="EG863" s="202"/>
      <c r="EH863" s="202"/>
      <c r="EI863" s="202"/>
      <c r="EJ863" s="202"/>
      <c r="EK863" s="202"/>
      <c r="EL863" s="90"/>
      <c r="EM863" s="90"/>
      <c r="EN863" s="90"/>
      <c r="EO863" s="90"/>
      <c r="EP863" s="90"/>
      <c r="EQ863" s="90"/>
      <c r="ER863" s="90"/>
      <c r="ES863" s="90"/>
      <c r="ET863" s="90"/>
      <c r="EU863" s="90"/>
      <c r="EV863" s="90"/>
      <c r="EW863" s="90"/>
      <c r="EX863" s="90"/>
      <c r="EY863" s="90"/>
      <c r="EZ863" s="90"/>
      <c r="FA863" s="90"/>
      <c r="FB863" s="90"/>
      <c r="FC863" s="90"/>
      <c r="FD863" s="90"/>
      <c r="FE863" s="90"/>
      <c r="FF863" s="90"/>
      <c r="FG863" s="90"/>
      <c r="FH863" s="90"/>
      <c r="FI863" s="90"/>
      <c r="FJ863" s="90"/>
      <c r="FK863" s="90"/>
      <c r="FL863" s="90"/>
      <c r="FM863" s="90"/>
      <c r="FN863" s="90"/>
      <c r="FO863" s="90"/>
      <c r="FP863" s="90"/>
      <c r="FQ863" s="90"/>
      <c r="FR863" s="90"/>
      <c r="FS863" s="90"/>
      <c r="FT863" s="90"/>
      <c r="FU863" s="90"/>
      <c r="FV863" s="90"/>
      <c r="FW863" s="90"/>
      <c r="FX863" s="90"/>
      <c r="FY863" s="90"/>
      <c r="FZ863" s="90"/>
      <c r="GA863" s="90"/>
      <c r="GB863" s="90"/>
      <c r="GC863" s="90"/>
      <c r="GD863" s="90"/>
      <c r="GE863" s="90"/>
      <c r="GF863" s="90"/>
      <c r="GG863" s="90"/>
      <c r="GH863" s="90"/>
      <c r="GI863" s="90"/>
      <c r="GJ863" s="90"/>
      <c r="GK863" s="90"/>
      <c r="GL863" s="90"/>
      <c r="GM863" s="90"/>
      <c r="GN863" s="90"/>
      <c r="GO863" s="90"/>
      <c r="GP863" s="90"/>
      <c r="GQ863" s="90"/>
      <c r="GR863" s="90"/>
      <c r="GS863" s="90"/>
      <c r="GT863" s="90"/>
      <c r="GU863" s="90"/>
      <c r="GV863" s="90"/>
      <c r="GW863" s="90"/>
      <c r="GX863" s="90"/>
      <c r="GY863" s="90"/>
      <c r="GZ863" s="90"/>
      <c r="HA863" s="90"/>
      <c r="HB863" s="90"/>
      <c r="HC863" s="90"/>
      <c r="HD863" s="90"/>
      <c r="HE863" s="90"/>
      <c r="HF863" s="90"/>
      <c r="HG863" s="90"/>
      <c r="HH863" s="90"/>
      <c r="HI863" s="90"/>
      <c r="HJ863" s="90"/>
      <c r="HK863" s="202"/>
      <c r="HL863" s="202"/>
      <c r="HM863" s="202"/>
      <c r="HN863" s="202"/>
      <c r="HO863" s="202"/>
      <c r="HP863" s="202"/>
      <c r="HQ863" s="202"/>
      <c r="HR863" s="202"/>
      <c r="HS863" s="202"/>
      <c r="HT863" s="37"/>
      <c r="HU863" s="37"/>
      <c r="HV863" s="202"/>
      <c r="HW863" s="202"/>
      <c r="HX863" s="202"/>
      <c r="HY863" s="202"/>
      <c r="HZ863" s="202"/>
      <c r="IA863" s="202"/>
      <c r="IB863" s="202"/>
      <c r="IC863" s="202"/>
      <c r="ID863" s="202"/>
      <c r="IE863" s="202"/>
      <c r="IF863" s="202"/>
      <c r="IG863" s="202"/>
      <c r="IH863" s="179" t="s">
        <v>1704</v>
      </c>
      <c r="II863" s="203" t="s">
        <v>492</v>
      </c>
      <c r="IJ863" s="203"/>
      <c r="IK863" s="202"/>
      <c r="IL863" s="202"/>
      <c r="IM863" s="202"/>
      <c r="IN863" s="179"/>
      <c r="IO863" s="202"/>
      <c r="IP863" s="202"/>
      <c r="IQ863" s="202"/>
      <c r="IR863" s="202"/>
      <c r="IS863" s="202"/>
      <c r="IT863" s="202"/>
      <c r="IU863" s="202"/>
      <c r="IV863" s="202"/>
      <c r="IW863" s="202"/>
      <c r="IX863" s="90"/>
      <c r="IY863" s="90"/>
      <c r="IZ863" s="90"/>
      <c r="JA863" s="90"/>
      <c r="JB863" s="90"/>
      <c r="JC863" s="90"/>
      <c r="JD863" s="90"/>
      <c r="JE863" s="90"/>
      <c r="JF863" s="90"/>
      <c r="JG863" s="90"/>
      <c r="JH863" s="90"/>
      <c r="JI863" s="90"/>
      <c r="JJ863" s="90"/>
      <c r="JK863" s="90"/>
      <c r="JL863" s="90"/>
      <c r="JM863" s="202"/>
      <c r="JN863" s="200"/>
      <c r="JO863" s="202"/>
      <c r="JP863" s="200"/>
      <c r="JQ863" s="202"/>
      <c r="JR863" s="202"/>
      <c r="JS863" s="202"/>
      <c r="JT863" s="202"/>
      <c r="JU863" s="202"/>
      <c r="JV863" s="202"/>
      <c r="JW863" s="202"/>
      <c r="JX863" s="202"/>
      <c r="JY863" s="202"/>
      <c r="JZ863" s="202"/>
      <c r="KA863" s="202"/>
      <c r="KB863" s="202"/>
      <c r="KC863" s="202"/>
      <c r="KD863" s="202"/>
      <c r="KE863" s="202"/>
      <c r="KF863" s="142"/>
      <c r="KG863" s="142"/>
      <c r="KH863" s="204"/>
      <c r="KI863" s="204"/>
      <c r="KJ863" s="204"/>
      <c r="KK863" s="204"/>
      <c r="KL863" s="204"/>
      <c r="KM863" s="204"/>
      <c r="KN863" s="142"/>
      <c r="KO863" s="142"/>
      <c r="KP863" s="204"/>
      <c r="KQ863" s="204"/>
      <c r="KR863" s="142"/>
      <c r="KS863" s="142"/>
      <c r="KT863" s="204"/>
      <c r="KU863" s="204"/>
      <c r="KV863" s="204"/>
      <c r="KW863" s="38"/>
      <c r="KX863" s="38"/>
      <c r="KY863" s="38"/>
      <c r="KZ863" s="38"/>
      <c r="LA863" s="200"/>
      <c r="LB863" s="200"/>
      <c r="LC863" s="200"/>
      <c r="LD863" s="200"/>
      <c r="LE863" s="200"/>
      <c r="LF863" s="200"/>
      <c r="LG863" s="200"/>
      <c r="LH863" s="200"/>
      <c r="LI863" s="202"/>
      <c r="LJ863" s="202"/>
      <c r="LK863" s="202"/>
      <c r="LL863" s="202"/>
      <c r="LM863" s="202"/>
      <c r="LN863" s="202"/>
      <c r="LO863" s="202"/>
      <c r="LP863" s="202"/>
      <c r="LQ863" s="202"/>
      <c r="LR863" s="202"/>
      <c r="LS863" s="202"/>
      <c r="LT863" s="202"/>
      <c r="LU863" s="202"/>
      <c r="LV863" s="90"/>
      <c r="LW863" s="90"/>
      <c r="LX863" s="90"/>
      <c r="LY863" s="90"/>
      <c r="LZ863" s="90"/>
      <c r="MA863" s="90"/>
      <c r="MB863" s="90"/>
      <c r="MC863" s="90"/>
      <c r="MD863" s="90"/>
      <c r="ME863" s="90"/>
      <c r="MF863" s="90"/>
      <c r="MG863" s="202"/>
      <c r="MH863" s="202"/>
      <c r="MI863" s="90"/>
      <c r="MJ863" s="90"/>
      <c r="MK863" s="90"/>
      <c r="ML863" s="90"/>
      <c r="MM863" s="90"/>
      <c r="MN863" s="90"/>
      <c r="MO863" s="90"/>
      <c r="MP863" s="90"/>
      <c r="MQ863" s="37"/>
      <c r="MR863" s="37"/>
      <c r="MS863" s="90"/>
      <c r="MT863" s="202"/>
      <c r="MU863" s="202"/>
      <c r="MW863" s="90"/>
      <c r="MX863" s="90"/>
      <c r="MY863" s="205" t="s">
        <v>1708</v>
      </c>
      <c r="MZ863" s="206">
        <v>16.25</v>
      </c>
      <c r="NB863" t="s">
        <v>1403</v>
      </c>
      <c r="NI863" s="179"/>
      <c r="NJ863" s="179"/>
      <c r="NK863" s="179"/>
      <c r="NL863" s="179" t="s">
        <v>658</v>
      </c>
      <c r="NM863" s="207" t="s">
        <v>508</v>
      </c>
      <c r="NN863" s="179"/>
      <c r="NO863" s="179"/>
      <c r="NP863" s="179"/>
      <c r="NQ863" s="179"/>
      <c r="NR863" s="179"/>
      <c r="NS863" s="179"/>
      <c r="NT863" s="179"/>
      <c r="NU863" s="179" t="s">
        <v>655</v>
      </c>
      <c r="NV863" s="179" t="s">
        <v>518</v>
      </c>
      <c r="NW863" s="208"/>
      <c r="NX863" s="179" t="s">
        <v>480</v>
      </c>
      <c r="NY863" s="141"/>
      <c r="NZ863" s="141"/>
      <c r="OA863" s="127"/>
      <c r="OB863" s="179">
        <v>3</v>
      </c>
      <c r="OC863" s="179">
        <v>1532</v>
      </c>
      <c r="OD863" s="179" t="s">
        <v>480</v>
      </c>
      <c r="OE863" s="202"/>
      <c r="OF863" s="202"/>
      <c r="OG863" s="202"/>
      <c r="OH863" s="202"/>
      <c r="OI863" s="202"/>
      <c r="OJ863" s="202"/>
      <c r="OK863" s="202"/>
      <c r="OL863" s="202"/>
      <c r="OM863" s="202"/>
      <c r="ON863" s="202"/>
      <c r="OO863" s="202"/>
      <c r="OP863" s="202"/>
      <c r="OQ863" s="202"/>
      <c r="OR863" s="202"/>
      <c r="OS863" s="202"/>
      <c r="OT863" s="202"/>
      <c r="OU863" t="s">
        <v>1709</v>
      </c>
      <c r="OV863" s="179" t="s">
        <v>518</v>
      </c>
      <c r="OX863">
        <v>2021</v>
      </c>
      <c r="OY863">
        <v>2022</v>
      </c>
      <c r="OZ863" s="90"/>
      <c r="PA863" s="90"/>
      <c r="PB863" t="s">
        <v>522</v>
      </c>
      <c r="PC863" s="50">
        <v>46148</v>
      </c>
    </row>
    <row r="864" spans="1:419" ht="17" thickBot="1">
      <c r="A864" s="199" t="s">
        <v>859</v>
      </c>
      <c r="B864" s="2" t="s">
        <v>1698</v>
      </c>
      <c r="C864" s="2" t="s">
        <v>1385</v>
      </c>
      <c r="D864" s="82" t="s">
        <v>666</v>
      </c>
      <c r="E864" s="2" t="s">
        <v>1699</v>
      </c>
      <c r="F864" s="82" t="s">
        <v>1700</v>
      </c>
      <c r="G864" s="2" t="s">
        <v>475</v>
      </c>
      <c r="H864" s="2" t="s">
        <v>476</v>
      </c>
      <c r="I864" s="82">
        <v>-11.474220000000001</v>
      </c>
      <c r="J864" s="82" t="s">
        <v>1701</v>
      </c>
      <c r="K864" s="82">
        <v>1000</v>
      </c>
      <c r="L864" s="2"/>
      <c r="M864" s="82"/>
      <c r="N864" s="2"/>
      <c r="O864" s="2"/>
      <c r="P864" s="2"/>
      <c r="Q864" s="2"/>
      <c r="R864" s="2"/>
      <c r="S864" s="2"/>
      <c r="T864" s="2"/>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2" t="s">
        <v>1702</v>
      </c>
      <c r="AW864" s="2">
        <v>28</v>
      </c>
      <c r="AX864" s="2" t="s">
        <v>480</v>
      </c>
      <c r="AY864" s="2">
        <v>2</v>
      </c>
      <c r="AZ864" s="179" t="s">
        <v>1703</v>
      </c>
      <c r="BA864" s="179">
        <v>2020</v>
      </c>
      <c r="BB864" s="179">
        <v>2022</v>
      </c>
      <c r="BC864" s="179"/>
      <c r="BD864" s="179" t="s">
        <v>1710</v>
      </c>
      <c r="BE864" s="179" t="s">
        <v>536</v>
      </c>
      <c r="BF864" s="179" t="s">
        <v>484</v>
      </c>
      <c r="BG864" s="179" t="s">
        <v>1705</v>
      </c>
      <c r="BH864" s="179" t="s">
        <v>1706</v>
      </c>
      <c r="BI864" s="200" t="s">
        <v>1707</v>
      </c>
      <c r="BJ864" s="201">
        <v>4.4000000000000004</v>
      </c>
      <c r="BK864" s="179" t="s">
        <v>537</v>
      </c>
      <c r="BL864" s="179" t="s">
        <v>538</v>
      </c>
      <c r="BM864" s="179" t="s">
        <v>1711</v>
      </c>
      <c r="BN864" s="200" t="s">
        <v>1707</v>
      </c>
      <c r="BO864" s="201">
        <v>13.3</v>
      </c>
      <c r="BP864" s="179"/>
      <c r="BQ864" s="179"/>
      <c r="BR864" s="179"/>
      <c r="BS864" s="179"/>
      <c r="BT864" s="179"/>
      <c r="BU864" s="179"/>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2"/>
      <c r="EE864" s="179"/>
      <c r="EF864" s="179"/>
      <c r="EG864" s="179"/>
      <c r="EH864" s="179"/>
      <c r="EI864" s="179"/>
      <c r="EJ864" s="179"/>
      <c r="EK864" s="179"/>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179"/>
      <c r="HL864" s="179"/>
      <c r="HM864" s="179"/>
      <c r="HN864" s="179"/>
      <c r="HO864" s="179"/>
      <c r="HP864" s="179"/>
      <c r="HQ864" s="179"/>
      <c r="HR864" s="179"/>
      <c r="HS864" s="200"/>
      <c r="HT864" s="179"/>
      <c r="HU864" s="179"/>
      <c r="HV864" s="179"/>
      <c r="HW864" s="179"/>
      <c r="HX864" s="209"/>
      <c r="HY864" s="179"/>
      <c r="HZ864" s="179"/>
      <c r="IA864" s="179"/>
      <c r="IB864" s="179"/>
      <c r="IC864" s="179"/>
      <c r="ID864" s="179"/>
      <c r="IE864" s="179"/>
      <c r="IF864" s="179"/>
      <c r="IG864" s="179"/>
      <c r="IH864" s="179" t="s">
        <v>1710</v>
      </c>
      <c r="II864" s="142" t="s">
        <v>1712</v>
      </c>
      <c r="IJ864" s="142" t="s">
        <v>542</v>
      </c>
      <c r="IK864" s="204" t="s">
        <v>1713</v>
      </c>
      <c r="IL864" s="179">
        <v>2020</v>
      </c>
      <c r="IM864" s="179"/>
      <c r="IN864" s="179" t="s">
        <v>1714</v>
      </c>
      <c r="IO864" s="179"/>
      <c r="IP864" s="179"/>
      <c r="IQ864" s="179"/>
      <c r="IR864" s="179"/>
      <c r="IS864" s="179"/>
      <c r="IT864" s="179"/>
      <c r="IU864" s="179"/>
      <c r="IV864" s="179"/>
      <c r="IW864" s="179"/>
      <c r="IX864" s="2"/>
      <c r="IY864" s="2"/>
      <c r="IZ864" s="2"/>
      <c r="JA864" s="2"/>
      <c r="JB864" s="2"/>
      <c r="JC864" s="2"/>
      <c r="JD864" s="2"/>
      <c r="JE864" s="2"/>
      <c r="JF864" s="2"/>
      <c r="JG864" s="2"/>
      <c r="JH864" s="2"/>
      <c r="JI864" s="2"/>
      <c r="JJ864" s="2"/>
      <c r="JK864" s="2"/>
      <c r="JL864" s="145"/>
      <c r="JM864" s="134"/>
      <c r="JN864" s="200"/>
      <c r="JO864" s="179"/>
      <c r="JP864" s="200"/>
      <c r="JQ864" s="179"/>
      <c r="JR864" s="179"/>
      <c r="JS864" s="179"/>
      <c r="JT864" s="179"/>
      <c r="JU864" s="179"/>
      <c r="JV864" s="134"/>
      <c r="JW864" s="134"/>
      <c r="JX864" s="200"/>
      <c r="JY864" s="179"/>
      <c r="JZ864" s="200"/>
      <c r="KA864" s="179"/>
      <c r="KB864" s="179"/>
      <c r="KC864" s="179"/>
      <c r="KD864" s="200"/>
      <c r="KE864" s="200"/>
      <c r="KF864" s="142"/>
      <c r="KG864" s="210"/>
      <c r="KH864" s="179"/>
      <c r="KI864" s="179"/>
      <c r="KJ864" s="179"/>
      <c r="KK864" s="179"/>
      <c r="KL864" s="200"/>
      <c r="KM864" s="179"/>
      <c r="KN864" s="142"/>
      <c r="KO864" s="210"/>
      <c r="KP864" s="179"/>
      <c r="KQ864" s="179"/>
      <c r="KR864" s="142"/>
      <c r="KS864" s="210"/>
      <c r="KT864" s="179"/>
      <c r="KU864" s="179"/>
      <c r="KV864" s="179"/>
      <c r="KW864" s="3"/>
      <c r="KX864" s="3"/>
      <c r="KY864" s="3"/>
      <c r="KZ864" s="3"/>
      <c r="LA864" s="200"/>
      <c r="LB864" s="200"/>
      <c r="LC864" s="200"/>
      <c r="LD864" s="200"/>
      <c r="LE864" s="200"/>
      <c r="LF864" s="200"/>
      <c r="LG864" s="200"/>
      <c r="LH864" s="200"/>
      <c r="LI864" s="200"/>
      <c r="LJ864" s="200"/>
      <c r="LK864" s="200"/>
      <c r="LL864" s="200"/>
      <c r="LM864" s="200"/>
      <c r="LN864" s="179"/>
      <c r="LO864" s="179"/>
      <c r="LP864" s="179"/>
      <c r="LQ864" s="179"/>
      <c r="LR864" s="179"/>
      <c r="LS864" s="179"/>
      <c r="LT864" s="179"/>
      <c r="LU864" s="179"/>
      <c r="LW864" s="2"/>
      <c r="LX864" s="2"/>
      <c r="LY864" s="2"/>
      <c r="LZ864" s="2"/>
      <c r="MA864" s="2"/>
      <c r="ME864" s="2"/>
      <c r="MF864" s="179"/>
      <c r="MG864" s="179"/>
      <c r="MH864" s="179"/>
      <c r="MI864" s="2"/>
      <c r="MJ864" s="2"/>
      <c r="MK864" s="2"/>
      <c r="ML864" s="2"/>
      <c r="MM864" s="2"/>
      <c r="MN864" s="2"/>
      <c r="MO864" s="2"/>
      <c r="MP864" s="2"/>
      <c r="MQ864" s="179"/>
      <c r="MR864" s="179"/>
      <c r="MS864" s="179"/>
      <c r="MT864" s="179"/>
      <c r="MU864" s="179"/>
      <c r="MV864" s="179"/>
      <c r="MW864" s="179"/>
      <c r="MX864" s="179"/>
      <c r="MY864" s="205" t="s">
        <v>1708</v>
      </c>
      <c r="MZ864" s="206">
        <v>16.25</v>
      </c>
      <c r="NB864" t="s">
        <v>1403</v>
      </c>
      <c r="NC864" t="s">
        <v>1715</v>
      </c>
      <c r="NI864" s="179"/>
      <c r="NJ864" s="179"/>
      <c r="NK864" s="179"/>
      <c r="NL864" s="179" t="s">
        <v>658</v>
      </c>
      <c r="NM864" s="207" t="s">
        <v>508</v>
      </c>
      <c r="NN864" s="179"/>
      <c r="NO864" s="179"/>
      <c r="NP864" s="179"/>
      <c r="NQ864" s="179"/>
      <c r="NR864" s="179"/>
      <c r="NS864" s="179"/>
      <c r="NT864" s="179"/>
      <c r="NU864" s="179"/>
      <c r="NV864" s="179" t="s">
        <v>518</v>
      </c>
      <c r="NW864" s="208"/>
      <c r="NX864" s="179" t="s">
        <v>480</v>
      </c>
      <c r="NY864" s="141"/>
      <c r="NZ864" s="141"/>
      <c r="OA864" s="127"/>
      <c r="OB864" s="179">
        <v>3</v>
      </c>
      <c r="OC864" s="179">
        <v>969</v>
      </c>
      <c r="OD864" s="179" t="s">
        <v>480</v>
      </c>
      <c r="OE864" s="179">
        <v>735.3</v>
      </c>
      <c r="OF864" s="179" t="s">
        <v>480</v>
      </c>
      <c r="OG864" s="179"/>
      <c r="OH864" s="179"/>
      <c r="OI864" s="179"/>
      <c r="OJ864" s="179"/>
      <c r="OK864" s="179"/>
      <c r="OL864" s="179"/>
      <c r="OM864" s="179">
        <v>0.63</v>
      </c>
      <c r="ON864" s="179" t="s">
        <v>480</v>
      </c>
      <c r="OO864" s="179">
        <v>0.62</v>
      </c>
      <c r="OP864" s="179" t="s">
        <v>480</v>
      </c>
      <c r="OQ864" s="179"/>
      <c r="OR864" s="179"/>
      <c r="OS864" s="179">
        <v>1.25</v>
      </c>
      <c r="OT864" s="179" t="s">
        <v>480</v>
      </c>
      <c r="OU864" t="s">
        <v>1709</v>
      </c>
      <c r="OV864" s="179" t="s">
        <v>518</v>
      </c>
      <c r="OX864">
        <v>2021</v>
      </c>
      <c r="OY864">
        <v>2022</v>
      </c>
      <c r="PB864" t="s">
        <v>522</v>
      </c>
      <c r="PC864" s="50">
        <v>46148</v>
      </c>
    </row>
    <row r="865" spans="1:419" ht="17" thickBot="1">
      <c r="A865" s="199" t="s">
        <v>859</v>
      </c>
      <c r="B865" s="2" t="s">
        <v>1698</v>
      </c>
      <c r="C865" s="2" t="s">
        <v>1385</v>
      </c>
      <c r="D865" s="82" t="s">
        <v>666</v>
      </c>
      <c r="E865" s="2" t="s">
        <v>1699</v>
      </c>
      <c r="F865" s="82" t="s">
        <v>1700</v>
      </c>
      <c r="G865" s="2" t="s">
        <v>475</v>
      </c>
      <c r="H865" s="2" t="s">
        <v>476</v>
      </c>
      <c r="I865" s="82">
        <v>-11.474220000000001</v>
      </c>
      <c r="J865" s="82" t="s">
        <v>1701</v>
      </c>
      <c r="K865" s="82">
        <v>1000</v>
      </c>
      <c r="L865" s="2"/>
      <c r="M865" s="82"/>
      <c r="N865" s="2"/>
      <c r="O865" s="2"/>
      <c r="P865" s="2"/>
      <c r="Q865" s="2"/>
      <c r="R865" s="2"/>
      <c r="S865" s="2"/>
      <c r="T865" s="2"/>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2" t="s">
        <v>1702</v>
      </c>
      <c r="AW865" s="2">
        <v>28</v>
      </c>
      <c r="AX865" s="2" t="s">
        <v>480</v>
      </c>
      <c r="AY865" s="2">
        <v>2</v>
      </c>
      <c r="AZ865" s="179" t="s">
        <v>1703</v>
      </c>
      <c r="BA865" s="179">
        <v>2020</v>
      </c>
      <c r="BB865" s="179">
        <v>2022</v>
      </c>
      <c r="BC865" s="179"/>
      <c r="BD865" s="179" t="s">
        <v>1716</v>
      </c>
      <c r="BE865" s="179" t="s">
        <v>565</v>
      </c>
      <c r="BF865" s="179" t="s">
        <v>484</v>
      </c>
      <c r="BG865" s="179" t="s">
        <v>1705</v>
      </c>
      <c r="BH865" s="179" t="s">
        <v>1706</v>
      </c>
      <c r="BI865" s="200" t="s">
        <v>1707</v>
      </c>
      <c r="BJ865" s="201">
        <v>4.4000000000000004</v>
      </c>
      <c r="BK865" s="179" t="s">
        <v>537</v>
      </c>
      <c r="BL865" s="179" t="s">
        <v>485</v>
      </c>
      <c r="BM865" s="179" t="s">
        <v>1717</v>
      </c>
      <c r="BN865" s="200" t="s">
        <v>1707</v>
      </c>
      <c r="BO865" s="201">
        <v>4.4000000000000004</v>
      </c>
      <c r="BP865" s="179"/>
      <c r="BQ865" s="179"/>
      <c r="BR865" s="179"/>
      <c r="BS865" s="179"/>
      <c r="BT865" s="179"/>
      <c r="BU865" s="179"/>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2"/>
      <c r="EE865" s="179"/>
      <c r="EF865" s="179"/>
      <c r="EG865" s="179"/>
      <c r="EH865" s="179"/>
      <c r="EI865" s="179"/>
      <c r="EJ865" s="179"/>
      <c r="EK865" s="179"/>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179"/>
      <c r="HL865" s="179"/>
      <c r="HM865" s="179"/>
      <c r="HN865" s="179"/>
      <c r="HO865" s="179"/>
      <c r="HP865" s="179"/>
      <c r="HQ865" s="179"/>
      <c r="HR865" s="179"/>
      <c r="HS865" s="200"/>
      <c r="HT865" s="179"/>
      <c r="HU865" s="179"/>
      <c r="HV865" s="179"/>
      <c r="HW865" s="179"/>
      <c r="HX865" s="209"/>
      <c r="HY865" s="179"/>
      <c r="HZ865" s="179"/>
      <c r="IA865" s="179"/>
      <c r="IB865" s="179"/>
      <c r="IC865" s="179"/>
      <c r="ID865" s="179"/>
      <c r="IE865" s="179"/>
      <c r="IF865" s="179"/>
      <c r="IG865" s="179"/>
      <c r="IH865" s="179" t="s">
        <v>1716</v>
      </c>
      <c r="II865" s="69" t="s">
        <v>927</v>
      </c>
      <c r="IJ865" s="142" t="s">
        <v>542</v>
      </c>
      <c r="IK865" s="204" t="s">
        <v>1713</v>
      </c>
      <c r="IL865" s="179">
        <v>2020</v>
      </c>
      <c r="IM865" s="179"/>
      <c r="IN865" s="179" t="s">
        <v>1714</v>
      </c>
      <c r="IO865" s="179"/>
      <c r="IP865" s="179"/>
      <c r="IQ865" s="179"/>
      <c r="IR865" s="179"/>
      <c r="IS865" s="179"/>
      <c r="IT865" s="179"/>
      <c r="IU865" s="179"/>
      <c r="IV865" s="179"/>
      <c r="IW865" s="179"/>
      <c r="IX865" s="2"/>
      <c r="IY865" s="2"/>
      <c r="IZ865" s="2"/>
      <c r="JA865" s="2"/>
      <c r="JB865" s="2"/>
      <c r="JC865" s="2"/>
      <c r="JD865" s="2"/>
      <c r="JE865" s="2"/>
      <c r="JF865" s="2"/>
      <c r="JG865" s="2"/>
      <c r="JH865" s="2"/>
      <c r="JI865" s="2"/>
      <c r="JJ865" s="2"/>
      <c r="JK865" s="2"/>
      <c r="JL865" s="145"/>
      <c r="JM865" s="134"/>
      <c r="JN865" s="200"/>
      <c r="JO865" s="179"/>
      <c r="JP865" s="200"/>
      <c r="JQ865" s="179"/>
      <c r="JR865" s="179"/>
      <c r="JS865" s="179"/>
      <c r="JT865" s="179"/>
      <c r="JU865" s="179"/>
      <c r="JV865" s="134"/>
      <c r="JW865" s="134"/>
      <c r="JX865" s="200"/>
      <c r="JY865" s="179"/>
      <c r="JZ865" s="200"/>
      <c r="KA865" s="179"/>
      <c r="KB865" s="179"/>
      <c r="KC865" s="179"/>
      <c r="KD865" s="200"/>
      <c r="KE865" s="200"/>
      <c r="KF865" s="142"/>
      <c r="KG865" s="210"/>
      <c r="KH865" s="179"/>
      <c r="KI865" s="179"/>
      <c r="KJ865" s="179"/>
      <c r="KK865" s="179"/>
      <c r="KL865" s="200"/>
      <c r="KM865" s="179"/>
      <c r="KN865" s="142"/>
      <c r="KO865" s="210"/>
      <c r="KP865" s="179"/>
      <c r="KQ865" s="179"/>
      <c r="KR865" s="142"/>
      <c r="KS865" s="210"/>
      <c r="KT865" s="179"/>
      <c r="KU865" s="179"/>
      <c r="KV865" s="179"/>
      <c r="KW865" s="3"/>
      <c r="KX865" s="3"/>
      <c r="KY865" s="3"/>
      <c r="KZ865" s="3"/>
      <c r="LA865" s="200"/>
      <c r="LB865" s="200"/>
      <c r="LC865" s="200"/>
      <c r="LD865" s="200"/>
      <c r="LE865" s="200"/>
      <c r="LF865" s="200"/>
      <c r="LG865" s="200"/>
      <c r="LH865" s="200"/>
      <c r="LI865" s="200"/>
      <c r="LJ865" s="200"/>
      <c r="LK865" s="200"/>
      <c r="LL865" s="200"/>
      <c r="LM865" s="200"/>
      <c r="LN865" s="179"/>
      <c r="LO865" s="179"/>
      <c r="LP865" s="179"/>
      <c r="LQ865" s="179"/>
      <c r="LR865" s="179"/>
      <c r="LS865" s="179"/>
      <c r="LT865" s="179"/>
      <c r="LU865" s="179"/>
      <c r="LW865" s="2"/>
      <c r="LX865" s="2"/>
      <c r="LY865" s="2"/>
      <c r="LZ865" s="2"/>
      <c r="MA865" s="2"/>
      <c r="ME865" s="2"/>
      <c r="MF865" s="179"/>
      <c r="MG865" s="179"/>
      <c r="MH865" s="179"/>
      <c r="MI865" s="2"/>
      <c r="MJ865" s="2"/>
      <c r="MK865" s="2"/>
      <c r="ML865" s="2"/>
      <c r="MM865" s="2"/>
      <c r="MN865" s="2"/>
      <c r="MO865" s="2"/>
      <c r="MP865" s="2"/>
      <c r="MQ865" s="179"/>
      <c r="MR865" s="179"/>
      <c r="MS865" s="179"/>
      <c r="MT865" s="179"/>
      <c r="MU865" s="179"/>
      <c r="MV865" s="179"/>
      <c r="MW865" s="179"/>
      <c r="MX865" s="179"/>
      <c r="MY865" s="205" t="s">
        <v>1708</v>
      </c>
      <c r="MZ865" s="206">
        <v>16.25</v>
      </c>
      <c r="NB865" t="s">
        <v>1182</v>
      </c>
      <c r="ND865" t="s">
        <v>548</v>
      </c>
      <c r="NI865" s="179"/>
      <c r="NJ865" s="179"/>
      <c r="NK865" s="179"/>
      <c r="NL865" s="179" t="s">
        <v>658</v>
      </c>
      <c r="NM865" s="207" t="s">
        <v>508</v>
      </c>
      <c r="NN865" s="179"/>
      <c r="NO865" s="179"/>
      <c r="NP865" s="179"/>
      <c r="NQ865" s="179"/>
      <c r="NR865" s="179"/>
      <c r="NS865" s="179"/>
      <c r="NT865" s="179"/>
      <c r="NU865" s="179"/>
      <c r="NV865" s="179" t="s">
        <v>518</v>
      </c>
      <c r="NW865" s="208"/>
      <c r="NX865" s="179" t="s">
        <v>480</v>
      </c>
      <c r="NY865" s="141"/>
      <c r="NZ865" s="141"/>
      <c r="OA865" s="127"/>
      <c r="OB865" s="179">
        <v>3</v>
      </c>
      <c r="OC865" s="179">
        <v>1064</v>
      </c>
      <c r="OD865" s="179" t="s">
        <v>480</v>
      </c>
      <c r="OE865" s="179"/>
      <c r="OF865" s="179"/>
      <c r="OG865" s="179">
        <v>5802</v>
      </c>
      <c r="OH865" s="179" t="s">
        <v>480</v>
      </c>
      <c r="OI865" s="179"/>
      <c r="OJ865" s="179"/>
      <c r="OK865" s="179"/>
      <c r="OL865" s="179"/>
      <c r="OM865" s="179">
        <v>0.69</v>
      </c>
      <c r="ON865" s="179" t="s">
        <v>480</v>
      </c>
      <c r="OO865" s="179"/>
      <c r="OP865" s="179"/>
      <c r="OQ865" s="179">
        <v>0.95</v>
      </c>
      <c r="OR865" s="179" t="s">
        <v>480</v>
      </c>
      <c r="OS865" s="179">
        <v>1.64</v>
      </c>
      <c r="OT865" s="179" t="s">
        <v>480</v>
      </c>
      <c r="OU865" t="s">
        <v>1709</v>
      </c>
      <c r="OV865" s="179" t="s">
        <v>518</v>
      </c>
      <c r="OX865">
        <v>2021</v>
      </c>
      <c r="OY865">
        <v>2022</v>
      </c>
      <c r="PB865" t="s">
        <v>522</v>
      </c>
      <c r="PC865" s="50">
        <v>46148</v>
      </c>
    </row>
    <row r="866" spans="1:419" ht="17" thickBot="1">
      <c r="A866" s="199" t="s">
        <v>859</v>
      </c>
      <c r="B866" s="2" t="s">
        <v>1698</v>
      </c>
      <c r="C866" s="2" t="s">
        <v>1385</v>
      </c>
      <c r="D866" s="82" t="s">
        <v>666</v>
      </c>
      <c r="E866" s="2" t="s">
        <v>1699</v>
      </c>
      <c r="F866" s="82" t="s">
        <v>1700</v>
      </c>
      <c r="G866" s="2" t="s">
        <v>475</v>
      </c>
      <c r="H866" s="2" t="s">
        <v>476</v>
      </c>
      <c r="I866" s="82">
        <v>-11.474220000000001</v>
      </c>
      <c r="J866" s="82" t="s">
        <v>1701</v>
      </c>
      <c r="K866" s="82">
        <v>1000</v>
      </c>
      <c r="L866" s="2"/>
      <c r="M866" s="82"/>
      <c r="N866" s="2"/>
      <c r="O866" s="2"/>
      <c r="P866" s="2"/>
      <c r="Q866" s="2"/>
      <c r="R866" s="2"/>
      <c r="S866" s="2"/>
      <c r="T866" s="2"/>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2" t="s">
        <v>1702</v>
      </c>
      <c r="AW866" s="2">
        <v>28</v>
      </c>
      <c r="AX866" s="2" t="s">
        <v>480</v>
      </c>
      <c r="AY866" s="2">
        <v>2</v>
      </c>
      <c r="AZ866" s="179" t="s">
        <v>1703</v>
      </c>
      <c r="BA866" s="179">
        <v>2020</v>
      </c>
      <c r="BB866" s="179">
        <v>2022</v>
      </c>
      <c r="BC866" s="179"/>
      <c r="BD866" s="179" t="s">
        <v>1718</v>
      </c>
      <c r="BE866" s="179" t="s">
        <v>570</v>
      </c>
      <c r="BF866" s="179" t="s">
        <v>484</v>
      </c>
      <c r="BG866" s="179" t="s">
        <v>538</v>
      </c>
      <c r="BH866" s="179" t="s">
        <v>1711</v>
      </c>
      <c r="BI866" s="200" t="s">
        <v>1707</v>
      </c>
      <c r="BJ866" s="201">
        <v>13.3</v>
      </c>
      <c r="BK866" s="179" t="s">
        <v>537</v>
      </c>
      <c r="BL866" s="179" t="s">
        <v>485</v>
      </c>
      <c r="BM866" s="179" t="s">
        <v>1717</v>
      </c>
      <c r="BN866" s="200" t="s">
        <v>1707</v>
      </c>
      <c r="BO866" s="201">
        <v>4.4000000000000004</v>
      </c>
      <c r="BP866" s="179"/>
      <c r="BQ866" s="179"/>
      <c r="BR866" s="179"/>
      <c r="BS866" s="179"/>
      <c r="BT866" s="179"/>
      <c r="BU866" s="179"/>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2"/>
      <c r="EE866" s="179"/>
      <c r="EF866" s="179"/>
      <c r="EG866" s="179"/>
      <c r="EH866" s="179"/>
      <c r="EI866" s="179"/>
      <c r="EJ866" s="179"/>
      <c r="EK866" s="179"/>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179"/>
      <c r="HL866" s="179"/>
      <c r="HM866" s="179"/>
      <c r="HN866" s="179"/>
      <c r="HO866" s="179"/>
      <c r="HP866" s="179"/>
      <c r="HQ866" s="179"/>
      <c r="HR866" s="179"/>
      <c r="HS866" s="200"/>
      <c r="HT866" s="179"/>
      <c r="HU866" s="179"/>
      <c r="HV866" s="179"/>
      <c r="HW866" s="179"/>
      <c r="HX866" s="209"/>
      <c r="HY866" s="179"/>
      <c r="HZ866" s="179"/>
      <c r="IA866" s="179"/>
      <c r="IB866" s="179"/>
      <c r="IC866" s="179"/>
      <c r="ID866" s="179"/>
      <c r="IE866" s="179"/>
      <c r="IF866" s="179"/>
      <c r="IG866" s="179"/>
      <c r="IH866" s="179" t="s">
        <v>1718</v>
      </c>
      <c r="II866" s="69" t="s">
        <v>927</v>
      </c>
      <c r="IJ866" s="142" t="s">
        <v>542</v>
      </c>
      <c r="IK866" s="204" t="s">
        <v>1713</v>
      </c>
      <c r="IL866" s="179">
        <v>2020</v>
      </c>
      <c r="IM866" s="179"/>
      <c r="IN866" s="179" t="s">
        <v>1714</v>
      </c>
      <c r="IO866" s="179"/>
      <c r="IP866" s="179"/>
      <c r="IQ866" s="179"/>
      <c r="IR866" s="179"/>
      <c r="IS866" s="179"/>
      <c r="IT866" s="179"/>
      <c r="IU866" s="179"/>
      <c r="IV866" s="179"/>
      <c r="IW866" s="179"/>
      <c r="IX866" s="2"/>
      <c r="IY866" s="2"/>
      <c r="IZ866" s="2"/>
      <c r="JA866" s="2"/>
      <c r="JB866" s="2"/>
      <c r="JC866" s="2"/>
      <c r="JD866" s="2"/>
      <c r="JE866" s="2"/>
      <c r="JF866" s="2"/>
      <c r="JG866" s="2"/>
      <c r="JH866" s="2"/>
      <c r="JI866" s="2"/>
      <c r="JJ866" s="2"/>
      <c r="JK866" s="2"/>
      <c r="JL866" s="145"/>
      <c r="JM866" s="134"/>
      <c r="JN866" s="200"/>
      <c r="JO866" s="179"/>
      <c r="JP866" s="200"/>
      <c r="JQ866" s="179"/>
      <c r="JR866" s="179"/>
      <c r="JS866" s="179"/>
      <c r="JT866" s="179"/>
      <c r="JU866" s="179"/>
      <c r="JV866" s="134"/>
      <c r="JW866" s="134"/>
      <c r="JX866" s="200"/>
      <c r="JY866" s="179"/>
      <c r="JZ866" s="200"/>
      <c r="KA866" s="179"/>
      <c r="KB866" s="179"/>
      <c r="KC866" s="179"/>
      <c r="KD866" s="200"/>
      <c r="KE866" s="200"/>
      <c r="KF866" s="142"/>
      <c r="KG866" s="210"/>
      <c r="KH866" s="179"/>
      <c r="KI866" s="179"/>
      <c r="KJ866" s="179"/>
      <c r="KK866" s="179"/>
      <c r="KL866" s="200"/>
      <c r="KM866" s="179"/>
      <c r="KN866" s="142"/>
      <c r="KO866" s="210"/>
      <c r="KP866" s="179"/>
      <c r="KQ866" s="179"/>
      <c r="KR866" s="142"/>
      <c r="KS866" s="210"/>
      <c r="KT866" s="179"/>
      <c r="KU866" s="179"/>
      <c r="KV866" s="179"/>
      <c r="KW866" s="3"/>
      <c r="KX866" s="3"/>
      <c r="KY866" s="3"/>
      <c r="KZ866" s="3"/>
      <c r="LA866" s="200"/>
      <c r="LB866" s="200"/>
      <c r="LC866" s="200"/>
      <c r="LD866" s="200"/>
      <c r="LE866" s="200"/>
      <c r="LF866" s="200"/>
      <c r="LG866" s="200"/>
      <c r="LH866" s="200"/>
      <c r="LI866" s="200"/>
      <c r="LJ866" s="200"/>
      <c r="LK866" s="200"/>
      <c r="LL866" s="200"/>
      <c r="LM866" s="200"/>
      <c r="LN866" s="179"/>
      <c r="LO866" s="179"/>
      <c r="LP866" s="179"/>
      <c r="LQ866" s="179"/>
      <c r="LR866" s="179"/>
      <c r="LS866" s="179"/>
      <c r="LT866" s="179"/>
      <c r="LU866" s="179"/>
      <c r="LW866" s="2"/>
      <c r="LX866" s="2"/>
      <c r="LY866" s="2"/>
      <c r="LZ866" s="2"/>
      <c r="MA866" s="2"/>
      <c r="ME866" s="2"/>
      <c r="MF866" s="179"/>
      <c r="MG866" s="179"/>
      <c r="MH866" s="179"/>
      <c r="MI866" s="2"/>
      <c r="MJ866" s="2"/>
      <c r="MK866" s="2"/>
      <c r="ML866" s="2"/>
      <c r="MM866" s="2"/>
      <c r="MN866" s="2"/>
      <c r="MO866" s="2"/>
      <c r="MP866" s="2"/>
      <c r="MQ866" s="179"/>
      <c r="MR866" s="179"/>
      <c r="MS866" s="179"/>
      <c r="MT866" s="179"/>
      <c r="MU866" s="179"/>
      <c r="MV866" s="179"/>
      <c r="MW866" s="179"/>
      <c r="MX866" s="179"/>
      <c r="MY866" s="205" t="s">
        <v>1708</v>
      </c>
      <c r="MZ866" s="206">
        <v>16.25</v>
      </c>
      <c r="NC866" t="s">
        <v>1715</v>
      </c>
      <c r="ND866" t="s">
        <v>548</v>
      </c>
      <c r="NI866" s="179"/>
      <c r="NJ866" s="179"/>
      <c r="NK866" s="179"/>
      <c r="NL866" s="179" t="s">
        <v>658</v>
      </c>
      <c r="NM866" s="207" t="s">
        <v>508</v>
      </c>
      <c r="NN866" s="179"/>
      <c r="NO866" s="179"/>
      <c r="NP866" s="179"/>
      <c r="NQ866" s="179"/>
      <c r="NR866" s="179"/>
      <c r="NS866" s="179"/>
      <c r="NT866" s="179"/>
      <c r="NU866" s="179"/>
      <c r="NV866" s="179" t="s">
        <v>518</v>
      </c>
      <c r="NW866" s="208"/>
      <c r="NX866" s="179" t="s">
        <v>480</v>
      </c>
      <c r="NY866" s="141"/>
      <c r="NZ866" s="141"/>
      <c r="OA866" s="127"/>
      <c r="OB866" s="179">
        <v>3</v>
      </c>
      <c r="OD866" s="179"/>
      <c r="OE866" s="179">
        <v>731.8</v>
      </c>
      <c r="OF866" s="179" t="s">
        <v>480</v>
      </c>
      <c r="OG866" s="179">
        <v>5342</v>
      </c>
      <c r="OH866" s="179" t="s">
        <v>480</v>
      </c>
      <c r="OI866" s="179"/>
      <c r="OJ866" s="179"/>
      <c r="OK866" s="179"/>
      <c r="OL866" s="179"/>
      <c r="OM866" s="179"/>
      <c r="ON866" s="179"/>
      <c r="OO866" s="179">
        <v>0.62</v>
      </c>
      <c r="OP866" s="179" t="s">
        <v>480</v>
      </c>
      <c r="OQ866" s="179">
        <v>0.87</v>
      </c>
      <c r="OR866" s="179" t="s">
        <v>480</v>
      </c>
      <c r="OS866" s="179">
        <v>1.49</v>
      </c>
      <c r="OT866" s="179" t="s">
        <v>480</v>
      </c>
      <c r="OU866" t="s">
        <v>1709</v>
      </c>
      <c r="OV866" s="179" t="s">
        <v>518</v>
      </c>
      <c r="OX866">
        <v>2021</v>
      </c>
      <c r="OY866">
        <v>2022</v>
      </c>
      <c r="PB866" t="s">
        <v>522</v>
      </c>
      <c r="PC866" s="50">
        <v>46148</v>
      </c>
    </row>
    <row r="867" spans="1:419" ht="17" thickBot="1">
      <c r="A867" s="199" t="s">
        <v>859</v>
      </c>
      <c r="B867" s="2" t="s">
        <v>1698</v>
      </c>
      <c r="C867" s="2" t="s">
        <v>1385</v>
      </c>
      <c r="D867" s="82" t="s">
        <v>666</v>
      </c>
      <c r="E867" s="2" t="s">
        <v>1699</v>
      </c>
      <c r="F867" s="82" t="s">
        <v>1700</v>
      </c>
      <c r="G867" s="2" t="s">
        <v>475</v>
      </c>
      <c r="H867" s="2" t="s">
        <v>476</v>
      </c>
      <c r="I867" s="82">
        <v>-11.474220000000001</v>
      </c>
      <c r="J867" s="82" t="s">
        <v>1701</v>
      </c>
      <c r="K867" s="82">
        <v>1000</v>
      </c>
      <c r="L867" s="2"/>
      <c r="M867" s="82"/>
      <c r="N867" s="2"/>
      <c r="O867" s="2"/>
      <c r="P867" s="2"/>
      <c r="Q867" s="2"/>
      <c r="R867" s="2"/>
      <c r="S867" s="2"/>
      <c r="T867" s="2"/>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2" t="s">
        <v>1702</v>
      </c>
      <c r="AW867" s="2">
        <v>28</v>
      </c>
      <c r="AX867" s="2" t="s">
        <v>480</v>
      </c>
      <c r="AY867" s="2">
        <v>2</v>
      </c>
      <c r="AZ867" s="179" t="s">
        <v>1703</v>
      </c>
      <c r="BA867" s="179">
        <v>2020</v>
      </c>
      <c r="BB867" s="179">
        <v>2022</v>
      </c>
      <c r="BC867" s="179"/>
      <c r="BD867" s="179" t="s">
        <v>1719</v>
      </c>
      <c r="BE867" s="179" t="s">
        <v>483</v>
      </c>
      <c r="BF867" s="179" t="s">
        <v>484</v>
      </c>
      <c r="BG867" s="179" t="s">
        <v>538</v>
      </c>
      <c r="BH867" s="179" t="s">
        <v>1711</v>
      </c>
      <c r="BI867" s="200" t="s">
        <v>1707</v>
      </c>
      <c r="BJ867" s="201">
        <v>13.3</v>
      </c>
      <c r="BK867" s="179"/>
      <c r="BL867" s="179"/>
      <c r="BM867" s="179"/>
      <c r="BN867" s="179"/>
      <c r="BO867" s="179"/>
      <c r="BP867" s="179"/>
      <c r="BQ867" s="179"/>
      <c r="BR867" s="179"/>
      <c r="BS867" s="179"/>
      <c r="BT867" s="179"/>
      <c r="BU867" s="179"/>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2"/>
      <c r="EE867" s="179"/>
      <c r="EF867" s="179"/>
      <c r="EG867" s="179"/>
      <c r="EH867" s="179"/>
      <c r="EI867" s="179"/>
      <c r="EJ867" s="179"/>
      <c r="EK867" s="179"/>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179"/>
      <c r="HL867" s="179"/>
      <c r="HM867" s="179"/>
      <c r="HN867" s="179"/>
      <c r="HO867" s="179"/>
      <c r="HP867" s="179"/>
      <c r="HQ867" s="179"/>
      <c r="HR867" s="179"/>
      <c r="HS867" s="200"/>
      <c r="HT867" s="179"/>
      <c r="HU867" s="179"/>
      <c r="HV867" s="179"/>
      <c r="HW867" s="179"/>
      <c r="HX867" s="209"/>
      <c r="HY867" s="179"/>
      <c r="HZ867" s="179"/>
      <c r="IA867" s="179"/>
      <c r="IB867" s="179"/>
      <c r="IC867" s="179"/>
      <c r="ID867" s="179"/>
      <c r="IE867" s="179"/>
      <c r="IF867" s="179"/>
      <c r="IG867" s="179"/>
      <c r="IH867" s="179" t="s">
        <v>1719</v>
      </c>
      <c r="II867" s="142" t="s">
        <v>492</v>
      </c>
      <c r="IJ867" s="142"/>
      <c r="IK867" s="204"/>
      <c r="IL867" s="179"/>
      <c r="IM867" s="179"/>
      <c r="IN867" s="179"/>
      <c r="IO867" s="179"/>
      <c r="IP867" s="179"/>
      <c r="IQ867" s="179"/>
      <c r="IR867" s="179"/>
      <c r="IS867" s="179"/>
      <c r="IT867" s="179"/>
      <c r="IU867" s="179"/>
      <c r="IV867" s="179"/>
      <c r="IW867" s="179"/>
      <c r="IX867" s="2"/>
      <c r="IY867" s="2"/>
      <c r="IZ867" s="2"/>
      <c r="JA867" s="2"/>
      <c r="JB867" s="2"/>
      <c r="JC867" s="2"/>
      <c r="JD867" s="2"/>
      <c r="JE867" s="2"/>
      <c r="JF867" s="2"/>
      <c r="JG867" s="2"/>
      <c r="JH867" s="2"/>
      <c r="JI867" s="2"/>
      <c r="JJ867" s="2"/>
      <c r="JK867" s="2"/>
      <c r="JL867" s="145"/>
      <c r="JM867" s="134"/>
      <c r="JN867" s="200"/>
      <c r="JO867" s="179"/>
      <c r="JP867" s="200"/>
      <c r="JQ867" s="179"/>
      <c r="JR867" s="179"/>
      <c r="JS867" s="179"/>
      <c r="JT867" s="179"/>
      <c r="JU867" s="179"/>
      <c r="JV867" s="134"/>
      <c r="JW867" s="134"/>
      <c r="JX867" s="200"/>
      <c r="JY867" s="179"/>
      <c r="JZ867" s="200"/>
      <c r="KA867" s="179"/>
      <c r="KB867" s="179"/>
      <c r="KC867" s="179"/>
      <c r="KD867" s="200"/>
      <c r="KE867" s="200"/>
      <c r="KF867" s="142"/>
      <c r="KG867" s="210"/>
      <c r="KH867" s="179"/>
      <c r="KI867" s="179"/>
      <c r="KJ867" s="179"/>
      <c r="KK867" s="179"/>
      <c r="KL867" s="200"/>
      <c r="KM867" s="179"/>
      <c r="KN867" s="142"/>
      <c r="KO867" s="210"/>
      <c r="KP867" s="179"/>
      <c r="KQ867" s="179"/>
      <c r="KR867" s="142"/>
      <c r="KS867" s="210"/>
      <c r="KT867" s="179"/>
      <c r="KU867" s="179"/>
      <c r="KV867" s="179"/>
      <c r="KW867" s="3"/>
      <c r="KX867" s="3"/>
      <c r="KY867" s="3"/>
      <c r="KZ867" s="3"/>
      <c r="LA867" s="200"/>
      <c r="LB867" s="200"/>
      <c r="LC867" s="200"/>
      <c r="LD867" s="200"/>
      <c r="LE867" s="200"/>
      <c r="LF867" s="200"/>
      <c r="LG867" s="200"/>
      <c r="LH867" s="200"/>
      <c r="LI867" s="200"/>
      <c r="LJ867" s="200"/>
      <c r="LK867" s="200"/>
      <c r="LL867" s="200"/>
      <c r="LM867" s="200"/>
      <c r="LN867" s="179"/>
      <c r="LO867" s="179"/>
      <c r="LP867" s="179"/>
      <c r="LQ867" s="179"/>
      <c r="LR867" s="179"/>
      <c r="LS867" s="179"/>
      <c r="LT867" s="179"/>
      <c r="LU867" s="179"/>
      <c r="LW867" s="2"/>
      <c r="LX867" s="2"/>
      <c r="LY867" s="2"/>
      <c r="LZ867" s="2"/>
      <c r="MA867" s="2"/>
      <c r="ME867" s="2"/>
      <c r="MF867" s="179"/>
      <c r="MG867" s="179"/>
      <c r="MH867" s="179"/>
      <c r="MI867" s="2"/>
      <c r="MJ867" s="2"/>
      <c r="MK867" s="2"/>
      <c r="ML867" s="2"/>
      <c r="MM867" s="2"/>
      <c r="MN867" s="2"/>
      <c r="MO867" s="2"/>
      <c r="MP867" s="2"/>
      <c r="MQ867" s="179"/>
      <c r="MR867" s="179"/>
      <c r="MS867" s="179"/>
      <c r="MT867" s="179"/>
      <c r="MU867" s="179"/>
      <c r="MV867" s="179"/>
      <c r="MW867" s="179"/>
      <c r="MX867" s="179"/>
      <c r="MY867" s="205" t="s">
        <v>1708</v>
      </c>
      <c r="MZ867" s="206">
        <v>16.25</v>
      </c>
      <c r="NC867" t="s">
        <v>1715</v>
      </c>
      <c r="NI867" s="179"/>
      <c r="NJ867" s="179"/>
      <c r="NK867" s="179"/>
      <c r="NL867" s="179" t="s">
        <v>658</v>
      </c>
      <c r="NM867" s="207" t="s">
        <v>508</v>
      </c>
      <c r="NN867" s="179"/>
      <c r="NO867" s="179"/>
      <c r="NP867" s="179"/>
      <c r="NQ867" s="179"/>
      <c r="NR867" s="179"/>
      <c r="NS867" s="179"/>
      <c r="NT867" s="179"/>
      <c r="NU867" s="179" t="s">
        <v>1720</v>
      </c>
      <c r="NV867" s="179" t="s">
        <v>518</v>
      </c>
      <c r="NW867" s="208"/>
      <c r="NX867" s="179" t="s">
        <v>480</v>
      </c>
      <c r="NY867" s="141"/>
      <c r="NZ867" s="141"/>
      <c r="OA867" s="127"/>
      <c r="OB867" s="179">
        <v>3</v>
      </c>
      <c r="OD867" s="179"/>
      <c r="OE867" s="179">
        <v>1187.7</v>
      </c>
      <c r="OF867" s="179" t="s">
        <v>480</v>
      </c>
      <c r="OG867" s="179"/>
      <c r="OH867" s="179"/>
      <c r="OI867" s="179"/>
      <c r="OJ867" s="179"/>
      <c r="OK867" s="179"/>
      <c r="OL867" s="179"/>
      <c r="OM867" s="179"/>
      <c r="ON867" s="179"/>
      <c r="OO867" s="179"/>
      <c r="OP867" s="179"/>
      <c r="OQ867" s="179"/>
      <c r="OR867" s="179"/>
      <c r="OS867" s="179"/>
      <c r="OT867" s="179"/>
      <c r="OU867" t="s">
        <v>1709</v>
      </c>
      <c r="OV867" s="179" t="s">
        <v>518</v>
      </c>
      <c r="OX867">
        <v>2021</v>
      </c>
      <c r="OY867">
        <v>2022</v>
      </c>
      <c r="PB867" t="s">
        <v>522</v>
      </c>
      <c r="PC867" s="50">
        <v>46148</v>
      </c>
    </row>
    <row r="868" spans="1:419" ht="17" thickBot="1">
      <c r="A868" s="199" t="s">
        <v>859</v>
      </c>
      <c r="B868" s="2" t="s">
        <v>1698</v>
      </c>
      <c r="C868" s="2" t="s">
        <v>1385</v>
      </c>
      <c r="D868" s="82" t="s">
        <v>666</v>
      </c>
      <c r="E868" s="2" t="s">
        <v>1699</v>
      </c>
      <c r="F868" s="82" t="s">
        <v>1700</v>
      </c>
      <c r="G868" s="2" t="s">
        <v>475</v>
      </c>
      <c r="H868" s="2" t="s">
        <v>476</v>
      </c>
      <c r="I868" s="82">
        <v>-11.474220000000001</v>
      </c>
      <c r="J868" s="82" t="s">
        <v>1701</v>
      </c>
      <c r="K868" s="82">
        <v>1000</v>
      </c>
      <c r="L868" s="2"/>
      <c r="M868" s="82"/>
      <c r="N868" s="2"/>
      <c r="O868" s="2"/>
      <c r="P868" s="2"/>
      <c r="Q868" s="2"/>
      <c r="R868" s="2"/>
      <c r="S868" s="2"/>
      <c r="T868" s="2"/>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2" t="s">
        <v>1702</v>
      </c>
      <c r="AW868" s="2">
        <v>28</v>
      </c>
      <c r="AX868" s="2" t="s">
        <v>480</v>
      </c>
      <c r="AY868" s="2">
        <v>2</v>
      </c>
      <c r="AZ868" s="179" t="s">
        <v>1703</v>
      </c>
      <c r="BA868" s="179">
        <v>2020</v>
      </c>
      <c r="BB868" s="179">
        <v>2022</v>
      </c>
      <c r="BC868" s="179"/>
      <c r="BD868" s="179" t="s">
        <v>1721</v>
      </c>
      <c r="BE868" s="179" t="s">
        <v>591</v>
      </c>
      <c r="BF868" s="179" t="s">
        <v>484</v>
      </c>
      <c r="BG868" s="179" t="s">
        <v>485</v>
      </c>
      <c r="BH868" s="179" t="s">
        <v>1717</v>
      </c>
      <c r="BI868" s="200" t="s">
        <v>1707</v>
      </c>
      <c r="BJ868" s="201">
        <v>4.4000000000000004</v>
      </c>
      <c r="BK868" s="179"/>
      <c r="BL868" s="179"/>
      <c r="BM868" s="179"/>
      <c r="BN868" s="179"/>
      <c r="BO868" s="179"/>
      <c r="BP868" s="179"/>
      <c r="BQ868" s="179"/>
      <c r="BR868" s="179"/>
      <c r="BS868" s="179"/>
      <c r="BT868" s="179"/>
      <c r="BU868" s="179"/>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2"/>
      <c r="EE868" s="179"/>
      <c r="EF868" s="179"/>
      <c r="EG868" s="179"/>
      <c r="EH868" s="179"/>
      <c r="EI868" s="179"/>
      <c r="EJ868" s="179"/>
      <c r="EK868" s="179"/>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179"/>
      <c r="HL868" s="179"/>
      <c r="HM868" s="179"/>
      <c r="HN868" s="179"/>
      <c r="HO868" s="179"/>
      <c r="HP868" s="179"/>
      <c r="HQ868" s="179"/>
      <c r="HR868" s="179"/>
      <c r="HS868" s="200"/>
      <c r="HT868" s="179"/>
      <c r="HU868" s="179"/>
      <c r="HV868" s="179"/>
      <c r="HW868" s="179"/>
      <c r="HX868" s="209"/>
      <c r="HY868" s="179"/>
      <c r="HZ868" s="179"/>
      <c r="IA868" s="179"/>
      <c r="IB868" s="179"/>
      <c r="IC868" s="179"/>
      <c r="ID868" s="179"/>
      <c r="IE868" s="179"/>
      <c r="IF868" s="179"/>
      <c r="IG868" s="179"/>
      <c r="IH868" s="179" t="s">
        <v>1721</v>
      </c>
      <c r="II868" s="142" t="s">
        <v>492</v>
      </c>
      <c r="IJ868" s="142"/>
      <c r="IK868" s="204"/>
      <c r="IL868" s="179"/>
      <c r="IM868" s="179"/>
      <c r="IN868" s="179"/>
      <c r="IO868" s="179"/>
      <c r="IP868" s="179"/>
      <c r="IQ868" s="179"/>
      <c r="IR868" s="179"/>
      <c r="IS868" s="179"/>
      <c r="IT868" s="179"/>
      <c r="IU868" s="179"/>
      <c r="IV868" s="179"/>
      <c r="IW868" s="179"/>
      <c r="IX868" s="2"/>
      <c r="IY868" s="2"/>
      <c r="IZ868" s="2"/>
      <c r="JA868" s="2"/>
      <c r="JB868" s="2"/>
      <c r="JC868" s="2"/>
      <c r="JD868" s="2"/>
      <c r="JE868" s="2"/>
      <c r="JF868" s="2"/>
      <c r="JG868" s="2"/>
      <c r="JH868" s="2"/>
      <c r="JI868" s="2"/>
      <c r="JJ868" s="2"/>
      <c r="JK868" s="2"/>
      <c r="JL868" s="145"/>
      <c r="JM868" s="134"/>
      <c r="JN868" s="200"/>
      <c r="JO868" s="179"/>
      <c r="JP868" s="200"/>
      <c r="JQ868" s="179"/>
      <c r="JR868" s="179"/>
      <c r="JS868" s="179"/>
      <c r="JT868" s="179"/>
      <c r="JU868" s="179"/>
      <c r="JV868" s="134"/>
      <c r="JW868" s="134"/>
      <c r="JX868" s="200"/>
      <c r="JY868" s="179"/>
      <c r="JZ868" s="200"/>
      <c r="KA868" s="179"/>
      <c r="KB868" s="179"/>
      <c r="KC868" s="179"/>
      <c r="KD868" s="200"/>
      <c r="KE868" s="200"/>
      <c r="KF868" s="142"/>
      <c r="KG868" s="210"/>
      <c r="KH868" s="179"/>
      <c r="KI868" s="179"/>
      <c r="KJ868" s="179"/>
      <c r="KK868" s="179"/>
      <c r="KL868" s="200"/>
      <c r="KM868" s="179"/>
      <c r="KN868" s="142"/>
      <c r="KO868" s="210"/>
      <c r="KP868" s="179"/>
      <c r="KQ868" s="179"/>
      <c r="KR868" s="142"/>
      <c r="KS868" s="210"/>
      <c r="KT868" s="179"/>
      <c r="KU868" s="179"/>
      <c r="KV868" s="179"/>
      <c r="KW868" s="3"/>
      <c r="KX868" s="3"/>
      <c r="KY868" s="3"/>
      <c r="KZ868" s="3"/>
      <c r="LA868" s="200"/>
      <c r="LB868" s="200"/>
      <c r="LC868" s="200"/>
      <c r="LD868" s="200"/>
      <c r="LE868" s="200"/>
      <c r="LF868" s="200"/>
      <c r="LG868" s="200"/>
      <c r="LH868" s="200"/>
      <c r="LI868" s="200"/>
      <c r="LJ868" s="200"/>
      <c r="LK868" s="200"/>
      <c r="LL868" s="200"/>
      <c r="LM868" s="200"/>
      <c r="LN868" s="179"/>
      <c r="LO868" s="179"/>
      <c r="LP868" s="179"/>
      <c r="LQ868" s="179"/>
      <c r="LR868" s="179"/>
      <c r="LS868" s="179"/>
      <c r="LT868" s="179"/>
      <c r="LU868" s="179"/>
      <c r="LW868" s="2"/>
      <c r="LX868" s="2"/>
      <c r="LY868" s="2"/>
      <c r="LZ868" s="2"/>
      <c r="MA868" s="2"/>
      <c r="ME868" s="2"/>
      <c r="MF868" s="179"/>
      <c r="MG868" s="179"/>
      <c r="MH868" s="179"/>
      <c r="MI868" s="2"/>
      <c r="MJ868" s="2"/>
      <c r="MK868" s="2"/>
      <c r="ML868" s="2"/>
      <c r="MM868" s="2"/>
      <c r="MN868" s="2"/>
      <c r="MO868" s="2"/>
      <c r="MP868" s="2"/>
      <c r="MQ868" s="179"/>
      <c r="MR868" s="179"/>
      <c r="MS868" s="179"/>
      <c r="MT868" s="179"/>
      <c r="MU868" s="179"/>
      <c r="MV868" s="179"/>
      <c r="MW868" s="179"/>
      <c r="MX868" s="179"/>
      <c r="MY868" s="205" t="s">
        <v>1708</v>
      </c>
      <c r="MZ868" s="206">
        <v>16.25</v>
      </c>
      <c r="ND868" t="s">
        <v>548</v>
      </c>
      <c r="NI868" s="179"/>
      <c r="NJ868" s="179"/>
      <c r="NK868" s="179"/>
      <c r="NL868" s="179" t="s">
        <v>658</v>
      </c>
      <c r="NM868" s="207" t="s">
        <v>508</v>
      </c>
      <c r="NN868" s="179"/>
      <c r="NO868" s="179"/>
      <c r="NP868" s="179"/>
      <c r="NQ868" s="179"/>
      <c r="NR868" s="179"/>
      <c r="NS868" s="179"/>
      <c r="NT868" s="179"/>
      <c r="NU868" s="179" t="s">
        <v>1722</v>
      </c>
      <c r="NV868" s="179" t="s">
        <v>518</v>
      </c>
      <c r="NW868" s="208"/>
      <c r="NX868" s="179" t="s">
        <v>480</v>
      </c>
      <c r="NY868" s="141"/>
      <c r="NZ868" s="141"/>
      <c r="OA868" s="127"/>
      <c r="OB868" s="179">
        <v>3</v>
      </c>
      <c r="OD868" s="179"/>
      <c r="OF868" s="179"/>
      <c r="OG868" s="179">
        <v>6110</v>
      </c>
      <c r="OH868" s="179" t="s">
        <v>480</v>
      </c>
      <c r="OI868" s="179"/>
      <c r="OJ868" s="179"/>
      <c r="OK868" s="179"/>
      <c r="OL868" s="179"/>
      <c r="OM868" s="179"/>
      <c r="ON868" s="179"/>
      <c r="OO868" s="179"/>
      <c r="OP868" s="179"/>
      <c r="OQ868" s="179"/>
      <c r="OR868" s="179"/>
      <c r="OS868" s="179"/>
      <c r="OT868" s="179"/>
      <c r="OU868" t="s">
        <v>1709</v>
      </c>
      <c r="OV868" s="179" t="s">
        <v>518</v>
      </c>
      <c r="OX868">
        <v>2021</v>
      </c>
      <c r="OY868">
        <v>2022</v>
      </c>
      <c r="PB868" t="s">
        <v>522</v>
      </c>
      <c r="PC868" s="50">
        <v>46148</v>
      </c>
    </row>
    <row r="869" spans="1:419" ht="17" thickBot="1">
      <c r="A869" s="199" t="s">
        <v>859</v>
      </c>
      <c r="B869" s="2" t="s">
        <v>1698</v>
      </c>
      <c r="C869" s="2" t="s">
        <v>1385</v>
      </c>
      <c r="D869" s="82" t="s">
        <v>666</v>
      </c>
      <c r="E869" s="2" t="s">
        <v>1699</v>
      </c>
      <c r="F869" s="82" t="s">
        <v>1700</v>
      </c>
      <c r="G869" s="2" t="s">
        <v>475</v>
      </c>
      <c r="H869" s="2" t="s">
        <v>476</v>
      </c>
      <c r="I869" s="82">
        <v>-11.474220000000001</v>
      </c>
      <c r="J869" s="82" t="s">
        <v>1701</v>
      </c>
      <c r="K869" s="82">
        <v>1000</v>
      </c>
      <c r="L869" s="2"/>
      <c r="M869" s="82"/>
      <c r="N869" s="2"/>
      <c r="O869" s="2"/>
      <c r="P869" s="2"/>
      <c r="Q869" s="2"/>
      <c r="R869" s="2"/>
      <c r="S869" s="2"/>
      <c r="T869" s="2"/>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2" t="s">
        <v>1702</v>
      </c>
      <c r="AW869" s="2">
        <v>28</v>
      </c>
      <c r="AX869" s="2" t="s">
        <v>480</v>
      </c>
      <c r="AY869" s="2">
        <v>2</v>
      </c>
      <c r="AZ869" s="179" t="s">
        <v>1703</v>
      </c>
      <c r="BA869" s="179">
        <v>2020</v>
      </c>
      <c r="BB869" s="179">
        <v>2022</v>
      </c>
      <c r="BC869" s="179"/>
      <c r="BD869" s="179" t="s">
        <v>1723</v>
      </c>
      <c r="BE869" s="179" t="s">
        <v>600</v>
      </c>
      <c r="BF869" s="179" t="s">
        <v>484</v>
      </c>
      <c r="BG869" s="179" t="s">
        <v>485</v>
      </c>
      <c r="BH869" s="179" t="s">
        <v>1717</v>
      </c>
      <c r="BI869" s="200" t="s">
        <v>1707</v>
      </c>
      <c r="BJ869" s="201">
        <v>4.4000000000000004</v>
      </c>
      <c r="BK869" s="179"/>
      <c r="BL869" s="179"/>
      <c r="BM869" s="179"/>
      <c r="BN869" s="179"/>
      <c r="BO869" s="179"/>
      <c r="BP869" s="179"/>
      <c r="BQ869" s="179"/>
      <c r="BR869" s="179"/>
      <c r="BS869" s="179"/>
      <c r="BT869" s="179"/>
      <c r="BU869" s="179"/>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2"/>
      <c r="EE869" s="179"/>
      <c r="EF869" s="179"/>
      <c r="EG869" s="179"/>
      <c r="EH869" s="179"/>
      <c r="EI869" s="179"/>
      <c r="EJ869" s="179"/>
      <c r="EK869" s="179"/>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179" t="s">
        <v>1724</v>
      </c>
      <c r="HL869" s="179" t="s">
        <v>1544</v>
      </c>
      <c r="HM869" s="121" t="s">
        <v>480</v>
      </c>
      <c r="HN869" s="121" t="s">
        <v>480</v>
      </c>
      <c r="HO869" s="121" t="s">
        <v>480</v>
      </c>
      <c r="HP869" s="121" t="s">
        <v>480</v>
      </c>
      <c r="HQ869" s="179"/>
      <c r="HR869" s="179"/>
      <c r="HS869" s="200"/>
      <c r="HT869" s="179"/>
      <c r="HU869" s="179"/>
      <c r="HV869" s="179"/>
      <c r="HW869" s="179"/>
      <c r="HX869" s="209"/>
      <c r="HY869" s="179"/>
      <c r="HZ869" s="179"/>
      <c r="IA869" s="179"/>
      <c r="IB869" s="179"/>
      <c r="IC869" s="179"/>
      <c r="ID869" s="179"/>
      <c r="IE869" s="179"/>
      <c r="IF869" s="179"/>
      <c r="IG869" s="179"/>
      <c r="IH869" s="179" t="s">
        <v>1721</v>
      </c>
      <c r="II869" s="142" t="s">
        <v>492</v>
      </c>
      <c r="IJ869" s="142"/>
      <c r="IK869" s="204"/>
      <c r="IL869" s="179"/>
      <c r="IM869" s="179"/>
      <c r="IN869" s="179"/>
      <c r="IO869" s="179"/>
      <c r="IP869" s="179"/>
      <c r="IQ869" s="179"/>
      <c r="IR869" s="179"/>
      <c r="IS869" s="179"/>
      <c r="IT869" s="179"/>
      <c r="IU869" s="179"/>
      <c r="IV869" s="179"/>
      <c r="IW869" s="179"/>
      <c r="IX869" s="2"/>
      <c r="IY869" s="2"/>
      <c r="IZ869" s="2"/>
      <c r="JA869" s="2"/>
      <c r="JB869" s="2"/>
      <c r="JC869" s="2"/>
      <c r="JD869" s="2"/>
      <c r="JE869" s="2"/>
      <c r="JF869" s="2"/>
      <c r="JG869" s="2"/>
      <c r="JH869" s="2"/>
      <c r="JI869" s="2"/>
      <c r="JJ869" s="2" t="s">
        <v>1725</v>
      </c>
      <c r="JK869" s="2" t="s">
        <v>680</v>
      </c>
      <c r="JL869" s="145"/>
      <c r="JM869" s="134"/>
      <c r="JN869" s="200"/>
      <c r="JO869" s="179"/>
      <c r="JP869" s="200"/>
      <c r="JQ869" s="179"/>
      <c r="JR869" s="179"/>
      <c r="JS869" s="179"/>
      <c r="JT869" s="179"/>
      <c r="JU869" s="179"/>
      <c r="JV869" s="134"/>
      <c r="JW869" s="134"/>
      <c r="JX869" s="200"/>
      <c r="JY869" s="179"/>
      <c r="JZ869" s="200"/>
      <c r="KA869" s="179"/>
      <c r="KB869" s="179"/>
      <c r="KC869" s="179"/>
      <c r="KD869" s="200"/>
      <c r="KE869" s="200"/>
      <c r="KF869" s="142"/>
      <c r="KG869" s="210"/>
      <c r="KH869" s="179"/>
      <c r="KI869" s="179"/>
      <c r="KJ869" s="179"/>
      <c r="KK869" s="179"/>
      <c r="KL869" s="200"/>
      <c r="KM869" s="179"/>
      <c r="KN869" s="142"/>
      <c r="KO869" s="210"/>
      <c r="KP869" s="179"/>
      <c r="KQ869" s="179"/>
      <c r="KR869" s="142"/>
      <c r="KS869" s="210"/>
      <c r="KT869" s="179"/>
      <c r="KU869" s="179"/>
      <c r="KV869" s="179"/>
      <c r="KW869" s="3"/>
      <c r="KX869" s="3"/>
      <c r="KY869" s="3"/>
      <c r="KZ869" s="3"/>
      <c r="LA869" s="200"/>
      <c r="LB869" s="200"/>
      <c r="LC869" s="200"/>
      <c r="LD869" s="200"/>
      <c r="LE869" s="200"/>
      <c r="LF869" s="200"/>
      <c r="LG869" s="200"/>
      <c r="LH869" s="200"/>
      <c r="LI869" s="200"/>
      <c r="LJ869" s="200"/>
      <c r="LK869" s="200"/>
      <c r="LL869" s="200"/>
      <c r="LM869" s="200"/>
      <c r="LN869" s="179"/>
      <c r="LO869" s="179"/>
      <c r="LP869" s="179"/>
      <c r="LQ869" s="179"/>
      <c r="LR869" s="179"/>
      <c r="LS869" s="179"/>
      <c r="LT869" s="179"/>
      <c r="LU869" s="179"/>
      <c r="LW869" s="2"/>
      <c r="LX869" s="2"/>
      <c r="LY869" s="2"/>
      <c r="LZ869" s="2"/>
      <c r="MA869" s="2"/>
      <c r="ME869" s="2"/>
      <c r="MF869" s="179"/>
      <c r="MG869" s="179"/>
      <c r="MH869" s="179"/>
      <c r="MI869" s="2"/>
      <c r="MJ869" s="2"/>
      <c r="MK869" s="2"/>
      <c r="ML869" s="2"/>
      <c r="MM869" s="2"/>
      <c r="MN869" s="2"/>
      <c r="MO869" s="2"/>
      <c r="MP869" s="2"/>
      <c r="MQ869" s="179"/>
      <c r="MR869" s="179"/>
      <c r="MS869" s="179"/>
      <c r="MT869" s="179"/>
      <c r="MU869" s="179"/>
      <c r="MV869" s="179"/>
      <c r="MW869" s="179"/>
      <c r="MX869" s="179"/>
      <c r="MY869" s="205" t="s">
        <v>1708</v>
      </c>
      <c r="MZ869" s="206">
        <v>16.25</v>
      </c>
      <c r="NI869" s="179"/>
      <c r="NJ869" s="179" t="s">
        <v>1726</v>
      </c>
      <c r="NK869" s="179" t="s">
        <v>1727</v>
      </c>
      <c r="NL869" s="179" t="s">
        <v>1728</v>
      </c>
      <c r="NM869" s="207" t="s">
        <v>1729</v>
      </c>
      <c r="NN869" s="179">
        <v>0</v>
      </c>
      <c r="NO869" s="179">
        <v>20</v>
      </c>
      <c r="NP869" s="179"/>
      <c r="NQ869" s="179"/>
      <c r="NR869" s="179"/>
      <c r="NS869" s="179"/>
      <c r="NT869" s="179"/>
      <c r="NU869" s="179" t="s">
        <v>1730</v>
      </c>
      <c r="NV869" s="179" t="s">
        <v>518</v>
      </c>
      <c r="NW869" s="179">
        <v>31.479999999999997</v>
      </c>
      <c r="NX869" s="179" t="s">
        <v>480</v>
      </c>
      <c r="NY869" s="141"/>
      <c r="NZ869" s="141"/>
      <c r="OA869" s="127"/>
      <c r="OB869" s="179">
        <v>3</v>
      </c>
      <c r="OD869" s="179"/>
      <c r="OF869" s="179"/>
      <c r="OG869" s="179"/>
      <c r="OH869" s="179"/>
      <c r="OI869" s="179"/>
      <c r="OJ869" s="179"/>
      <c r="OK869" s="179"/>
      <c r="OL869" s="179"/>
      <c r="OM869" s="179"/>
      <c r="ON869" s="179"/>
      <c r="OO869" s="179"/>
      <c r="OP869" s="179"/>
      <c r="OQ869" s="179"/>
      <c r="OR869" s="179"/>
      <c r="OS869" s="179"/>
      <c r="OT869" s="179"/>
      <c r="OU869" t="s">
        <v>1731</v>
      </c>
      <c r="OV869" s="179" t="s">
        <v>518</v>
      </c>
      <c r="OX869">
        <v>2020</v>
      </c>
      <c r="OY869">
        <v>2021</v>
      </c>
      <c r="PB869" t="s">
        <v>522</v>
      </c>
      <c r="PC869" s="50">
        <v>46148</v>
      </c>
    </row>
    <row r="870" spans="1:419" ht="17" thickBot="1">
      <c r="A870" s="199" t="s">
        <v>859</v>
      </c>
      <c r="B870" s="2" t="s">
        <v>1698</v>
      </c>
      <c r="C870" s="2" t="s">
        <v>1385</v>
      </c>
      <c r="D870" s="82" t="s">
        <v>666</v>
      </c>
      <c r="E870" s="2" t="s">
        <v>1699</v>
      </c>
      <c r="F870" s="82" t="s">
        <v>1700</v>
      </c>
      <c r="G870" s="2" t="s">
        <v>475</v>
      </c>
      <c r="H870" s="2" t="s">
        <v>476</v>
      </c>
      <c r="I870" s="82">
        <v>-11.474220000000001</v>
      </c>
      <c r="J870" s="82" t="s">
        <v>1701</v>
      </c>
      <c r="K870" s="82">
        <v>1000</v>
      </c>
      <c r="L870" s="2"/>
      <c r="M870" s="82"/>
      <c r="N870" s="2"/>
      <c r="O870" s="2"/>
      <c r="P870" s="2"/>
      <c r="Q870" s="2"/>
      <c r="R870" s="2"/>
      <c r="S870" s="2"/>
      <c r="T870" s="2"/>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2" t="s">
        <v>1702</v>
      </c>
      <c r="AW870" s="2">
        <v>28</v>
      </c>
      <c r="AX870" s="2" t="s">
        <v>480</v>
      </c>
      <c r="AY870" s="2">
        <v>2</v>
      </c>
      <c r="AZ870" s="179" t="s">
        <v>1703</v>
      </c>
      <c r="BA870" s="179">
        <v>2020</v>
      </c>
      <c r="BB870" s="179">
        <v>2022</v>
      </c>
      <c r="BC870" s="179"/>
      <c r="BD870" s="179" t="s">
        <v>1732</v>
      </c>
      <c r="BE870" s="179" t="s">
        <v>619</v>
      </c>
      <c r="BF870" s="179" t="s">
        <v>484</v>
      </c>
      <c r="BG870" s="179" t="s">
        <v>485</v>
      </c>
      <c r="BH870" s="179" t="s">
        <v>1717</v>
      </c>
      <c r="BI870" s="200" t="s">
        <v>1707</v>
      </c>
      <c r="BJ870" s="201">
        <v>4.4000000000000004</v>
      </c>
      <c r="BK870" s="179"/>
      <c r="BL870" s="179"/>
      <c r="BM870" s="179"/>
      <c r="BN870" s="179"/>
      <c r="BO870" s="179"/>
      <c r="BP870" s="179"/>
      <c r="BQ870" s="179"/>
      <c r="BR870" s="179"/>
      <c r="BS870" s="179"/>
      <c r="BT870" s="179"/>
      <c r="BU870" s="179"/>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2"/>
      <c r="EE870" s="179"/>
      <c r="EF870" s="179"/>
      <c r="EG870" s="179"/>
      <c r="EH870" s="179"/>
      <c r="EI870" s="179"/>
      <c r="EJ870" s="179"/>
      <c r="EK870" s="179"/>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179" t="s">
        <v>1724</v>
      </c>
      <c r="HL870" s="179" t="s">
        <v>1544</v>
      </c>
      <c r="HM870" s="121" t="s">
        <v>480</v>
      </c>
      <c r="HN870" s="121" t="s">
        <v>480</v>
      </c>
      <c r="HO870" s="121" t="s">
        <v>480</v>
      </c>
      <c r="HP870" s="121" t="s">
        <v>480</v>
      </c>
      <c r="HQ870" s="179"/>
      <c r="HR870" s="179"/>
      <c r="HS870" s="200"/>
      <c r="HT870" s="179"/>
      <c r="HU870" s="179"/>
      <c r="HV870" s="179"/>
      <c r="HW870" s="179"/>
      <c r="HX870" s="209"/>
      <c r="HY870" s="179"/>
      <c r="HZ870" s="179"/>
      <c r="IA870" s="179"/>
      <c r="IB870" s="179"/>
      <c r="IC870" s="179"/>
      <c r="ID870" s="179"/>
      <c r="IE870" s="179"/>
      <c r="IF870" s="179"/>
      <c r="IG870" s="179"/>
      <c r="IH870" s="179" t="s">
        <v>1733</v>
      </c>
      <c r="II870" s="142" t="s">
        <v>492</v>
      </c>
      <c r="IJ870" s="142"/>
      <c r="IK870" s="204"/>
      <c r="IL870" s="179"/>
      <c r="IM870" s="179"/>
      <c r="IN870" s="179"/>
      <c r="IO870" s="179"/>
      <c r="IP870" s="179"/>
      <c r="IQ870" s="179"/>
      <c r="IR870" s="179"/>
      <c r="IS870" s="179"/>
      <c r="IT870" s="179"/>
      <c r="IU870" s="179"/>
      <c r="IV870" s="179"/>
      <c r="IW870" s="179"/>
      <c r="IX870" s="2"/>
      <c r="IY870" s="2"/>
      <c r="IZ870" s="2"/>
      <c r="JA870" s="2"/>
      <c r="JB870" s="2"/>
      <c r="JC870" s="2"/>
      <c r="JD870" s="2"/>
      <c r="JE870" s="2"/>
      <c r="JF870" s="2"/>
      <c r="JG870" s="2"/>
      <c r="JH870" s="2"/>
      <c r="JI870" s="2"/>
      <c r="JJ870" s="2" t="s">
        <v>1734</v>
      </c>
      <c r="JK870" s="2" t="s">
        <v>494</v>
      </c>
      <c r="JL870" s="145" t="s">
        <v>495</v>
      </c>
      <c r="JM870" s="134"/>
      <c r="JN870" s="200"/>
      <c r="JO870" s="179"/>
      <c r="JP870" s="200" t="s">
        <v>508</v>
      </c>
      <c r="JQ870" s="179">
        <v>90</v>
      </c>
      <c r="JR870" s="179"/>
      <c r="JS870" s="179"/>
      <c r="JT870" s="179"/>
      <c r="JU870" s="179"/>
      <c r="JV870" s="134"/>
      <c r="JW870" s="134"/>
      <c r="JX870" s="200"/>
      <c r="JY870" s="179"/>
      <c r="JZ870" s="200"/>
      <c r="KA870" s="179"/>
      <c r="KB870" s="179"/>
      <c r="KC870" s="179"/>
      <c r="KD870" s="200"/>
      <c r="KE870" s="200"/>
      <c r="KF870" s="142"/>
      <c r="KG870" s="210"/>
      <c r="KH870" s="179"/>
      <c r="KI870" s="179"/>
      <c r="KJ870" s="179"/>
      <c r="KK870" s="179"/>
      <c r="KL870" s="200"/>
      <c r="KM870" s="179"/>
      <c r="KN870" s="142"/>
      <c r="KO870" s="210"/>
      <c r="KP870" s="179"/>
      <c r="KQ870" s="179"/>
      <c r="KR870" s="142"/>
      <c r="KS870" s="210"/>
      <c r="KT870" s="179"/>
      <c r="KU870" s="179"/>
      <c r="KV870" s="179"/>
      <c r="KW870" s="3"/>
      <c r="KX870" s="3"/>
      <c r="KY870" s="3"/>
      <c r="KZ870" s="3"/>
      <c r="LA870" s="200"/>
      <c r="LB870" s="200"/>
      <c r="LC870" s="200"/>
      <c r="LD870" s="200"/>
      <c r="LE870" s="200"/>
      <c r="LF870" s="200"/>
      <c r="LG870" s="200"/>
      <c r="LH870" s="200"/>
      <c r="LI870" s="200"/>
      <c r="LJ870" s="200"/>
      <c r="LK870" s="200"/>
      <c r="LL870" s="200"/>
      <c r="LM870" s="200"/>
      <c r="LN870" s="179"/>
      <c r="LO870" s="179"/>
      <c r="LP870" s="179"/>
      <c r="LQ870" s="179"/>
      <c r="LR870" s="179"/>
      <c r="LS870" s="179"/>
      <c r="LT870" s="179"/>
      <c r="LU870" s="179"/>
      <c r="LW870" s="2"/>
      <c r="LX870" s="2"/>
      <c r="LY870" s="2"/>
      <c r="LZ870" s="2"/>
      <c r="MA870" s="2"/>
      <c r="ME870" s="2"/>
      <c r="MF870" s="179"/>
      <c r="MG870" s="179"/>
      <c r="MH870" s="179"/>
      <c r="MI870" s="2"/>
      <c r="MJ870" s="2"/>
      <c r="MK870" s="2"/>
      <c r="ML870" s="2"/>
      <c r="MM870" s="2"/>
      <c r="MN870" s="2"/>
      <c r="MO870" s="2"/>
      <c r="MP870" s="2"/>
      <c r="MQ870" s="179"/>
      <c r="MR870" s="179"/>
      <c r="MS870" s="179"/>
      <c r="MT870" s="179"/>
      <c r="MU870" s="179"/>
      <c r="MV870" s="179"/>
      <c r="MW870" s="179"/>
      <c r="MX870" s="179"/>
      <c r="MY870" s="211"/>
      <c r="MZ870" s="212"/>
      <c r="NI870" s="179"/>
      <c r="NJ870" s="179" t="s">
        <v>1726</v>
      </c>
      <c r="NK870" s="179" t="s">
        <v>1727</v>
      </c>
      <c r="NL870" s="179" t="s">
        <v>1728</v>
      </c>
      <c r="NM870" s="207" t="s">
        <v>1729</v>
      </c>
      <c r="NN870" s="179">
        <v>0</v>
      </c>
      <c r="NO870" s="179">
        <v>20</v>
      </c>
      <c r="NP870" s="179"/>
      <c r="NQ870" s="179"/>
      <c r="NR870" s="179"/>
      <c r="NS870" s="179"/>
      <c r="NT870" s="179"/>
      <c r="NU870" s="179" t="s">
        <v>1735</v>
      </c>
      <c r="NV870" s="179" t="s">
        <v>518</v>
      </c>
      <c r="NW870" s="179">
        <v>36.83</v>
      </c>
      <c r="NX870" s="179" t="s">
        <v>480</v>
      </c>
      <c r="NY870" s="141"/>
      <c r="NZ870" s="141"/>
      <c r="OA870" s="127"/>
      <c r="OB870" s="179">
        <v>3</v>
      </c>
      <c r="OC870" s="179"/>
      <c r="OD870" s="179"/>
      <c r="OE870" s="179"/>
      <c r="OF870" s="179"/>
      <c r="OG870" s="179"/>
      <c r="OH870" s="179"/>
      <c r="OI870" s="179"/>
      <c r="OJ870" s="179"/>
      <c r="OK870" s="179"/>
      <c r="OL870" s="179"/>
      <c r="OM870" s="179"/>
      <c r="ON870" s="179"/>
      <c r="OO870" s="179"/>
      <c r="OP870" s="179"/>
      <c r="OQ870" s="179"/>
      <c r="OR870" s="179"/>
      <c r="OS870" s="179"/>
      <c r="OT870" s="179"/>
      <c r="OU870" t="s">
        <v>1731</v>
      </c>
      <c r="OV870" s="179" t="s">
        <v>518</v>
      </c>
      <c r="OW870" s="179"/>
      <c r="OX870">
        <v>2020</v>
      </c>
      <c r="OY870">
        <v>2021</v>
      </c>
      <c r="OZ870" s="179"/>
      <c r="PA870" s="179"/>
      <c r="PB870" t="s">
        <v>522</v>
      </c>
      <c r="PC870" s="50">
        <v>46148</v>
      </c>
    </row>
    <row r="871" spans="1:419" ht="17" thickBot="1">
      <c r="A871" s="199" t="s">
        <v>859</v>
      </c>
      <c r="B871" s="2" t="s">
        <v>1698</v>
      </c>
      <c r="C871" s="2" t="s">
        <v>1385</v>
      </c>
      <c r="D871" s="82" t="s">
        <v>666</v>
      </c>
      <c r="E871" s="2" t="s">
        <v>1699</v>
      </c>
      <c r="F871" s="82" t="s">
        <v>1700</v>
      </c>
      <c r="G871" s="2" t="s">
        <v>475</v>
      </c>
      <c r="H871" s="2" t="s">
        <v>476</v>
      </c>
      <c r="I871" s="82">
        <v>-11.474220000000001</v>
      </c>
      <c r="J871" s="82" t="s">
        <v>1701</v>
      </c>
      <c r="K871" s="82">
        <v>1000</v>
      </c>
      <c r="L871" s="2"/>
      <c r="M871" s="82"/>
      <c r="N871" s="2"/>
      <c r="O871" s="2"/>
      <c r="P871" s="2"/>
      <c r="Q871" s="2"/>
      <c r="R871" s="2"/>
      <c r="S871" s="2"/>
      <c r="T871" s="2"/>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2" t="s">
        <v>1702</v>
      </c>
      <c r="AW871" s="2">
        <v>28</v>
      </c>
      <c r="AX871" s="2" t="s">
        <v>480</v>
      </c>
      <c r="AY871" s="2">
        <v>2</v>
      </c>
      <c r="AZ871" s="179" t="s">
        <v>1703</v>
      </c>
      <c r="BA871" s="179">
        <v>2020</v>
      </c>
      <c r="BB871" s="179">
        <v>2022</v>
      </c>
      <c r="BC871" s="179"/>
      <c r="BD871" s="179" t="s">
        <v>1736</v>
      </c>
      <c r="BE871" s="179" t="s">
        <v>628</v>
      </c>
      <c r="BF871" s="179" t="s">
        <v>484</v>
      </c>
      <c r="BG871" s="179" t="s">
        <v>538</v>
      </c>
      <c r="BH871" s="179" t="s">
        <v>1711</v>
      </c>
      <c r="BI871" s="200" t="s">
        <v>1707</v>
      </c>
      <c r="BJ871" s="201">
        <v>13.3</v>
      </c>
      <c r="BK871" s="179"/>
      <c r="BL871" s="179"/>
      <c r="BM871" s="179"/>
      <c r="BN871" s="179"/>
      <c r="BO871" s="179"/>
      <c r="BP871" s="179"/>
      <c r="BQ871" s="179"/>
      <c r="BR871" s="179"/>
      <c r="BS871" s="179"/>
      <c r="BT871" s="179"/>
      <c r="BU871" s="179"/>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2"/>
      <c r="EE871" s="179"/>
      <c r="EF871" s="179"/>
      <c r="EG871" s="179"/>
      <c r="EH871" s="179"/>
      <c r="EI871" s="179"/>
      <c r="EJ871" s="179"/>
      <c r="EK871" s="179"/>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179" t="s">
        <v>1724</v>
      </c>
      <c r="HL871" s="179" t="s">
        <v>1544</v>
      </c>
      <c r="HM871" s="121" t="s">
        <v>480</v>
      </c>
      <c r="HN871" s="121" t="s">
        <v>480</v>
      </c>
      <c r="HO871" s="121" t="s">
        <v>480</v>
      </c>
      <c r="HP871" s="121" t="s">
        <v>480</v>
      </c>
      <c r="HQ871" s="179"/>
      <c r="HR871" s="179"/>
      <c r="HS871" s="200"/>
      <c r="HT871" s="179"/>
      <c r="HU871" s="179"/>
      <c r="HV871" s="179"/>
      <c r="HW871" s="179"/>
      <c r="HX871" s="209"/>
      <c r="HY871" s="179"/>
      <c r="HZ871" s="179"/>
      <c r="IA871" s="179"/>
      <c r="IB871" s="179"/>
      <c r="IC871" s="179"/>
      <c r="ID871" s="179"/>
      <c r="IE871" s="179"/>
      <c r="IF871" s="179"/>
      <c r="IG871" s="179"/>
      <c r="IH871" s="179" t="s">
        <v>1719</v>
      </c>
      <c r="II871" s="142" t="s">
        <v>492</v>
      </c>
      <c r="IJ871" s="142"/>
      <c r="IK871" s="204"/>
      <c r="IL871" s="179"/>
      <c r="IM871" s="179"/>
      <c r="IN871" s="179"/>
      <c r="IO871" s="179"/>
      <c r="IP871" s="179"/>
      <c r="IQ871" s="179"/>
      <c r="IR871" s="179"/>
      <c r="IS871" s="179"/>
      <c r="IT871" s="179"/>
      <c r="IU871" s="179"/>
      <c r="IV871" s="179"/>
      <c r="IW871" s="179"/>
      <c r="IX871" s="2"/>
      <c r="IY871" s="2"/>
      <c r="IZ871" s="2"/>
      <c r="JA871" s="2"/>
      <c r="JB871" s="2"/>
      <c r="JC871" s="2"/>
      <c r="JD871" s="2"/>
      <c r="JE871" s="2"/>
      <c r="JF871" s="2"/>
      <c r="JG871" s="2"/>
      <c r="JH871" s="2"/>
      <c r="JI871" s="2"/>
      <c r="JJ871" s="2" t="s">
        <v>1725</v>
      </c>
      <c r="JK871" s="2" t="s">
        <v>680</v>
      </c>
      <c r="JL871" s="145"/>
      <c r="JM871" s="134"/>
      <c r="JN871" s="200"/>
      <c r="JO871" s="179"/>
      <c r="JP871" s="200"/>
      <c r="JQ871" s="179"/>
      <c r="JR871" s="179"/>
      <c r="JS871" s="179"/>
      <c r="JT871" s="179"/>
      <c r="JU871" s="179"/>
      <c r="JV871" s="134"/>
      <c r="JW871" s="134"/>
      <c r="JX871" s="200"/>
      <c r="JY871" s="179"/>
      <c r="JZ871" s="200"/>
      <c r="KA871" s="179"/>
      <c r="KB871" s="179"/>
      <c r="KC871" s="179"/>
      <c r="KD871" s="200"/>
      <c r="KE871" s="200"/>
      <c r="KF871" s="142"/>
      <c r="KG871" s="210"/>
      <c r="KH871" s="179"/>
      <c r="KI871" s="179"/>
      <c r="KJ871" s="179"/>
      <c r="KK871" s="179"/>
      <c r="KL871" s="200"/>
      <c r="KM871" s="179"/>
      <c r="KN871" s="142"/>
      <c r="KO871" s="210"/>
      <c r="KP871" s="179"/>
      <c r="KQ871" s="179"/>
      <c r="KR871" s="142"/>
      <c r="KS871" s="210"/>
      <c r="KT871" s="179"/>
      <c r="KU871" s="179"/>
      <c r="KV871" s="179"/>
      <c r="KW871" s="3"/>
      <c r="KX871" s="3"/>
      <c r="KY871" s="3"/>
      <c r="KZ871" s="3"/>
      <c r="LA871" s="200"/>
      <c r="LB871" s="200"/>
      <c r="LC871" s="200"/>
      <c r="LD871" s="200"/>
      <c r="LE871" s="200"/>
      <c r="LF871" s="200"/>
      <c r="LG871" s="200"/>
      <c r="LH871" s="200"/>
      <c r="LI871" s="200"/>
      <c r="LJ871" s="200"/>
      <c r="LK871" s="200"/>
      <c r="LL871" s="200"/>
      <c r="LM871" s="200"/>
      <c r="LN871" s="179"/>
      <c r="LO871" s="179"/>
      <c r="LP871" s="179"/>
      <c r="LQ871" s="179"/>
      <c r="LR871" s="179"/>
      <c r="LS871" s="179"/>
      <c r="LT871" s="179"/>
      <c r="LU871" s="179"/>
      <c r="LW871" s="2"/>
      <c r="LX871" s="2"/>
      <c r="LY871" s="2"/>
      <c r="LZ871" s="2"/>
      <c r="MA871" s="2"/>
      <c r="ME871" s="2"/>
      <c r="MF871" s="179"/>
      <c r="MG871" s="179"/>
      <c r="MH871" s="179"/>
      <c r="MI871" s="2"/>
      <c r="MJ871" s="2"/>
      <c r="MK871" s="2"/>
      <c r="ML871" s="2"/>
      <c r="MM871" s="2"/>
      <c r="MN871" s="2"/>
      <c r="MO871" s="2"/>
      <c r="MP871" s="2"/>
      <c r="MQ871" s="179"/>
      <c r="MR871" s="179"/>
      <c r="MS871" s="179"/>
      <c r="MT871" s="179"/>
      <c r="MU871" s="179"/>
      <c r="MV871" s="179"/>
      <c r="MW871" s="179"/>
      <c r="MX871" s="179"/>
      <c r="MY871" s="205" t="s">
        <v>1708</v>
      </c>
      <c r="MZ871" s="206">
        <v>16.25</v>
      </c>
      <c r="NI871" s="179"/>
      <c r="NJ871" s="179" t="s">
        <v>1726</v>
      </c>
      <c r="NK871" s="179" t="s">
        <v>1727</v>
      </c>
      <c r="NL871" s="179" t="s">
        <v>1728</v>
      </c>
      <c r="NM871" s="207" t="s">
        <v>1729</v>
      </c>
      <c r="NN871" s="179">
        <v>0</v>
      </c>
      <c r="NO871" s="179">
        <v>20</v>
      </c>
      <c r="NP871" s="179"/>
      <c r="NQ871" s="179"/>
      <c r="NR871" s="179"/>
      <c r="NS871" s="179"/>
      <c r="NT871" s="179"/>
      <c r="NU871" s="179" t="s">
        <v>662</v>
      </c>
      <c r="NV871" s="179" t="s">
        <v>518</v>
      </c>
      <c r="NW871" s="179">
        <v>46.4</v>
      </c>
      <c r="NX871" s="179" t="s">
        <v>480</v>
      </c>
      <c r="NY871" s="141"/>
      <c r="NZ871" s="141"/>
      <c r="OA871" s="127"/>
      <c r="OB871" s="179">
        <v>3</v>
      </c>
      <c r="OD871" s="179"/>
      <c r="OE871" s="179"/>
      <c r="OF871" s="179"/>
      <c r="OG871" s="179"/>
      <c r="OH871" s="179"/>
      <c r="OI871" s="179"/>
      <c r="OJ871" s="179"/>
      <c r="OK871" s="179"/>
      <c r="OL871" s="179"/>
      <c r="OM871" s="179"/>
      <c r="ON871" s="179"/>
      <c r="OO871" s="179"/>
      <c r="OP871" s="179"/>
      <c r="OQ871" s="179"/>
      <c r="OR871" s="179"/>
      <c r="OS871" s="179"/>
      <c r="OT871" s="179"/>
      <c r="OU871" t="s">
        <v>1731</v>
      </c>
      <c r="OV871" s="179" t="s">
        <v>518</v>
      </c>
      <c r="OX871">
        <v>2020</v>
      </c>
      <c r="OY871">
        <v>2021</v>
      </c>
      <c r="PB871" t="s">
        <v>522</v>
      </c>
      <c r="PC871" s="50">
        <v>46148</v>
      </c>
    </row>
    <row r="872" spans="1:419" ht="15" customHeight="1" thickBot="1">
      <c r="A872" s="199" t="s">
        <v>859</v>
      </c>
      <c r="B872" s="2" t="s">
        <v>1698</v>
      </c>
      <c r="C872" s="2" t="s">
        <v>1385</v>
      </c>
      <c r="D872" s="82" t="s">
        <v>666</v>
      </c>
      <c r="E872" s="2" t="s">
        <v>1699</v>
      </c>
      <c r="F872" s="82" t="s">
        <v>1700</v>
      </c>
      <c r="G872" s="2" t="s">
        <v>475</v>
      </c>
      <c r="H872" s="2" t="s">
        <v>476</v>
      </c>
      <c r="I872" s="82">
        <v>-11.474220000000001</v>
      </c>
      <c r="J872" s="82" t="s">
        <v>1701</v>
      </c>
      <c r="K872" s="82">
        <v>1000</v>
      </c>
      <c r="L872" s="2"/>
      <c r="M872" s="82"/>
      <c r="N872" s="2"/>
      <c r="O872" s="2"/>
      <c r="P872" s="2"/>
      <c r="Q872" s="2"/>
      <c r="R872" s="2"/>
      <c r="S872" s="2"/>
      <c r="T872" s="2"/>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2" t="s">
        <v>1702</v>
      </c>
      <c r="AW872" s="2">
        <v>28</v>
      </c>
      <c r="AX872" s="2" t="s">
        <v>480</v>
      </c>
      <c r="AY872" s="2">
        <v>2</v>
      </c>
      <c r="AZ872" s="179" t="s">
        <v>1703</v>
      </c>
      <c r="BA872" s="179">
        <v>2020</v>
      </c>
      <c r="BB872" s="179">
        <v>2022</v>
      </c>
      <c r="BC872" s="179"/>
      <c r="BD872" s="179" t="s">
        <v>1737</v>
      </c>
      <c r="BE872" s="179" t="s">
        <v>1738</v>
      </c>
      <c r="BF872" s="179" t="s">
        <v>484</v>
      </c>
      <c r="BG872" s="179" t="s">
        <v>1705</v>
      </c>
      <c r="BH872" s="179" t="s">
        <v>1706</v>
      </c>
      <c r="BI872" s="200" t="s">
        <v>1707</v>
      </c>
      <c r="BJ872" s="201">
        <v>4.4000000000000004</v>
      </c>
      <c r="BK872" s="179"/>
      <c r="BL872" s="179"/>
      <c r="BM872" s="202"/>
      <c r="BN872" s="202"/>
      <c r="BO872" s="202"/>
      <c r="BP872" s="202"/>
      <c r="BQ872" s="202"/>
      <c r="BR872" s="202"/>
      <c r="BS872" s="202"/>
      <c r="BT872" s="202"/>
      <c r="BU872" s="202"/>
      <c r="BV872" s="90"/>
      <c r="BW872" s="90"/>
      <c r="BX872" s="90"/>
      <c r="BY872" s="90"/>
      <c r="BZ872" s="90"/>
      <c r="CA872" s="90"/>
      <c r="CB872" s="90"/>
      <c r="CC872" s="90"/>
      <c r="CD872" s="90"/>
      <c r="CE872" s="90"/>
      <c r="CF872" s="90"/>
      <c r="CG872" s="90"/>
      <c r="CH872" s="90"/>
      <c r="CI872" s="90"/>
      <c r="CJ872" s="90"/>
      <c r="CK872" s="90"/>
      <c r="CL872" s="90"/>
      <c r="CM872" s="90"/>
      <c r="CN872" s="90"/>
      <c r="CO872" s="90"/>
      <c r="CP872" s="90"/>
      <c r="CQ872" s="90"/>
      <c r="CR872" s="90"/>
      <c r="CS872" s="90"/>
      <c r="CT872" s="90"/>
      <c r="CU872" s="90"/>
      <c r="CV872" s="90"/>
      <c r="CW872" s="90"/>
      <c r="CX872" s="90"/>
      <c r="CY872" s="90"/>
      <c r="CZ872" s="90"/>
      <c r="DA872" s="90"/>
      <c r="DB872" s="90"/>
      <c r="DC872" s="90"/>
      <c r="DD872" s="90"/>
      <c r="DE872" s="90"/>
      <c r="DF872" s="90"/>
      <c r="DG872" s="90"/>
      <c r="DH872" s="90"/>
      <c r="DI872" s="90"/>
      <c r="DJ872" s="90"/>
      <c r="DK872" s="90"/>
      <c r="DL872" s="90"/>
      <c r="DM872" s="90"/>
      <c r="DN872" s="90"/>
      <c r="DO872" s="90"/>
      <c r="DP872" s="90"/>
      <c r="DQ872" s="90"/>
      <c r="DR872" s="90"/>
      <c r="DS872" s="90"/>
      <c r="DT872" s="90"/>
      <c r="DU872" s="90"/>
      <c r="DV872" s="90"/>
      <c r="DW872" s="90"/>
      <c r="DX872" s="90"/>
      <c r="DY872" s="90"/>
      <c r="DZ872" s="90"/>
      <c r="EA872" s="90"/>
      <c r="EB872" s="90"/>
      <c r="EC872" s="90"/>
      <c r="ED872" s="90"/>
      <c r="EE872" s="202"/>
      <c r="EF872" s="202"/>
      <c r="EG872" s="202"/>
      <c r="EH872" s="202"/>
      <c r="EI872" s="202"/>
      <c r="EJ872" s="202"/>
      <c r="EK872" s="202"/>
      <c r="EL872" s="90"/>
      <c r="EM872" s="90"/>
      <c r="EN872" s="90"/>
      <c r="EO872" s="90"/>
      <c r="EP872" s="90"/>
      <c r="EQ872" s="90"/>
      <c r="ER872" s="90"/>
      <c r="ES872" s="90"/>
      <c r="ET872" s="90"/>
      <c r="EU872" s="90"/>
      <c r="EV872" s="90"/>
      <c r="EW872" s="90"/>
      <c r="EX872" s="90"/>
      <c r="EY872" s="90"/>
      <c r="EZ872" s="90"/>
      <c r="FA872" s="90"/>
      <c r="FB872" s="90"/>
      <c r="FC872" s="90"/>
      <c r="FD872" s="90"/>
      <c r="FE872" s="90"/>
      <c r="FF872" s="90"/>
      <c r="FG872" s="90"/>
      <c r="FH872" s="90"/>
      <c r="FI872" s="90"/>
      <c r="FJ872" s="90"/>
      <c r="FK872" s="90"/>
      <c r="FL872" s="90"/>
      <c r="FM872" s="90"/>
      <c r="FN872" s="90"/>
      <c r="FO872" s="90"/>
      <c r="FP872" s="90"/>
      <c r="FQ872" s="90"/>
      <c r="FR872" s="90"/>
      <c r="FS872" s="90"/>
      <c r="FT872" s="90"/>
      <c r="FU872" s="90"/>
      <c r="FV872" s="90"/>
      <c r="FW872" s="90"/>
      <c r="FX872" s="90"/>
      <c r="FY872" s="90"/>
      <c r="FZ872" s="90"/>
      <c r="GA872" s="90"/>
      <c r="GB872" s="90"/>
      <c r="GC872" s="90"/>
      <c r="GD872" s="90"/>
      <c r="GE872" s="90"/>
      <c r="GF872" s="90"/>
      <c r="GG872" s="90"/>
      <c r="GH872" s="90"/>
      <c r="GI872" s="90"/>
      <c r="GJ872" s="90"/>
      <c r="GK872" s="90"/>
      <c r="GL872" s="90"/>
      <c r="GM872" s="90"/>
      <c r="GN872" s="90"/>
      <c r="GO872" s="90"/>
      <c r="GP872" s="90"/>
      <c r="GQ872" s="90"/>
      <c r="GR872" s="90"/>
      <c r="GS872" s="90"/>
      <c r="GT872" s="90"/>
      <c r="GU872" s="90"/>
      <c r="GV872" s="90"/>
      <c r="GW872" s="90"/>
      <c r="GX872" s="90"/>
      <c r="GY872" s="90"/>
      <c r="GZ872" s="90"/>
      <c r="HA872" s="90"/>
      <c r="HB872" s="90"/>
      <c r="HC872" s="90"/>
      <c r="HD872" s="90"/>
      <c r="HE872" s="90"/>
      <c r="HF872" s="90"/>
      <c r="HG872" s="90"/>
      <c r="HH872" s="90"/>
      <c r="HI872" s="90"/>
      <c r="HJ872" s="90"/>
      <c r="HK872" s="179" t="s">
        <v>1724</v>
      </c>
      <c r="HL872" s="179" t="s">
        <v>1544</v>
      </c>
      <c r="HM872" s="121" t="s">
        <v>480</v>
      </c>
      <c r="HN872" s="121" t="s">
        <v>480</v>
      </c>
      <c r="HO872" s="121" t="s">
        <v>480</v>
      </c>
      <c r="HP872" s="121" t="s">
        <v>480</v>
      </c>
      <c r="HQ872" s="202"/>
      <c r="HR872" s="202"/>
      <c r="HS872" s="202"/>
      <c r="HT872" s="37"/>
      <c r="HU872" s="37"/>
      <c r="HV872" s="202"/>
      <c r="HW872" s="202"/>
      <c r="HX872" s="202"/>
      <c r="HY872" s="202"/>
      <c r="HZ872" s="202"/>
      <c r="IA872" s="202"/>
      <c r="IB872" s="202"/>
      <c r="IC872" s="202"/>
      <c r="ID872" s="202"/>
      <c r="IE872" s="202"/>
      <c r="IF872" s="202"/>
      <c r="IG872" s="202"/>
      <c r="IH872" s="179" t="s">
        <v>1704</v>
      </c>
      <c r="II872" s="203" t="s">
        <v>492</v>
      </c>
      <c r="IJ872" s="203"/>
      <c r="IK872" s="202"/>
      <c r="IL872" s="202"/>
      <c r="IM872" s="202"/>
      <c r="IN872" s="179"/>
      <c r="IO872" s="202"/>
      <c r="IP872" s="202"/>
      <c r="IQ872" s="202"/>
      <c r="IR872" s="202"/>
      <c r="IS872" s="202"/>
      <c r="IT872" s="202"/>
      <c r="IU872" s="202"/>
      <c r="IV872" s="202"/>
      <c r="IW872" s="202"/>
      <c r="IX872" s="90"/>
      <c r="IY872" s="90"/>
      <c r="IZ872" s="90"/>
      <c r="JA872" s="90"/>
      <c r="JB872" s="90"/>
      <c r="JC872" s="90"/>
      <c r="JD872" s="90"/>
      <c r="JE872" s="90"/>
      <c r="JF872" s="90"/>
      <c r="JG872" s="90"/>
      <c r="JH872" s="90"/>
      <c r="JI872" s="90"/>
      <c r="JJ872" s="90" t="s">
        <v>1725</v>
      </c>
      <c r="JK872" s="2" t="s">
        <v>680</v>
      </c>
      <c r="JL872" s="145"/>
      <c r="JM872" s="202"/>
      <c r="JN872" s="200"/>
      <c r="JO872" s="202"/>
      <c r="JP872" s="200"/>
      <c r="JQ872" s="202"/>
      <c r="JR872" s="202"/>
      <c r="JS872" s="202"/>
      <c r="JT872" s="202"/>
      <c r="JU872" s="202"/>
      <c r="JV872" s="202"/>
      <c r="JW872" s="202"/>
      <c r="JX872" s="202"/>
      <c r="JY872" s="202"/>
      <c r="JZ872" s="202"/>
      <c r="KA872" s="202"/>
      <c r="KB872" s="202"/>
      <c r="KC872" s="202"/>
      <c r="KD872" s="202"/>
      <c r="KE872" s="202"/>
      <c r="KF872" s="142"/>
      <c r="KG872" s="142"/>
      <c r="KH872" s="204"/>
      <c r="KI872" s="179"/>
      <c r="KJ872" s="204"/>
      <c r="KK872" s="204"/>
      <c r="KL872" s="204"/>
      <c r="KM872" s="204"/>
      <c r="KN872" s="142"/>
      <c r="KO872" s="142"/>
      <c r="KP872" s="204"/>
      <c r="KQ872" s="204"/>
      <c r="KR872" s="142"/>
      <c r="KS872" s="142"/>
      <c r="KT872" s="204"/>
      <c r="KU872" s="204"/>
      <c r="KV872" s="204"/>
      <c r="KW872" s="38"/>
      <c r="KX872" s="38"/>
      <c r="KY872" s="38"/>
      <c r="KZ872" s="38"/>
      <c r="LA872" s="200"/>
      <c r="LB872" s="200"/>
      <c r="LC872" s="200"/>
      <c r="LD872" s="200"/>
      <c r="LE872" s="200"/>
      <c r="LF872" s="200"/>
      <c r="LG872" s="200"/>
      <c r="LH872" s="200"/>
      <c r="LI872" s="202"/>
      <c r="LJ872" s="202"/>
      <c r="LK872" s="202"/>
      <c r="LL872" s="202"/>
      <c r="LM872" s="202"/>
      <c r="LN872" s="202"/>
      <c r="LO872" s="202"/>
      <c r="LP872" s="202"/>
      <c r="LQ872" s="202"/>
      <c r="LR872" s="202"/>
      <c r="LS872" s="202"/>
      <c r="LT872" s="202"/>
      <c r="LU872" s="202"/>
      <c r="LV872" s="90"/>
      <c r="LW872" s="90"/>
      <c r="LX872" s="90"/>
      <c r="LY872" s="90"/>
      <c r="LZ872" s="90"/>
      <c r="MA872" s="90"/>
      <c r="MB872" s="90"/>
      <c r="MC872" s="90"/>
      <c r="MD872" s="90"/>
      <c r="ME872" s="90"/>
      <c r="MF872" s="90"/>
      <c r="MG872" s="202"/>
      <c r="MH872" s="202"/>
      <c r="MI872" s="90"/>
      <c r="MJ872" s="90"/>
      <c r="MK872" s="90"/>
      <c r="ML872" s="90"/>
      <c r="MM872" s="90"/>
      <c r="MN872" s="90"/>
      <c r="MO872" s="90"/>
      <c r="MP872" s="90"/>
      <c r="MQ872" s="37"/>
      <c r="MR872" s="37"/>
      <c r="MS872" s="90"/>
      <c r="MT872" s="202"/>
      <c r="MU872" s="202"/>
      <c r="MW872" s="90"/>
      <c r="MX872" s="90"/>
      <c r="MY872" s="205" t="s">
        <v>1708</v>
      </c>
      <c r="MZ872" s="206">
        <v>16.25</v>
      </c>
      <c r="NI872" s="179"/>
      <c r="NJ872" s="179" t="s">
        <v>1726</v>
      </c>
      <c r="NK872" s="179" t="s">
        <v>1727</v>
      </c>
      <c r="NL872" s="179" t="s">
        <v>1728</v>
      </c>
      <c r="NM872" s="207" t="s">
        <v>1729</v>
      </c>
      <c r="NN872" s="179">
        <v>0</v>
      </c>
      <c r="NO872" s="179">
        <v>20</v>
      </c>
      <c r="NP872" s="179"/>
      <c r="NQ872" s="179"/>
      <c r="NR872" s="179"/>
      <c r="NS872" s="179"/>
      <c r="NT872" s="179"/>
      <c r="NU872" s="179" t="s">
        <v>1739</v>
      </c>
      <c r="NV872" s="179" t="s">
        <v>518</v>
      </c>
      <c r="NW872" s="179">
        <v>45.15</v>
      </c>
      <c r="NX872" s="179" t="s">
        <v>480</v>
      </c>
      <c r="NY872" s="141"/>
      <c r="NZ872" s="141"/>
      <c r="OA872" s="127"/>
      <c r="OB872" s="179">
        <v>3</v>
      </c>
      <c r="OC872" s="179"/>
      <c r="OD872" s="179"/>
      <c r="OE872" s="202"/>
      <c r="OF872" s="202"/>
      <c r="OG872" s="202"/>
      <c r="OH872" s="202"/>
      <c r="OI872" s="202"/>
      <c r="OJ872" s="202"/>
      <c r="OK872" s="202"/>
      <c r="OL872" s="202"/>
      <c r="OM872" s="202"/>
      <c r="ON872" s="202"/>
      <c r="OO872" s="202"/>
      <c r="OP872" s="202"/>
      <c r="OQ872" s="202"/>
      <c r="OR872" s="202"/>
      <c r="OS872" s="202"/>
      <c r="OT872" s="202"/>
      <c r="OU872" t="s">
        <v>1731</v>
      </c>
      <c r="OV872" s="179" t="s">
        <v>518</v>
      </c>
      <c r="OX872">
        <v>2020</v>
      </c>
      <c r="OY872">
        <v>2021</v>
      </c>
      <c r="OZ872" s="90"/>
      <c r="PA872" s="90"/>
      <c r="PB872" t="s">
        <v>522</v>
      </c>
      <c r="PC872" s="50">
        <v>46148</v>
      </c>
    </row>
    <row r="873" spans="1:419" ht="17" thickBot="1">
      <c r="A873" s="199" t="s">
        <v>859</v>
      </c>
      <c r="B873" s="2" t="s">
        <v>1698</v>
      </c>
      <c r="C873" s="2" t="s">
        <v>1385</v>
      </c>
      <c r="D873" s="82" t="s">
        <v>666</v>
      </c>
      <c r="E873" s="2" t="s">
        <v>1699</v>
      </c>
      <c r="F873" s="82" t="s">
        <v>1700</v>
      </c>
      <c r="G873" s="2" t="s">
        <v>475</v>
      </c>
      <c r="H873" s="2" t="s">
        <v>476</v>
      </c>
      <c r="I873" s="82">
        <v>-11.474220000000001</v>
      </c>
      <c r="J873" s="82" t="s">
        <v>1701</v>
      </c>
      <c r="K873" s="82">
        <v>1000</v>
      </c>
      <c r="L873" s="2"/>
      <c r="M873" s="82"/>
      <c r="N873" s="2"/>
      <c r="O873" s="2"/>
      <c r="P873" s="2"/>
      <c r="Q873" s="2"/>
      <c r="R873" s="2"/>
      <c r="S873" s="2"/>
      <c r="T873" s="2"/>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2" t="s">
        <v>1702</v>
      </c>
      <c r="AW873" s="2">
        <v>28</v>
      </c>
      <c r="AX873" s="2" t="s">
        <v>480</v>
      </c>
      <c r="AY873" s="2">
        <v>2</v>
      </c>
      <c r="AZ873" s="179" t="s">
        <v>1703</v>
      </c>
      <c r="BA873" s="179">
        <v>2020</v>
      </c>
      <c r="BB873" s="179">
        <v>2022</v>
      </c>
      <c r="BC873" s="179"/>
      <c r="BD873" s="179" t="s">
        <v>1740</v>
      </c>
      <c r="BE873" s="179" t="s">
        <v>553</v>
      </c>
      <c r="BF873" s="179" t="s">
        <v>484</v>
      </c>
      <c r="BG873" s="179" t="s">
        <v>1705</v>
      </c>
      <c r="BH873" s="179" t="s">
        <v>1706</v>
      </c>
      <c r="BI873" s="200" t="s">
        <v>1707</v>
      </c>
      <c r="BJ873" s="201">
        <v>4.4000000000000004</v>
      </c>
      <c r="BK873" s="179" t="s">
        <v>537</v>
      </c>
      <c r="BL873" s="179" t="s">
        <v>485</v>
      </c>
      <c r="BM873" s="179" t="s">
        <v>1717</v>
      </c>
      <c r="BN873" s="200" t="s">
        <v>1707</v>
      </c>
      <c r="BO873" s="201">
        <v>4.4000000000000004</v>
      </c>
      <c r="BP873" s="179"/>
      <c r="BQ873" s="179"/>
      <c r="BR873" s="179"/>
      <c r="BS873" s="179"/>
      <c r="BT873" s="179"/>
      <c r="BU873" s="179"/>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2"/>
      <c r="EE873" s="179"/>
      <c r="EF873" s="179"/>
      <c r="EG873" s="179"/>
      <c r="EH873" s="179"/>
      <c r="EI873" s="179"/>
      <c r="EJ873" s="179"/>
      <c r="EK873" s="179"/>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179" t="s">
        <v>1724</v>
      </c>
      <c r="HL873" s="179" t="s">
        <v>1544</v>
      </c>
      <c r="HM873" s="121" t="s">
        <v>480</v>
      </c>
      <c r="HN873" s="121" t="s">
        <v>480</v>
      </c>
      <c r="HO873" s="121" t="s">
        <v>480</v>
      </c>
      <c r="HP873" s="121" t="s">
        <v>480</v>
      </c>
      <c r="HQ873" s="179"/>
      <c r="HR873" s="179"/>
      <c r="HS873" s="200"/>
      <c r="HT873" s="179"/>
      <c r="HU873" s="179"/>
      <c r="HV873" s="179"/>
      <c r="HW873" s="179"/>
      <c r="HX873" s="209"/>
      <c r="HY873" s="179"/>
      <c r="HZ873" s="179"/>
      <c r="IA873" s="179"/>
      <c r="IB873" s="179"/>
      <c r="IC873" s="179"/>
      <c r="ID873" s="179"/>
      <c r="IE873" s="179"/>
      <c r="IF873" s="179"/>
      <c r="IG873" s="179"/>
      <c r="IH873" s="179" t="s">
        <v>1716</v>
      </c>
      <c r="II873" s="142" t="s">
        <v>1712</v>
      </c>
      <c r="IJ873" s="142" t="s">
        <v>542</v>
      </c>
      <c r="IK873" s="204" t="s">
        <v>1713</v>
      </c>
      <c r="IL873" s="179">
        <v>2020</v>
      </c>
      <c r="IM873" s="179"/>
      <c r="IN873" s="179" t="s">
        <v>1714</v>
      </c>
      <c r="IO873" s="179"/>
      <c r="IP873" s="179"/>
      <c r="IQ873" s="179"/>
      <c r="IR873" s="179"/>
      <c r="IS873" s="179"/>
      <c r="IT873" s="179"/>
      <c r="IU873" s="179"/>
      <c r="IV873" s="179"/>
      <c r="IW873" s="179"/>
      <c r="IX873" s="2"/>
      <c r="IY873" s="2"/>
      <c r="IZ873" s="2"/>
      <c r="JA873" s="2"/>
      <c r="JB873" s="2"/>
      <c r="JC873" s="2"/>
      <c r="JD873" s="2"/>
      <c r="JE873" s="2"/>
      <c r="JF873" s="2"/>
      <c r="JG873" s="2"/>
      <c r="JH873" s="2"/>
      <c r="JI873" s="2"/>
      <c r="JJ873" s="2" t="s">
        <v>1725</v>
      </c>
      <c r="JK873" s="2" t="s">
        <v>680</v>
      </c>
      <c r="JL873" s="145"/>
      <c r="JM873" s="134"/>
      <c r="JN873" s="200"/>
      <c r="JO873" s="179"/>
      <c r="JP873" s="200"/>
      <c r="JQ873" s="179"/>
      <c r="JR873" s="179"/>
      <c r="JS873" s="179"/>
      <c r="JT873" s="179"/>
      <c r="JU873" s="179"/>
      <c r="JV873" s="134"/>
      <c r="JW873" s="134"/>
      <c r="JX873" s="200"/>
      <c r="JY873" s="179"/>
      <c r="JZ873" s="200"/>
      <c r="KA873" s="179"/>
      <c r="KB873" s="179"/>
      <c r="KC873" s="179"/>
      <c r="KD873" s="200"/>
      <c r="KE873" s="200"/>
      <c r="KF873" s="142"/>
      <c r="KG873" s="210"/>
      <c r="KH873" s="179"/>
      <c r="KI873" s="179"/>
      <c r="KJ873" s="179"/>
      <c r="KK873" s="179"/>
      <c r="KL873" s="200"/>
      <c r="KM873" s="179"/>
      <c r="KN873" s="142"/>
      <c r="KO873" s="210"/>
      <c r="KP873" s="179"/>
      <c r="KQ873" s="179"/>
      <c r="KR873" s="142"/>
      <c r="KS873" s="210"/>
      <c r="KT873" s="179"/>
      <c r="KU873" s="179"/>
      <c r="KV873" s="179"/>
      <c r="KW873" s="3"/>
      <c r="KX873" s="3"/>
      <c r="KY873" s="3"/>
      <c r="KZ873" s="3"/>
      <c r="LA873" s="200"/>
      <c r="LB873" s="200"/>
      <c r="LC873" s="200"/>
      <c r="LD873" s="200"/>
      <c r="LE873" s="200"/>
      <c r="LF873" s="200"/>
      <c r="LG873" s="200"/>
      <c r="LH873" s="200"/>
      <c r="LI873" s="200"/>
      <c r="LJ873" s="200"/>
      <c r="LK873" s="200"/>
      <c r="LL873" s="200"/>
      <c r="LM873" s="200"/>
      <c r="LN873" s="179"/>
      <c r="LO873" s="179"/>
      <c r="LP873" s="179"/>
      <c r="LQ873" s="179"/>
      <c r="LR873" s="179"/>
      <c r="LS873" s="179"/>
      <c r="LT873" s="179"/>
      <c r="LU873" s="179"/>
      <c r="LW873" s="2"/>
      <c r="LX873" s="2"/>
      <c r="LY873" s="2"/>
      <c r="LZ873" s="2"/>
      <c r="MA873" s="2"/>
      <c r="ME873" s="2"/>
      <c r="MF873" s="179"/>
      <c r="MG873" s="179"/>
      <c r="MH873" s="179"/>
      <c r="MI873" s="2"/>
      <c r="MJ873" s="2"/>
      <c r="MK873" s="2"/>
      <c r="ML873" s="2"/>
      <c r="MM873" s="2"/>
      <c r="MN873" s="2"/>
      <c r="MO873" s="2"/>
      <c r="MP873" s="2"/>
      <c r="MQ873" s="179"/>
      <c r="MR873" s="179"/>
      <c r="MS873" s="179"/>
      <c r="MT873" s="179"/>
      <c r="MU873" s="179"/>
      <c r="MV873" s="179"/>
      <c r="MW873" s="179"/>
      <c r="MX873" s="179"/>
      <c r="MY873" s="205" t="s">
        <v>1708</v>
      </c>
      <c r="MZ873" s="206">
        <v>16.25</v>
      </c>
      <c r="NI873" s="179"/>
      <c r="NJ873" s="179" t="s">
        <v>1726</v>
      </c>
      <c r="NK873" s="179" t="s">
        <v>1727</v>
      </c>
      <c r="NL873" s="179" t="s">
        <v>1728</v>
      </c>
      <c r="NM873" s="207" t="s">
        <v>1729</v>
      </c>
      <c r="NN873" s="179">
        <v>0</v>
      </c>
      <c r="NO873" s="179">
        <v>20</v>
      </c>
      <c r="NP873" s="179"/>
      <c r="NQ873" s="179"/>
      <c r="NR873" s="179"/>
      <c r="NS873" s="179"/>
      <c r="NT873" s="179"/>
      <c r="NU873" s="179"/>
      <c r="NV873" s="179" t="s">
        <v>518</v>
      </c>
      <c r="NW873" s="179">
        <v>44.27</v>
      </c>
      <c r="NX873" s="179" t="s">
        <v>480</v>
      </c>
      <c r="NY873" s="141"/>
      <c r="NZ873" s="141"/>
      <c r="OA873" s="127"/>
      <c r="OB873" s="179">
        <v>3</v>
      </c>
      <c r="OC873" s="179"/>
      <c r="OD873" s="179"/>
      <c r="OE873" s="179"/>
      <c r="OF873" s="179"/>
      <c r="OG873" s="179"/>
      <c r="OH873" s="179"/>
      <c r="OI873" s="179"/>
      <c r="OJ873" s="179"/>
      <c r="OK873" s="179"/>
      <c r="OL873" s="179"/>
      <c r="OM873" s="179"/>
      <c r="ON873" s="179"/>
      <c r="OO873" s="179"/>
      <c r="OP873" s="179"/>
      <c r="OQ873" s="179"/>
      <c r="OR873" s="179"/>
      <c r="OS873" s="179"/>
      <c r="OT873" s="179"/>
      <c r="OU873" t="s">
        <v>1731</v>
      </c>
      <c r="OV873" s="179" t="s">
        <v>518</v>
      </c>
      <c r="OX873">
        <v>2020</v>
      </c>
      <c r="OY873">
        <v>2021</v>
      </c>
      <c r="PB873" t="s">
        <v>522</v>
      </c>
      <c r="PC873" s="50">
        <v>46148</v>
      </c>
    </row>
    <row r="874" spans="1:419" ht="17" thickBot="1">
      <c r="A874" s="199" t="s">
        <v>859</v>
      </c>
      <c r="B874" s="2" t="s">
        <v>1698</v>
      </c>
      <c r="C874" s="2" t="s">
        <v>1385</v>
      </c>
      <c r="D874" s="82" t="s">
        <v>666</v>
      </c>
      <c r="E874" s="2" t="s">
        <v>1699</v>
      </c>
      <c r="F874" s="82" t="s">
        <v>1700</v>
      </c>
      <c r="G874" s="2" t="s">
        <v>475</v>
      </c>
      <c r="H874" s="2" t="s">
        <v>476</v>
      </c>
      <c r="I874" s="82">
        <v>-11.474220000000001</v>
      </c>
      <c r="J874" s="82" t="s">
        <v>1701</v>
      </c>
      <c r="K874" s="82">
        <v>1000</v>
      </c>
      <c r="L874" s="2"/>
      <c r="M874" s="82"/>
      <c r="N874" s="2"/>
      <c r="O874" s="2"/>
      <c r="P874" s="2"/>
      <c r="Q874" s="2"/>
      <c r="R874" s="2"/>
      <c r="S874" s="2"/>
      <c r="T874" s="2"/>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2" t="s">
        <v>1702</v>
      </c>
      <c r="AW874" s="2">
        <v>28</v>
      </c>
      <c r="AX874" s="2" t="s">
        <v>480</v>
      </c>
      <c r="AY874" s="2">
        <v>2</v>
      </c>
      <c r="AZ874" s="179" t="s">
        <v>1703</v>
      </c>
      <c r="BA874" s="179">
        <v>2020</v>
      </c>
      <c r="BB874" s="179">
        <v>2022</v>
      </c>
      <c r="BC874" s="179"/>
      <c r="BD874" s="179" t="s">
        <v>1741</v>
      </c>
      <c r="BE874" s="179" t="s">
        <v>605</v>
      </c>
      <c r="BF874" s="179" t="s">
        <v>484</v>
      </c>
      <c r="BG874" s="179" t="s">
        <v>538</v>
      </c>
      <c r="BH874" s="179" t="s">
        <v>1711</v>
      </c>
      <c r="BI874" s="200" t="s">
        <v>1707</v>
      </c>
      <c r="BJ874" s="201">
        <v>13.3</v>
      </c>
      <c r="BK874" s="179" t="s">
        <v>537</v>
      </c>
      <c r="BL874" s="179" t="s">
        <v>485</v>
      </c>
      <c r="BM874" s="179" t="s">
        <v>1717</v>
      </c>
      <c r="BN874" s="200" t="s">
        <v>1707</v>
      </c>
      <c r="BO874" s="201">
        <v>4.4000000000000004</v>
      </c>
      <c r="BP874" s="179"/>
      <c r="BQ874" s="179"/>
      <c r="BR874" s="179"/>
      <c r="BS874" s="179"/>
      <c r="BT874" s="179"/>
      <c r="BU874" s="179"/>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2"/>
      <c r="EE874" s="179"/>
      <c r="EF874" s="179"/>
      <c r="EG874" s="179"/>
      <c r="EH874" s="179"/>
      <c r="EI874" s="179"/>
      <c r="EJ874" s="179"/>
      <c r="EK874" s="179"/>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179" t="s">
        <v>1724</v>
      </c>
      <c r="HL874" s="179" t="s">
        <v>1544</v>
      </c>
      <c r="HM874" s="121" t="s">
        <v>480</v>
      </c>
      <c r="HN874" s="121" t="s">
        <v>480</v>
      </c>
      <c r="HO874" s="121" t="s">
        <v>480</v>
      </c>
      <c r="HP874" s="121" t="s">
        <v>480</v>
      </c>
      <c r="HQ874" s="179"/>
      <c r="HR874" s="179"/>
      <c r="HS874" s="200"/>
      <c r="HT874" s="179"/>
      <c r="HU874" s="179"/>
      <c r="HV874" s="179"/>
      <c r="HW874" s="179"/>
      <c r="HX874" s="209"/>
      <c r="HY874" s="179"/>
      <c r="HZ874" s="179"/>
      <c r="IA874" s="179"/>
      <c r="IB874" s="179"/>
      <c r="IC874" s="179"/>
      <c r="ID874" s="179"/>
      <c r="IE874" s="179"/>
      <c r="IF874" s="179"/>
      <c r="IG874" s="179"/>
      <c r="IH874" s="179" t="s">
        <v>1718</v>
      </c>
      <c r="II874" s="69" t="s">
        <v>927</v>
      </c>
      <c r="IJ874" s="142" t="s">
        <v>542</v>
      </c>
      <c r="IK874" s="204" t="s">
        <v>1713</v>
      </c>
      <c r="IL874" s="179">
        <v>2020</v>
      </c>
      <c r="IM874" s="179"/>
      <c r="IN874" s="179" t="s">
        <v>1714</v>
      </c>
      <c r="IO874" s="179"/>
      <c r="IP874" s="179"/>
      <c r="IQ874" s="179"/>
      <c r="IR874" s="179"/>
      <c r="IS874" s="179"/>
      <c r="IT874" s="179"/>
      <c r="IU874" s="179"/>
      <c r="IV874" s="179"/>
      <c r="IW874" s="179"/>
      <c r="IX874" s="2"/>
      <c r="IY874" s="2"/>
      <c r="IZ874" s="2"/>
      <c r="JA874" s="2"/>
      <c r="JB874" s="2"/>
      <c r="JC874" s="2"/>
      <c r="JD874" s="2"/>
      <c r="JE874" s="2"/>
      <c r="JF874" s="2"/>
      <c r="JG874" s="2"/>
      <c r="JH874" s="2"/>
      <c r="JI874" s="2"/>
      <c r="JJ874" s="2" t="s">
        <v>1725</v>
      </c>
      <c r="JK874" s="2" t="s">
        <v>680</v>
      </c>
      <c r="JL874" s="145"/>
      <c r="JM874" s="134"/>
      <c r="JN874" s="200"/>
      <c r="JO874" s="179"/>
      <c r="JP874" s="200"/>
      <c r="JQ874" s="179"/>
      <c r="JR874" s="179"/>
      <c r="JS874" s="179"/>
      <c r="JT874" s="179"/>
      <c r="JU874" s="179"/>
      <c r="JV874" s="134"/>
      <c r="JW874" s="134"/>
      <c r="JX874" s="200"/>
      <c r="JY874" s="179"/>
      <c r="JZ874" s="200"/>
      <c r="KA874" s="179"/>
      <c r="KB874" s="179"/>
      <c r="KC874" s="179"/>
      <c r="KD874" s="200"/>
      <c r="KE874" s="200"/>
      <c r="KF874" s="142"/>
      <c r="KG874" s="210"/>
      <c r="KH874" s="179"/>
      <c r="KI874" s="179"/>
      <c r="KJ874" s="179"/>
      <c r="KK874" s="179"/>
      <c r="KL874" s="200"/>
      <c r="KM874" s="179"/>
      <c r="KN874" s="142"/>
      <c r="KO874" s="210"/>
      <c r="KP874" s="179"/>
      <c r="KQ874" s="179"/>
      <c r="KR874" s="142"/>
      <c r="KS874" s="210"/>
      <c r="KT874" s="179"/>
      <c r="KU874" s="179"/>
      <c r="KV874" s="179"/>
      <c r="KW874" s="3"/>
      <c r="KX874" s="3"/>
      <c r="KY874" s="3"/>
      <c r="KZ874" s="3"/>
      <c r="LA874" s="200"/>
      <c r="LB874" s="200"/>
      <c r="LC874" s="200"/>
      <c r="LD874" s="200"/>
      <c r="LE874" s="200"/>
      <c r="LF874" s="200"/>
      <c r="LG874" s="200"/>
      <c r="LH874" s="200"/>
      <c r="LI874" s="200"/>
      <c r="LJ874" s="200"/>
      <c r="LK874" s="200"/>
      <c r="LL874" s="200"/>
      <c r="LM874" s="200"/>
      <c r="LN874" s="179"/>
      <c r="LO874" s="179"/>
      <c r="LP874" s="179"/>
      <c r="LQ874" s="179"/>
      <c r="LR874" s="179"/>
      <c r="LS874" s="179"/>
      <c r="LT874" s="179"/>
      <c r="LU874" s="179"/>
      <c r="LW874" s="2"/>
      <c r="LX874" s="2"/>
      <c r="LY874" s="2"/>
      <c r="LZ874" s="2"/>
      <c r="MA874" s="2"/>
      <c r="ME874" s="2"/>
      <c r="MF874" s="179"/>
      <c r="MG874" s="179"/>
      <c r="MH874" s="179"/>
      <c r="MI874" s="2"/>
      <c r="MJ874" s="2"/>
      <c r="MK874" s="2"/>
      <c r="ML874" s="2"/>
      <c r="MM874" s="2"/>
      <c r="MN874" s="2"/>
      <c r="MO874" s="2"/>
      <c r="MP874" s="2"/>
      <c r="MQ874" s="179"/>
      <c r="MR874" s="179"/>
      <c r="MS874" s="179"/>
      <c r="MT874" s="179"/>
      <c r="MU874" s="179"/>
      <c r="MV874" s="179"/>
      <c r="MW874" s="179"/>
      <c r="MX874" s="179"/>
      <c r="MY874" s="205" t="s">
        <v>1708</v>
      </c>
      <c r="MZ874" s="206">
        <v>16.25</v>
      </c>
      <c r="NI874" s="179"/>
      <c r="NJ874" s="179" t="s">
        <v>1726</v>
      </c>
      <c r="NK874" s="179" t="s">
        <v>1727</v>
      </c>
      <c r="NL874" s="179" t="s">
        <v>1728</v>
      </c>
      <c r="NM874" s="207" t="s">
        <v>1729</v>
      </c>
      <c r="NN874" s="179">
        <v>0</v>
      </c>
      <c r="NO874" s="179">
        <v>20</v>
      </c>
      <c r="NP874" s="179"/>
      <c r="NQ874" s="179"/>
      <c r="NR874" s="179"/>
      <c r="NS874" s="179"/>
      <c r="NT874" s="179"/>
      <c r="NU874" s="179"/>
      <c r="NV874" s="179" t="s">
        <v>518</v>
      </c>
      <c r="NW874" s="179">
        <v>44.67</v>
      </c>
      <c r="NX874" s="179" t="s">
        <v>480</v>
      </c>
      <c r="NY874" s="141"/>
      <c r="NZ874" s="141"/>
      <c r="OA874" s="127"/>
      <c r="OB874" s="179">
        <v>3</v>
      </c>
      <c r="OD874" s="179"/>
      <c r="OE874" s="179"/>
      <c r="OF874" s="179"/>
      <c r="OG874" s="179"/>
      <c r="OH874" s="179"/>
      <c r="OI874" s="179"/>
      <c r="OJ874" s="179"/>
      <c r="OK874" s="179"/>
      <c r="OL874" s="179"/>
      <c r="OM874" s="179"/>
      <c r="ON874" s="179"/>
      <c r="OO874" s="179"/>
      <c r="OP874" s="179"/>
      <c r="OQ874" s="179"/>
      <c r="OR874" s="179"/>
      <c r="OS874" s="179"/>
      <c r="OT874" s="179"/>
      <c r="OU874" t="s">
        <v>1731</v>
      </c>
      <c r="OV874" s="179" t="s">
        <v>518</v>
      </c>
      <c r="OX874">
        <v>2020</v>
      </c>
      <c r="OY874">
        <v>2021</v>
      </c>
      <c r="PB874" t="s">
        <v>522</v>
      </c>
      <c r="PC874" s="50">
        <v>46148</v>
      </c>
    </row>
    <row r="875" spans="1:419" ht="17" thickBot="1">
      <c r="A875" s="199" t="s">
        <v>859</v>
      </c>
      <c r="B875" s="2" t="s">
        <v>1698</v>
      </c>
      <c r="C875" s="2" t="s">
        <v>1385</v>
      </c>
      <c r="D875" s="82" t="s">
        <v>666</v>
      </c>
      <c r="E875" s="2" t="s">
        <v>1699</v>
      </c>
      <c r="F875" s="82" t="s">
        <v>1700</v>
      </c>
      <c r="G875" s="2" t="s">
        <v>475</v>
      </c>
      <c r="H875" s="2" t="s">
        <v>476</v>
      </c>
      <c r="I875" s="82">
        <v>-11.474220000000001</v>
      </c>
      <c r="J875" s="82" t="s">
        <v>1701</v>
      </c>
      <c r="K875" s="82">
        <v>1000</v>
      </c>
      <c r="L875" s="2"/>
      <c r="M875" s="82"/>
      <c r="N875" s="2"/>
      <c r="O875" s="2"/>
      <c r="P875" s="2"/>
      <c r="Q875" s="2"/>
      <c r="R875" s="2"/>
      <c r="S875" s="2"/>
      <c r="T875" s="2"/>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2" t="s">
        <v>1702</v>
      </c>
      <c r="AW875" s="2">
        <v>28</v>
      </c>
      <c r="AX875" s="2" t="s">
        <v>480</v>
      </c>
      <c r="AY875" s="2">
        <v>2</v>
      </c>
      <c r="AZ875" s="179" t="s">
        <v>1703</v>
      </c>
      <c r="BA875" s="179">
        <v>2020</v>
      </c>
      <c r="BB875" s="179">
        <v>2022</v>
      </c>
      <c r="BC875" s="179"/>
      <c r="BD875" s="179" t="s">
        <v>1742</v>
      </c>
      <c r="BE875" s="179" t="s">
        <v>609</v>
      </c>
      <c r="BF875" s="179" t="s">
        <v>484</v>
      </c>
      <c r="BG875" s="179" t="s">
        <v>1705</v>
      </c>
      <c r="BH875" s="179" t="s">
        <v>1706</v>
      </c>
      <c r="BI875" s="200" t="s">
        <v>1707</v>
      </c>
      <c r="BJ875" s="201">
        <v>4.4000000000000004</v>
      </c>
      <c r="BK875" s="179" t="s">
        <v>537</v>
      </c>
      <c r="BL875" s="179" t="s">
        <v>538</v>
      </c>
      <c r="BM875" s="179" t="s">
        <v>1711</v>
      </c>
      <c r="BN875" s="200" t="s">
        <v>1707</v>
      </c>
      <c r="BO875" s="201">
        <v>13.3</v>
      </c>
      <c r="BP875" s="179"/>
      <c r="BQ875" s="179"/>
      <c r="BR875" s="179"/>
      <c r="BS875" s="179"/>
      <c r="BT875" s="179"/>
      <c r="BU875" s="179"/>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2"/>
      <c r="EE875" s="179"/>
      <c r="EF875" s="179"/>
      <c r="EG875" s="179"/>
      <c r="EH875" s="179"/>
      <c r="EI875" s="179"/>
      <c r="EJ875" s="179"/>
      <c r="EK875" s="179"/>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179" t="s">
        <v>1724</v>
      </c>
      <c r="HL875" s="179" t="s">
        <v>1544</v>
      </c>
      <c r="HM875" s="121" t="s">
        <v>480</v>
      </c>
      <c r="HN875" s="121" t="s">
        <v>480</v>
      </c>
      <c r="HO875" s="121" t="s">
        <v>480</v>
      </c>
      <c r="HP875" s="121" t="s">
        <v>480</v>
      </c>
      <c r="HQ875" s="179"/>
      <c r="HR875" s="179"/>
      <c r="HS875" s="200"/>
      <c r="HT875" s="179"/>
      <c r="HU875" s="179"/>
      <c r="HV875" s="179"/>
      <c r="HW875" s="179"/>
      <c r="HX875" s="209"/>
      <c r="HY875" s="179"/>
      <c r="HZ875" s="179"/>
      <c r="IA875" s="179"/>
      <c r="IB875" s="179"/>
      <c r="IC875" s="179"/>
      <c r="ID875" s="179"/>
      <c r="IE875" s="179"/>
      <c r="IF875" s="179"/>
      <c r="IG875" s="179"/>
      <c r="IH875" s="179" t="s">
        <v>1710</v>
      </c>
      <c r="II875" s="69" t="s">
        <v>927</v>
      </c>
      <c r="IJ875" s="142" t="s">
        <v>542</v>
      </c>
      <c r="IK875" s="204" t="s">
        <v>1713</v>
      </c>
      <c r="IL875" s="179">
        <v>2020</v>
      </c>
      <c r="IM875" s="179"/>
      <c r="IN875" s="179" t="s">
        <v>1714</v>
      </c>
      <c r="IO875" s="179"/>
      <c r="IP875" s="179"/>
      <c r="IQ875" s="179"/>
      <c r="IR875" s="179"/>
      <c r="IS875" s="179"/>
      <c r="IT875" s="179"/>
      <c r="IU875" s="179"/>
      <c r="IV875" s="179"/>
      <c r="IW875" s="179"/>
      <c r="IX875" s="2"/>
      <c r="IY875" s="2"/>
      <c r="IZ875" s="2"/>
      <c r="JA875" s="2"/>
      <c r="JB875" s="2"/>
      <c r="JC875" s="2"/>
      <c r="JD875" s="2"/>
      <c r="JE875" s="2"/>
      <c r="JF875" s="2"/>
      <c r="JG875" s="2"/>
      <c r="JH875" s="2"/>
      <c r="JI875" s="2"/>
      <c r="JJ875" s="2" t="s">
        <v>1725</v>
      </c>
      <c r="JK875" s="2" t="s">
        <v>680</v>
      </c>
      <c r="JL875" s="145"/>
      <c r="JM875" s="134"/>
      <c r="JN875" s="200"/>
      <c r="JO875" s="179"/>
      <c r="JP875" s="200"/>
      <c r="JQ875" s="179"/>
      <c r="JR875" s="179"/>
      <c r="JS875" s="179"/>
      <c r="JT875" s="179"/>
      <c r="JU875" s="179"/>
      <c r="JV875" s="134"/>
      <c r="JW875" s="134"/>
      <c r="JX875" s="200"/>
      <c r="JY875" s="179"/>
      <c r="JZ875" s="200"/>
      <c r="KA875" s="179"/>
      <c r="KB875" s="179"/>
      <c r="KC875" s="179"/>
      <c r="KD875" s="200"/>
      <c r="KE875" s="200"/>
      <c r="KF875" s="142"/>
      <c r="KG875" s="210"/>
      <c r="KH875" s="179"/>
      <c r="KI875" s="179"/>
      <c r="KJ875" s="179"/>
      <c r="KK875" s="179"/>
      <c r="KL875" s="200"/>
      <c r="KM875" s="179"/>
      <c r="KN875" s="142"/>
      <c r="KO875" s="210"/>
      <c r="KP875" s="179"/>
      <c r="KQ875" s="179"/>
      <c r="KR875" s="142"/>
      <c r="KS875" s="210"/>
      <c r="KT875" s="179"/>
      <c r="KU875" s="179"/>
      <c r="KV875" s="179"/>
      <c r="KW875" s="3"/>
      <c r="KX875" s="3"/>
      <c r="KY875" s="3"/>
      <c r="KZ875" s="3"/>
      <c r="LA875" s="200"/>
      <c r="LB875" s="200"/>
      <c r="LC875" s="200"/>
      <c r="LD875" s="200"/>
      <c r="LE875" s="200"/>
      <c r="LF875" s="200"/>
      <c r="LG875" s="200"/>
      <c r="LH875" s="200"/>
      <c r="LI875" s="200"/>
      <c r="LJ875" s="200"/>
      <c r="LK875" s="200"/>
      <c r="LL875" s="200"/>
      <c r="LM875" s="200"/>
      <c r="LN875" s="179"/>
      <c r="LO875" s="179"/>
      <c r="LP875" s="179"/>
      <c r="LQ875" s="179"/>
      <c r="LR875" s="179"/>
      <c r="LS875" s="179"/>
      <c r="LT875" s="179"/>
      <c r="LU875" s="179"/>
      <c r="LW875" s="2"/>
      <c r="LX875" s="2"/>
      <c r="LY875" s="2"/>
      <c r="LZ875" s="2"/>
      <c r="MA875" s="2"/>
      <c r="ME875" s="2"/>
      <c r="MF875" s="179"/>
      <c r="MG875" s="179"/>
      <c r="MH875" s="179"/>
      <c r="MI875" s="2"/>
      <c r="MJ875" s="2"/>
      <c r="MK875" s="2"/>
      <c r="ML875" s="2"/>
      <c r="MM875" s="2"/>
      <c r="MN875" s="2"/>
      <c r="MO875" s="2"/>
      <c r="MP875" s="2"/>
      <c r="MQ875" s="179"/>
      <c r="MR875" s="179"/>
      <c r="MS875" s="179"/>
      <c r="MT875" s="179"/>
      <c r="MU875" s="179"/>
      <c r="MV875" s="179"/>
      <c r="MW875" s="179"/>
      <c r="MX875" s="179"/>
      <c r="MY875" s="205" t="s">
        <v>1708</v>
      </c>
      <c r="MZ875" s="206">
        <v>16.25</v>
      </c>
      <c r="NI875" s="179"/>
      <c r="NJ875" s="179" t="s">
        <v>1726</v>
      </c>
      <c r="NK875" s="179" t="s">
        <v>1727</v>
      </c>
      <c r="NL875" s="179" t="s">
        <v>1728</v>
      </c>
      <c r="NM875" s="207" t="s">
        <v>1729</v>
      </c>
      <c r="NN875" s="179">
        <v>0</v>
      </c>
      <c r="NO875" s="179">
        <v>20</v>
      </c>
      <c r="NP875" s="179"/>
      <c r="NQ875" s="179"/>
      <c r="NR875" s="179"/>
      <c r="NS875" s="179"/>
      <c r="NT875" s="179"/>
      <c r="NU875" s="179"/>
      <c r="NV875" s="179" t="s">
        <v>518</v>
      </c>
      <c r="NW875" s="179">
        <v>52.68</v>
      </c>
      <c r="NX875" s="179" t="s">
        <v>480</v>
      </c>
      <c r="NY875" s="141"/>
      <c r="NZ875" s="141"/>
      <c r="OA875" s="127"/>
      <c r="OB875" s="179">
        <v>3</v>
      </c>
      <c r="OC875" s="179"/>
      <c r="OD875" s="179"/>
      <c r="OE875" s="179"/>
      <c r="OF875" s="179"/>
      <c r="OG875" s="179"/>
      <c r="OH875" s="179"/>
      <c r="OI875" s="179"/>
      <c r="OJ875" s="179"/>
      <c r="OK875" s="179"/>
      <c r="OL875" s="179"/>
      <c r="OM875" s="179"/>
      <c r="ON875" s="179"/>
      <c r="OO875" s="179"/>
      <c r="OP875" s="179"/>
      <c r="OQ875" s="179"/>
      <c r="OR875" s="179"/>
      <c r="OS875" s="179"/>
      <c r="OT875" s="179"/>
      <c r="OU875" t="s">
        <v>1731</v>
      </c>
      <c r="OV875" s="179" t="s">
        <v>518</v>
      </c>
      <c r="OX875">
        <v>2020</v>
      </c>
      <c r="OY875">
        <v>2021</v>
      </c>
      <c r="PB875" t="s">
        <v>522</v>
      </c>
      <c r="PC875" s="50">
        <v>46148</v>
      </c>
    </row>
    <row r="876" spans="1:419" ht="17" thickBot="1">
      <c r="A876" s="199" t="s">
        <v>859</v>
      </c>
      <c r="B876" s="2" t="s">
        <v>1698</v>
      </c>
      <c r="C876" s="2" t="s">
        <v>1385</v>
      </c>
      <c r="D876" s="82" t="s">
        <v>666</v>
      </c>
      <c r="E876" s="2" t="s">
        <v>1699</v>
      </c>
      <c r="F876" s="82" t="s">
        <v>1700</v>
      </c>
      <c r="G876" s="2" t="s">
        <v>475</v>
      </c>
      <c r="H876" s="2" t="s">
        <v>476</v>
      </c>
      <c r="I876" s="82">
        <v>-11.474220000000001</v>
      </c>
      <c r="J876" s="82" t="s">
        <v>1701</v>
      </c>
      <c r="K876" s="82">
        <v>1000</v>
      </c>
      <c r="L876" s="2"/>
      <c r="M876" s="82"/>
      <c r="N876" s="2"/>
      <c r="O876" s="2"/>
      <c r="P876" s="2"/>
      <c r="Q876" s="2"/>
      <c r="R876" s="2"/>
      <c r="S876" s="2"/>
      <c r="T876" s="2"/>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2" t="s">
        <v>1702</v>
      </c>
      <c r="AW876" s="2">
        <v>28</v>
      </c>
      <c r="AX876" s="2" t="s">
        <v>480</v>
      </c>
      <c r="AY876" s="2">
        <v>2</v>
      </c>
      <c r="AZ876" s="179" t="s">
        <v>1703</v>
      </c>
      <c r="BA876" s="179">
        <v>2020</v>
      </c>
      <c r="BB876" s="179">
        <v>2022</v>
      </c>
      <c r="BC876" s="179"/>
      <c r="BD876" s="179" t="s">
        <v>1743</v>
      </c>
      <c r="BE876" s="179" t="s">
        <v>1744</v>
      </c>
      <c r="BF876" s="179" t="s">
        <v>484</v>
      </c>
      <c r="BG876" s="179" t="s">
        <v>485</v>
      </c>
      <c r="BH876" s="179" t="s">
        <v>1717</v>
      </c>
      <c r="BI876" s="200" t="s">
        <v>1707</v>
      </c>
      <c r="BJ876" s="201">
        <v>4.4000000000000004</v>
      </c>
      <c r="BK876" s="179"/>
      <c r="BL876" s="179"/>
      <c r="BM876" s="179"/>
      <c r="BN876" s="179"/>
      <c r="BO876" s="179"/>
      <c r="BP876" s="179"/>
      <c r="BQ876" s="179"/>
      <c r="BR876" s="179"/>
      <c r="BS876" s="179"/>
      <c r="BT876" s="179"/>
      <c r="BU876" s="179"/>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2"/>
      <c r="EE876" s="179"/>
      <c r="EF876" s="179"/>
      <c r="EG876" s="179"/>
      <c r="EH876" s="179"/>
      <c r="EI876" s="179"/>
      <c r="EJ876" s="179"/>
      <c r="EK876" s="179"/>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179" t="s">
        <v>1745</v>
      </c>
      <c r="HL876" s="179" t="s">
        <v>526</v>
      </c>
      <c r="HM876" s="121" t="s">
        <v>480</v>
      </c>
      <c r="HN876" s="121" t="s">
        <v>480</v>
      </c>
      <c r="HO876" s="179" t="s">
        <v>480</v>
      </c>
      <c r="HP876" s="121" t="s">
        <v>480</v>
      </c>
      <c r="HQ876" s="179"/>
      <c r="HR876" s="179"/>
      <c r="HS876" s="200"/>
      <c r="HT876" s="179"/>
      <c r="HU876" s="179"/>
      <c r="HV876" s="179"/>
      <c r="HW876" s="179"/>
      <c r="HX876" s="209"/>
      <c r="HY876" s="179"/>
      <c r="HZ876" s="179"/>
      <c r="IA876" s="179"/>
      <c r="IB876" s="179"/>
      <c r="IC876" s="179"/>
      <c r="ID876" s="179"/>
      <c r="IE876" s="179"/>
      <c r="IF876" s="179"/>
      <c r="IG876" s="179"/>
      <c r="IH876" s="179" t="s">
        <v>1721</v>
      </c>
      <c r="II876" s="142" t="s">
        <v>492</v>
      </c>
      <c r="IJ876" s="142"/>
      <c r="IK876" s="204"/>
      <c r="IL876" s="179"/>
      <c r="IM876" s="179"/>
      <c r="IN876" s="179"/>
      <c r="IO876" s="179"/>
      <c r="IP876" s="179"/>
      <c r="IQ876" s="179"/>
      <c r="IR876" s="179"/>
      <c r="IS876" s="179"/>
      <c r="IT876" s="179"/>
      <c r="IU876" s="179"/>
      <c r="IV876" s="179"/>
      <c r="IW876" s="179"/>
      <c r="IX876" s="2"/>
      <c r="IY876" s="2"/>
      <c r="IZ876" s="2"/>
      <c r="JA876" s="2"/>
      <c r="JB876" s="2"/>
      <c r="JC876" s="2"/>
      <c r="JD876" s="2"/>
      <c r="JE876" s="2"/>
      <c r="JF876" s="2"/>
      <c r="JG876" s="2"/>
      <c r="JH876" s="2"/>
      <c r="JI876" s="2"/>
      <c r="JJ876" s="2" t="s">
        <v>1725</v>
      </c>
      <c r="JK876" s="2" t="s">
        <v>680</v>
      </c>
      <c r="JL876" s="145"/>
      <c r="JM876" s="134"/>
      <c r="JN876" s="200"/>
      <c r="JO876" s="179"/>
      <c r="JP876" s="200"/>
      <c r="JQ876" s="179"/>
      <c r="JR876" s="179"/>
      <c r="JS876" s="179"/>
      <c r="JT876" s="179"/>
      <c r="JU876" s="179"/>
      <c r="JV876" s="134"/>
      <c r="JW876" s="134"/>
      <c r="JX876" s="200"/>
      <c r="JY876" s="179"/>
      <c r="JZ876" s="200"/>
      <c r="KA876" s="179"/>
      <c r="KB876" s="179"/>
      <c r="KC876" s="179"/>
      <c r="KD876" s="200"/>
      <c r="KE876" s="200"/>
      <c r="KF876" s="142"/>
      <c r="KG876" s="210"/>
      <c r="KH876" s="179"/>
      <c r="KI876" s="179"/>
      <c r="KJ876" s="179"/>
      <c r="KK876" s="179"/>
      <c r="KL876" s="200"/>
      <c r="KM876" s="179"/>
      <c r="KN876" s="142"/>
      <c r="KO876" s="210"/>
      <c r="KP876" s="179"/>
      <c r="KQ876" s="179"/>
      <c r="KR876" s="142"/>
      <c r="KS876" s="210"/>
      <c r="KT876" s="179"/>
      <c r="KU876" s="179"/>
      <c r="KV876" s="179"/>
      <c r="KW876" s="3"/>
      <c r="KX876" s="3"/>
      <c r="KY876" s="3"/>
      <c r="KZ876" s="3"/>
      <c r="LA876" s="200"/>
      <c r="LB876" s="200"/>
      <c r="LC876" s="200"/>
      <c r="LD876" s="200"/>
      <c r="LE876" s="200"/>
      <c r="LF876" s="200"/>
      <c r="LG876" s="200"/>
      <c r="LH876" s="200"/>
      <c r="LI876" s="200"/>
      <c r="LJ876" s="200"/>
      <c r="LK876" s="200"/>
      <c r="LL876" s="200"/>
      <c r="LM876" s="200"/>
      <c r="LN876" s="179"/>
      <c r="LO876" s="179"/>
      <c r="LP876" s="179"/>
      <c r="LQ876" s="179"/>
      <c r="LR876" s="179"/>
      <c r="LS876" s="179"/>
      <c r="LT876" s="179"/>
      <c r="LU876" s="179"/>
      <c r="LW876" s="2"/>
      <c r="LX876" s="2"/>
      <c r="LY876" s="2"/>
      <c r="LZ876" s="2"/>
      <c r="MA876" s="2"/>
      <c r="ME876" s="2"/>
      <c r="MF876" s="179"/>
      <c r="MG876" s="179"/>
      <c r="MH876" s="179"/>
      <c r="MI876" s="2"/>
      <c r="MJ876" s="2"/>
      <c r="MK876" s="2"/>
      <c r="ML876" s="2"/>
      <c r="MM876" s="2"/>
      <c r="MN876" s="2"/>
      <c r="MO876" s="2"/>
      <c r="MP876" s="2"/>
      <c r="MQ876" s="179"/>
      <c r="MR876" s="179"/>
      <c r="MS876" s="179"/>
      <c r="MT876" s="179"/>
      <c r="MU876" s="179"/>
      <c r="MV876" s="179"/>
      <c r="MW876" s="179"/>
      <c r="MX876" s="179"/>
      <c r="MY876" s="205" t="s">
        <v>1708</v>
      </c>
      <c r="MZ876" s="206">
        <v>16.25</v>
      </c>
      <c r="NI876" s="179"/>
      <c r="NJ876" s="179" t="s">
        <v>1726</v>
      </c>
      <c r="NK876" s="179" t="s">
        <v>1727</v>
      </c>
      <c r="NL876" s="179" t="s">
        <v>1728</v>
      </c>
      <c r="NM876" s="207" t="s">
        <v>1729</v>
      </c>
      <c r="NN876" s="179">
        <v>0</v>
      </c>
      <c r="NO876" s="179">
        <v>20</v>
      </c>
      <c r="NP876" s="179"/>
      <c r="NQ876" s="179"/>
      <c r="NR876" s="179"/>
      <c r="NS876" s="179"/>
      <c r="NT876" s="179"/>
      <c r="NU876" s="179" t="s">
        <v>1746</v>
      </c>
      <c r="NV876" s="179" t="s">
        <v>518</v>
      </c>
      <c r="NW876" s="179">
        <v>25.770000000000003</v>
      </c>
      <c r="NX876" s="179" t="s">
        <v>480</v>
      </c>
      <c r="NY876" s="141"/>
      <c r="NZ876" s="141"/>
      <c r="OA876" s="127"/>
      <c r="OB876" s="179">
        <v>3</v>
      </c>
      <c r="OD876" s="179"/>
      <c r="OF876" s="179"/>
      <c r="OG876" s="179"/>
      <c r="OH876" s="179"/>
      <c r="OI876" s="179"/>
      <c r="OJ876" s="179"/>
      <c r="OK876" s="179"/>
      <c r="OL876" s="179"/>
      <c r="OM876" s="179"/>
      <c r="ON876" s="179"/>
      <c r="OO876" s="179"/>
      <c r="OP876" s="179"/>
      <c r="OQ876" s="179"/>
      <c r="OR876" s="179"/>
      <c r="OS876" s="179"/>
      <c r="OT876" s="179"/>
      <c r="OU876" t="s">
        <v>1731</v>
      </c>
      <c r="OV876" s="179" t="s">
        <v>518</v>
      </c>
      <c r="OX876">
        <v>2020</v>
      </c>
      <c r="OY876">
        <v>2021</v>
      </c>
      <c r="PB876" t="s">
        <v>522</v>
      </c>
      <c r="PC876" s="50">
        <v>46148</v>
      </c>
    </row>
    <row r="877" spans="1:419" ht="17" thickBot="1">
      <c r="A877" s="199" t="s">
        <v>859</v>
      </c>
      <c r="B877" s="2" t="s">
        <v>1698</v>
      </c>
      <c r="C877" s="2" t="s">
        <v>1385</v>
      </c>
      <c r="D877" s="82" t="s">
        <v>666</v>
      </c>
      <c r="E877" s="2" t="s">
        <v>1699</v>
      </c>
      <c r="F877" s="82" t="s">
        <v>1700</v>
      </c>
      <c r="G877" s="2" t="s">
        <v>475</v>
      </c>
      <c r="H877" s="2" t="s">
        <v>476</v>
      </c>
      <c r="I877" s="82">
        <v>-11.474220000000001</v>
      </c>
      <c r="J877" s="82" t="s">
        <v>1701</v>
      </c>
      <c r="K877" s="82">
        <v>1000</v>
      </c>
      <c r="L877" s="2"/>
      <c r="M877" s="82"/>
      <c r="N877" s="2"/>
      <c r="O877" s="2"/>
      <c r="P877" s="2"/>
      <c r="Q877" s="2"/>
      <c r="R877" s="2"/>
      <c r="S877" s="2"/>
      <c r="T877" s="2"/>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2" t="s">
        <v>1702</v>
      </c>
      <c r="AW877" s="2">
        <v>28</v>
      </c>
      <c r="AX877" s="2" t="s">
        <v>480</v>
      </c>
      <c r="AY877" s="2">
        <v>2</v>
      </c>
      <c r="AZ877" s="179" t="s">
        <v>1703</v>
      </c>
      <c r="BA877" s="179">
        <v>2020</v>
      </c>
      <c r="BB877" s="179">
        <v>2022</v>
      </c>
      <c r="BC877" s="179"/>
      <c r="BD877" s="179" t="s">
        <v>1747</v>
      </c>
      <c r="BE877" s="179" t="s">
        <v>1748</v>
      </c>
      <c r="BF877" s="179" t="s">
        <v>484</v>
      </c>
      <c r="BG877" s="179" t="s">
        <v>485</v>
      </c>
      <c r="BH877" s="179" t="s">
        <v>1717</v>
      </c>
      <c r="BI877" s="200" t="s">
        <v>1707</v>
      </c>
      <c r="BJ877" s="201">
        <v>4.4000000000000004</v>
      </c>
      <c r="BK877" s="179"/>
      <c r="BL877" s="179"/>
      <c r="BM877" s="179"/>
      <c r="BN877" s="179"/>
      <c r="BO877" s="179"/>
      <c r="BP877" s="179"/>
      <c r="BQ877" s="179"/>
      <c r="BR877" s="179"/>
      <c r="BS877" s="179"/>
      <c r="BT877" s="179"/>
      <c r="BU877" s="179"/>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2"/>
      <c r="EE877" s="179"/>
      <c r="EF877" s="179"/>
      <c r="EG877" s="179"/>
      <c r="EH877" s="179"/>
      <c r="EI877" s="179"/>
      <c r="EJ877" s="179"/>
      <c r="EK877" s="179"/>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179" t="s">
        <v>1745</v>
      </c>
      <c r="HL877" s="179" t="s">
        <v>526</v>
      </c>
      <c r="HM877" s="121" t="s">
        <v>480</v>
      </c>
      <c r="HN877" s="121" t="s">
        <v>480</v>
      </c>
      <c r="HO877" s="179" t="s">
        <v>480</v>
      </c>
      <c r="HP877" s="121" t="s">
        <v>480</v>
      </c>
      <c r="HQ877" s="179"/>
      <c r="HR877" s="179"/>
      <c r="HS877" s="200"/>
      <c r="HT877" s="179"/>
      <c r="HU877" s="179"/>
      <c r="HV877" s="179"/>
      <c r="HW877" s="179"/>
      <c r="HX877" s="209"/>
      <c r="HY877" s="179"/>
      <c r="HZ877" s="179"/>
      <c r="IA877" s="179"/>
      <c r="IB877" s="179"/>
      <c r="IC877" s="179"/>
      <c r="ID877" s="179"/>
      <c r="IE877" s="179"/>
      <c r="IF877" s="179"/>
      <c r="IG877" s="179"/>
      <c r="IH877" s="179"/>
      <c r="II877" s="142"/>
      <c r="IJ877" s="142"/>
      <c r="IK877" s="204"/>
      <c r="IL877" s="179"/>
      <c r="IM877" s="179"/>
      <c r="IN877" s="179"/>
      <c r="IO877" s="179"/>
      <c r="IP877" s="179"/>
      <c r="IQ877" s="179"/>
      <c r="IR877" s="179"/>
      <c r="IS877" s="179"/>
      <c r="IT877" s="179"/>
      <c r="IU877" s="179"/>
      <c r="IV877" s="179"/>
      <c r="IW877" s="179"/>
      <c r="IX877" s="2"/>
      <c r="IY877" s="2"/>
      <c r="IZ877" s="2"/>
      <c r="JA877" s="2"/>
      <c r="JB877" s="2"/>
      <c r="JC877" s="2"/>
      <c r="JD877" s="2"/>
      <c r="JE877" s="2"/>
      <c r="JF877" s="2"/>
      <c r="JG877" s="2"/>
      <c r="JH877" s="2"/>
      <c r="JI877" s="2"/>
      <c r="JJ877" s="2" t="s">
        <v>1734</v>
      </c>
      <c r="JK877" s="2" t="s">
        <v>494</v>
      </c>
      <c r="JL877" s="145" t="s">
        <v>495</v>
      </c>
      <c r="JM877" s="134"/>
      <c r="JN877" s="200"/>
      <c r="JO877" s="179"/>
      <c r="JP877" s="200" t="s">
        <v>508</v>
      </c>
      <c r="JQ877" s="179">
        <v>90</v>
      </c>
      <c r="JR877" s="179"/>
      <c r="JS877" s="179"/>
      <c r="JT877" s="179"/>
      <c r="JU877" s="179"/>
      <c r="JV877" s="134"/>
      <c r="JW877" s="134"/>
      <c r="JX877" s="200"/>
      <c r="JY877" s="179"/>
      <c r="JZ877" s="200"/>
      <c r="KA877" s="179"/>
      <c r="KB877" s="179"/>
      <c r="KC877" s="179"/>
      <c r="KD877" s="200"/>
      <c r="KE877" s="200"/>
      <c r="KF877" s="142"/>
      <c r="KG877" s="210"/>
      <c r="KH877" s="179"/>
      <c r="KI877" s="179"/>
      <c r="KJ877" s="179"/>
      <c r="KK877" s="179"/>
      <c r="KL877" s="200"/>
      <c r="KM877" s="179"/>
      <c r="KN877" s="142"/>
      <c r="KO877" s="210"/>
      <c r="KP877" s="179"/>
      <c r="KQ877" s="179"/>
      <c r="KR877" s="142"/>
      <c r="KS877" s="210"/>
      <c r="KT877" s="179"/>
      <c r="KU877" s="179"/>
      <c r="KV877" s="179"/>
      <c r="KW877" s="3"/>
      <c r="KX877" s="3"/>
      <c r="KY877" s="3"/>
      <c r="KZ877" s="3"/>
      <c r="LA877" s="200"/>
      <c r="LB877" s="200"/>
      <c r="LC877" s="200"/>
      <c r="LD877" s="200"/>
      <c r="LE877" s="200"/>
      <c r="LF877" s="200"/>
      <c r="LG877" s="200"/>
      <c r="LH877" s="200"/>
      <c r="LI877" s="200"/>
      <c r="LJ877" s="200"/>
      <c r="LK877" s="200"/>
      <c r="LL877" s="200"/>
      <c r="LM877" s="200"/>
      <c r="LN877" s="179"/>
      <c r="LO877" s="179"/>
      <c r="LP877" s="179"/>
      <c r="LQ877" s="179"/>
      <c r="LR877" s="179"/>
      <c r="LS877" s="179"/>
      <c r="LT877" s="179"/>
      <c r="LU877" s="179"/>
      <c r="LW877" s="2"/>
      <c r="LX877" s="2"/>
      <c r="LY877" s="2"/>
      <c r="LZ877" s="2"/>
      <c r="MA877" s="2"/>
      <c r="ME877" s="2"/>
      <c r="MF877" s="179"/>
      <c r="MG877" s="179"/>
      <c r="MH877" s="179"/>
      <c r="MI877" s="2"/>
      <c r="MJ877" s="2"/>
      <c r="MK877" s="2"/>
      <c r="ML877" s="2"/>
      <c r="MM877" s="2"/>
      <c r="MN877" s="2"/>
      <c r="MO877" s="2"/>
      <c r="MP877" s="2"/>
      <c r="MQ877" s="179"/>
      <c r="MR877" s="179"/>
      <c r="MS877" s="179"/>
      <c r="MT877" s="179"/>
      <c r="MU877" s="179"/>
      <c r="MV877" s="179"/>
      <c r="MW877" s="179"/>
      <c r="MX877" s="179"/>
      <c r="MY877" s="211"/>
      <c r="MZ877" s="212"/>
      <c r="NI877" s="179"/>
      <c r="NJ877" s="179" t="s">
        <v>1726</v>
      </c>
      <c r="NK877" s="179" t="s">
        <v>1727</v>
      </c>
      <c r="NL877" s="179" t="s">
        <v>1728</v>
      </c>
      <c r="NM877" s="207" t="s">
        <v>1729</v>
      </c>
      <c r="NN877" s="179">
        <v>0</v>
      </c>
      <c r="NO877" s="179">
        <v>20</v>
      </c>
      <c r="NP877" s="179"/>
      <c r="NQ877" s="179"/>
      <c r="NR877" s="179"/>
      <c r="NS877" s="179"/>
      <c r="NT877" s="179"/>
      <c r="NU877" s="179" t="s">
        <v>1749</v>
      </c>
      <c r="NV877" s="179" t="s">
        <v>518</v>
      </c>
      <c r="NW877" s="179">
        <v>27.59</v>
      </c>
      <c r="NX877" s="179" t="s">
        <v>480</v>
      </c>
      <c r="NY877" s="141"/>
      <c r="NZ877" s="141"/>
      <c r="OA877" s="127"/>
      <c r="OB877" s="179">
        <v>3</v>
      </c>
      <c r="OC877" s="179"/>
      <c r="OD877" s="179"/>
      <c r="OE877" s="179"/>
      <c r="OF877" s="179"/>
      <c r="OG877" s="179"/>
      <c r="OH877" s="179"/>
      <c r="OI877" s="179"/>
      <c r="OJ877" s="179"/>
      <c r="OK877" s="179"/>
      <c r="OL877" s="179"/>
      <c r="OM877" s="179"/>
      <c r="ON877" s="179"/>
      <c r="OO877" s="179"/>
      <c r="OP877" s="179"/>
      <c r="OQ877" s="179"/>
      <c r="OR877" s="179"/>
      <c r="OS877" s="179"/>
      <c r="OT877" s="179"/>
      <c r="OU877" t="s">
        <v>1731</v>
      </c>
      <c r="OV877" s="179" t="s">
        <v>518</v>
      </c>
      <c r="OW877" s="179"/>
      <c r="OX877">
        <v>2020</v>
      </c>
      <c r="OY877">
        <v>2021</v>
      </c>
      <c r="OZ877" s="179"/>
      <c r="PA877" s="179"/>
      <c r="PB877" t="s">
        <v>522</v>
      </c>
      <c r="PC877" s="50">
        <v>46148</v>
      </c>
    </row>
    <row r="878" spans="1:419" ht="17" thickBot="1">
      <c r="A878" s="199" t="s">
        <v>859</v>
      </c>
      <c r="B878" s="2" t="s">
        <v>1698</v>
      </c>
      <c r="C878" s="2" t="s">
        <v>1385</v>
      </c>
      <c r="D878" s="82" t="s">
        <v>666</v>
      </c>
      <c r="E878" s="2" t="s">
        <v>1699</v>
      </c>
      <c r="F878" s="82" t="s">
        <v>1700</v>
      </c>
      <c r="G878" s="2" t="s">
        <v>475</v>
      </c>
      <c r="H878" s="2" t="s">
        <v>476</v>
      </c>
      <c r="I878" s="82">
        <v>-11.474220000000001</v>
      </c>
      <c r="J878" s="82" t="s">
        <v>1701</v>
      </c>
      <c r="K878" s="82">
        <v>1000</v>
      </c>
      <c r="L878" s="2"/>
      <c r="M878" s="82"/>
      <c r="N878" s="2"/>
      <c r="O878" s="2"/>
      <c r="P878" s="2"/>
      <c r="Q878" s="2"/>
      <c r="R878" s="2"/>
      <c r="S878" s="2"/>
      <c r="T878" s="2"/>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2" t="s">
        <v>1702</v>
      </c>
      <c r="AW878" s="2">
        <v>28</v>
      </c>
      <c r="AX878" s="2" t="s">
        <v>480</v>
      </c>
      <c r="AY878" s="2">
        <v>2</v>
      </c>
      <c r="AZ878" s="179" t="s">
        <v>1703</v>
      </c>
      <c r="BA878" s="179">
        <v>2020</v>
      </c>
      <c r="BB878" s="179">
        <v>2022</v>
      </c>
      <c r="BC878" s="179"/>
      <c r="BD878" s="179" t="s">
        <v>1750</v>
      </c>
      <c r="BE878" s="179" t="s">
        <v>1751</v>
      </c>
      <c r="BF878" s="179" t="s">
        <v>484</v>
      </c>
      <c r="BG878" s="179" t="s">
        <v>538</v>
      </c>
      <c r="BH878" s="179" t="s">
        <v>1711</v>
      </c>
      <c r="BI878" s="200" t="s">
        <v>1707</v>
      </c>
      <c r="BJ878" s="201">
        <v>13.3</v>
      </c>
      <c r="BK878" s="179"/>
      <c r="BL878" s="179"/>
      <c r="BM878" s="179"/>
      <c r="BN878" s="179"/>
      <c r="BO878" s="179"/>
      <c r="BP878" s="179"/>
      <c r="BQ878" s="179"/>
      <c r="BR878" s="179"/>
      <c r="BS878" s="179"/>
      <c r="BT878" s="179"/>
      <c r="BU878" s="179"/>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2"/>
      <c r="EE878" s="179"/>
      <c r="EF878" s="179"/>
      <c r="EG878" s="179"/>
      <c r="EH878" s="179"/>
      <c r="EI878" s="179"/>
      <c r="EJ878" s="179"/>
      <c r="EK878" s="179"/>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179" t="s">
        <v>1745</v>
      </c>
      <c r="HL878" s="179" t="s">
        <v>526</v>
      </c>
      <c r="HM878" s="121" t="s">
        <v>480</v>
      </c>
      <c r="HN878" s="121" t="s">
        <v>480</v>
      </c>
      <c r="HO878" s="179" t="s">
        <v>480</v>
      </c>
      <c r="HP878" s="121" t="s">
        <v>480</v>
      </c>
      <c r="HQ878" s="179"/>
      <c r="HR878" s="179"/>
      <c r="HS878" s="200"/>
      <c r="HT878" s="179"/>
      <c r="HU878" s="179"/>
      <c r="HV878" s="179"/>
      <c r="HW878" s="179"/>
      <c r="HX878" s="209"/>
      <c r="HY878" s="179"/>
      <c r="HZ878" s="179"/>
      <c r="IA878" s="179"/>
      <c r="IB878" s="179"/>
      <c r="IC878" s="179"/>
      <c r="ID878" s="179"/>
      <c r="IE878" s="179"/>
      <c r="IF878" s="179"/>
      <c r="IG878" s="179"/>
      <c r="IH878" s="179" t="s">
        <v>1719</v>
      </c>
      <c r="II878" s="142" t="s">
        <v>492</v>
      </c>
      <c r="IJ878" s="142"/>
      <c r="IK878" s="204"/>
      <c r="IL878" s="179"/>
      <c r="IM878" s="179"/>
      <c r="IN878" s="179"/>
      <c r="IO878" s="179"/>
      <c r="IP878" s="179"/>
      <c r="IQ878" s="179"/>
      <c r="IR878" s="179"/>
      <c r="IS878" s="179"/>
      <c r="IT878" s="179"/>
      <c r="IU878" s="179"/>
      <c r="IV878" s="179"/>
      <c r="IW878" s="179"/>
      <c r="IX878" s="2"/>
      <c r="IY878" s="2"/>
      <c r="IZ878" s="2"/>
      <c r="JA878" s="2"/>
      <c r="JB878" s="2"/>
      <c r="JC878" s="2"/>
      <c r="JD878" s="2"/>
      <c r="JE878" s="2"/>
      <c r="JF878" s="2"/>
      <c r="JG878" s="2"/>
      <c r="JH878" s="2"/>
      <c r="JI878" s="2"/>
      <c r="JJ878" s="2" t="s">
        <v>1725</v>
      </c>
      <c r="JK878" s="2" t="s">
        <v>680</v>
      </c>
      <c r="JL878" s="145"/>
      <c r="JM878" s="134"/>
      <c r="JN878" s="200"/>
      <c r="JO878" s="179"/>
      <c r="JP878" s="200"/>
      <c r="JQ878" s="179"/>
      <c r="JR878" s="179"/>
      <c r="JS878" s="179"/>
      <c r="JT878" s="179"/>
      <c r="JU878" s="179"/>
      <c r="JV878" s="134"/>
      <c r="JW878" s="134"/>
      <c r="JX878" s="200"/>
      <c r="JY878" s="179"/>
      <c r="JZ878" s="200"/>
      <c r="KA878" s="179"/>
      <c r="KB878" s="179"/>
      <c r="KC878" s="179"/>
      <c r="KD878" s="200"/>
      <c r="KE878" s="200"/>
      <c r="KF878" s="142"/>
      <c r="KG878" s="210"/>
      <c r="KH878" s="179"/>
      <c r="KI878" s="179"/>
      <c r="KJ878" s="179"/>
      <c r="KK878" s="179"/>
      <c r="KL878" s="200"/>
      <c r="KM878" s="179"/>
      <c r="KN878" s="142"/>
      <c r="KO878" s="210"/>
      <c r="KP878" s="179"/>
      <c r="KQ878" s="179"/>
      <c r="KR878" s="142"/>
      <c r="KS878" s="210"/>
      <c r="KT878" s="179"/>
      <c r="KU878" s="179"/>
      <c r="KV878" s="179"/>
      <c r="KW878" s="3"/>
      <c r="KX878" s="3"/>
      <c r="KY878" s="3"/>
      <c r="KZ878" s="3"/>
      <c r="LA878" s="200"/>
      <c r="LB878" s="200"/>
      <c r="LC878" s="200"/>
      <c r="LD878" s="200"/>
      <c r="LE878" s="200"/>
      <c r="LF878" s="200"/>
      <c r="LG878" s="200"/>
      <c r="LH878" s="200"/>
      <c r="LI878" s="200"/>
      <c r="LJ878" s="200"/>
      <c r="LK878" s="200"/>
      <c r="LL878" s="200"/>
      <c r="LM878" s="200"/>
      <c r="LN878" s="179"/>
      <c r="LO878" s="179"/>
      <c r="LP878" s="179"/>
      <c r="LQ878" s="179"/>
      <c r="LR878" s="179"/>
      <c r="LS878" s="179"/>
      <c r="LT878" s="179"/>
      <c r="LU878" s="179"/>
      <c r="LW878" s="2"/>
      <c r="LX878" s="2"/>
      <c r="LY878" s="2"/>
      <c r="LZ878" s="2"/>
      <c r="MA878" s="2"/>
      <c r="ME878" s="2"/>
      <c r="MF878" s="179"/>
      <c r="MG878" s="179"/>
      <c r="MH878" s="179"/>
      <c r="MI878" s="2"/>
      <c r="MJ878" s="2"/>
      <c r="MK878" s="2"/>
      <c r="ML878" s="2"/>
      <c r="MM878" s="2"/>
      <c r="MN878" s="2"/>
      <c r="MO878" s="2"/>
      <c r="MP878" s="2"/>
      <c r="MQ878" s="179"/>
      <c r="MR878" s="179"/>
      <c r="MS878" s="179"/>
      <c r="MT878" s="179"/>
      <c r="MU878" s="179"/>
      <c r="MV878" s="179"/>
      <c r="MW878" s="179"/>
      <c r="MX878" s="179"/>
      <c r="MY878" s="205" t="s">
        <v>1708</v>
      </c>
      <c r="MZ878" s="206">
        <v>16.25</v>
      </c>
      <c r="NI878" s="179"/>
      <c r="NJ878" s="179" t="s">
        <v>1726</v>
      </c>
      <c r="NK878" s="179" t="s">
        <v>1727</v>
      </c>
      <c r="NL878" s="179" t="s">
        <v>1728</v>
      </c>
      <c r="NM878" s="207" t="s">
        <v>1729</v>
      </c>
      <c r="NN878" s="179">
        <v>0</v>
      </c>
      <c r="NO878" s="179">
        <v>20</v>
      </c>
      <c r="NP878" s="179"/>
      <c r="NQ878" s="179"/>
      <c r="NR878" s="179"/>
      <c r="NS878" s="179"/>
      <c r="NT878" s="179"/>
      <c r="NU878" s="179" t="s">
        <v>1752</v>
      </c>
      <c r="NV878" s="179" t="s">
        <v>518</v>
      </c>
      <c r="NW878" s="179">
        <v>38.03</v>
      </c>
      <c r="NX878" s="179" t="s">
        <v>480</v>
      </c>
      <c r="NY878" s="141"/>
      <c r="NZ878" s="141"/>
      <c r="OA878" s="127"/>
      <c r="OB878" s="179">
        <v>3</v>
      </c>
      <c r="OD878" s="179"/>
      <c r="OE878" s="179"/>
      <c r="OF878" s="179"/>
      <c r="OG878" s="179"/>
      <c r="OH878" s="179"/>
      <c r="OI878" s="179"/>
      <c r="OJ878" s="179"/>
      <c r="OK878" s="179"/>
      <c r="OL878" s="179"/>
      <c r="OM878" s="179"/>
      <c r="ON878" s="179"/>
      <c r="OO878" s="179"/>
      <c r="OP878" s="179"/>
      <c r="OQ878" s="179"/>
      <c r="OR878" s="179"/>
      <c r="OS878" s="179"/>
      <c r="OT878" s="179"/>
      <c r="OU878" t="s">
        <v>1731</v>
      </c>
      <c r="OV878" s="179" t="s">
        <v>518</v>
      </c>
      <c r="OX878">
        <v>2020</v>
      </c>
      <c r="OY878">
        <v>2021</v>
      </c>
      <c r="PB878" t="s">
        <v>522</v>
      </c>
      <c r="PC878" s="50">
        <v>46148</v>
      </c>
    </row>
    <row r="879" spans="1:419" ht="15" customHeight="1" thickBot="1">
      <c r="A879" s="199" t="s">
        <v>859</v>
      </c>
      <c r="B879" s="2" t="s">
        <v>1698</v>
      </c>
      <c r="C879" s="2" t="s">
        <v>1385</v>
      </c>
      <c r="D879" s="82" t="s">
        <v>666</v>
      </c>
      <c r="E879" s="2" t="s">
        <v>1699</v>
      </c>
      <c r="F879" s="82" t="s">
        <v>1700</v>
      </c>
      <c r="G879" s="2" t="s">
        <v>475</v>
      </c>
      <c r="H879" s="2" t="s">
        <v>476</v>
      </c>
      <c r="I879" s="82">
        <v>-11.474220000000001</v>
      </c>
      <c r="J879" s="82" t="s">
        <v>1701</v>
      </c>
      <c r="K879" s="82">
        <v>1000</v>
      </c>
      <c r="L879" s="2"/>
      <c r="M879" s="82"/>
      <c r="N879" s="2"/>
      <c r="O879" s="2"/>
      <c r="P879" s="2"/>
      <c r="Q879" s="2"/>
      <c r="R879" s="2"/>
      <c r="S879" s="2"/>
      <c r="T879" s="2"/>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2" t="s">
        <v>1702</v>
      </c>
      <c r="AW879" s="2">
        <v>28</v>
      </c>
      <c r="AX879" s="2" t="s">
        <v>480</v>
      </c>
      <c r="AY879" s="2">
        <v>2</v>
      </c>
      <c r="AZ879" s="179" t="s">
        <v>1703</v>
      </c>
      <c r="BA879" s="179">
        <v>2020</v>
      </c>
      <c r="BB879" s="179">
        <v>2022</v>
      </c>
      <c r="BC879" s="179"/>
      <c r="BD879" s="179" t="s">
        <v>1753</v>
      </c>
      <c r="BE879" s="179" t="s">
        <v>1754</v>
      </c>
      <c r="BF879" s="179" t="s">
        <v>484</v>
      </c>
      <c r="BG879" s="179" t="s">
        <v>1705</v>
      </c>
      <c r="BH879" s="179" t="s">
        <v>1706</v>
      </c>
      <c r="BI879" s="200" t="s">
        <v>1707</v>
      </c>
      <c r="BJ879" s="201">
        <v>4.4000000000000004</v>
      </c>
      <c r="BK879" s="179"/>
      <c r="BL879" s="179"/>
      <c r="BM879" s="202"/>
      <c r="BN879" s="202"/>
      <c r="BO879" s="202"/>
      <c r="BP879" s="202"/>
      <c r="BQ879" s="202"/>
      <c r="BR879" s="202"/>
      <c r="BS879" s="202"/>
      <c r="BT879" s="202"/>
      <c r="BU879" s="202"/>
      <c r="BV879" s="90"/>
      <c r="BW879" s="90"/>
      <c r="BX879" s="90"/>
      <c r="BY879" s="90"/>
      <c r="BZ879" s="90"/>
      <c r="CA879" s="90"/>
      <c r="CB879" s="90"/>
      <c r="CC879" s="90"/>
      <c r="CD879" s="90"/>
      <c r="CE879" s="90"/>
      <c r="CF879" s="90"/>
      <c r="CG879" s="90"/>
      <c r="CH879" s="90"/>
      <c r="CI879" s="90"/>
      <c r="CJ879" s="90"/>
      <c r="CK879" s="90"/>
      <c r="CL879" s="90"/>
      <c r="CM879" s="90"/>
      <c r="CN879" s="90"/>
      <c r="CO879" s="90"/>
      <c r="CP879" s="90"/>
      <c r="CQ879" s="90"/>
      <c r="CR879" s="90"/>
      <c r="CS879" s="90"/>
      <c r="CT879" s="90"/>
      <c r="CU879" s="90"/>
      <c r="CV879" s="90"/>
      <c r="CW879" s="90"/>
      <c r="CX879" s="90"/>
      <c r="CY879" s="90"/>
      <c r="CZ879" s="90"/>
      <c r="DA879" s="90"/>
      <c r="DB879" s="90"/>
      <c r="DC879" s="90"/>
      <c r="DD879" s="90"/>
      <c r="DE879" s="90"/>
      <c r="DF879" s="90"/>
      <c r="DG879" s="90"/>
      <c r="DH879" s="90"/>
      <c r="DI879" s="90"/>
      <c r="DJ879" s="90"/>
      <c r="DK879" s="90"/>
      <c r="DL879" s="90"/>
      <c r="DM879" s="90"/>
      <c r="DN879" s="90"/>
      <c r="DO879" s="90"/>
      <c r="DP879" s="90"/>
      <c r="DQ879" s="90"/>
      <c r="DR879" s="90"/>
      <c r="DS879" s="90"/>
      <c r="DT879" s="90"/>
      <c r="DU879" s="90"/>
      <c r="DV879" s="90"/>
      <c r="DW879" s="90"/>
      <c r="DX879" s="90"/>
      <c r="DY879" s="90"/>
      <c r="DZ879" s="90"/>
      <c r="EA879" s="90"/>
      <c r="EB879" s="90"/>
      <c r="EC879" s="90"/>
      <c r="ED879" s="90"/>
      <c r="EE879" s="202"/>
      <c r="EF879" s="202"/>
      <c r="EG879" s="202"/>
      <c r="EH879" s="202"/>
      <c r="EI879" s="202"/>
      <c r="EJ879" s="202"/>
      <c r="EK879" s="202"/>
      <c r="EL879" s="90"/>
      <c r="EM879" s="90"/>
      <c r="EN879" s="90"/>
      <c r="EO879" s="90"/>
      <c r="EP879" s="90"/>
      <c r="EQ879" s="90"/>
      <c r="ER879" s="90"/>
      <c r="ES879" s="90"/>
      <c r="ET879" s="90"/>
      <c r="EU879" s="90"/>
      <c r="EV879" s="90"/>
      <c r="EW879" s="90"/>
      <c r="EX879" s="90"/>
      <c r="EY879" s="90"/>
      <c r="EZ879" s="90"/>
      <c r="FA879" s="90"/>
      <c r="FB879" s="90"/>
      <c r="FC879" s="90"/>
      <c r="FD879" s="90"/>
      <c r="FE879" s="90"/>
      <c r="FF879" s="90"/>
      <c r="FG879" s="90"/>
      <c r="FH879" s="90"/>
      <c r="FI879" s="90"/>
      <c r="FJ879" s="90"/>
      <c r="FK879" s="90"/>
      <c r="FL879" s="90"/>
      <c r="FM879" s="90"/>
      <c r="FN879" s="90"/>
      <c r="FO879" s="90"/>
      <c r="FP879" s="90"/>
      <c r="FQ879" s="90"/>
      <c r="FR879" s="90"/>
      <c r="FS879" s="90"/>
      <c r="FT879" s="90"/>
      <c r="FU879" s="90"/>
      <c r="FV879" s="90"/>
      <c r="FW879" s="90"/>
      <c r="FX879" s="90"/>
      <c r="FY879" s="90"/>
      <c r="FZ879" s="90"/>
      <c r="GA879" s="90"/>
      <c r="GB879" s="90"/>
      <c r="GC879" s="90"/>
      <c r="GD879" s="90"/>
      <c r="GE879" s="90"/>
      <c r="GF879" s="90"/>
      <c r="GG879" s="90"/>
      <c r="GH879" s="90"/>
      <c r="GI879" s="90"/>
      <c r="GJ879" s="90"/>
      <c r="GK879" s="90"/>
      <c r="GL879" s="90"/>
      <c r="GM879" s="90"/>
      <c r="GN879" s="90"/>
      <c r="GO879" s="90"/>
      <c r="GP879" s="90"/>
      <c r="GQ879" s="90"/>
      <c r="GR879" s="90"/>
      <c r="GS879" s="90"/>
      <c r="GT879" s="90"/>
      <c r="GU879" s="90"/>
      <c r="GV879" s="90"/>
      <c r="GW879" s="90"/>
      <c r="GX879" s="90"/>
      <c r="GY879" s="90"/>
      <c r="GZ879" s="90"/>
      <c r="HA879" s="90"/>
      <c r="HB879" s="90"/>
      <c r="HC879" s="90"/>
      <c r="HD879" s="90"/>
      <c r="HE879" s="90"/>
      <c r="HF879" s="90"/>
      <c r="HG879" s="90"/>
      <c r="HH879" s="90"/>
      <c r="HI879" s="90"/>
      <c r="HJ879" s="90"/>
      <c r="HK879" s="179" t="s">
        <v>1745</v>
      </c>
      <c r="HL879" s="179" t="s">
        <v>526</v>
      </c>
      <c r="HM879" s="121" t="s">
        <v>480</v>
      </c>
      <c r="HN879" s="121" t="s">
        <v>480</v>
      </c>
      <c r="HO879" s="179" t="s">
        <v>480</v>
      </c>
      <c r="HP879" s="121" t="s">
        <v>480</v>
      </c>
      <c r="HQ879" s="202"/>
      <c r="HR879" s="202"/>
      <c r="HS879" s="202"/>
      <c r="HT879" s="37"/>
      <c r="HU879" s="37"/>
      <c r="HV879" s="202"/>
      <c r="HW879" s="202"/>
      <c r="HX879" s="202"/>
      <c r="HY879" s="202"/>
      <c r="HZ879" s="202"/>
      <c r="IA879" s="202"/>
      <c r="IB879" s="202"/>
      <c r="IC879" s="202"/>
      <c r="ID879" s="202"/>
      <c r="IE879" s="202"/>
      <c r="IF879" s="202"/>
      <c r="IG879" s="202"/>
      <c r="IH879" s="179" t="s">
        <v>1704</v>
      </c>
      <c r="II879" s="203" t="s">
        <v>492</v>
      </c>
      <c r="IJ879" s="203"/>
      <c r="IK879" s="202"/>
      <c r="IL879" s="202"/>
      <c r="IM879" s="202"/>
      <c r="IN879" s="179"/>
      <c r="IO879" s="202"/>
      <c r="IP879" s="202"/>
      <c r="IQ879" s="202"/>
      <c r="IR879" s="202"/>
      <c r="IS879" s="202"/>
      <c r="IT879" s="202"/>
      <c r="IU879" s="202"/>
      <c r="IV879" s="202"/>
      <c r="IW879" s="202"/>
      <c r="IX879" s="90"/>
      <c r="IY879" s="90"/>
      <c r="IZ879" s="90"/>
      <c r="JA879" s="90"/>
      <c r="JB879" s="90"/>
      <c r="JC879" s="90"/>
      <c r="JD879" s="90"/>
      <c r="JE879" s="90"/>
      <c r="JF879" s="90"/>
      <c r="JG879" s="90"/>
      <c r="JH879" s="90"/>
      <c r="JI879" s="90"/>
      <c r="JJ879" s="90" t="s">
        <v>1725</v>
      </c>
      <c r="JK879" s="2" t="s">
        <v>680</v>
      </c>
      <c r="JL879" s="90"/>
      <c r="JM879" s="202"/>
      <c r="JN879" s="200"/>
      <c r="JO879" s="202"/>
      <c r="JP879" s="200"/>
      <c r="JQ879" s="202"/>
      <c r="JR879" s="202"/>
      <c r="JS879" s="202"/>
      <c r="JT879" s="202"/>
      <c r="JU879" s="202"/>
      <c r="JV879" s="202"/>
      <c r="JW879" s="202"/>
      <c r="JX879" s="202"/>
      <c r="JY879" s="202"/>
      <c r="JZ879" s="202"/>
      <c r="KA879" s="202"/>
      <c r="KB879" s="202"/>
      <c r="KC879" s="202"/>
      <c r="KD879" s="202"/>
      <c r="KE879" s="202"/>
      <c r="KF879" s="142"/>
      <c r="KG879" s="142"/>
      <c r="KH879" s="204"/>
      <c r="KI879" s="179"/>
      <c r="KJ879" s="204"/>
      <c r="KK879" s="204"/>
      <c r="KL879" s="204"/>
      <c r="KM879" s="204"/>
      <c r="KN879" s="142"/>
      <c r="KO879" s="142"/>
      <c r="KP879" s="204"/>
      <c r="KQ879" s="204"/>
      <c r="KR879" s="142"/>
      <c r="KS879" s="142"/>
      <c r="KT879" s="204"/>
      <c r="KU879" s="204"/>
      <c r="KV879" s="204"/>
      <c r="KW879" s="38"/>
      <c r="KX879" s="38"/>
      <c r="KY879" s="38"/>
      <c r="KZ879" s="38"/>
      <c r="LA879" s="200"/>
      <c r="LB879" s="200"/>
      <c r="LC879" s="200"/>
      <c r="LD879" s="200"/>
      <c r="LE879" s="200"/>
      <c r="LF879" s="200"/>
      <c r="LG879" s="200"/>
      <c r="LH879" s="200"/>
      <c r="LI879" s="202"/>
      <c r="LJ879" s="202"/>
      <c r="LK879" s="202"/>
      <c r="LL879" s="202"/>
      <c r="LM879" s="202"/>
      <c r="LN879" s="202"/>
      <c r="LO879" s="202"/>
      <c r="LP879" s="202"/>
      <c r="LQ879" s="202"/>
      <c r="LR879" s="202"/>
      <c r="LS879" s="202"/>
      <c r="LT879" s="202"/>
      <c r="LU879" s="202"/>
      <c r="LV879" s="90"/>
      <c r="LW879" s="90"/>
      <c r="LX879" s="90"/>
      <c r="LY879" s="90"/>
      <c r="LZ879" s="90"/>
      <c r="MA879" s="90"/>
      <c r="MB879" s="90"/>
      <c r="MC879" s="90"/>
      <c r="MD879" s="90"/>
      <c r="ME879" s="90"/>
      <c r="MF879" s="90"/>
      <c r="MG879" s="202"/>
      <c r="MH879" s="202"/>
      <c r="MI879" s="90"/>
      <c r="MJ879" s="90"/>
      <c r="MK879" s="90"/>
      <c r="ML879" s="90"/>
      <c r="MM879" s="90"/>
      <c r="MN879" s="90"/>
      <c r="MO879" s="90"/>
      <c r="MP879" s="90"/>
      <c r="MQ879" s="37"/>
      <c r="MR879" s="37"/>
      <c r="MS879" s="90"/>
      <c r="MT879" s="202"/>
      <c r="MU879" s="202"/>
      <c r="MW879" s="90"/>
      <c r="MX879" s="90"/>
      <c r="MY879" s="205" t="s">
        <v>1708</v>
      </c>
      <c r="MZ879" s="206">
        <v>16.25</v>
      </c>
      <c r="NI879" s="179"/>
      <c r="NJ879" s="179" t="s">
        <v>1726</v>
      </c>
      <c r="NK879" s="179" t="s">
        <v>1727</v>
      </c>
      <c r="NL879" s="179" t="s">
        <v>1728</v>
      </c>
      <c r="NM879" s="207" t="s">
        <v>1729</v>
      </c>
      <c r="NN879" s="179">
        <v>0</v>
      </c>
      <c r="NO879" s="179">
        <v>20</v>
      </c>
      <c r="NP879" s="179"/>
      <c r="NQ879" s="179"/>
      <c r="NR879" s="179"/>
      <c r="NS879" s="179"/>
      <c r="NT879" s="179"/>
      <c r="NU879" s="179" t="s">
        <v>1755</v>
      </c>
      <c r="NV879" s="179" t="s">
        <v>518</v>
      </c>
      <c r="NW879" s="179">
        <v>38.120000000000005</v>
      </c>
      <c r="NX879" s="179" t="s">
        <v>480</v>
      </c>
      <c r="NY879" s="141"/>
      <c r="NZ879" s="141"/>
      <c r="OA879" s="127"/>
      <c r="OB879" s="179">
        <v>3</v>
      </c>
      <c r="OC879" s="179"/>
      <c r="OD879" s="179"/>
      <c r="OE879" s="202"/>
      <c r="OF879" s="202"/>
      <c r="OG879" s="202"/>
      <c r="OH879" s="202"/>
      <c r="OI879" s="202"/>
      <c r="OJ879" s="202"/>
      <c r="OK879" s="202"/>
      <c r="OL879" s="202"/>
      <c r="OM879" s="202"/>
      <c r="ON879" s="202"/>
      <c r="OO879" s="202"/>
      <c r="OP879" s="202"/>
      <c r="OQ879" s="202"/>
      <c r="OR879" s="202"/>
      <c r="OS879" s="202"/>
      <c r="OT879" s="202"/>
      <c r="OU879" t="s">
        <v>1731</v>
      </c>
      <c r="OV879" s="179" t="s">
        <v>518</v>
      </c>
      <c r="OX879">
        <v>2020</v>
      </c>
      <c r="OY879">
        <v>2021</v>
      </c>
      <c r="OZ879" s="90"/>
      <c r="PA879" s="90"/>
      <c r="PB879" t="s">
        <v>522</v>
      </c>
      <c r="PC879" s="50">
        <v>46148</v>
      </c>
    </row>
    <row r="880" spans="1:419" ht="17" thickBot="1">
      <c r="A880" s="199" t="s">
        <v>859</v>
      </c>
      <c r="B880" s="2" t="s">
        <v>1698</v>
      </c>
      <c r="C880" s="2" t="s">
        <v>1385</v>
      </c>
      <c r="D880" s="82" t="s">
        <v>666</v>
      </c>
      <c r="E880" s="2" t="s">
        <v>1699</v>
      </c>
      <c r="F880" s="82" t="s">
        <v>1700</v>
      </c>
      <c r="G880" s="2" t="s">
        <v>475</v>
      </c>
      <c r="H880" s="2" t="s">
        <v>476</v>
      </c>
      <c r="I880" s="82">
        <v>-11.474220000000001</v>
      </c>
      <c r="J880" s="82" t="s">
        <v>1701</v>
      </c>
      <c r="K880" s="82">
        <v>1000</v>
      </c>
      <c r="L880" s="2"/>
      <c r="M880" s="82"/>
      <c r="N880" s="2"/>
      <c r="O880" s="2"/>
      <c r="P880" s="2"/>
      <c r="Q880" s="2"/>
      <c r="R880" s="2"/>
      <c r="S880" s="2"/>
      <c r="T880" s="2"/>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2" t="s">
        <v>1702</v>
      </c>
      <c r="AW880" s="2">
        <v>28</v>
      </c>
      <c r="AX880" s="2" t="s">
        <v>480</v>
      </c>
      <c r="AY880" s="2">
        <v>2</v>
      </c>
      <c r="AZ880" s="179" t="s">
        <v>1703</v>
      </c>
      <c r="BA880" s="179">
        <v>2020</v>
      </c>
      <c r="BB880" s="179">
        <v>2022</v>
      </c>
      <c r="BC880" s="179"/>
      <c r="BD880" s="179" t="s">
        <v>1756</v>
      </c>
      <c r="BE880" s="179" t="s">
        <v>613</v>
      </c>
      <c r="BF880" s="179" t="s">
        <v>484</v>
      </c>
      <c r="BG880" s="179" t="s">
        <v>1705</v>
      </c>
      <c r="BH880" s="179" t="s">
        <v>1706</v>
      </c>
      <c r="BI880" s="200" t="s">
        <v>1707</v>
      </c>
      <c r="BJ880" s="201">
        <v>4.4000000000000004</v>
      </c>
      <c r="BK880" s="179" t="s">
        <v>537</v>
      </c>
      <c r="BL880" s="179" t="s">
        <v>485</v>
      </c>
      <c r="BM880" s="179" t="s">
        <v>1717</v>
      </c>
      <c r="BN880" s="200" t="s">
        <v>1707</v>
      </c>
      <c r="BO880" s="201">
        <v>4.4000000000000004</v>
      </c>
      <c r="BP880" s="179"/>
      <c r="BQ880" s="179"/>
      <c r="BR880" s="179"/>
      <c r="BS880" s="179"/>
      <c r="BT880" s="179"/>
      <c r="BU880" s="179"/>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2"/>
      <c r="EE880" s="179"/>
      <c r="EF880" s="179"/>
      <c r="EG880" s="179"/>
      <c r="EH880" s="179"/>
      <c r="EI880" s="179"/>
      <c r="EJ880" s="179"/>
      <c r="EK880" s="179"/>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179" t="s">
        <v>1745</v>
      </c>
      <c r="HL880" s="179" t="s">
        <v>526</v>
      </c>
      <c r="HM880" s="121" t="s">
        <v>480</v>
      </c>
      <c r="HN880" s="121" t="s">
        <v>480</v>
      </c>
      <c r="HO880" s="179" t="s">
        <v>480</v>
      </c>
      <c r="HP880" s="121" t="s">
        <v>480</v>
      </c>
      <c r="HQ880" s="179"/>
      <c r="HR880" s="179"/>
      <c r="HS880" s="200"/>
      <c r="HT880" s="179"/>
      <c r="HU880" s="179"/>
      <c r="HV880" s="179"/>
      <c r="HW880" s="179"/>
      <c r="HX880" s="209"/>
      <c r="HY880" s="179"/>
      <c r="HZ880" s="179"/>
      <c r="IA880" s="179"/>
      <c r="IB880" s="179"/>
      <c r="IC880" s="179"/>
      <c r="ID880" s="179"/>
      <c r="IE880" s="179"/>
      <c r="IF880" s="179"/>
      <c r="IG880" s="179"/>
      <c r="IH880" s="179" t="s">
        <v>1716</v>
      </c>
      <c r="II880" s="142" t="s">
        <v>1712</v>
      </c>
      <c r="IJ880" s="142" t="s">
        <v>542</v>
      </c>
      <c r="IK880" s="204" t="s">
        <v>1713</v>
      </c>
      <c r="IL880" s="179">
        <v>2020</v>
      </c>
      <c r="IM880" s="179"/>
      <c r="IN880" s="179" t="s">
        <v>1714</v>
      </c>
      <c r="IO880" s="179"/>
      <c r="IP880" s="179"/>
      <c r="IQ880" s="179"/>
      <c r="IR880" s="179"/>
      <c r="IS880" s="179"/>
      <c r="IT880" s="179"/>
      <c r="IU880" s="179"/>
      <c r="IV880" s="179"/>
      <c r="IW880" s="179"/>
      <c r="IX880" s="2"/>
      <c r="IY880" s="2"/>
      <c r="IZ880" s="2"/>
      <c r="JA880" s="2"/>
      <c r="JB880" s="2"/>
      <c r="JC880" s="2"/>
      <c r="JD880" s="2"/>
      <c r="JE880" s="2"/>
      <c r="JF880" s="2"/>
      <c r="JG880" s="2"/>
      <c r="JH880" s="2"/>
      <c r="JI880" s="2"/>
      <c r="JJ880" s="2" t="s">
        <v>1725</v>
      </c>
      <c r="JK880" s="2" t="s">
        <v>680</v>
      </c>
      <c r="JL880" s="145"/>
      <c r="JM880" s="134"/>
      <c r="JN880" s="200"/>
      <c r="JO880" s="179"/>
      <c r="JP880" s="200"/>
      <c r="JQ880" s="179"/>
      <c r="JR880" s="179"/>
      <c r="JS880" s="179"/>
      <c r="JT880" s="179"/>
      <c r="JU880" s="179"/>
      <c r="JV880" s="134"/>
      <c r="JW880" s="134"/>
      <c r="JX880" s="200"/>
      <c r="JY880" s="179"/>
      <c r="JZ880" s="200"/>
      <c r="KA880" s="179"/>
      <c r="KB880" s="179"/>
      <c r="KC880" s="179"/>
      <c r="KD880" s="200"/>
      <c r="KE880" s="200"/>
      <c r="KF880" s="142"/>
      <c r="KG880" s="210"/>
      <c r="KH880" s="179"/>
      <c r="KI880" s="179"/>
      <c r="KJ880" s="179"/>
      <c r="KK880" s="179"/>
      <c r="KL880" s="200"/>
      <c r="KM880" s="179"/>
      <c r="KN880" s="142"/>
      <c r="KO880" s="210"/>
      <c r="KP880" s="179"/>
      <c r="KQ880" s="179"/>
      <c r="KR880" s="142"/>
      <c r="KS880" s="210"/>
      <c r="KT880" s="179"/>
      <c r="KU880" s="179"/>
      <c r="KV880" s="179"/>
      <c r="KW880" s="3"/>
      <c r="KX880" s="3"/>
      <c r="KY880" s="3"/>
      <c r="KZ880" s="3"/>
      <c r="LA880" s="200"/>
      <c r="LB880" s="200"/>
      <c r="LC880" s="200"/>
      <c r="LD880" s="200"/>
      <c r="LE880" s="200"/>
      <c r="LF880" s="200"/>
      <c r="LG880" s="200"/>
      <c r="LH880" s="200"/>
      <c r="LI880" s="200"/>
      <c r="LJ880" s="200"/>
      <c r="LK880" s="200"/>
      <c r="LL880" s="200"/>
      <c r="LM880" s="200"/>
      <c r="LN880" s="179"/>
      <c r="LO880" s="179"/>
      <c r="LP880" s="179"/>
      <c r="LQ880" s="179"/>
      <c r="LR880" s="179"/>
      <c r="LS880" s="179"/>
      <c r="LT880" s="179"/>
      <c r="LU880" s="179"/>
      <c r="LW880" s="2"/>
      <c r="LX880" s="2"/>
      <c r="LY880" s="2"/>
      <c r="LZ880" s="2"/>
      <c r="MA880" s="2"/>
      <c r="ME880" s="2"/>
      <c r="MF880" s="179"/>
      <c r="MG880" s="179"/>
      <c r="MH880" s="179"/>
      <c r="MI880" s="2"/>
      <c r="MJ880" s="2"/>
      <c r="MK880" s="2"/>
      <c r="ML880" s="2"/>
      <c r="MM880" s="2"/>
      <c r="MN880" s="2"/>
      <c r="MO880" s="2"/>
      <c r="MP880" s="2"/>
      <c r="MQ880" s="179"/>
      <c r="MR880" s="179"/>
      <c r="MS880" s="179"/>
      <c r="MT880" s="179"/>
      <c r="MU880" s="179"/>
      <c r="MV880" s="179"/>
      <c r="MW880" s="179"/>
      <c r="MX880" s="179"/>
      <c r="MY880" s="205" t="s">
        <v>1708</v>
      </c>
      <c r="MZ880" s="206">
        <v>16.25</v>
      </c>
      <c r="NI880" s="179"/>
      <c r="NJ880" s="179" t="s">
        <v>1726</v>
      </c>
      <c r="NK880" s="179" t="s">
        <v>1727</v>
      </c>
      <c r="NL880" s="179" t="s">
        <v>1728</v>
      </c>
      <c r="NM880" s="207" t="s">
        <v>1729</v>
      </c>
      <c r="NN880" s="179">
        <v>0</v>
      </c>
      <c r="NO880" s="179">
        <v>20</v>
      </c>
      <c r="NP880" s="179"/>
      <c r="NQ880" s="179"/>
      <c r="NR880" s="179"/>
      <c r="NS880" s="179"/>
      <c r="NT880" s="179"/>
      <c r="NU880" s="179" t="s">
        <v>553</v>
      </c>
      <c r="NV880" s="179" t="s">
        <v>518</v>
      </c>
      <c r="NW880" s="179">
        <v>36.79</v>
      </c>
      <c r="NX880" s="179" t="s">
        <v>480</v>
      </c>
      <c r="NY880" s="141"/>
      <c r="NZ880" s="141"/>
      <c r="OA880" s="127"/>
      <c r="OB880" s="179">
        <v>3</v>
      </c>
      <c r="OC880" s="179"/>
      <c r="OD880" s="179"/>
      <c r="OE880" s="179"/>
      <c r="OF880" s="179"/>
      <c r="OG880" s="179"/>
      <c r="OH880" s="179"/>
      <c r="OI880" s="179"/>
      <c r="OJ880" s="179"/>
      <c r="OK880" s="179"/>
      <c r="OL880" s="179"/>
      <c r="OM880" s="179"/>
      <c r="ON880" s="179"/>
      <c r="OO880" s="179"/>
      <c r="OP880" s="179"/>
      <c r="OQ880" s="179"/>
      <c r="OR880" s="179"/>
      <c r="OS880" s="179"/>
      <c r="OT880" s="179"/>
      <c r="OU880" t="s">
        <v>1731</v>
      </c>
      <c r="OV880" s="179" t="s">
        <v>518</v>
      </c>
      <c r="OX880">
        <v>2020</v>
      </c>
      <c r="OY880">
        <v>2021</v>
      </c>
      <c r="PB880" t="s">
        <v>522</v>
      </c>
      <c r="PC880" s="50">
        <v>46148</v>
      </c>
    </row>
    <row r="881" spans="1:419" ht="17" thickBot="1">
      <c r="A881" s="199" t="s">
        <v>859</v>
      </c>
      <c r="B881" s="2" t="s">
        <v>1698</v>
      </c>
      <c r="C881" s="2" t="s">
        <v>1385</v>
      </c>
      <c r="D881" s="82" t="s">
        <v>666</v>
      </c>
      <c r="E881" s="2" t="s">
        <v>1699</v>
      </c>
      <c r="F881" s="82" t="s">
        <v>1700</v>
      </c>
      <c r="G881" s="2" t="s">
        <v>475</v>
      </c>
      <c r="H881" s="2" t="s">
        <v>476</v>
      </c>
      <c r="I881" s="82">
        <v>-11.474220000000001</v>
      </c>
      <c r="J881" s="82" t="s">
        <v>1701</v>
      </c>
      <c r="K881" s="82">
        <v>1000</v>
      </c>
      <c r="L881" s="2"/>
      <c r="M881" s="82"/>
      <c r="N881" s="2"/>
      <c r="O881" s="2"/>
      <c r="P881" s="2"/>
      <c r="Q881" s="2"/>
      <c r="R881" s="2"/>
      <c r="S881" s="2"/>
      <c r="T881" s="2"/>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2" t="s">
        <v>1702</v>
      </c>
      <c r="AW881" s="2">
        <v>28</v>
      </c>
      <c r="AX881" s="2" t="s">
        <v>480</v>
      </c>
      <c r="AY881" s="2">
        <v>2</v>
      </c>
      <c r="AZ881" s="179" t="s">
        <v>1703</v>
      </c>
      <c r="BA881" s="179">
        <v>2020</v>
      </c>
      <c r="BB881" s="179">
        <v>2022</v>
      </c>
      <c r="BC881" s="179"/>
      <c r="BD881" s="179" t="s">
        <v>1757</v>
      </c>
      <c r="BE881" s="179" t="s">
        <v>615</v>
      </c>
      <c r="BF881" s="179" t="s">
        <v>484</v>
      </c>
      <c r="BG881" s="179" t="s">
        <v>538</v>
      </c>
      <c r="BH881" s="179" t="s">
        <v>1711</v>
      </c>
      <c r="BI881" s="200" t="s">
        <v>1707</v>
      </c>
      <c r="BJ881" s="201">
        <v>13.3</v>
      </c>
      <c r="BK881" s="179" t="s">
        <v>537</v>
      </c>
      <c r="BL881" s="179" t="s">
        <v>485</v>
      </c>
      <c r="BM881" s="179" t="s">
        <v>1717</v>
      </c>
      <c r="BN881" s="200" t="s">
        <v>1707</v>
      </c>
      <c r="BO881" s="201">
        <v>4.4000000000000004</v>
      </c>
      <c r="BP881" s="179"/>
      <c r="BQ881" s="179"/>
      <c r="BR881" s="179"/>
      <c r="BS881" s="179"/>
      <c r="BT881" s="179"/>
      <c r="BU881" s="179"/>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2"/>
      <c r="EE881" s="179"/>
      <c r="EF881" s="179"/>
      <c r="EG881" s="179"/>
      <c r="EH881" s="179"/>
      <c r="EI881" s="179"/>
      <c r="EJ881" s="179"/>
      <c r="EK881" s="179"/>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179" t="s">
        <v>1745</v>
      </c>
      <c r="HL881" s="179" t="s">
        <v>526</v>
      </c>
      <c r="HM881" s="121" t="s">
        <v>480</v>
      </c>
      <c r="HN881" s="121" t="s">
        <v>480</v>
      </c>
      <c r="HO881" s="179" t="s">
        <v>480</v>
      </c>
      <c r="HP881" s="121" t="s">
        <v>480</v>
      </c>
      <c r="HQ881" s="179"/>
      <c r="HR881" s="179"/>
      <c r="HS881" s="200"/>
      <c r="HT881" s="179"/>
      <c r="HU881" s="179"/>
      <c r="HV881" s="179"/>
      <c r="HW881" s="179"/>
      <c r="HX881" s="209"/>
      <c r="HY881" s="179"/>
      <c r="HZ881" s="179"/>
      <c r="IA881" s="179"/>
      <c r="IB881" s="179"/>
      <c r="IC881" s="179"/>
      <c r="ID881" s="179"/>
      <c r="IE881" s="179"/>
      <c r="IF881" s="179"/>
      <c r="IG881" s="179"/>
      <c r="IH881" s="179" t="s">
        <v>1718</v>
      </c>
      <c r="II881" s="69" t="s">
        <v>927</v>
      </c>
      <c r="IJ881" s="142" t="s">
        <v>542</v>
      </c>
      <c r="IK881" s="204" t="s">
        <v>1713</v>
      </c>
      <c r="IL881" s="179">
        <v>2020</v>
      </c>
      <c r="IM881" s="179"/>
      <c r="IN881" s="179" t="s">
        <v>1714</v>
      </c>
      <c r="IO881" s="179"/>
      <c r="IP881" s="179"/>
      <c r="IQ881" s="179"/>
      <c r="IR881" s="179"/>
      <c r="IS881" s="179"/>
      <c r="IT881" s="179"/>
      <c r="IU881" s="179"/>
      <c r="IV881" s="179"/>
      <c r="IW881" s="179"/>
      <c r="IX881" s="2"/>
      <c r="IY881" s="2"/>
      <c r="IZ881" s="2"/>
      <c r="JA881" s="2"/>
      <c r="JB881" s="2"/>
      <c r="JC881" s="2"/>
      <c r="JD881" s="2"/>
      <c r="JE881" s="2"/>
      <c r="JF881" s="2"/>
      <c r="JG881" s="2"/>
      <c r="JH881" s="2"/>
      <c r="JI881" s="2"/>
      <c r="JJ881" s="2" t="s">
        <v>1725</v>
      </c>
      <c r="JK881" s="2" t="s">
        <v>680</v>
      </c>
      <c r="JL881" s="145"/>
      <c r="JM881" s="134"/>
      <c r="JN881" s="200"/>
      <c r="JO881" s="179"/>
      <c r="JP881" s="200"/>
      <c r="JQ881" s="179"/>
      <c r="JR881" s="179"/>
      <c r="JS881" s="179"/>
      <c r="JT881" s="179"/>
      <c r="JU881" s="179"/>
      <c r="JV881" s="134"/>
      <c r="JW881" s="134"/>
      <c r="JX881" s="200"/>
      <c r="JY881" s="179"/>
      <c r="JZ881" s="200"/>
      <c r="KA881" s="179"/>
      <c r="KB881" s="179"/>
      <c r="KC881" s="179"/>
      <c r="KD881" s="200"/>
      <c r="KE881" s="200"/>
      <c r="KF881" s="142"/>
      <c r="KG881" s="210"/>
      <c r="KH881" s="179"/>
      <c r="KI881" s="179"/>
      <c r="KJ881" s="179"/>
      <c r="KK881" s="179"/>
      <c r="KL881" s="200"/>
      <c r="KM881" s="179"/>
      <c r="KN881" s="142"/>
      <c r="KO881" s="210"/>
      <c r="KP881" s="179"/>
      <c r="KQ881" s="179"/>
      <c r="KR881" s="142"/>
      <c r="KS881" s="210"/>
      <c r="KT881" s="179"/>
      <c r="KU881" s="179"/>
      <c r="KV881" s="179"/>
      <c r="KW881" s="3"/>
      <c r="KX881" s="3"/>
      <c r="KY881" s="3"/>
      <c r="KZ881" s="3"/>
      <c r="LA881" s="200"/>
      <c r="LB881" s="200"/>
      <c r="LC881" s="200"/>
      <c r="LD881" s="200"/>
      <c r="LE881" s="200"/>
      <c r="LF881" s="200"/>
      <c r="LG881" s="200"/>
      <c r="LH881" s="200"/>
      <c r="LI881" s="200"/>
      <c r="LJ881" s="200"/>
      <c r="LK881" s="200"/>
      <c r="LL881" s="200"/>
      <c r="LM881" s="200"/>
      <c r="LN881" s="179"/>
      <c r="LO881" s="179"/>
      <c r="LP881" s="179"/>
      <c r="LQ881" s="179"/>
      <c r="LR881" s="179"/>
      <c r="LS881" s="179"/>
      <c r="LT881" s="179"/>
      <c r="LU881" s="179"/>
      <c r="LW881" s="2"/>
      <c r="LX881" s="2"/>
      <c r="LY881" s="2"/>
      <c r="LZ881" s="2"/>
      <c r="MA881" s="2"/>
      <c r="ME881" s="2"/>
      <c r="MF881" s="179"/>
      <c r="MG881" s="179"/>
      <c r="MH881" s="179"/>
      <c r="MI881" s="2"/>
      <c r="MJ881" s="2"/>
      <c r="MK881" s="2"/>
      <c r="ML881" s="2"/>
      <c r="MM881" s="2"/>
      <c r="MN881" s="2"/>
      <c r="MO881" s="2"/>
      <c r="MP881" s="2"/>
      <c r="MQ881" s="179"/>
      <c r="MR881" s="179"/>
      <c r="MS881" s="179"/>
      <c r="MT881" s="179"/>
      <c r="MU881" s="179"/>
      <c r="MV881" s="179"/>
      <c r="MW881" s="179"/>
      <c r="MX881" s="179"/>
      <c r="MY881" s="205" t="s">
        <v>1708</v>
      </c>
      <c r="MZ881" s="206">
        <v>16.25</v>
      </c>
      <c r="NI881" s="179"/>
      <c r="NJ881" s="179" t="s">
        <v>1726</v>
      </c>
      <c r="NK881" s="179" t="s">
        <v>1727</v>
      </c>
      <c r="NL881" s="179" t="s">
        <v>1728</v>
      </c>
      <c r="NM881" s="207" t="s">
        <v>1729</v>
      </c>
      <c r="NN881" s="179">
        <v>0</v>
      </c>
      <c r="NO881" s="179">
        <v>20</v>
      </c>
      <c r="NP881" s="179"/>
      <c r="NQ881" s="179"/>
      <c r="NR881" s="179"/>
      <c r="NS881" s="179"/>
      <c r="NT881" s="179"/>
      <c r="NU881" s="179" t="s">
        <v>605</v>
      </c>
      <c r="NV881" s="179" t="s">
        <v>518</v>
      </c>
      <c r="NW881" s="179">
        <v>38.44</v>
      </c>
      <c r="NX881" s="179" t="s">
        <v>480</v>
      </c>
      <c r="NY881" s="141"/>
      <c r="NZ881" s="141"/>
      <c r="OA881" s="127"/>
      <c r="OB881" s="179">
        <v>3</v>
      </c>
      <c r="OD881" s="179"/>
      <c r="OE881" s="179"/>
      <c r="OF881" s="179"/>
      <c r="OG881" s="179"/>
      <c r="OH881" s="179"/>
      <c r="OI881" s="179"/>
      <c r="OJ881" s="179"/>
      <c r="OK881" s="179"/>
      <c r="OL881" s="179"/>
      <c r="OM881" s="179"/>
      <c r="ON881" s="179"/>
      <c r="OO881" s="179"/>
      <c r="OP881" s="179"/>
      <c r="OQ881" s="179"/>
      <c r="OR881" s="179"/>
      <c r="OS881" s="179"/>
      <c r="OT881" s="179"/>
      <c r="OU881" t="s">
        <v>1731</v>
      </c>
      <c r="OV881" s="179" t="s">
        <v>518</v>
      </c>
      <c r="OX881">
        <v>2020</v>
      </c>
      <c r="OY881">
        <v>2021</v>
      </c>
      <c r="PB881" t="s">
        <v>522</v>
      </c>
      <c r="PC881" s="50">
        <v>46148</v>
      </c>
    </row>
    <row r="882" spans="1:419" ht="17" thickBot="1">
      <c r="A882" s="199" t="s">
        <v>859</v>
      </c>
      <c r="B882" s="2" t="s">
        <v>1698</v>
      </c>
      <c r="C882" s="2" t="s">
        <v>1385</v>
      </c>
      <c r="D882" s="82" t="s">
        <v>666</v>
      </c>
      <c r="E882" s="2" t="s">
        <v>1699</v>
      </c>
      <c r="F882" s="82" t="s">
        <v>1700</v>
      </c>
      <c r="G882" s="2" t="s">
        <v>475</v>
      </c>
      <c r="H882" s="2" t="s">
        <v>476</v>
      </c>
      <c r="I882" s="82">
        <v>-11.474220000000001</v>
      </c>
      <c r="J882" s="82" t="s">
        <v>1701</v>
      </c>
      <c r="K882" s="82">
        <v>1000</v>
      </c>
      <c r="L882" s="2"/>
      <c r="M882" s="82"/>
      <c r="N882" s="2"/>
      <c r="O882" s="2"/>
      <c r="P882" s="2"/>
      <c r="Q882" s="2"/>
      <c r="R882" s="2"/>
      <c r="S882" s="2"/>
      <c r="T882" s="2"/>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2" t="s">
        <v>1702</v>
      </c>
      <c r="AW882" s="2">
        <v>28</v>
      </c>
      <c r="AX882" s="2" t="s">
        <v>480</v>
      </c>
      <c r="AY882" s="2">
        <v>2</v>
      </c>
      <c r="AZ882" s="179" t="s">
        <v>1703</v>
      </c>
      <c r="BA882" s="179">
        <v>2020</v>
      </c>
      <c r="BB882" s="179">
        <v>2022</v>
      </c>
      <c r="BC882" s="179"/>
      <c r="BD882" s="179" t="s">
        <v>1758</v>
      </c>
      <c r="BE882" s="179" t="s">
        <v>634</v>
      </c>
      <c r="BF882" s="179" t="s">
        <v>484</v>
      </c>
      <c r="BG882" s="179" t="s">
        <v>1705</v>
      </c>
      <c r="BH882" s="179" t="s">
        <v>1706</v>
      </c>
      <c r="BI882" s="200" t="s">
        <v>1707</v>
      </c>
      <c r="BJ882" s="201">
        <v>4.4000000000000004</v>
      </c>
      <c r="BK882" s="179" t="s">
        <v>537</v>
      </c>
      <c r="BL882" s="179" t="s">
        <v>538</v>
      </c>
      <c r="BM882" s="179" t="s">
        <v>1711</v>
      </c>
      <c r="BN882" s="200" t="s">
        <v>1707</v>
      </c>
      <c r="BO882" s="201">
        <v>13.3</v>
      </c>
      <c r="BP882" s="179"/>
      <c r="BQ882" s="179"/>
      <c r="BR882" s="179"/>
      <c r="BS882" s="179"/>
      <c r="BT882" s="179"/>
      <c r="BU882" s="179"/>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2"/>
      <c r="EE882" s="179"/>
      <c r="EF882" s="179"/>
      <c r="EG882" s="179"/>
      <c r="EH882" s="179"/>
      <c r="EI882" s="179"/>
      <c r="EJ882" s="179"/>
      <c r="EK882" s="179"/>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179" t="s">
        <v>1745</v>
      </c>
      <c r="HL882" s="179" t="s">
        <v>526</v>
      </c>
      <c r="HM882" s="121" t="s">
        <v>480</v>
      </c>
      <c r="HN882" s="121" t="s">
        <v>480</v>
      </c>
      <c r="HO882" s="179" t="s">
        <v>480</v>
      </c>
      <c r="HP882" s="121" t="s">
        <v>480</v>
      </c>
      <c r="HQ882" s="179"/>
      <c r="HR882" s="179"/>
      <c r="HS882" s="200"/>
      <c r="HT882" s="179"/>
      <c r="HU882" s="179"/>
      <c r="HV882" s="179"/>
      <c r="HW882" s="179"/>
      <c r="HX882" s="209"/>
      <c r="HY882" s="179"/>
      <c r="HZ882" s="179"/>
      <c r="IA882" s="179"/>
      <c r="IB882" s="179"/>
      <c r="IC882" s="179"/>
      <c r="ID882" s="179"/>
      <c r="IE882" s="179"/>
      <c r="IF882" s="179"/>
      <c r="IG882" s="179"/>
      <c r="IH882" s="179" t="s">
        <v>1710</v>
      </c>
      <c r="II882" s="69" t="s">
        <v>927</v>
      </c>
      <c r="IJ882" s="142" t="s">
        <v>542</v>
      </c>
      <c r="IK882" s="204" t="s">
        <v>1713</v>
      </c>
      <c r="IL882" s="179">
        <v>2020</v>
      </c>
      <c r="IM882" s="179"/>
      <c r="IN882" s="179" t="s">
        <v>1714</v>
      </c>
      <c r="IO882" s="179"/>
      <c r="IP882" s="179"/>
      <c r="IQ882" s="179"/>
      <c r="IR882" s="179"/>
      <c r="IS882" s="179"/>
      <c r="IT882" s="179"/>
      <c r="IU882" s="179"/>
      <c r="IV882" s="179"/>
      <c r="IW882" s="179"/>
      <c r="IX882" s="2"/>
      <c r="IY882" s="2"/>
      <c r="IZ882" s="2"/>
      <c r="JA882" s="2"/>
      <c r="JB882" s="2"/>
      <c r="JC882" s="2"/>
      <c r="JD882" s="2"/>
      <c r="JE882" s="2"/>
      <c r="JF882" s="2"/>
      <c r="JG882" s="2"/>
      <c r="JH882" s="2"/>
      <c r="JI882" s="2"/>
      <c r="JJ882" s="2" t="s">
        <v>1725</v>
      </c>
      <c r="JK882" s="2" t="s">
        <v>680</v>
      </c>
      <c r="JL882" s="145"/>
      <c r="JM882" s="134"/>
      <c r="JN882" s="200"/>
      <c r="JO882" s="179"/>
      <c r="JP882" s="200"/>
      <c r="JQ882" s="179"/>
      <c r="JR882" s="179"/>
      <c r="JS882" s="179"/>
      <c r="JT882" s="179"/>
      <c r="JU882" s="179"/>
      <c r="JV882" s="134"/>
      <c r="JW882" s="134"/>
      <c r="JX882" s="200"/>
      <c r="JY882" s="179"/>
      <c r="JZ882" s="200"/>
      <c r="KA882" s="179"/>
      <c r="KB882" s="179"/>
      <c r="KC882" s="179"/>
      <c r="KD882" s="200"/>
      <c r="KE882" s="200"/>
      <c r="KF882" s="142"/>
      <c r="KG882" s="210"/>
      <c r="KH882" s="179"/>
      <c r="KI882" s="179"/>
      <c r="KJ882" s="179"/>
      <c r="KK882" s="179"/>
      <c r="KL882" s="200"/>
      <c r="KM882" s="179"/>
      <c r="KN882" s="142"/>
      <c r="KO882" s="210"/>
      <c r="KP882" s="179"/>
      <c r="KQ882" s="179"/>
      <c r="KR882" s="142"/>
      <c r="KS882" s="210"/>
      <c r="KT882" s="179"/>
      <c r="KU882" s="179"/>
      <c r="KV882" s="179"/>
      <c r="KW882" s="3"/>
      <c r="KX882" s="3"/>
      <c r="KY882" s="3"/>
      <c r="KZ882" s="3"/>
      <c r="LA882" s="200"/>
      <c r="LB882" s="200"/>
      <c r="LC882" s="200"/>
      <c r="LD882" s="200"/>
      <c r="LE882" s="200"/>
      <c r="LF882" s="200"/>
      <c r="LG882" s="200"/>
      <c r="LH882" s="200"/>
      <c r="LI882" s="200"/>
      <c r="LJ882" s="200"/>
      <c r="LK882" s="200"/>
      <c r="LL882" s="200"/>
      <c r="LM882" s="200"/>
      <c r="LN882" s="179"/>
      <c r="LO882" s="179"/>
      <c r="LP882" s="179"/>
      <c r="LQ882" s="179"/>
      <c r="LR882" s="179"/>
      <c r="LS882" s="179"/>
      <c r="LT882" s="179"/>
      <c r="LU882" s="179"/>
      <c r="LW882" s="2"/>
      <c r="LX882" s="2"/>
      <c r="LY882" s="2"/>
      <c r="LZ882" s="2"/>
      <c r="MA882" s="2"/>
      <c r="ME882" s="2"/>
      <c r="MF882" s="179"/>
      <c r="MG882" s="179"/>
      <c r="MH882" s="179"/>
      <c r="MI882" s="2"/>
      <c r="MJ882" s="2"/>
      <c r="MK882" s="2"/>
      <c r="ML882" s="2"/>
      <c r="MM882" s="2"/>
      <c r="MN882" s="2"/>
      <c r="MO882" s="2"/>
      <c r="MP882" s="2"/>
      <c r="MQ882" s="179"/>
      <c r="MR882" s="179"/>
      <c r="MS882" s="179"/>
      <c r="MT882" s="179"/>
      <c r="MU882" s="179"/>
      <c r="MV882" s="179"/>
      <c r="MW882" s="179"/>
      <c r="MX882" s="179"/>
      <c r="MY882" s="205" t="s">
        <v>1708</v>
      </c>
      <c r="MZ882" s="206">
        <v>16.25</v>
      </c>
      <c r="NI882" s="179"/>
      <c r="NJ882" s="179" t="s">
        <v>1726</v>
      </c>
      <c r="NK882" s="179" t="s">
        <v>1727</v>
      </c>
      <c r="NL882" s="179" t="s">
        <v>1728</v>
      </c>
      <c r="NM882" s="207" t="s">
        <v>1729</v>
      </c>
      <c r="NN882" s="179">
        <v>0</v>
      </c>
      <c r="NO882" s="179">
        <v>20</v>
      </c>
      <c r="NP882" s="179"/>
      <c r="NQ882" s="179"/>
      <c r="NR882" s="179"/>
      <c r="NS882" s="179"/>
      <c r="NT882" s="179"/>
      <c r="NU882" s="179" t="s">
        <v>609</v>
      </c>
      <c r="NV882" s="179" t="s">
        <v>518</v>
      </c>
      <c r="NW882" s="179">
        <v>47.61</v>
      </c>
      <c r="NX882" s="179" t="s">
        <v>480</v>
      </c>
      <c r="NY882" s="141"/>
      <c r="NZ882" s="141"/>
      <c r="OA882" s="127"/>
      <c r="OB882" s="179">
        <v>3</v>
      </c>
      <c r="OC882" s="179"/>
      <c r="OD882" s="179"/>
      <c r="OE882" s="179"/>
      <c r="OF882" s="179"/>
      <c r="OG882" s="179"/>
      <c r="OH882" s="179"/>
      <c r="OI882" s="179"/>
      <c r="OJ882" s="179"/>
      <c r="OK882" s="179"/>
      <c r="OL882" s="179"/>
      <c r="OM882" s="179"/>
      <c r="ON882" s="179"/>
      <c r="OO882" s="179"/>
      <c r="OP882" s="179"/>
      <c r="OQ882" s="179"/>
      <c r="OR882" s="179"/>
      <c r="OS882" s="179"/>
      <c r="OT882" s="179"/>
      <c r="OU882" t="s">
        <v>1731</v>
      </c>
      <c r="OV882" s="179" t="s">
        <v>518</v>
      </c>
      <c r="OX882">
        <v>2020</v>
      </c>
      <c r="OY882">
        <v>2021</v>
      </c>
      <c r="PB882" t="s">
        <v>522</v>
      </c>
      <c r="PC882" s="50">
        <v>46148</v>
      </c>
    </row>
    <row r="883" spans="1:419" ht="17" thickBot="1">
      <c r="A883" s="199" t="s">
        <v>859</v>
      </c>
      <c r="B883" s="2" t="s">
        <v>1698</v>
      </c>
      <c r="C883" s="2" t="s">
        <v>1385</v>
      </c>
      <c r="D883" s="82" t="s">
        <v>666</v>
      </c>
      <c r="E883" s="2" t="s">
        <v>1699</v>
      </c>
      <c r="F883" s="82" t="s">
        <v>1700</v>
      </c>
      <c r="G883" s="2" t="s">
        <v>475</v>
      </c>
      <c r="H883" s="2" t="s">
        <v>476</v>
      </c>
      <c r="I883" s="82">
        <v>-11.474220000000001</v>
      </c>
      <c r="J883" s="82" t="s">
        <v>1701</v>
      </c>
      <c r="K883" s="82">
        <v>1000</v>
      </c>
      <c r="L883" s="2"/>
      <c r="M883" s="82"/>
      <c r="N883" s="2"/>
      <c r="O883" s="2"/>
      <c r="P883" s="2"/>
      <c r="Q883" s="2"/>
      <c r="R883" s="2"/>
      <c r="S883" s="2"/>
      <c r="T883" s="2"/>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2" t="s">
        <v>1702</v>
      </c>
      <c r="AW883" s="2">
        <v>28</v>
      </c>
      <c r="AX883" s="2" t="s">
        <v>480</v>
      </c>
      <c r="AY883" s="2">
        <v>2</v>
      </c>
      <c r="AZ883" s="179" t="s">
        <v>1703</v>
      </c>
      <c r="BA883" s="179">
        <v>2020</v>
      </c>
      <c r="BB883" s="179">
        <v>2022</v>
      </c>
      <c r="BC883" s="179"/>
      <c r="BD883" s="179" t="s">
        <v>1723</v>
      </c>
      <c r="BE883" s="179" t="s">
        <v>600</v>
      </c>
      <c r="BF883" s="179" t="s">
        <v>484</v>
      </c>
      <c r="BG883" s="179" t="s">
        <v>485</v>
      </c>
      <c r="BH883" s="179" t="s">
        <v>1717</v>
      </c>
      <c r="BI883" s="200" t="s">
        <v>1707</v>
      </c>
      <c r="BJ883" s="201">
        <v>4.4000000000000004</v>
      </c>
      <c r="BK883" s="179"/>
      <c r="BL883" s="179"/>
      <c r="BM883" s="179"/>
      <c r="BN883" s="179"/>
      <c r="BO883" s="179"/>
      <c r="BP883" s="179"/>
      <c r="BQ883" s="179"/>
      <c r="BR883" s="179"/>
      <c r="BS883" s="179"/>
      <c r="BT883" s="179"/>
      <c r="BU883" s="179"/>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2"/>
      <c r="EE883" s="179"/>
      <c r="EF883" s="179"/>
      <c r="EG883" s="179"/>
      <c r="EH883" s="179"/>
      <c r="EI883" s="179"/>
      <c r="EJ883" s="179"/>
      <c r="EK883" s="179"/>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179" t="s">
        <v>1724</v>
      </c>
      <c r="HL883" s="179" t="s">
        <v>1544</v>
      </c>
      <c r="HM883" s="121" t="s">
        <v>480</v>
      </c>
      <c r="HN883" s="121" t="s">
        <v>480</v>
      </c>
      <c r="HO883" s="121" t="s">
        <v>480</v>
      </c>
      <c r="HP883" s="121" t="s">
        <v>480</v>
      </c>
      <c r="HQ883" s="179"/>
      <c r="HR883" s="179"/>
      <c r="HS883" s="200"/>
      <c r="HT883" s="179"/>
      <c r="HU883" s="179"/>
      <c r="HV883" s="179"/>
      <c r="HW883" s="179"/>
      <c r="HX883" s="209"/>
      <c r="HY883" s="179"/>
      <c r="HZ883" s="179"/>
      <c r="IA883" s="179"/>
      <c r="IB883" s="179"/>
      <c r="IC883" s="179"/>
      <c r="ID883" s="179"/>
      <c r="IE883" s="179"/>
      <c r="IF883" s="179"/>
      <c r="IG883" s="179"/>
      <c r="IH883" s="179" t="s">
        <v>1721</v>
      </c>
      <c r="II883" s="142" t="s">
        <v>492</v>
      </c>
      <c r="IJ883" s="142"/>
      <c r="IK883" s="204"/>
      <c r="IL883" s="179"/>
      <c r="IM883" s="179"/>
      <c r="IN883" s="179"/>
      <c r="IO883" s="179"/>
      <c r="IP883" s="179"/>
      <c r="IQ883" s="179"/>
      <c r="IR883" s="179"/>
      <c r="IS883" s="179"/>
      <c r="IT883" s="179"/>
      <c r="IU883" s="179"/>
      <c r="IV883" s="179"/>
      <c r="IW883" s="179"/>
      <c r="IX883" s="2"/>
      <c r="IY883" s="2"/>
      <c r="IZ883" s="2"/>
      <c r="JA883" s="2"/>
      <c r="JB883" s="2"/>
      <c r="JC883" s="2"/>
      <c r="JD883" s="2"/>
      <c r="JE883" s="2"/>
      <c r="JF883" s="2"/>
      <c r="JG883" s="2"/>
      <c r="JH883" s="2"/>
      <c r="JI883" s="2"/>
      <c r="JJ883" s="2" t="s">
        <v>1725</v>
      </c>
      <c r="JK883" s="2" t="s">
        <v>680</v>
      </c>
      <c r="JL883" s="145"/>
      <c r="JM883" s="134"/>
      <c r="JN883" s="200"/>
      <c r="JO883" s="179"/>
      <c r="JP883" s="200"/>
      <c r="JQ883" s="179"/>
      <c r="JR883" s="179"/>
      <c r="JS883" s="179"/>
      <c r="JT883" s="179"/>
      <c r="JU883" s="179"/>
      <c r="JV883" s="134"/>
      <c r="JW883" s="134"/>
      <c r="JX883" s="200"/>
      <c r="JY883" s="179"/>
      <c r="JZ883" s="200"/>
      <c r="KA883" s="179"/>
      <c r="KB883" s="179"/>
      <c r="KC883" s="179"/>
      <c r="KD883" s="200"/>
      <c r="KE883" s="200"/>
      <c r="KF883" s="142"/>
      <c r="KG883" s="210"/>
      <c r="KH883" s="179"/>
      <c r="KI883" s="179"/>
      <c r="KJ883" s="179"/>
      <c r="KK883" s="179"/>
      <c r="KL883" s="200"/>
      <c r="KM883" s="179"/>
      <c r="KN883" s="142"/>
      <c r="KO883" s="210"/>
      <c r="KP883" s="179"/>
      <c r="KQ883" s="179"/>
      <c r="KR883" s="142"/>
      <c r="KS883" s="210"/>
      <c r="KT883" s="179"/>
      <c r="KU883" s="179"/>
      <c r="KV883" s="179"/>
      <c r="KW883" s="3"/>
      <c r="KX883" s="3"/>
      <c r="KY883" s="3"/>
      <c r="KZ883" s="3"/>
      <c r="LA883" s="200"/>
      <c r="LB883" s="200"/>
      <c r="LC883" s="200"/>
      <c r="LD883" s="200"/>
      <c r="LE883" s="200"/>
      <c r="LF883" s="200"/>
      <c r="LG883" s="200"/>
      <c r="LH883" s="200"/>
      <c r="LI883" s="200"/>
      <c r="LJ883" s="200"/>
      <c r="LK883" s="200"/>
      <c r="LL883" s="200"/>
      <c r="LM883" s="200"/>
      <c r="LN883" s="179"/>
      <c r="LO883" s="179"/>
      <c r="LP883" s="179"/>
      <c r="LQ883" s="179"/>
      <c r="LR883" s="179"/>
      <c r="LS883" s="179"/>
      <c r="LT883" s="179"/>
      <c r="LU883" s="179"/>
      <c r="LW883" s="2"/>
      <c r="LX883" s="2"/>
      <c r="LY883" s="2"/>
      <c r="LZ883" s="2"/>
      <c r="MA883" s="2"/>
      <c r="ME883" s="2"/>
      <c r="MF883" s="179"/>
      <c r="MG883" s="179"/>
      <c r="MH883" s="179"/>
      <c r="MI883" s="2"/>
      <c r="MJ883" s="2"/>
      <c r="MK883" s="2"/>
      <c r="ML883" s="2"/>
      <c r="MM883" s="2"/>
      <c r="MN883" s="2"/>
      <c r="MO883" s="2"/>
      <c r="MP883" s="2"/>
      <c r="MQ883" s="179"/>
      <c r="MR883" s="179"/>
      <c r="MS883" s="179"/>
      <c r="MT883" s="179"/>
      <c r="MU883" s="179"/>
      <c r="MV883" s="179"/>
      <c r="MW883" s="179"/>
      <c r="MX883" s="179"/>
      <c r="MY883" s="205" t="s">
        <v>1708</v>
      </c>
      <c r="MZ883" s="206">
        <v>16.25</v>
      </c>
      <c r="NI883" s="179"/>
      <c r="NJ883" s="179" t="s">
        <v>1726</v>
      </c>
      <c r="NK883" s="179" t="s">
        <v>1727</v>
      </c>
      <c r="NL883" s="179" t="s">
        <v>1728</v>
      </c>
      <c r="NM883" s="207" t="s">
        <v>1729</v>
      </c>
      <c r="NN883" s="179">
        <v>0</v>
      </c>
      <c r="NO883" s="179">
        <v>20</v>
      </c>
      <c r="NP883" s="179"/>
      <c r="NQ883" s="179"/>
      <c r="NR883" s="179"/>
      <c r="NS883" s="179"/>
      <c r="NT883" s="179"/>
      <c r="NU883" s="179" t="s">
        <v>1730</v>
      </c>
      <c r="NV883" s="179" t="s">
        <v>518</v>
      </c>
      <c r="NW883">
        <v>38.239999999999995</v>
      </c>
      <c r="NX883" s="179" t="s">
        <v>480</v>
      </c>
      <c r="NY883" s="141"/>
      <c r="NZ883" s="141"/>
      <c r="OA883" s="127"/>
      <c r="OB883" s="179">
        <v>3</v>
      </c>
      <c r="OD883" s="179"/>
      <c r="OF883" s="179"/>
      <c r="OG883" s="179"/>
      <c r="OH883" s="179"/>
      <c r="OI883" s="179"/>
      <c r="OJ883" s="179"/>
      <c r="OK883" s="179"/>
      <c r="OL883" s="179"/>
      <c r="OM883" s="179"/>
      <c r="ON883" s="179"/>
      <c r="OO883" s="179"/>
      <c r="OP883" s="179"/>
      <c r="OQ883" s="179"/>
      <c r="OR883" s="179"/>
      <c r="OS883" s="179"/>
      <c r="OT883" s="179"/>
      <c r="OU883" t="s">
        <v>1731</v>
      </c>
      <c r="OV883" s="179" t="s">
        <v>518</v>
      </c>
      <c r="OX883">
        <v>2021</v>
      </c>
      <c r="OY883">
        <v>2022</v>
      </c>
      <c r="PB883" t="s">
        <v>522</v>
      </c>
      <c r="PC883" s="50">
        <v>46148</v>
      </c>
    </row>
    <row r="884" spans="1:419" ht="17" thickBot="1">
      <c r="A884" s="199" t="s">
        <v>859</v>
      </c>
      <c r="B884" s="2" t="s">
        <v>1698</v>
      </c>
      <c r="C884" s="2" t="s">
        <v>1385</v>
      </c>
      <c r="D884" s="82" t="s">
        <v>666</v>
      </c>
      <c r="E884" s="2" t="s">
        <v>1699</v>
      </c>
      <c r="F884" s="82" t="s">
        <v>1700</v>
      </c>
      <c r="G884" s="2" t="s">
        <v>475</v>
      </c>
      <c r="H884" s="2" t="s">
        <v>476</v>
      </c>
      <c r="I884" s="82">
        <v>-11.474220000000001</v>
      </c>
      <c r="J884" s="82" t="s">
        <v>1701</v>
      </c>
      <c r="K884" s="82">
        <v>1000</v>
      </c>
      <c r="L884" s="2"/>
      <c r="M884" s="82"/>
      <c r="N884" s="2"/>
      <c r="O884" s="2"/>
      <c r="P884" s="2"/>
      <c r="Q884" s="2"/>
      <c r="R884" s="2"/>
      <c r="S884" s="2"/>
      <c r="T884" s="2"/>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2" t="s">
        <v>1702</v>
      </c>
      <c r="AW884" s="2">
        <v>28</v>
      </c>
      <c r="AX884" s="2" t="s">
        <v>480</v>
      </c>
      <c r="AY884" s="2">
        <v>2</v>
      </c>
      <c r="AZ884" s="179" t="s">
        <v>1703</v>
      </c>
      <c r="BA884" s="179">
        <v>2020</v>
      </c>
      <c r="BB884" s="179">
        <v>2022</v>
      </c>
      <c r="BC884" s="179"/>
      <c r="BD884" s="179" t="s">
        <v>1732</v>
      </c>
      <c r="BE884" s="179" t="s">
        <v>619</v>
      </c>
      <c r="BF884" s="179" t="s">
        <v>484</v>
      </c>
      <c r="BG884" s="179" t="s">
        <v>485</v>
      </c>
      <c r="BH884" s="179" t="s">
        <v>1717</v>
      </c>
      <c r="BI884" s="200" t="s">
        <v>1707</v>
      </c>
      <c r="BJ884" s="201">
        <v>4.4000000000000004</v>
      </c>
      <c r="BK884" s="179"/>
      <c r="BL884" s="179"/>
      <c r="BM884" s="179"/>
      <c r="BN884" s="179"/>
      <c r="BO884" s="179"/>
      <c r="BP884" s="179"/>
      <c r="BQ884" s="179"/>
      <c r="BR884" s="179"/>
      <c r="BS884" s="179"/>
      <c r="BT884" s="179"/>
      <c r="BU884" s="179"/>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2"/>
      <c r="EE884" s="179"/>
      <c r="EF884" s="179"/>
      <c r="EG884" s="179"/>
      <c r="EH884" s="179"/>
      <c r="EI884" s="179"/>
      <c r="EJ884" s="179"/>
      <c r="EK884" s="179"/>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179" t="s">
        <v>1724</v>
      </c>
      <c r="HL884" s="179" t="s">
        <v>1544</v>
      </c>
      <c r="HM884" s="121" t="s">
        <v>480</v>
      </c>
      <c r="HN884" s="121" t="s">
        <v>480</v>
      </c>
      <c r="HO884" s="121" t="s">
        <v>480</v>
      </c>
      <c r="HP884" s="121" t="s">
        <v>480</v>
      </c>
      <c r="HQ884" s="179"/>
      <c r="HR884" s="179"/>
      <c r="HS884" s="200"/>
      <c r="HT884" s="179"/>
      <c r="HU884" s="179"/>
      <c r="HV884" s="179"/>
      <c r="HW884" s="179"/>
      <c r="HX884" s="209"/>
      <c r="HY884" s="179"/>
      <c r="HZ884" s="179"/>
      <c r="IA884" s="179"/>
      <c r="IB884" s="179"/>
      <c r="IC884" s="179"/>
      <c r="ID884" s="179"/>
      <c r="IE884" s="179"/>
      <c r="IF884" s="179"/>
      <c r="IG884" s="179"/>
      <c r="IH884" s="179" t="s">
        <v>1733</v>
      </c>
      <c r="II884" s="142" t="s">
        <v>492</v>
      </c>
      <c r="IJ884" s="142"/>
      <c r="IK884" s="204"/>
      <c r="IL884" s="179"/>
      <c r="IM884" s="179"/>
      <c r="IN884" s="179"/>
      <c r="IO884" s="179"/>
      <c r="IP884" s="179"/>
      <c r="IQ884" s="179"/>
      <c r="IR884" s="179"/>
      <c r="IS884" s="179"/>
      <c r="IT884" s="179"/>
      <c r="IU884" s="179"/>
      <c r="IV884" s="179"/>
      <c r="IW884" s="179"/>
      <c r="IX884" s="2"/>
      <c r="IY884" s="2"/>
      <c r="IZ884" s="2"/>
      <c r="JA884" s="2"/>
      <c r="JB884" s="2"/>
      <c r="JC884" s="2"/>
      <c r="JD884" s="2"/>
      <c r="JE884" s="2"/>
      <c r="JF884" s="2"/>
      <c r="JG884" s="2"/>
      <c r="JH884" s="2"/>
      <c r="JI884" s="2"/>
      <c r="JJ884" s="2" t="s">
        <v>1734</v>
      </c>
      <c r="JK884" s="2" t="s">
        <v>494</v>
      </c>
      <c r="JL884" s="145" t="s">
        <v>495</v>
      </c>
      <c r="JM884" s="134"/>
      <c r="JN884" s="200"/>
      <c r="JO884" s="179"/>
      <c r="JP884" s="200" t="s">
        <v>508</v>
      </c>
      <c r="JQ884" s="179">
        <v>90</v>
      </c>
      <c r="JR884" s="179"/>
      <c r="JS884" s="179"/>
      <c r="JT884" s="179"/>
      <c r="JU884" s="179"/>
      <c r="JV884" s="134"/>
      <c r="JW884" s="134"/>
      <c r="JX884" s="200"/>
      <c r="JY884" s="179"/>
      <c r="JZ884" s="200"/>
      <c r="KA884" s="179"/>
      <c r="KB884" s="179"/>
      <c r="KC884" s="179"/>
      <c r="KD884" s="200"/>
      <c r="KE884" s="200"/>
      <c r="KF884" s="142"/>
      <c r="KG884" s="210"/>
      <c r="KH884" s="179"/>
      <c r="KI884" s="179"/>
      <c r="KJ884" s="179"/>
      <c r="KK884" s="179"/>
      <c r="KL884" s="200"/>
      <c r="KM884" s="179"/>
      <c r="KN884" s="142"/>
      <c r="KO884" s="210"/>
      <c r="KP884" s="179"/>
      <c r="KQ884" s="179"/>
      <c r="KR884" s="142"/>
      <c r="KS884" s="210"/>
      <c r="KT884" s="179"/>
      <c r="KU884" s="179"/>
      <c r="KV884" s="179"/>
      <c r="KW884" s="3"/>
      <c r="KX884" s="3"/>
      <c r="KY884" s="3"/>
      <c r="KZ884" s="3"/>
      <c r="LA884" s="200"/>
      <c r="LB884" s="200"/>
      <c r="LC884" s="200"/>
      <c r="LD884" s="200"/>
      <c r="LE884" s="200"/>
      <c r="LF884" s="200"/>
      <c r="LG884" s="200"/>
      <c r="LH884" s="200"/>
      <c r="LI884" s="200"/>
      <c r="LJ884" s="200"/>
      <c r="LK884" s="200"/>
      <c r="LL884" s="200"/>
      <c r="LM884" s="200"/>
      <c r="LN884" s="179"/>
      <c r="LO884" s="179"/>
      <c r="LP884" s="179"/>
      <c r="LQ884" s="179"/>
      <c r="LR884" s="179"/>
      <c r="LS884" s="179"/>
      <c r="LT884" s="179"/>
      <c r="LU884" s="179"/>
      <c r="LW884" s="2"/>
      <c r="LX884" s="2"/>
      <c r="LY884" s="2"/>
      <c r="LZ884" s="2"/>
      <c r="MA884" s="2"/>
      <c r="ME884" s="2"/>
      <c r="MF884" s="179"/>
      <c r="MG884" s="179"/>
      <c r="MH884" s="179"/>
      <c r="MI884" s="2"/>
      <c r="MJ884" s="2"/>
      <c r="MK884" s="2"/>
      <c r="ML884" s="2"/>
      <c r="MM884" s="2"/>
      <c r="MN884" s="2"/>
      <c r="MO884" s="2"/>
      <c r="MP884" s="2"/>
      <c r="MQ884" s="179"/>
      <c r="MR884" s="179"/>
      <c r="MS884" s="179"/>
      <c r="MT884" s="179"/>
      <c r="MU884" s="179"/>
      <c r="MV884" s="179"/>
      <c r="MW884" s="179"/>
      <c r="MX884" s="179"/>
      <c r="MY884" s="211"/>
      <c r="MZ884" s="212"/>
      <c r="NI884" s="179"/>
      <c r="NJ884" s="179" t="s">
        <v>1726</v>
      </c>
      <c r="NK884" s="179" t="s">
        <v>1727</v>
      </c>
      <c r="NL884" s="179" t="s">
        <v>1728</v>
      </c>
      <c r="NM884" s="207" t="s">
        <v>1729</v>
      </c>
      <c r="NN884" s="179">
        <v>0</v>
      </c>
      <c r="NO884" s="179">
        <v>20</v>
      </c>
      <c r="NP884" s="179"/>
      <c r="NQ884" s="179"/>
      <c r="NR884" s="179"/>
      <c r="NS884" s="179"/>
      <c r="NT884" s="179"/>
      <c r="NU884" s="179" t="s">
        <v>1735</v>
      </c>
      <c r="NV884" s="179" t="s">
        <v>518</v>
      </c>
      <c r="NW884">
        <v>46.709999999999994</v>
      </c>
      <c r="NX884" s="179" t="s">
        <v>480</v>
      </c>
      <c r="NY884" s="141"/>
      <c r="NZ884" s="141"/>
      <c r="OA884" s="127"/>
      <c r="OB884" s="179">
        <v>3</v>
      </c>
      <c r="OC884" s="179"/>
      <c r="OD884" s="179"/>
      <c r="OE884" s="179"/>
      <c r="OF884" s="179"/>
      <c r="OG884" s="179"/>
      <c r="OH884" s="179"/>
      <c r="OI884" s="179"/>
      <c r="OJ884" s="179"/>
      <c r="OK884" s="179"/>
      <c r="OL884" s="179"/>
      <c r="OM884" s="179"/>
      <c r="ON884" s="179"/>
      <c r="OO884" s="179"/>
      <c r="OP884" s="179"/>
      <c r="OQ884" s="179"/>
      <c r="OR884" s="179"/>
      <c r="OS884" s="179"/>
      <c r="OT884" s="179"/>
      <c r="OU884" t="s">
        <v>1731</v>
      </c>
      <c r="OV884" s="179" t="s">
        <v>518</v>
      </c>
      <c r="OW884" s="179"/>
      <c r="OX884">
        <v>2021</v>
      </c>
      <c r="OY884">
        <v>2022</v>
      </c>
      <c r="OZ884" s="179"/>
      <c r="PA884" s="179"/>
      <c r="PB884" t="s">
        <v>522</v>
      </c>
      <c r="PC884" s="50">
        <v>46148</v>
      </c>
    </row>
    <row r="885" spans="1:419" ht="17" thickBot="1">
      <c r="A885" s="199" t="s">
        <v>859</v>
      </c>
      <c r="B885" s="2" t="s">
        <v>1698</v>
      </c>
      <c r="C885" s="2" t="s">
        <v>1385</v>
      </c>
      <c r="D885" s="82" t="s">
        <v>666</v>
      </c>
      <c r="E885" s="2" t="s">
        <v>1699</v>
      </c>
      <c r="F885" s="82" t="s">
        <v>1700</v>
      </c>
      <c r="G885" s="2" t="s">
        <v>475</v>
      </c>
      <c r="H885" s="2" t="s">
        <v>476</v>
      </c>
      <c r="I885" s="82">
        <v>-11.474220000000001</v>
      </c>
      <c r="J885" s="82" t="s">
        <v>1701</v>
      </c>
      <c r="K885" s="82">
        <v>1000</v>
      </c>
      <c r="L885" s="2"/>
      <c r="M885" s="82"/>
      <c r="N885" s="2"/>
      <c r="O885" s="2"/>
      <c r="P885" s="2"/>
      <c r="Q885" s="2"/>
      <c r="R885" s="2"/>
      <c r="S885" s="2"/>
      <c r="T885" s="2"/>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2" t="s">
        <v>1702</v>
      </c>
      <c r="AW885" s="2">
        <v>28</v>
      </c>
      <c r="AX885" s="2" t="s">
        <v>480</v>
      </c>
      <c r="AY885" s="2">
        <v>2</v>
      </c>
      <c r="AZ885" s="179" t="s">
        <v>1703</v>
      </c>
      <c r="BA885" s="179">
        <v>2020</v>
      </c>
      <c r="BB885" s="179">
        <v>2022</v>
      </c>
      <c r="BC885" s="179"/>
      <c r="BD885" s="179" t="s">
        <v>1736</v>
      </c>
      <c r="BE885" s="179" t="s">
        <v>628</v>
      </c>
      <c r="BF885" s="179" t="s">
        <v>484</v>
      </c>
      <c r="BG885" s="179" t="s">
        <v>538</v>
      </c>
      <c r="BH885" s="179" t="s">
        <v>1711</v>
      </c>
      <c r="BI885" s="200" t="s">
        <v>1707</v>
      </c>
      <c r="BJ885" s="201">
        <v>13.3</v>
      </c>
      <c r="BK885" s="179"/>
      <c r="BL885" s="179"/>
      <c r="BM885" s="179"/>
      <c r="BN885" s="179"/>
      <c r="BO885" s="179"/>
      <c r="BP885" s="179"/>
      <c r="BQ885" s="179"/>
      <c r="BR885" s="179"/>
      <c r="BS885" s="179"/>
      <c r="BT885" s="179"/>
      <c r="BU885" s="179"/>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2"/>
      <c r="EE885" s="179"/>
      <c r="EF885" s="179"/>
      <c r="EG885" s="179"/>
      <c r="EH885" s="179"/>
      <c r="EI885" s="179"/>
      <c r="EJ885" s="179"/>
      <c r="EK885" s="179"/>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179" t="s">
        <v>1724</v>
      </c>
      <c r="HL885" s="179" t="s">
        <v>1544</v>
      </c>
      <c r="HM885" s="121" t="s">
        <v>480</v>
      </c>
      <c r="HN885" s="121" t="s">
        <v>480</v>
      </c>
      <c r="HO885" s="121" t="s">
        <v>480</v>
      </c>
      <c r="HP885" s="121" t="s">
        <v>480</v>
      </c>
      <c r="HQ885" s="179"/>
      <c r="HR885" s="179"/>
      <c r="HS885" s="200"/>
      <c r="HT885" s="179"/>
      <c r="HU885" s="179"/>
      <c r="HV885" s="179"/>
      <c r="HW885" s="179"/>
      <c r="HX885" s="209"/>
      <c r="HY885" s="179"/>
      <c r="HZ885" s="179"/>
      <c r="IA885" s="179"/>
      <c r="IB885" s="179"/>
      <c r="IC885" s="179"/>
      <c r="ID885" s="179"/>
      <c r="IE885" s="179"/>
      <c r="IF885" s="179"/>
      <c r="IG885" s="179"/>
      <c r="IH885" s="179" t="s">
        <v>1719</v>
      </c>
      <c r="II885" s="142" t="s">
        <v>492</v>
      </c>
      <c r="IJ885" s="142"/>
      <c r="IK885" s="204"/>
      <c r="IL885" s="179"/>
      <c r="IM885" s="179"/>
      <c r="IN885" s="179"/>
      <c r="IO885" s="179"/>
      <c r="IP885" s="179"/>
      <c r="IQ885" s="179"/>
      <c r="IR885" s="179"/>
      <c r="IS885" s="179"/>
      <c r="IT885" s="179"/>
      <c r="IU885" s="179"/>
      <c r="IV885" s="179"/>
      <c r="IW885" s="179"/>
      <c r="IX885" s="2"/>
      <c r="IY885" s="2"/>
      <c r="IZ885" s="2"/>
      <c r="JA885" s="2"/>
      <c r="JB885" s="2"/>
      <c r="JC885" s="2"/>
      <c r="JD885" s="2"/>
      <c r="JE885" s="2"/>
      <c r="JF885" s="2"/>
      <c r="JG885" s="2"/>
      <c r="JH885" s="2"/>
      <c r="JI885" s="2"/>
      <c r="JJ885" s="2" t="s">
        <v>1725</v>
      </c>
      <c r="JK885" s="2" t="s">
        <v>680</v>
      </c>
      <c r="JL885" s="145"/>
      <c r="JM885" s="134"/>
      <c r="JN885" s="200"/>
      <c r="JO885" s="179"/>
      <c r="JP885" s="200"/>
      <c r="JQ885" s="179"/>
      <c r="JR885" s="179"/>
      <c r="JS885" s="179"/>
      <c r="JT885" s="179"/>
      <c r="JU885" s="179"/>
      <c r="JV885" s="134"/>
      <c r="JW885" s="134"/>
      <c r="JX885" s="200"/>
      <c r="JY885" s="179"/>
      <c r="JZ885" s="200"/>
      <c r="KA885" s="179"/>
      <c r="KB885" s="179"/>
      <c r="KC885" s="179"/>
      <c r="KD885" s="200"/>
      <c r="KE885" s="200"/>
      <c r="KF885" s="142"/>
      <c r="KG885" s="210"/>
      <c r="KH885" s="179"/>
      <c r="KI885" s="179"/>
      <c r="KJ885" s="179"/>
      <c r="KK885" s="179"/>
      <c r="KL885" s="200"/>
      <c r="KM885" s="179"/>
      <c r="KN885" s="142"/>
      <c r="KO885" s="210"/>
      <c r="KP885" s="179"/>
      <c r="KQ885" s="179"/>
      <c r="KR885" s="142"/>
      <c r="KS885" s="210"/>
      <c r="KT885" s="179"/>
      <c r="KU885" s="179"/>
      <c r="KV885" s="179"/>
      <c r="KW885" s="3"/>
      <c r="KX885" s="3"/>
      <c r="KY885" s="3"/>
      <c r="KZ885" s="3"/>
      <c r="LA885" s="200"/>
      <c r="LB885" s="200"/>
      <c r="LC885" s="200"/>
      <c r="LD885" s="200"/>
      <c r="LE885" s="200"/>
      <c r="LF885" s="200"/>
      <c r="LG885" s="200"/>
      <c r="LH885" s="200"/>
      <c r="LI885" s="200"/>
      <c r="LJ885" s="200"/>
      <c r="LK885" s="200"/>
      <c r="LL885" s="200"/>
      <c r="LM885" s="200"/>
      <c r="LN885" s="179"/>
      <c r="LO885" s="179"/>
      <c r="LP885" s="179"/>
      <c r="LQ885" s="179"/>
      <c r="LR885" s="179"/>
      <c r="LS885" s="179"/>
      <c r="LT885" s="179"/>
      <c r="LU885" s="179"/>
      <c r="LW885" s="2"/>
      <c r="LX885" s="2"/>
      <c r="LY885" s="2"/>
      <c r="LZ885" s="2"/>
      <c r="MA885" s="2"/>
      <c r="ME885" s="2"/>
      <c r="MF885" s="179"/>
      <c r="MG885" s="179"/>
      <c r="MH885" s="179"/>
      <c r="MI885" s="2"/>
      <c r="MJ885" s="2"/>
      <c r="MK885" s="2"/>
      <c r="ML885" s="2"/>
      <c r="MM885" s="2"/>
      <c r="MN885" s="2"/>
      <c r="MO885" s="2"/>
      <c r="MP885" s="2"/>
      <c r="MQ885" s="179"/>
      <c r="MR885" s="179"/>
      <c r="MS885" s="179"/>
      <c r="MT885" s="179"/>
      <c r="MU885" s="179"/>
      <c r="MV885" s="179"/>
      <c r="MW885" s="179"/>
      <c r="MX885" s="179"/>
      <c r="MY885" s="205" t="s">
        <v>1708</v>
      </c>
      <c r="MZ885" s="206">
        <v>16.25</v>
      </c>
      <c r="NI885" s="179"/>
      <c r="NJ885" s="179" t="s">
        <v>1726</v>
      </c>
      <c r="NK885" s="179" t="s">
        <v>1727</v>
      </c>
      <c r="NL885" s="179" t="s">
        <v>1728</v>
      </c>
      <c r="NM885" s="207" t="s">
        <v>1729</v>
      </c>
      <c r="NN885" s="179">
        <v>0</v>
      </c>
      <c r="NO885" s="179">
        <v>20</v>
      </c>
      <c r="NP885" s="179"/>
      <c r="NQ885" s="179"/>
      <c r="NR885" s="179"/>
      <c r="NS885" s="179"/>
      <c r="NT885" s="179"/>
      <c r="NU885" s="179" t="s">
        <v>662</v>
      </c>
      <c r="NV885" s="179" t="s">
        <v>518</v>
      </c>
      <c r="NW885">
        <v>55.07</v>
      </c>
      <c r="NX885" s="179" t="s">
        <v>480</v>
      </c>
      <c r="NY885" s="141"/>
      <c r="NZ885" s="141"/>
      <c r="OA885" s="127"/>
      <c r="OB885" s="179">
        <v>3</v>
      </c>
      <c r="OD885" s="179"/>
      <c r="OE885" s="179"/>
      <c r="OF885" s="179"/>
      <c r="OG885" s="179"/>
      <c r="OH885" s="179"/>
      <c r="OI885" s="179"/>
      <c r="OJ885" s="179"/>
      <c r="OK885" s="179"/>
      <c r="OL885" s="179"/>
      <c r="OM885" s="179"/>
      <c r="ON885" s="179"/>
      <c r="OO885" s="179"/>
      <c r="OP885" s="179"/>
      <c r="OQ885" s="179"/>
      <c r="OR885" s="179"/>
      <c r="OS885" s="179"/>
      <c r="OT885" s="179"/>
      <c r="OU885" t="s">
        <v>1731</v>
      </c>
      <c r="OV885" s="179" t="s">
        <v>518</v>
      </c>
      <c r="OX885">
        <v>2021</v>
      </c>
      <c r="OY885">
        <v>2022</v>
      </c>
      <c r="PB885" t="s">
        <v>522</v>
      </c>
      <c r="PC885" s="50">
        <v>46148</v>
      </c>
    </row>
    <row r="886" spans="1:419" ht="15" customHeight="1" thickBot="1">
      <c r="A886" s="199" t="s">
        <v>859</v>
      </c>
      <c r="B886" s="2" t="s">
        <v>1698</v>
      </c>
      <c r="C886" s="2" t="s">
        <v>1385</v>
      </c>
      <c r="D886" s="82" t="s">
        <v>666</v>
      </c>
      <c r="E886" s="2" t="s">
        <v>1699</v>
      </c>
      <c r="F886" s="82" t="s">
        <v>1700</v>
      </c>
      <c r="G886" s="2" t="s">
        <v>475</v>
      </c>
      <c r="H886" s="2" t="s">
        <v>476</v>
      </c>
      <c r="I886" s="82">
        <v>-11.474220000000001</v>
      </c>
      <c r="J886" s="82" t="s">
        <v>1701</v>
      </c>
      <c r="K886" s="82">
        <v>1000</v>
      </c>
      <c r="L886" s="2"/>
      <c r="M886" s="82"/>
      <c r="N886" s="2"/>
      <c r="O886" s="2"/>
      <c r="P886" s="2"/>
      <c r="Q886" s="2"/>
      <c r="R886" s="2"/>
      <c r="S886" s="2"/>
      <c r="T886" s="2"/>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2" t="s">
        <v>1702</v>
      </c>
      <c r="AW886" s="2">
        <v>28</v>
      </c>
      <c r="AX886" s="2" t="s">
        <v>480</v>
      </c>
      <c r="AY886" s="2">
        <v>2</v>
      </c>
      <c r="AZ886" s="179" t="s">
        <v>1703</v>
      </c>
      <c r="BA886" s="179">
        <v>2020</v>
      </c>
      <c r="BB886" s="179">
        <v>2022</v>
      </c>
      <c r="BC886" s="179"/>
      <c r="BD886" s="179" t="s">
        <v>1737</v>
      </c>
      <c r="BE886" s="179" t="s">
        <v>1738</v>
      </c>
      <c r="BF886" s="179" t="s">
        <v>484</v>
      </c>
      <c r="BG886" s="179" t="s">
        <v>1705</v>
      </c>
      <c r="BH886" s="179" t="s">
        <v>1706</v>
      </c>
      <c r="BI886" s="200" t="s">
        <v>1707</v>
      </c>
      <c r="BJ886" s="201">
        <v>4.4000000000000004</v>
      </c>
      <c r="BK886" s="179"/>
      <c r="BL886" s="179"/>
      <c r="BM886" s="202"/>
      <c r="BN886" s="202"/>
      <c r="BO886" s="202"/>
      <c r="BP886" s="202"/>
      <c r="BQ886" s="202"/>
      <c r="BR886" s="202"/>
      <c r="BS886" s="202"/>
      <c r="BT886" s="202"/>
      <c r="BU886" s="202"/>
      <c r="BV886" s="90"/>
      <c r="BW886" s="90"/>
      <c r="BX886" s="90"/>
      <c r="BY886" s="90"/>
      <c r="BZ886" s="90"/>
      <c r="CA886" s="90"/>
      <c r="CB886" s="90"/>
      <c r="CC886" s="90"/>
      <c r="CD886" s="90"/>
      <c r="CE886" s="90"/>
      <c r="CF886" s="90"/>
      <c r="CG886" s="90"/>
      <c r="CH886" s="90"/>
      <c r="CI886" s="90"/>
      <c r="CJ886" s="90"/>
      <c r="CK886" s="90"/>
      <c r="CL886" s="90"/>
      <c r="CM886" s="90"/>
      <c r="CN886" s="90"/>
      <c r="CO886" s="90"/>
      <c r="CP886" s="90"/>
      <c r="CQ886" s="90"/>
      <c r="CR886" s="90"/>
      <c r="CS886" s="90"/>
      <c r="CT886" s="90"/>
      <c r="CU886" s="90"/>
      <c r="CV886" s="90"/>
      <c r="CW886" s="90"/>
      <c r="CX886" s="90"/>
      <c r="CY886" s="90"/>
      <c r="CZ886" s="90"/>
      <c r="DA886" s="90"/>
      <c r="DB886" s="90"/>
      <c r="DC886" s="90"/>
      <c r="DD886" s="90"/>
      <c r="DE886" s="90"/>
      <c r="DF886" s="90"/>
      <c r="DG886" s="90"/>
      <c r="DH886" s="90"/>
      <c r="DI886" s="90"/>
      <c r="DJ886" s="90"/>
      <c r="DK886" s="90"/>
      <c r="DL886" s="90"/>
      <c r="DM886" s="90"/>
      <c r="DN886" s="90"/>
      <c r="DO886" s="90"/>
      <c r="DP886" s="90"/>
      <c r="DQ886" s="90"/>
      <c r="DR886" s="90"/>
      <c r="DS886" s="90"/>
      <c r="DT886" s="90"/>
      <c r="DU886" s="90"/>
      <c r="DV886" s="90"/>
      <c r="DW886" s="90"/>
      <c r="DX886" s="90"/>
      <c r="DY886" s="90"/>
      <c r="DZ886" s="90"/>
      <c r="EA886" s="90"/>
      <c r="EB886" s="90"/>
      <c r="EC886" s="90"/>
      <c r="ED886" s="90"/>
      <c r="EE886" s="202"/>
      <c r="EF886" s="202"/>
      <c r="EG886" s="202"/>
      <c r="EH886" s="202"/>
      <c r="EI886" s="202"/>
      <c r="EJ886" s="202"/>
      <c r="EK886" s="202"/>
      <c r="EL886" s="90"/>
      <c r="EM886" s="90"/>
      <c r="EN886" s="90"/>
      <c r="EO886" s="90"/>
      <c r="EP886" s="90"/>
      <c r="EQ886" s="90"/>
      <c r="ER886" s="90"/>
      <c r="ES886" s="90"/>
      <c r="ET886" s="90"/>
      <c r="EU886" s="90"/>
      <c r="EV886" s="90"/>
      <c r="EW886" s="90"/>
      <c r="EX886" s="90"/>
      <c r="EY886" s="90"/>
      <c r="EZ886" s="90"/>
      <c r="FA886" s="90"/>
      <c r="FB886" s="90"/>
      <c r="FC886" s="90"/>
      <c r="FD886" s="90"/>
      <c r="FE886" s="90"/>
      <c r="FF886" s="90"/>
      <c r="FG886" s="90"/>
      <c r="FH886" s="90"/>
      <c r="FI886" s="90"/>
      <c r="FJ886" s="90"/>
      <c r="FK886" s="90"/>
      <c r="FL886" s="90"/>
      <c r="FM886" s="90"/>
      <c r="FN886" s="90"/>
      <c r="FO886" s="90"/>
      <c r="FP886" s="90"/>
      <c r="FQ886" s="90"/>
      <c r="FR886" s="90"/>
      <c r="FS886" s="90"/>
      <c r="FT886" s="90"/>
      <c r="FU886" s="90"/>
      <c r="FV886" s="90"/>
      <c r="FW886" s="90"/>
      <c r="FX886" s="90"/>
      <c r="FY886" s="90"/>
      <c r="FZ886" s="90"/>
      <c r="GA886" s="90"/>
      <c r="GB886" s="90"/>
      <c r="GC886" s="90"/>
      <c r="GD886" s="90"/>
      <c r="GE886" s="90"/>
      <c r="GF886" s="90"/>
      <c r="GG886" s="90"/>
      <c r="GH886" s="90"/>
      <c r="GI886" s="90"/>
      <c r="GJ886" s="90"/>
      <c r="GK886" s="90"/>
      <c r="GL886" s="90"/>
      <c r="GM886" s="90"/>
      <c r="GN886" s="90"/>
      <c r="GO886" s="90"/>
      <c r="GP886" s="90"/>
      <c r="GQ886" s="90"/>
      <c r="GR886" s="90"/>
      <c r="GS886" s="90"/>
      <c r="GT886" s="90"/>
      <c r="GU886" s="90"/>
      <c r="GV886" s="90"/>
      <c r="GW886" s="90"/>
      <c r="GX886" s="90"/>
      <c r="GY886" s="90"/>
      <c r="GZ886" s="90"/>
      <c r="HA886" s="90"/>
      <c r="HB886" s="90"/>
      <c r="HC886" s="90"/>
      <c r="HD886" s="90"/>
      <c r="HE886" s="90"/>
      <c r="HF886" s="90"/>
      <c r="HG886" s="90"/>
      <c r="HH886" s="90"/>
      <c r="HI886" s="90"/>
      <c r="HJ886" s="90"/>
      <c r="HK886" s="179" t="s">
        <v>1724</v>
      </c>
      <c r="HL886" s="179" t="s">
        <v>1544</v>
      </c>
      <c r="HM886" s="121" t="s">
        <v>480</v>
      </c>
      <c r="HN886" s="121" t="s">
        <v>480</v>
      </c>
      <c r="HO886" s="121" t="s">
        <v>480</v>
      </c>
      <c r="HP886" s="121" t="s">
        <v>480</v>
      </c>
      <c r="HQ886" s="202"/>
      <c r="HR886" s="202"/>
      <c r="HS886" s="202"/>
      <c r="HT886" s="37"/>
      <c r="HU886" s="37"/>
      <c r="HV886" s="202"/>
      <c r="HW886" s="202"/>
      <c r="HX886" s="202"/>
      <c r="HY886" s="202"/>
      <c r="HZ886" s="202"/>
      <c r="IA886" s="202"/>
      <c r="IB886" s="202"/>
      <c r="IC886" s="202"/>
      <c r="ID886" s="202"/>
      <c r="IE886" s="202"/>
      <c r="IF886" s="202"/>
      <c r="IG886" s="202"/>
      <c r="IH886" s="179" t="s">
        <v>1704</v>
      </c>
      <c r="II886" s="203" t="s">
        <v>492</v>
      </c>
      <c r="IJ886" s="203"/>
      <c r="IK886" s="202"/>
      <c r="IL886" s="202"/>
      <c r="IM886" s="202"/>
      <c r="IN886" s="179"/>
      <c r="IO886" s="202"/>
      <c r="IP886" s="202"/>
      <c r="IQ886" s="202"/>
      <c r="IR886" s="202"/>
      <c r="IS886" s="202"/>
      <c r="IT886" s="202"/>
      <c r="IU886" s="202"/>
      <c r="IV886" s="202"/>
      <c r="IW886" s="202"/>
      <c r="IX886" s="90"/>
      <c r="IY886" s="90"/>
      <c r="IZ886" s="90"/>
      <c r="JA886" s="90"/>
      <c r="JB886" s="90"/>
      <c r="JC886" s="90"/>
      <c r="JD886" s="90"/>
      <c r="JE886" s="90"/>
      <c r="JF886" s="90"/>
      <c r="JG886" s="90"/>
      <c r="JH886" s="90"/>
      <c r="JI886" s="90"/>
      <c r="JJ886" s="90" t="s">
        <v>1725</v>
      </c>
      <c r="JK886" s="2" t="s">
        <v>680</v>
      </c>
      <c r="JL886" s="145"/>
      <c r="JM886" s="202"/>
      <c r="JN886" s="200"/>
      <c r="JO886" s="202"/>
      <c r="JP886" s="200"/>
      <c r="JQ886" s="202"/>
      <c r="JR886" s="202"/>
      <c r="JS886" s="202"/>
      <c r="JT886" s="202"/>
      <c r="JU886" s="202"/>
      <c r="JV886" s="202"/>
      <c r="JW886" s="202"/>
      <c r="JX886" s="202"/>
      <c r="JY886" s="202"/>
      <c r="JZ886" s="202"/>
      <c r="KA886" s="202"/>
      <c r="KB886" s="202"/>
      <c r="KC886" s="202"/>
      <c r="KD886" s="202"/>
      <c r="KE886" s="202"/>
      <c r="KF886" s="142"/>
      <c r="KG886" s="142"/>
      <c r="KH886" s="204"/>
      <c r="KI886" s="179"/>
      <c r="KJ886" s="204"/>
      <c r="KK886" s="204"/>
      <c r="KL886" s="204"/>
      <c r="KM886" s="204"/>
      <c r="KN886" s="142"/>
      <c r="KO886" s="142"/>
      <c r="KP886" s="204"/>
      <c r="KQ886" s="204"/>
      <c r="KR886" s="142"/>
      <c r="KS886" s="142"/>
      <c r="KT886" s="204"/>
      <c r="KU886" s="204"/>
      <c r="KV886" s="204"/>
      <c r="KW886" s="38"/>
      <c r="KX886" s="38"/>
      <c r="KY886" s="38"/>
      <c r="KZ886" s="38"/>
      <c r="LA886" s="200"/>
      <c r="LB886" s="200"/>
      <c r="LC886" s="200"/>
      <c r="LD886" s="200"/>
      <c r="LE886" s="200"/>
      <c r="LF886" s="200"/>
      <c r="LG886" s="200"/>
      <c r="LH886" s="200"/>
      <c r="LI886" s="202"/>
      <c r="LJ886" s="202"/>
      <c r="LK886" s="202"/>
      <c r="LL886" s="202"/>
      <c r="LM886" s="202"/>
      <c r="LN886" s="202"/>
      <c r="LO886" s="202"/>
      <c r="LP886" s="202"/>
      <c r="LQ886" s="202"/>
      <c r="LR886" s="202"/>
      <c r="LS886" s="202"/>
      <c r="LT886" s="202"/>
      <c r="LU886" s="202"/>
      <c r="LV886" s="90"/>
      <c r="LW886" s="90"/>
      <c r="LX886" s="90"/>
      <c r="LY886" s="90"/>
      <c r="LZ886" s="90"/>
      <c r="MA886" s="90"/>
      <c r="MB886" s="90"/>
      <c r="MC886" s="90"/>
      <c r="MD886" s="90"/>
      <c r="ME886" s="90"/>
      <c r="MF886" s="90"/>
      <c r="MG886" s="202"/>
      <c r="MH886" s="202"/>
      <c r="MI886" s="90"/>
      <c r="MJ886" s="90"/>
      <c r="MK886" s="90"/>
      <c r="ML886" s="90"/>
      <c r="MM886" s="90"/>
      <c r="MN886" s="90"/>
      <c r="MO886" s="90"/>
      <c r="MP886" s="90"/>
      <c r="MQ886" s="37"/>
      <c r="MR886" s="37"/>
      <c r="MS886" s="90"/>
      <c r="MT886" s="202"/>
      <c r="MU886" s="202"/>
      <c r="MW886" s="90"/>
      <c r="MX886" s="90"/>
      <c r="MY886" s="205" t="s">
        <v>1708</v>
      </c>
      <c r="MZ886" s="206">
        <v>16.25</v>
      </c>
      <c r="NI886" s="179"/>
      <c r="NJ886" s="179" t="s">
        <v>1726</v>
      </c>
      <c r="NK886" s="179" t="s">
        <v>1727</v>
      </c>
      <c r="NL886" s="179" t="s">
        <v>1728</v>
      </c>
      <c r="NM886" s="207" t="s">
        <v>1729</v>
      </c>
      <c r="NN886" s="179">
        <v>0</v>
      </c>
      <c r="NO886" s="179">
        <v>20</v>
      </c>
      <c r="NP886" s="179"/>
      <c r="NQ886" s="179"/>
      <c r="NR886" s="179"/>
      <c r="NS886" s="179"/>
      <c r="NT886" s="179"/>
      <c r="NU886" s="179" t="s">
        <v>1739</v>
      </c>
      <c r="NV886" s="179" t="s">
        <v>518</v>
      </c>
      <c r="NW886">
        <v>55.39</v>
      </c>
      <c r="NX886" s="179" t="s">
        <v>480</v>
      </c>
      <c r="NY886" s="141"/>
      <c r="NZ886" s="141"/>
      <c r="OA886" s="127"/>
      <c r="OB886" s="179">
        <v>3</v>
      </c>
      <c r="OC886" s="179"/>
      <c r="OD886" s="179"/>
      <c r="OE886" s="202"/>
      <c r="OF886" s="202"/>
      <c r="OG886" s="202"/>
      <c r="OH886" s="202"/>
      <c r="OI886" s="202"/>
      <c r="OJ886" s="202"/>
      <c r="OK886" s="202"/>
      <c r="OL886" s="202"/>
      <c r="OM886" s="202"/>
      <c r="ON886" s="202"/>
      <c r="OO886" s="202"/>
      <c r="OP886" s="202"/>
      <c r="OQ886" s="202"/>
      <c r="OR886" s="202"/>
      <c r="OS886" s="202"/>
      <c r="OT886" s="202"/>
      <c r="OU886" t="s">
        <v>1731</v>
      </c>
      <c r="OV886" s="179" t="s">
        <v>518</v>
      </c>
      <c r="OX886">
        <v>2021</v>
      </c>
      <c r="OY886">
        <v>2022</v>
      </c>
      <c r="OZ886" s="90"/>
      <c r="PA886" s="90"/>
      <c r="PB886" t="s">
        <v>522</v>
      </c>
      <c r="PC886" s="50">
        <v>46148</v>
      </c>
    </row>
    <row r="887" spans="1:419" ht="17" thickBot="1">
      <c r="A887" s="199" t="s">
        <v>859</v>
      </c>
      <c r="B887" s="2" t="s">
        <v>1698</v>
      </c>
      <c r="C887" s="2" t="s">
        <v>1385</v>
      </c>
      <c r="D887" s="82" t="s">
        <v>666</v>
      </c>
      <c r="E887" s="2" t="s">
        <v>1699</v>
      </c>
      <c r="F887" s="82" t="s">
        <v>1700</v>
      </c>
      <c r="G887" s="2" t="s">
        <v>475</v>
      </c>
      <c r="H887" s="2" t="s">
        <v>476</v>
      </c>
      <c r="I887" s="82">
        <v>-11.474220000000001</v>
      </c>
      <c r="J887" s="82" t="s">
        <v>1701</v>
      </c>
      <c r="K887" s="82">
        <v>1000</v>
      </c>
      <c r="L887" s="2"/>
      <c r="M887" s="82"/>
      <c r="N887" s="2"/>
      <c r="O887" s="2"/>
      <c r="P887" s="2"/>
      <c r="Q887" s="2"/>
      <c r="R887" s="2"/>
      <c r="S887" s="2"/>
      <c r="T887" s="2"/>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2" t="s">
        <v>1702</v>
      </c>
      <c r="AW887" s="2">
        <v>28</v>
      </c>
      <c r="AX887" s="2" t="s">
        <v>480</v>
      </c>
      <c r="AY887" s="2">
        <v>2</v>
      </c>
      <c r="AZ887" s="179" t="s">
        <v>1703</v>
      </c>
      <c r="BA887" s="179">
        <v>2020</v>
      </c>
      <c r="BB887" s="179">
        <v>2022</v>
      </c>
      <c r="BC887" s="179"/>
      <c r="BD887" s="179" t="s">
        <v>1740</v>
      </c>
      <c r="BE887" s="179" t="s">
        <v>553</v>
      </c>
      <c r="BF887" s="179" t="s">
        <v>484</v>
      </c>
      <c r="BG887" s="179" t="s">
        <v>1705</v>
      </c>
      <c r="BH887" s="179" t="s">
        <v>1706</v>
      </c>
      <c r="BI887" s="200" t="s">
        <v>1707</v>
      </c>
      <c r="BJ887" s="201">
        <v>4.4000000000000004</v>
      </c>
      <c r="BK887" s="179" t="s">
        <v>537</v>
      </c>
      <c r="BL887" s="179" t="s">
        <v>485</v>
      </c>
      <c r="BM887" s="179" t="s">
        <v>1717</v>
      </c>
      <c r="BN887" s="200" t="s">
        <v>1707</v>
      </c>
      <c r="BO887" s="201">
        <v>4.4000000000000004</v>
      </c>
      <c r="BP887" s="179"/>
      <c r="BQ887" s="179"/>
      <c r="BR887" s="179"/>
      <c r="BS887" s="179"/>
      <c r="BT887" s="179"/>
      <c r="BU887" s="179"/>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2"/>
      <c r="EE887" s="179"/>
      <c r="EF887" s="179"/>
      <c r="EG887" s="179"/>
      <c r="EH887" s="179"/>
      <c r="EI887" s="179"/>
      <c r="EJ887" s="179"/>
      <c r="EK887" s="179"/>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179" t="s">
        <v>1724</v>
      </c>
      <c r="HL887" s="179" t="s">
        <v>1544</v>
      </c>
      <c r="HM887" s="121" t="s">
        <v>480</v>
      </c>
      <c r="HN887" s="121" t="s">
        <v>480</v>
      </c>
      <c r="HO887" s="121" t="s">
        <v>480</v>
      </c>
      <c r="HP887" s="121" t="s">
        <v>480</v>
      </c>
      <c r="HQ887" s="179"/>
      <c r="HR887" s="179"/>
      <c r="HS887" s="200"/>
      <c r="HT887" s="179"/>
      <c r="HU887" s="179"/>
      <c r="HV887" s="179"/>
      <c r="HW887" s="179"/>
      <c r="HX887" s="209"/>
      <c r="HY887" s="179"/>
      <c r="HZ887" s="179"/>
      <c r="IA887" s="179"/>
      <c r="IB887" s="179"/>
      <c r="IC887" s="179"/>
      <c r="ID887" s="179"/>
      <c r="IE887" s="179"/>
      <c r="IF887" s="179"/>
      <c r="IG887" s="179"/>
      <c r="IH887" s="179" t="s">
        <v>1716</v>
      </c>
      <c r="II887" s="142" t="s">
        <v>1712</v>
      </c>
      <c r="IJ887" s="142" t="s">
        <v>542</v>
      </c>
      <c r="IK887" s="204" t="s">
        <v>1713</v>
      </c>
      <c r="IL887" s="179">
        <v>2020</v>
      </c>
      <c r="IM887" s="179"/>
      <c r="IN887" s="179" t="s">
        <v>1714</v>
      </c>
      <c r="IO887" s="179"/>
      <c r="IP887" s="179"/>
      <c r="IQ887" s="179"/>
      <c r="IR887" s="179"/>
      <c r="IS887" s="179"/>
      <c r="IT887" s="179"/>
      <c r="IU887" s="179"/>
      <c r="IV887" s="179"/>
      <c r="IW887" s="179"/>
      <c r="IX887" s="2"/>
      <c r="IY887" s="2"/>
      <c r="IZ887" s="2"/>
      <c r="JA887" s="2"/>
      <c r="JB887" s="2"/>
      <c r="JC887" s="2"/>
      <c r="JD887" s="2"/>
      <c r="JE887" s="2"/>
      <c r="JF887" s="2"/>
      <c r="JG887" s="2"/>
      <c r="JH887" s="2"/>
      <c r="JI887" s="2"/>
      <c r="JJ887" s="2" t="s">
        <v>1725</v>
      </c>
      <c r="JK887" s="2" t="s">
        <v>680</v>
      </c>
      <c r="JL887" s="145"/>
      <c r="JM887" s="134"/>
      <c r="JN887" s="200"/>
      <c r="JO887" s="179"/>
      <c r="JP887" s="200"/>
      <c r="JQ887" s="179"/>
      <c r="JR887" s="179"/>
      <c r="JS887" s="179"/>
      <c r="JT887" s="179"/>
      <c r="JU887" s="179"/>
      <c r="JV887" s="134"/>
      <c r="JW887" s="134"/>
      <c r="JX887" s="200"/>
      <c r="JY887" s="179"/>
      <c r="JZ887" s="200"/>
      <c r="KA887" s="179"/>
      <c r="KB887" s="179"/>
      <c r="KC887" s="179"/>
      <c r="KD887" s="200"/>
      <c r="KE887" s="200"/>
      <c r="KF887" s="142"/>
      <c r="KG887" s="210"/>
      <c r="KH887" s="179"/>
      <c r="KI887" s="179"/>
      <c r="KJ887" s="179"/>
      <c r="KK887" s="179"/>
      <c r="KL887" s="200"/>
      <c r="KM887" s="179"/>
      <c r="KN887" s="142"/>
      <c r="KO887" s="210"/>
      <c r="KP887" s="179"/>
      <c r="KQ887" s="179"/>
      <c r="KR887" s="142"/>
      <c r="KS887" s="210"/>
      <c r="KT887" s="179"/>
      <c r="KU887" s="179"/>
      <c r="KV887" s="179"/>
      <c r="KW887" s="3"/>
      <c r="KX887" s="3"/>
      <c r="KY887" s="3"/>
      <c r="KZ887" s="3"/>
      <c r="LA887" s="200"/>
      <c r="LB887" s="200"/>
      <c r="LC887" s="200"/>
      <c r="LD887" s="200"/>
      <c r="LE887" s="200"/>
      <c r="LF887" s="200"/>
      <c r="LG887" s="200"/>
      <c r="LH887" s="200"/>
      <c r="LI887" s="200"/>
      <c r="LJ887" s="200"/>
      <c r="LK887" s="200"/>
      <c r="LL887" s="200"/>
      <c r="LM887" s="200"/>
      <c r="LN887" s="179"/>
      <c r="LO887" s="179"/>
      <c r="LP887" s="179"/>
      <c r="LQ887" s="179"/>
      <c r="LR887" s="179"/>
      <c r="LS887" s="179"/>
      <c r="LT887" s="179"/>
      <c r="LU887" s="179"/>
      <c r="LW887" s="2"/>
      <c r="LX887" s="2"/>
      <c r="LY887" s="2"/>
      <c r="LZ887" s="2"/>
      <c r="MA887" s="2"/>
      <c r="ME887" s="2"/>
      <c r="MF887" s="179"/>
      <c r="MG887" s="179"/>
      <c r="MH887" s="179"/>
      <c r="MI887" s="2"/>
      <c r="MJ887" s="2"/>
      <c r="MK887" s="2"/>
      <c r="ML887" s="2"/>
      <c r="MM887" s="2"/>
      <c r="MN887" s="2"/>
      <c r="MO887" s="2"/>
      <c r="MP887" s="2"/>
      <c r="MQ887" s="179"/>
      <c r="MR887" s="179"/>
      <c r="MS887" s="179"/>
      <c r="MT887" s="179"/>
      <c r="MU887" s="179"/>
      <c r="MV887" s="179"/>
      <c r="MW887" s="179"/>
      <c r="MX887" s="179"/>
      <c r="MY887" s="205" t="s">
        <v>1708</v>
      </c>
      <c r="MZ887" s="206">
        <v>16.25</v>
      </c>
      <c r="NI887" s="179"/>
      <c r="NJ887" s="179" t="s">
        <v>1726</v>
      </c>
      <c r="NK887" s="179" t="s">
        <v>1727</v>
      </c>
      <c r="NL887" s="179" t="s">
        <v>1728</v>
      </c>
      <c r="NM887" s="207" t="s">
        <v>1729</v>
      </c>
      <c r="NN887" s="179">
        <v>0</v>
      </c>
      <c r="NO887" s="179">
        <v>20</v>
      </c>
      <c r="NP887" s="179"/>
      <c r="NQ887" s="179"/>
      <c r="NR887" s="179"/>
      <c r="NS887" s="179"/>
      <c r="NT887" s="179"/>
      <c r="NU887" s="179"/>
      <c r="NV887" s="179" t="s">
        <v>518</v>
      </c>
      <c r="NW887">
        <v>54.74</v>
      </c>
      <c r="NX887" s="179" t="s">
        <v>480</v>
      </c>
      <c r="NY887" s="141"/>
      <c r="NZ887" s="141"/>
      <c r="OA887" s="127"/>
      <c r="OB887" s="179">
        <v>3</v>
      </c>
      <c r="OC887" s="179"/>
      <c r="OD887" s="179"/>
      <c r="OE887" s="179"/>
      <c r="OF887" s="179"/>
      <c r="OG887" s="179"/>
      <c r="OH887" s="179"/>
      <c r="OI887" s="179"/>
      <c r="OJ887" s="179"/>
      <c r="OK887" s="179"/>
      <c r="OL887" s="179"/>
      <c r="OM887" s="179"/>
      <c r="ON887" s="179"/>
      <c r="OO887" s="179"/>
      <c r="OP887" s="179"/>
      <c r="OQ887" s="179"/>
      <c r="OR887" s="179"/>
      <c r="OS887" s="179"/>
      <c r="OT887" s="179"/>
      <c r="OU887" t="s">
        <v>1731</v>
      </c>
      <c r="OV887" s="179" t="s">
        <v>518</v>
      </c>
      <c r="OX887">
        <v>2021</v>
      </c>
      <c r="OY887">
        <v>2022</v>
      </c>
      <c r="PB887" t="s">
        <v>522</v>
      </c>
      <c r="PC887" s="50">
        <v>46148</v>
      </c>
    </row>
    <row r="888" spans="1:419" ht="17" thickBot="1">
      <c r="A888" s="199" t="s">
        <v>859</v>
      </c>
      <c r="B888" s="2" t="s">
        <v>1698</v>
      </c>
      <c r="C888" s="2" t="s">
        <v>1385</v>
      </c>
      <c r="D888" s="82" t="s">
        <v>666</v>
      </c>
      <c r="E888" s="2" t="s">
        <v>1699</v>
      </c>
      <c r="F888" s="82" t="s">
        <v>1700</v>
      </c>
      <c r="G888" s="2" t="s">
        <v>475</v>
      </c>
      <c r="H888" s="2" t="s">
        <v>476</v>
      </c>
      <c r="I888" s="82">
        <v>-11.474220000000001</v>
      </c>
      <c r="J888" s="82" t="s">
        <v>1701</v>
      </c>
      <c r="K888" s="82">
        <v>1000</v>
      </c>
      <c r="L888" s="2"/>
      <c r="M888" s="82"/>
      <c r="N888" s="2"/>
      <c r="O888" s="2"/>
      <c r="P888" s="2"/>
      <c r="Q888" s="2"/>
      <c r="R888" s="2"/>
      <c r="S888" s="2"/>
      <c r="T888" s="2"/>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2" t="s">
        <v>1702</v>
      </c>
      <c r="AW888" s="2">
        <v>28</v>
      </c>
      <c r="AX888" s="2" t="s">
        <v>480</v>
      </c>
      <c r="AY888" s="2">
        <v>2</v>
      </c>
      <c r="AZ888" s="179" t="s">
        <v>1703</v>
      </c>
      <c r="BA888" s="179">
        <v>2020</v>
      </c>
      <c r="BB888" s="179">
        <v>2022</v>
      </c>
      <c r="BC888" s="179"/>
      <c r="BD888" s="179" t="s">
        <v>1741</v>
      </c>
      <c r="BE888" s="179" t="s">
        <v>605</v>
      </c>
      <c r="BF888" s="179" t="s">
        <v>484</v>
      </c>
      <c r="BG888" s="179" t="s">
        <v>538</v>
      </c>
      <c r="BH888" s="179" t="s">
        <v>1711</v>
      </c>
      <c r="BI888" s="200" t="s">
        <v>1707</v>
      </c>
      <c r="BJ888" s="201">
        <v>13.3</v>
      </c>
      <c r="BK888" s="179" t="s">
        <v>537</v>
      </c>
      <c r="BL888" s="179" t="s">
        <v>485</v>
      </c>
      <c r="BM888" s="179" t="s">
        <v>1717</v>
      </c>
      <c r="BN888" s="200" t="s">
        <v>1707</v>
      </c>
      <c r="BO888" s="201">
        <v>4.4000000000000004</v>
      </c>
      <c r="BP888" s="179"/>
      <c r="BQ888" s="179"/>
      <c r="BR888" s="179"/>
      <c r="BS888" s="179"/>
      <c r="BT888" s="179"/>
      <c r="BU888" s="179"/>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2"/>
      <c r="EE888" s="179"/>
      <c r="EF888" s="179"/>
      <c r="EG888" s="179"/>
      <c r="EH888" s="179"/>
      <c r="EI888" s="179"/>
      <c r="EJ888" s="179"/>
      <c r="EK888" s="179"/>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179" t="s">
        <v>1724</v>
      </c>
      <c r="HL888" s="179" t="s">
        <v>1544</v>
      </c>
      <c r="HM888" s="121" t="s">
        <v>480</v>
      </c>
      <c r="HN888" s="121" t="s">
        <v>480</v>
      </c>
      <c r="HO888" s="121" t="s">
        <v>480</v>
      </c>
      <c r="HP888" s="121" t="s">
        <v>480</v>
      </c>
      <c r="HQ888" s="179"/>
      <c r="HR888" s="179"/>
      <c r="HS888" s="200"/>
      <c r="HT888" s="179"/>
      <c r="HU888" s="179"/>
      <c r="HV888" s="179"/>
      <c r="HW888" s="179"/>
      <c r="HX888" s="209"/>
      <c r="HY888" s="179"/>
      <c r="HZ888" s="179"/>
      <c r="IA888" s="179"/>
      <c r="IB888" s="179"/>
      <c r="IC888" s="179"/>
      <c r="ID888" s="179"/>
      <c r="IE888" s="179"/>
      <c r="IF888" s="179"/>
      <c r="IG888" s="179"/>
      <c r="IH888" s="179" t="s">
        <v>1718</v>
      </c>
      <c r="II888" s="69" t="s">
        <v>927</v>
      </c>
      <c r="IJ888" s="142" t="s">
        <v>542</v>
      </c>
      <c r="IK888" s="204" t="s">
        <v>1713</v>
      </c>
      <c r="IL888" s="179">
        <v>2020</v>
      </c>
      <c r="IM888" s="179"/>
      <c r="IN888" s="179" t="s">
        <v>1714</v>
      </c>
      <c r="IO888" s="179"/>
      <c r="IP888" s="179"/>
      <c r="IQ888" s="179"/>
      <c r="IR888" s="179"/>
      <c r="IS888" s="179"/>
      <c r="IT888" s="179"/>
      <c r="IU888" s="179"/>
      <c r="IV888" s="179"/>
      <c r="IW888" s="179"/>
      <c r="IX888" s="2"/>
      <c r="IY888" s="2"/>
      <c r="IZ888" s="2"/>
      <c r="JA888" s="2"/>
      <c r="JB888" s="2"/>
      <c r="JC888" s="2"/>
      <c r="JD888" s="2"/>
      <c r="JE888" s="2"/>
      <c r="JF888" s="2"/>
      <c r="JG888" s="2"/>
      <c r="JH888" s="2"/>
      <c r="JI888" s="2"/>
      <c r="JJ888" s="2" t="s">
        <v>1725</v>
      </c>
      <c r="JK888" s="2" t="s">
        <v>680</v>
      </c>
      <c r="JL888" s="145"/>
      <c r="JM888" s="134"/>
      <c r="JN888" s="200"/>
      <c r="JO888" s="179"/>
      <c r="JP888" s="200"/>
      <c r="JQ888" s="179"/>
      <c r="JR888" s="179"/>
      <c r="JS888" s="179"/>
      <c r="JT888" s="179"/>
      <c r="JU888" s="179"/>
      <c r="JV888" s="134"/>
      <c r="JW888" s="134"/>
      <c r="JX888" s="200"/>
      <c r="JY888" s="179"/>
      <c r="JZ888" s="200"/>
      <c r="KA888" s="179"/>
      <c r="KB888" s="179"/>
      <c r="KC888" s="179"/>
      <c r="KD888" s="200"/>
      <c r="KE888" s="200"/>
      <c r="KF888" s="142"/>
      <c r="KG888" s="210"/>
      <c r="KH888" s="179"/>
      <c r="KI888" s="179"/>
      <c r="KJ888" s="179"/>
      <c r="KK888" s="179"/>
      <c r="KL888" s="200"/>
      <c r="KM888" s="179"/>
      <c r="KN888" s="142"/>
      <c r="KO888" s="210"/>
      <c r="KP888" s="179"/>
      <c r="KQ888" s="179"/>
      <c r="KR888" s="142"/>
      <c r="KS888" s="210"/>
      <c r="KT888" s="179"/>
      <c r="KU888" s="179"/>
      <c r="KV888" s="179"/>
      <c r="KW888" s="3"/>
      <c r="KX888" s="3"/>
      <c r="KY888" s="3"/>
      <c r="KZ888" s="3"/>
      <c r="LA888" s="200"/>
      <c r="LB888" s="200"/>
      <c r="LC888" s="200"/>
      <c r="LD888" s="200"/>
      <c r="LE888" s="200"/>
      <c r="LF888" s="200"/>
      <c r="LG888" s="200"/>
      <c r="LH888" s="200"/>
      <c r="LI888" s="200"/>
      <c r="LJ888" s="200"/>
      <c r="LK888" s="200"/>
      <c r="LL888" s="200"/>
      <c r="LM888" s="200"/>
      <c r="LN888" s="179"/>
      <c r="LO888" s="179"/>
      <c r="LP888" s="179"/>
      <c r="LQ888" s="179"/>
      <c r="LR888" s="179"/>
      <c r="LS888" s="179"/>
      <c r="LT888" s="179"/>
      <c r="LU888" s="179"/>
      <c r="LW888" s="2"/>
      <c r="LX888" s="2"/>
      <c r="LY888" s="2"/>
      <c r="LZ888" s="2"/>
      <c r="MA888" s="2"/>
      <c r="ME888" s="2"/>
      <c r="MF888" s="179"/>
      <c r="MG888" s="179"/>
      <c r="MH888" s="179"/>
      <c r="MI888" s="2"/>
      <c r="MJ888" s="2"/>
      <c r="MK888" s="2"/>
      <c r="ML888" s="2"/>
      <c r="MM888" s="2"/>
      <c r="MN888" s="2"/>
      <c r="MO888" s="2"/>
      <c r="MP888" s="2"/>
      <c r="MQ888" s="179"/>
      <c r="MR888" s="179"/>
      <c r="MS888" s="179"/>
      <c r="MT888" s="179"/>
      <c r="MU888" s="179"/>
      <c r="MV888" s="179"/>
      <c r="MW888" s="179"/>
      <c r="MX888" s="179"/>
      <c r="MY888" s="205" t="s">
        <v>1708</v>
      </c>
      <c r="MZ888" s="206">
        <v>16.25</v>
      </c>
      <c r="NI888" s="179"/>
      <c r="NJ888" s="179" t="s">
        <v>1726</v>
      </c>
      <c r="NK888" s="179" t="s">
        <v>1727</v>
      </c>
      <c r="NL888" s="179" t="s">
        <v>1728</v>
      </c>
      <c r="NM888" s="207" t="s">
        <v>1729</v>
      </c>
      <c r="NN888" s="179">
        <v>0</v>
      </c>
      <c r="NO888" s="179">
        <v>20</v>
      </c>
      <c r="NP888" s="179"/>
      <c r="NQ888" s="179"/>
      <c r="NR888" s="179"/>
      <c r="NS888" s="179"/>
      <c r="NT888" s="179"/>
      <c r="NU888" s="179"/>
      <c r="NV888" s="179" t="s">
        <v>518</v>
      </c>
      <c r="NW888">
        <v>54.8</v>
      </c>
      <c r="NX888" s="179" t="s">
        <v>480</v>
      </c>
      <c r="NY888" s="141"/>
      <c r="NZ888" s="141"/>
      <c r="OA888" s="127"/>
      <c r="OB888" s="179">
        <v>3</v>
      </c>
      <c r="OD888" s="179"/>
      <c r="OE888" s="179"/>
      <c r="OF888" s="179"/>
      <c r="OG888" s="179"/>
      <c r="OH888" s="179"/>
      <c r="OI888" s="179"/>
      <c r="OJ888" s="179"/>
      <c r="OK888" s="179"/>
      <c r="OL888" s="179"/>
      <c r="OM888" s="179"/>
      <c r="ON888" s="179"/>
      <c r="OO888" s="179"/>
      <c r="OP888" s="179"/>
      <c r="OQ888" s="179"/>
      <c r="OR888" s="179"/>
      <c r="OS888" s="179"/>
      <c r="OT888" s="179"/>
      <c r="OU888" t="s">
        <v>1731</v>
      </c>
      <c r="OV888" s="179" t="s">
        <v>518</v>
      </c>
      <c r="OX888">
        <v>2021</v>
      </c>
      <c r="OY888">
        <v>2022</v>
      </c>
      <c r="PB888" t="s">
        <v>522</v>
      </c>
      <c r="PC888" s="50">
        <v>46148</v>
      </c>
    </row>
    <row r="889" spans="1:419" ht="17" thickBot="1">
      <c r="A889" s="199" t="s">
        <v>859</v>
      </c>
      <c r="B889" s="2" t="s">
        <v>1698</v>
      </c>
      <c r="C889" s="2" t="s">
        <v>1385</v>
      </c>
      <c r="D889" s="82" t="s">
        <v>666</v>
      </c>
      <c r="E889" s="2" t="s">
        <v>1699</v>
      </c>
      <c r="F889" s="82" t="s">
        <v>1700</v>
      </c>
      <c r="G889" s="2" t="s">
        <v>475</v>
      </c>
      <c r="H889" s="2" t="s">
        <v>476</v>
      </c>
      <c r="I889" s="82">
        <v>-11.474220000000001</v>
      </c>
      <c r="J889" s="82" t="s">
        <v>1701</v>
      </c>
      <c r="K889" s="82">
        <v>1000</v>
      </c>
      <c r="L889" s="2"/>
      <c r="M889" s="82"/>
      <c r="N889" s="2"/>
      <c r="O889" s="2"/>
      <c r="P889" s="2"/>
      <c r="Q889" s="2"/>
      <c r="R889" s="2"/>
      <c r="S889" s="2"/>
      <c r="T889" s="2"/>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2" t="s">
        <v>1702</v>
      </c>
      <c r="AW889" s="2">
        <v>28</v>
      </c>
      <c r="AX889" s="2" t="s">
        <v>480</v>
      </c>
      <c r="AY889" s="2">
        <v>2</v>
      </c>
      <c r="AZ889" s="179" t="s">
        <v>1703</v>
      </c>
      <c r="BA889" s="179">
        <v>2020</v>
      </c>
      <c r="BB889" s="179">
        <v>2022</v>
      </c>
      <c r="BC889" s="179"/>
      <c r="BD889" s="179" t="s">
        <v>1742</v>
      </c>
      <c r="BE889" s="179" t="s">
        <v>609</v>
      </c>
      <c r="BF889" s="179" t="s">
        <v>484</v>
      </c>
      <c r="BG889" s="179" t="s">
        <v>1705</v>
      </c>
      <c r="BH889" s="179" t="s">
        <v>1706</v>
      </c>
      <c r="BI889" s="200" t="s">
        <v>1707</v>
      </c>
      <c r="BJ889" s="201">
        <v>4.4000000000000004</v>
      </c>
      <c r="BK889" s="179" t="s">
        <v>537</v>
      </c>
      <c r="BL889" s="179" t="s">
        <v>538</v>
      </c>
      <c r="BM889" s="179" t="s">
        <v>1711</v>
      </c>
      <c r="BN889" s="200" t="s">
        <v>1707</v>
      </c>
      <c r="BO889" s="201">
        <v>13.3</v>
      </c>
      <c r="BP889" s="179"/>
      <c r="BQ889" s="179"/>
      <c r="BR889" s="179"/>
      <c r="BS889" s="179"/>
      <c r="BT889" s="179"/>
      <c r="BU889" s="179"/>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2"/>
      <c r="EE889" s="179"/>
      <c r="EF889" s="179"/>
      <c r="EG889" s="179"/>
      <c r="EH889" s="179"/>
      <c r="EI889" s="179"/>
      <c r="EJ889" s="179"/>
      <c r="EK889" s="179"/>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179" t="s">
        <v>1724</v>
      </c>
      <c r="HL889" s="179" t="s">
        <v>1544</v>
      </c>
      <c r="HM889" s="121" t="s">
        <v>480</v>
      </c>
      <c r="HN889" s="121" t="s">
        <v>480</v>
      </c>
      <c r="HO889" s="121" t="s">
        <v>480</v>
      </c>
      <c r="HP889" s="121" t="s">
        <v>480</v>
      </c>
      <c r="HQ889" s="179"/>
      <c r="HR889" s="179"/>
      <c r="HS889" s="200"/>
      <c r="HT889" s="179"/>
      <c r="HU889" s="179"/>
      <c r="HV889" s="179"/>
      <c r="HW889" s="179"/>
      <c r="HX889" s="209"/>
      <c r="HY889" s="179"/>
      <c r="HZ889" s="179"/>
      <c r="IA889" s="179"/>
      <c r="IB889" s="179"/>
      <c r="IC889" s="179"/>
      <c r="ID889" s="179"/>
      <c r="IE889" s="179"/>
      <c r="IF889" s="179"/>
      <c r="IG889" s="179"/>
      <c r="IH889" s="179" t="s">
        <v>1710</v>
      </c>
      <c r="II889" s="69" t="s">
        <v>927</v>
      </c>
      <c r="IJ889" s="142" t="s">
        <v>542</v>
      </c>
      <c r="IK889" s="204" t="s">
        <v>1713</v>
      </c>
      <c r="IL889" s="179">
        <v>2020</v>
      </c>
      <c r="IM889" s="179"/>
      <c r="IN889" s="179" t="s">
        <v>1714</v>
      </c>
      <c r="IO889" s="179"/>
      <c r="IP889" s="179"/>
      <c r="IQ889" s="179"/>
      <c r="IR889" s="179"/>
      <c r="IS889" s="179"/>
      <c r="IT889" s="179"/>
      <c r="IU889" s="179"/>
      <c r="IV889" s="179"/>
      <c r="IW889" s="179"/>
      <c r="IX889" s="2"/>
      <c r="IY889" s="2"/>
      <c r="IZ889" s="2"/>
      <c r="JA889" s="2"/>
      <c r="JB889" s="2"/>
      <c r="JC889" s="2"/>
      <c r="JD889" s="2"/>
      <c r="JE889" s="2"/>
      <c r="JF889" s="2"/>
      <c r="JG889" s="2"/>
      <c r="JH889" s="2"/>
      <c r="JI889" s="2"/>
      <c r="JJ889" s="2" t="s">
        <v>1725</v>
      </c>
      <c r="JK889" s="2" t="s">
        <v>680</v>
      </c>
      <c r="JL889" s="145"/>
      <c r="JM889" s="134"/>
      <c r="JN889" s="200"/>
      <c r="JO889" s="179"/>
      <c r="JP889" s="200"/>
      <c r="JQ889" s="179"/>
      <c r="JR889" s="179"/>
      <c r="JS889" s="179"/>
      <c r="JT889" s="179"/>
      <c r="JU889" s="179"/>
      <c r="JV889" s="134"/>
      <c r="JW889" s="134"/>
      <c r="JX889" s="200"/>
      <c r="JY889" s="179"/>
      <c r="JZ889" s="200"/>
      <c r="KA889" s="179"/>
      <c r="KB889" s="179"/>
      <c r="KC889" s="179"/>
      <c r="KD889" s="200"/>
      <c r="KE889" s="200"/>
      <c r="KF889" s="142"/>
      <c r="KG889" s="210"/>
      <c r="KH889" s="179"/>
      <c r="KI889" s="179"/>
      <c r="KJ889" s="179"/>
      <c r="KK889" s="179"/>
      <c r="KL889" s="200"/>
      <c r="KM889" s="179"/>
      <c r="KN889" s="142"/>
      <c r="KO889" s="210"/>
      <c r="KP889" s="179"/>
      <c r="KQ889" s="179"/>
      <c r="KR889" s="142"/>
      <c r="KS889" s="210"/>
      <c r="KT889" s="179"/>
      <c r="KU889" s="179"/>
      <c r="KV889" s="179"/>
      <c r="KW889" s="3"/>
      <c r="KX889" s="3"/>
      <c r="KY889" s="3"/>
      <c r="KZ889" s="3"/>
      <c r="LA889" s="200"/>
      <c r="LB889" s="200"/>
      <c r="LC889" s="200"/>
      <c r="LD889" s="200"/>
      <c r="LE889" s="200"/>
      <c r="LF889" s="200"/>
      <c r="LG889" s="200"/>
      <c r="LH889" s="200"/>
      <c r="LI889" s="200"/>
      <c r="LJ889" s="200"/>
      <c r="LK889" s="200"/>
      <c r="LL889" s="200"/>
      <c r="LM889" s="200"/>
      <c r="LN889" s="179"/>
      <c r="LO889" s="179"/>
      <c r="LP889" s="179"/>
      <c r="LQ889" s="179"/>
      <c r="LR889" s="179"/>
      <c r="LS889" s="179"/>
      <c r="LT889" s="179"/>
      <c r="LU889" s="179"/>
      <c r="LW889" s="2"/>
      <c r="LX889" s="2"/>
      <c r="LY889" s="2"/>
      <c r="LZ889" s="2"/>
      <c r="MA889" s="2"/>
      <c r="ME889" s="2"/>
      <c r="MF889" s="179"/>
      <c r="MG889" s="179"/>
      <c r="MH889" s="179"/>
      <c r="MI889" s="2"/>
      <c r="MJ889" s="2"/>
      <c r="MK889" s="2"/>
      <c r="ML889" s="2"/>
      <c r="MM889" s="2"/>
      <c r="MN889" s="2"/>
      <c r="MO889" s="2"/>
      <c r="MP889" s="2"/>
      <c r="MQ889" s="179"/>
      <c r="MR889" s="179"/>
      <c r="MS889" s="179"/>
      <c r="MT889" s="179"/>
      <c r="MU889" s="179"/>
      <c r="MV889" s="179"/>
      <c r="MW889" s="179"/>
      <c r="MX889" s="179"/>
      <c r="MY889" s="205" t="s">
        <v>1708</v>
      </c>
      <c r="MZ889" s="206">
        <v>16.25</v>
      </c>
      <c r="NI889" s="179"/>
      <c r="NJ889" s="179" t="s">
        <v>1726</v>
      </c>
      <c r="NK889" s="179" t="s">
        <v>1727</v>
      </c>
      <c r="NL889" s="179" t="s">
        <v>1728</v>
      </c>
      <c r="NM889" s="207" t="s">
        <v>1729</v>
      </c>
      <c r="NN889" s="179">
        <v>0</v>
      </c>
      <c r="NO889" s="179">
        <v>20</v>
      </c>
      <c r="NP889" s="179"/>
      <c r="NQ889" s="179"/>
      <c r="NR889" s="179"/>
      <c r="NS889" s="179"/>
      <c r="NT889" s="179"/>
      <c r="NU889" s="179"/>
      <c r="NV889" s="179" t="s">
        <v>518</v>
      </c>
      <c r="NW889">
        <v>62.04</v>
      </c>
      <c r="NX889" s="179" t="s">
        <v>480</v>
      </c>
      <c r="NY889" s="141"/>
      <c r="NZ889" s="141"/>
      <c r="OA889" s="127"/>
      <c r="OB889" s="179">
        <v>3</v>
      </c>
      <c r="OC889" s="179"/>
      <c r="OD889" s="179"/>
      <c r="OE889" s="179"/>
      <c r="OF889" s="179"/>
      <c r="OG889" s="179"/>
      <c r="OH889" s="179"/>
      <c r="OI889" s="179"/>
      <c r="OJ889" s="179"/>
      <c r="OK889" s="179"/>
      <c r="OL889" s="179"/>
      <c r="OM889" s="179"/>
      <c r="ON889" s="179"/>
      <c r="OO889" s="179"/>
      <c r="OP889" s="179"/>
      <c r="OQ889" s="179"/>
      <c r="OR889" s="179"/>
      <c r="OS889" s="179"/>
      <c r="OT889" s="179"/>
      <c r="OU889" t="s">
        <v>1731</v>
      </c>
      <c r="OV889" s="179" t="s">
        <v>518</v>
      </c>
      <c r="OX889">
        <v>2021</v>
      </c>
      <c r="OY889">
        <v>2022</v>
      </c>
      <c r="PB889" t="s">
        <v>522</v>
      </c>
      <c r="PC889" s="50">
        <v>46148</v>
      </c>
    </row>
    <row r="890" spans="1:419" ht="17" thickBot="1">
      <c r="A890" s="199" t="s">
        <v>859</v>
      </c>
      <c r="B890" s="2" t="s">
        <v>1698</v>
      </c>
      <c r="C890" s="2" t="s">
        <v>1385</v>
      </c>
      <c r="D890" s="82" t="s">
        <v>666</v>
      </c>
      <c r="E890" s="2" t="s">
        <v>1699</v>
      </c>
      <c r="F890" s="82" t="s">
        <v>1700</v>
      </c>
      <c r="G890" s="2" t="s">
        <v>475</v>
      </c>
      <c r="H890" s="2" t="s">
        <v>476</v>
      </c>
      <c r="I890" s="82">
        <v>-11.474220000000001</v>
      </c>
      <c r="J890" s="82" t="s">
        <v>1701</v>
      </c>
      <c r="K890" s="82">
        <v>1000</v>
      </c>
      <c r="L890" s="2"/>
      <c r="M890" s="82"/>
      <c r="N890" s="2"/>
      <c r="O890" s="2"/>
      <c r="P890" s="2"/>
      <c r="Q890" s="2"/>
      <c r="R890" s="2"/>
      <c r="S890" s="2"/>
      <c r="T890" s="2"/>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2" t="s">
        <v>1702</v>
      </c>
      <c r="AW890" s="2">
        <v>28</v>
      </c>
      <c r="AX890" s="2" t="s">
        <v>480</v>
      </c>
      <c r="AY890" s="2">
        <v>2</v>
      </c>
      <c r="AZ890" s="179" t="s">
        <v>1703</v>
      </c>
      <c r="BA890" s="179">
        <v>2020</v>
      </c>
      <c r="BB890" s="179">
        <v>2022</v>
      </c>
      <c r="BC890" s="179"/>
      <c r="BD890" s="179" t="s">
        <v>1743</v>
      </c>
      <c r="BE890" s="179" t="s">
        <v>1744</v>
      </c>
      <c r="BF890" s="179" t="s">
        <v>484</v>
      </c>
      <c r="BG890" s="179" t="s">
        <v>485</v>
      </c>
      <c r="BH890" s="179" t="s">
        <v>1717</v>
      </c>
      <c r="BI890" s="200" t="s">
        <v>1707</v>
      </c>
      <c r="BJ890" s="201">
        <v>4.4000000000000004</v>
      </c>
      <c r="BK890" s="179"/>
      <c r="BL890" s="179"/>
      <c r="BM890" s="179"/>
      <c r="BN890" s="179"/>
      <c r="BO890" s="179"/>
      <c r="BP890" s="179"/>
      <c r="BQ890" s="179"/>
      <c r="BR890" s="179"/>
      <c r="BS890" s="179"/>
      <c r="BT890" s="179"/>
      <c r="BU890" s="179"/>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2"/>
      <c r="EE890" s="179"/>
      <c r="EF890" s="179"/>
      <c r="EG890" s="179"/>
      <c r="EH890" s="179"/>
      <c r="EI890" s="179"/>
      <c r="EJ890" s="179"/>
      <c r="EK890" s="179"/>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179" t="s">
        <v>1745</v>
      </c>
      <c r="HL890" s="179" t="s">
        <v>526</v>
      </c>
      <c r="HM890" s="121" t="s">
        <v>480</v>
      </c>
      <c r="HN890" s="121" t="s">
        <v>480</v>
      </c>
      <c r="HO890" s="179" t="s">
        <v>480</v>
      </c>
      <c r="HP890" s="121" t="s">
        <v>480</v>
      </c>
      <c r="HQ890" s="179"/>
      <c r="HR890" s="179"/>
      <c r="HS890" s="200"/>
      <c r="HT890" s="179"/>
      <c r="HU890" s="179"/>
      <c r="HV890" s="179"/>
      <c r="HW890" s="179"/>
      <c r="HX890" s="209"/>
      <c r="HY890" s="179"/>
      <c r="HZ890" s="179"/>
      <c r="IA890" s="179"/>
      <c r="IB890" s="179"/>
      <c r="IC890" s="179"/>
      <c r="ID890" s="179"/>
      <c r="IE890" s="179"/>
      <c r="IF890" s="179"/>
      <c r="IG890" s="179"/>
      <c r="IH890" s="179" t="s">
        <v>1721</v>
      </c>
      <c r="II890" s="142" t="s">
        <v>492</v>
      </c>
      <c r="IJ890" s="142"/>
      <c r="IK890" s="204"/>
      <c r="IL890" s="179"/>
      <c r="IM890" s="179"/>
      <c r="IN890" s="179"/>
      <c r="IO890" s="179"/>
      <c r="IP890" s="179"/>
      <c r="IQ890" s="179"/>
      <c r="IR890" s="179"/>
      <c r="IS890" s="179"/>
      <c r="IT890" s="179"/>
      <c r="IU890" s="179"/>
      <c r="IV890" s="179"/>
      <c r="IW890" s="179"/>
      <c r="IX890" s="2"/>
      <c r="IY890" s="2"/>
      <c r="IZ890" s="2"/>
      <c r="JA890" s="2"/>
      <c r="JB890" s="2"/>
      <c r="JC890" s="2"/>
      <c r="JD890" s="2"/>
      <c r="JE890" s="2"/>
      <c r="JF890" s="2"/>
      <c r="JG890" s="2"/>
      <c r="JH890" s="2"/>
      <c r="JI890" s="2"/>
      <c r="JJ890" s="2" t="s">
        <v>1725</v>
      </c>
      <c r="JK890" s="2" t="s">
        <v>680</v>
      </c>
      <c r="JL890" s="145"/>
      <c r="JM890" s="134"/>
      <c r="JN890" s="200"/>
      <c r="JO890" s="179"/>
      <c r="JP890" s="200"/>
      <c r="JQ890" s="179"/>
      <c r="JR890" s="179"/>
      <c r="JS890" s="179"/>
      <c r="JT890" s="179"/>
      <c r="JU890" s="179"/>
      <c r="JV890" s="134"/>
      <c r="JW890" s="134"/>
      <c r="JX890" s="200"/>
      <c r="JY890" s="179"/>
      <c r="JZ890" s="200"/>
      <c r="KA890" s="179"/>
      <c r="KB890" s="179"/>
      <c r="KC890" s="179"/>
      <c r="KD890" s="200"/>
      <c r="KE890" s="200"/>
      <c r="KF890" s="142"/>
      <c r="KG890" s="210"/>
      <c r="KH890" s="179"/>
      <c r="KI890" s="179"/>
      <c r="KJ890" s="179"/>
      <c r="KK890" s="179"/>
      <c r="KL890" s="200"/>
      <c r="KM890" s="179"/>
      <c r="KN890" s="142"/>
      <c r="KO890" s="210"/>
      <c r="KP890" s="179"/>
      <c r="KQ890" s="179"/>
      <c r="KR890" s="142"/>
      <c r="KS890" s="210"/>
      <c r="KT890" s="179"/>
      <c r="KU890" s="179"/>
      <c r="KV890" s="179"/>
      <c r="KW890" s="3"/>
      <c r="KX890" s="3"/>
      <c r="KY890" s="3"/>
      <c r="KZ890" s="3"/>
      <c r="LA890" s="200"/>
      <c r="LB890" s="200"/>
      <c r="LC890" s="200"/>
      <c r="LD890" s="200"/>
      <c r="LE890" s="200"/>
      <c r="LF890" s="200"/>
      <c r="LG890" s="200"/>
      <c r="LH890" s="200"/>
      <c r="LI890" s="200"/>
      <c r="LJ890" s="200"/>
      <c r="LK890" s="200"/>
      <c r="LL890" s="200"/>
      <c r="LM890" s="200"/>
      <c r="LN890" s="179"/>
      <c r="LO890" s="179"/>
      <c r="LP890" s="179"/>
      <c r="LQ890" s="179"/>
      <c r="LR890" s="179"/>
      <c r="LS890" s="179"/>
      <c r="LT890" s="179"/>
      <c r="LU890" s="179"/>
      <c r="LW890" s="2"/>
      <c r="LX890" s="2"/>
      <c r="LY890" s="2"/>
      <c r="LZ890" s="2"/>
      <c r="MA890" s="2"/>
      <c r="ME890" s="2"/>
      <c r="MF890" s="179"/>
      <c r="MG890" s="179"/>
      <c r="MH890" s="179"/>
      <c r="MI890" s="2"/>
      <c r="MJ890" s="2"/>
      <c r="MK890" s="2"/>
      <c r="ML890" s="2"/>
      <c r="MM890" s="2"/>
      <c r="MN890" s="2"/>
      <c r="MO890" s="2"/>
      <c r="MP890" s="2"/>
      <c r="MQ890" s="179"/>
      <c r="MR890" s="179"/>
      <c r="MS890" s="179"/>
      <c r="MT890" s="179"/>
      <c r="MU890" s="179"/>
      <c r="MV890" s="179"/>
      <c r="MW890" s="179"/>
      <c r="MX890" s="179"/>
      <c r="MY890" s="205" t="s">
        <v>1708</v>
      </c>
      <c r="MZ890" s="206">
        <v>16.25</v>
      </c>
      <c r="NI890" s="179"/>
      <c r="NJ890" s="179" t="s">
        <v>1726</v>
      </c>
      <c r="NK890" s="179" t="s">
        <v>1727</v>
      </c>
      <c r="NL890" s="179" t="s">
        <v>1728</v>
      </c>
      <c r="NM890" s="207" t="s">
        <v>1729</v>
      </c>
      <c r="NN890" s="179">
        <v>0</v>
      </c>
      <c r="NO890" s="179">
        <v>20</v>
      </c>
      <c r="NP890" s="179"/>
      <c r="NQ890" s="179"/>
      <c r="NR890" s="179"/>
      <c r="NS890" s="179"/>
      <c r="NT890" s="179"/>
      <c r="NU890" s="179" t="s">
        <v>1746</v>
      </c>
      <c r="NV890" s="179" t="s">
        <v>518</v>
      </c>
      <c r="NW890" s="127">
        <v>23.7</v>
      </c>
      <c r="NX890" s="179" t="s">
        <v>480</v>
      </c>
      <c r="NY890" s="141"/>
      <c r="NZ890" s="141"/>
      <c r="OB890" s="179">
        <v>3</v>
      </c>
      <c r="OD890" s="179"/>
      <c r="OF890" s="179"/>
      <c r="OG890" s="179"/>
      <c r="OH890" s="179"/>
      <c r="OI890" s="179"/>
      <c r="OJ890" s="179"/>
      <c r="OK890" s="179"/>
      <c r="OL890" s="179"/>
      <c r="OM890" s="179"/>
      <c r="ON890" s="179"/>
      <c r="OO890" s="179"/>
      <c r="OP890" s="179"/>
      <c r="OQ890" s="179"/>
      <c r="OR890" s="179"/>
      <c r="OS890" s="179"/>
      <c r="OT890" s="179"/>
      <c r="OU890" t="s">
        <v>1731</v>
      </c>
      <c r="OV890" s="179" t="s">
        <v>518</v>
      </c>
      <c r="OX890">
        <v>2021</v>
      </c>
      <c r="OY890">
        <v>2022</v>
      </c>
      <c r="PB890" t="s">
        <v>522</v>
      </c>
      <c r="PC890" s="50">
        <v>46148</v>
      </c>
    </row>
    <row r="891" spans="1:419" ht="17" thickBot="1">
      <c r="A891" s="199" t="s">
        <v>859</v>
      </c>
      <c r="B891" s="2" t="s">
        <v>1698</v>
      </c>
      <c r="C891" s="2" t="s">
        <v>1385</v>
      </c>
      <c r="D891" s="82" t="s">
        <v>666</v>
      </c>
      <c r="E891" s="2" t="s">
        <v>1699</v>
      </c>
      <c r="F891" s="82" t="s">
        <v>1700</v>
      </c>
      <c r="G891" s="2" t="s">
        <v>475</v>
      </c>
      <c r="H891" s="2" t="s">
        <v>476</v>
      </c>
      <c r="I891" s="82">
        <v>-11.474220000000001</v>
      </c>
      <c r="J891" s="82" t="s">
        <v>1701</v>
      </c>
      <c r="K891" s="82">
        <v>1000</v>
      </c>
      <c r="L891" s="2"/>
      <c r="M891" s="82"/>
      <c r="N891" s="2"/>
      <c r="O891" s="2"/>
      <c r="P891" s="2"/>
      <c r="Q891" s="2"/>
      <c r="R891" s="2"/>
      <c r="S891" s="2"/>
      <c r="T891" s="2"/>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2" t="s">
        <v>1702</v>
      </c>
      <c r="AW891" s="2">
        <v>28</v>
      </c>
      <c r="AX891" s="2" t="s">
        <v>480</v>
      </c>
      <c r="AY891" s="2">
        <v>2</v>
      </c>
      <c r="AZ891" s="179" t="s">
        <v>1703</v>
      </c>
      <c r="BA891" s="179">
        <v>2020</v>
      </c>
      <c r="BB891" s="179">
        <v>2022</v>
      </c>
      <c r="BC891" s="179"/>
      <c r="BD891" s="179" t="s">
        <v>1747</v>
      </c>
      <c r="BE891" s="179" t="s">
        <v>1748</v>
      </c>
      <c r="BF891" s="179" t="s">
        <v>484</v>
      </c>
      <c r="BG891" s="179" t="s">
        <v>485</v>
      </c>
      <c r="BH891" s="179" t="s">
        <v>1717</v>
      </c>
      <c r="BI891" s="200" t="s">
        <v>1707</v>
      </c>
      <c r="BJ891" s="201">
        <v>4.4000000000000004</v>
      </c>
      <c r="BK891" s="179"/>
      <c r="BL891" s="179"/>
      <c r="BM891" s="179"/>
      <c r="BN891" s="179"/>
      <c r="BO891" s="179"/>
      <c r="BP891" s="179"/>
      <c r="BQ891" s="179"/>
      <c r="BR891" s="179"/>
      <c r="BS891" s="179"/>
      <c r="BT891" s="179"/>
      <c r="BU891" s="179"/>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2"/>
      <c r="EE891" s="179"/>
      <c r="EF891" s="179"/>
      <c r="EG891" s="179"/>
      <c r="EH891" s="179"/>
      <c r="EI891" s="179"/>
      <c r="EJ891" s="179"/>
      <c r="EK891" s="179"/>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179" t="s">
        <v>1745</v>
      </c>
      <c r="HL891" s="179" t="s">
        <v>526</v>
      </c>
      <c r="HM891" s="121" t="s">
        <v>480</v>
      </c>
      <c r="HN891" s="121" t="s">
        <v>480</v>
      </c>
      <c r="HO891" s="179" t="s">
        <v>480</v>
      </c>
      <c r="HP891" s="121" t="s">
        <v>480</v>
      </c>
      <c r="HQ891" s="179"/>
      <c r="HR891" s="179"/>
      <c r="HS891" s="200"/>
      <c r="HT891" s="179"/>
      <c r="HU891" s="179"/>
      <c r="HV891" s="179"/>
      <c r="HW891" s="179"/>
      <c r="HX891" s="209"/>
      <c r="HY891" s="179"/>
      <c r="HZ891" s="179"/>
      <c r="IA891" s="179"/>
      <c r="IB891" s="179"/>
      <c r="IC891" s="179"/>
      <c r="ID891" s="179"/>
      <c r="IE891" s="179"/>
      <c r="IF891" s="179"/>
      <c r="IG891" s="179"/>
      <c r="IH891" s="179"/>
      <c r="II891" s="142"/>
      <c r="IJ891" s="142"/>
      <c r="IK891" s="204"/>
      <c r="IL891" s="179"/>
      <c r="IM891" s="179"/>
      <c r="IN891" s="179"/>
      <c r="IO891" s="179"/>
      <c r="IP891" s="179"/>
      <c r="IQ891" s="179"/>
      <c r="IR891" s="179"/>
      <c r="IS891" s="179"/>
      <c r="IT891" s="179"/>
      <c r="IU891" s="179"/>
      <c r="IV891" s="179"/>
      <c r="IW891" s="179"/>
      <c r="IX891" s="2"/>
      <c r="IY891" s="2"/>
      <c r="IZ891" s="2"/>
      <c r="JA891" s="2"/>
      <c r="JB891" s="2"/>
      <c r="JC891" s="2"/>
      <c r="JD891" s="2"/>
      <c r="JE891" s="2"/>
      <c r="JF891" s="2"/>
      <c r="JG891" s="2"/>
      <c r="JH891" s="2"/>
      <c r="JI891" s="2"/>
      <c r="JJ891" s="2" t="s">
        <v>1734</v>
      </c>
      <c r="JK891" s="2" t="s">
        <v>494</v>
      </c>
      <c r="JL891" s="145" t="s">
        <v>495</v>
      </c>
      <c r="JM891" s="134"/>
      <c r="JN891" s="200"/>
      <c r="JO891" s="179"/>
      <c r="JP891" s="200" t="s">
        <v>508</v>
      </c>
      <c r="JQ891" s="179">
        <v>90</v>
      </c>
      <c r="JR891" s="179"/>
      <c r="JS891" s="179"/>
      <c r="JT891" s="179"/>
      <c r="JU891" s="179"/>
      <c r="JV891" s="134"/>
      <c r="JW891" s="134"/>
      <c r="JX891" s="200"/>
      <c r="JY891" s="179"/>
      <c r="JZ891" s="200"/>
      <c r="KA891" s="179"/>
      <c r="KB891" s="179"/>
      <c r="KC891" s="179"/>
      <c r="KD891" s="200"/>
      <c r="KE891" s="200"/>
      <c r="KF891" s="142"/>
      <c r="KG891" s="210"/>
      <c r="KH891" s="179"/>
      <c r="KI891" s="179"/>
      <c r="KJ891" s="179"/>
      <c r="KK891" s="179"/>
      <c r="KL891" s="200"/>
      <c r="KM891" s="179"/>
      <c r="KN891" s="142"/>
      <c r="KO891" s="210"/>
      <c r="KP891" s="179"/>
      <c r="KQ891" s="179"/>
      <c r="KR891" s="142"/>
      <c r="KS891" s="210"/>
      <c r="KT891" s="179"/>
      <c r="KU891" s="179"/>
      <c r="KV891" s="179"/>
      <c r="KW891" s="3"/>
      <c r="KX891" s="3"/>
      <c r="KY891" s="3"/>
      <c r="KZ891" s="3"/>
      <c r="LA891" s="200"/>
      <c r="LB891" s="200"/>
      <c r="LC891" s="200"/>
      <c r="LD891" s="200"/>
      <c r="LE891" s="200"/>
      <c r="LF891" s="200"/>
      <c r="LG891" s="200"/>
      <c r="LH891" s="200"/>
      <c r="LI891" s="200"/>
      <c r="LJ891" s="200"/>
      <c r="LK891" s="200"/>
      <c r="LL891" s="200"/>
      <c r="LM891" s="200"/>
      <c r="LN891" s="179"/>
      <c r="LO891" s="179"/>
      <c r="LP891" s="179"/>
      <c r="LQ891" s="179"/>
      <c r="LR891" s="179"/>
      <c r="LS891" s="179"/>
      <c r="LT891" s="179"/>
      <c r="LU891" s="179"/>
      <c r="LW891" s="2"/>
      <c r="LX891" s="2"/>
      <c r="LY891" s="2"/>
      <c r="LZ891" s="2"/>
      <c r="MA891" s="2"/>
      <c r="ME891" s="2"/>
      <c r="MF891" s="179"/>
      <c r="MG891" s="179"/>
      <c r="MH891" s="179"/>
      <c r="MI891" s="2"/>
      <c r="MJ891" s="2"/>
      <c r="MK891" s="2"/>
      <c r="ML891" s="2"/>
      <c r="MM891" s="2"/>
      <c r="MN891" s="2"/>
      <c r="MO891" s="2"/>
      <c r="MP891" s="2"/>
      <c r="MQ891" s="179"/>
      <c r="MR891" s="179"/>
      <c r="MS891" s="179"/>
      <c r="MT891" s="179"/>
      <c r="MU891" s="179"/>
      <c r="MV891" s="179"/>
      <c r="MW891" s="179"/>
      <c r="MX891" s="179"/>
      <c r="MY891" s="211"/>
      <c r="MZ891" s="212"/>
      <c r="NI891" s="179"/>
      <c r="NJ891" s="179" t="s">
        <v>1726</v>
      </c>
      <c r="NK891" s="179" t="s">
        <v>1727</v>
      </c>
      <c r="NL891" s="179" t="s">
        <v>1728</v>
      </c>
      <c r="NM891" s="207" t="s">
        <v>1729</v>
      </c>
      <c r="NN891" s="179">
        <v>0</v>
      </c>
      <c r="NO891" s="179">
        <v>20</v>
      </c>
      <c r="NP891" s="179"/>
      <c r="NQ891" s="179"/>
      <c r="NR891" s="179"/>
      <c r="NS891" s="179"/>
      <c r="NT891" s="179"/>
      <c r="NU891" s="179" t="s">
        <v>1749</v>
      </c>
      <c r="NV891" s="179" t="s">
        <v>518</v>
      </c>
      <c r="NW891" s="127">
        <v>30.939999999999998</v>
      </c>
      <c r="NX891" s="179" t="s">
        <v>480</v>
      </c>
      <c r="NY891" s="141"/>
      <c r="NZ891" s="141"/>
      <c r="OB891" s="179">
        <v>3</v>
      </c>
      <c r="OC891" s="179"/>
      <c r="OD891" s="179"/>
      <c r="OE891" s="179"/>
      <c r="OF891" s="179"/>
      <c r="OG891" s="179"/>
      <c r="OH891" s="179"/>
      <c r="OI891" s="179"/>
      <c r="OJ891" s="179"/>
      <c r="OK891" s="179"/>
      <c r="OL891" s="179"/>
      <c r="OM891" s="179"/>
      <c r="ON891" s="179"/>
      <c r="OO891" s="179"/>
      <c r="OP891" s="179"/>
      <c r="OQ891" s="179"/>
      <c r="OR891" s="179"/>
      <c r="OS891" s="179"/>
      <c r="OT891" s="179"/>
      <c r="OU891" t="s">
        <v>1731</v>
      </c>
      <c r="OV891" s="179" t="s">
        <v>518</v>
      </c>
      <c r="OW891" s="179"/>
      <c r="OX891">
        <v>2021</v>
      </c>
      <c r="OY891">
        <v>2022</v>
      </c>
      <c r="OZ891" s="179"/>
      <c r="PA891" s="179"/>
      <c r="PB891" t="s">
        <v>522</v>
      </c>
      <c r="PC891" s="50">
        <v>46148</v>
      </c>
    </row>
    <row r="892" spans="1:419" ht="17" thickBot="1">
      <c r="A892" s="199" t="s">
        <v>859</v>
      </c>
      <c r="B892" s="2" t="s">
        <v>1698</v>
      </c>
      <c r="C892" s="2" t="s">
        <v>1385</v>
      </c>
      <c r="D892" s="82" t="s">
        <v>666</v>
      </c>
      <c r="E892" s="2" t="s">
        <v>1699</v>
      </c>
      <c r="F892" s="82" t="s">
        <v>1700</v>
      </c>
      <c r="G892" s="2" t="s">
        <v>475</v>
      </c>
      <c r="H892" s="2" t="s">
        <v>476</v>
      </c>
      <c r="I892" s="82">
        <v>-11.474220000000001</v>
      </c>
      <c r="J892" s="82" t="s">
        <v>1701</v>
      </c>
      <c r="K892" s="82">
        <v>1000</v>
      </c>
      <c r="L892" s="2"/>
      <c r="M892" s="82"/>
      <c r="N892" s="2"/>
      <c r="O892" s="2"/>
      <c r="P892" s="2"/>
      <c r="Q892" s="2"/>
      <c r="R892" s="2"/>
      <c r="S892" s="2"/>
      <c r="T892" s="2"/>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2" t="s">
        <v>1702</v>
      </c>
      <c r="AW892" s="2">
        <v>28</v>
      </c>
      <c r="AX892" s="2" t="s">
        <v>480</v>
      </c>
      <c r="AY892" s="2">
        <v>2</v>
      </c>
      <c r="AZ892" s="179" t="s">
        <v>1703</v>
      </c>
      <c r="BA892" s="179">
        <v>2020</v>
      </c>
      <c r="BB892" s="179">
        <v>2022</v>
      </c>
      <c r="BC892" s="179"/>
      <c r="BD892" s="179" t="s">
        <v>1750</v>
      </c>
      <c r="BE892" s="179" t="s">
        <v>1751</v>
      </c>
      <c r="BF892" s="179" t="s">
        <v>484</v>
      </c>
      <c r="BG892" s="179" t="s">
        <v>538</v>
      </c>
      <c r="BH892" s="179" t="s">
        <v>1711</v>
      </c>
      <c r="BI892" s="200" t="s">
        <v>1707</v>
      </c>
      <c r="BJ892" s="201">
        <v>13.3</v>
      </c>
      <c r="BK892" s="179"/>
      <c r="BL892" s="179"/>
      <c r="BM892" s="179"/>
      <c r="BN892" s="179"/>
      <c r="BO892" s="179"/>
      <c r="BP892" s="179"/>
      <c r="BQ892" s="179"/>
      <c r="BR892" s="179"/>
      <c r="BS892" s="179"/>
      <c r="BT892" s="179"/>
      <c r="BU892" s="179"/>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2"/>
      <c r="EE892" s="179"/>
      <c r="EF892" s="179"/>
      <c r="EG892" s="179"/>
      <c r="EH892" s="179"/>
      <c r="EI892" s="179"/>
      <c r="EJ892" s="179"/>
      <c r="EK892" s="179"/>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179" t="s">
        <v>1745</v>
      </c>
      <c r="HL892" s="179" t="s">
        <v>526</v>
      </c>
      <c r="HM892" s="121" t="s">
        <v>480</v>
      </c>
      <c r="HN892" s="121" t="s">
        <v>480</v>
      </c>
      <c r="HO892" s="179" t="s">
        <v>480</v>
      </c>
      <c r="HP892" s="121" t="s">
        <v>480</v>
      </c>
      <c r="HQ892" s="179"/>
      <c r="HR892" s="179"/>
      <c r="HS892" s="200"/>
      <c r="HT892" s="179"/>
      <c r="HU892" s="179"/>
      <c r="HV892" s="179"/>
      <c r="HW892" s="179"/>
      <c r="HX892" s="209"/>
      <c r="HY892" s="179"/>
      <c r="HZ892" s="179"/>
      <c r="IA892" s="179"/>
      <c r="IB892" s="179"/>
      <c r="IC892" s="179"/>
      <c r="ID892" s="179"/>
      <c r="IE892" s="179"/>
      <c r="IF892" s="179"/>
      <c r="IG892" s="179"/>
      <c r="IH892" s="179" t="s">
        <v>1719</v>
      </c>
      <c r="II892" s="142" t="s">
        <v>492</v>
      </c>
      <c r="IJ892" s="142"/>
      <c r="IK892" s="204"/>
      <c r="IL892" s="179"/>
      <c r="IM892" s="179"/>
      <c r="IN892" s="179"/>
      <c r="IO892" s="179"/>
      <c r="IP892" s="179"/>
      <c r="IQ892" s="179"/>
      <c r="IR892" s="179"/>
      <c r="IS892" s="179"/>
      <c r="IT892" s="179"/>
      <c r="IU892" s="179"/>
      <c r="IV892" s="179"/>
      <c r="IW892" s="179"/>
      <c r="IX892" s="2"/>
      <c r="IY892" s="2"/>
      <c r="IZ892" s="2"/>
      <c r="JA892" s="2"/>
      <c r="JB892" s="2"/>
      <c r="JC892" s="2"/>
      <c r="JD892" s="2"/>
      <c r="JE892" s="2"/>
      <c r="JF892" s="2"/>
      <c r="JG892" s="2"/>
      <c r="JH892" s="2"/>
      <c r="JI892" s="2"/>
      <c r="JJ892" s="2" t="s">
        <v>1725</v>
      </c>
      <c r="JK892" s="2" t="s">
        <v>680</v>
      </c>
      <c r="JL892" s="145"/>
      <c r="JM892" s="134"/>
      <c r="JN892" s="200"/>
      <c r="JO892" s="179"/>
      <c r="JP892" s="200"/>
      <c r="JQ892" s="179"/>
      <c r="JR892" s="179"/>
      <c r="JS892" s="179"/>
      <c r="JT892" s="179"/>
      <c r="JU892" s="179"/>
      <c r="JV892" s="134"/>
      <c r="JW892" s="134"/>
      <c r="JX892" s="200"/>
      <c r="JY892" s="179"/>
      <c r="JZ892" s="200"/>
      <c r="KA892" s="179"/>
      <c r="KB892" s="179"/>
      <c r="KC892" s="179"/>
      <c r="KD892" s="200"/>
      <c r="KE892" s="200"/>
      <c r="KF892" s="142"/>
      <c r="KG892" s="210"/>
      <c r="KH892" s="179"/>
      <c r="KI892" s="179"/>
      <c r="KJ892" s="179"/>
      <c r="KK892" s="179"/>
      <c r="KL892" s="200"/>
      <c r="KM892" s="179"/>
      <c r="KN892" s="142"/>
      <c r="KO892" s="210"/>
      <c r="KP892" s="179"/>
      <c r="KQ892" s="179"/>
      <c r="KR892" s="142"/>
      <c r="KS892" s="210"/>
      <c r="KT892" s="179"/>
      <c r="KU892" s="179"/>
      <c r="KV892" s="179"/>
      <c r="KW892" s="3"/>
      <c r="KX892" s="3"/>
      <c r="KY892" s="3"/>
      <c r="KZ892" s="3"/>
      <c r="LA892" s="200"/>
      <c r="LB892" s="200"/>
      <c r="LC892" s="200"/>
      <c r="LD892" s="200"/>
      <c r="LE892" s="200"/>
      <c r="LF892" s="200"/>
      <c r="LG892" s="200"/>
      <c r="LH892" s="200"/>
      <c r="LI892" s="200"/>
      <c r="LJ892" s="200"/>
      <c r="LK892" s="200"/>
      <c r="LL892" s="200"/>
      <c r="LM892" s="200"/>
      <c r="LN892" s="179"/>
      <c r="LO892" s="179"/>
      <c r="LP892" s="179"/>
      <c r="LQ892" s="179"/>
      <c r="LR892" s="179"/>
      <c r="LS892" s="179"/>
      <c r="LT892" s="179"/>
      <c r="LU892" s="179"/>
      <c r="LW892" s="2"/>
      <c r="LX892" s="2"/>
      <c r="LY892" s="2"/>
      <c r="LZ892" s="2"/>
      <c r="MA892" s="2"/>
      <c r="ME892" s="2"/>
      <c r="MF892" s="179"/>
      <c r="MG892" s="179"/>
      <c r="MH892" s="179"/>
      <c r="MI892" s="2"/>
      <c r="MJ892" s="2"/>
      <c r="MK892" s="2"/>
      <c r="ML892" s="2"/>
      <c r="MM892" s="2"/>
      <c r="MN892" s="2"/>
      <c r="MO892" s="2"/>
      <c r="MP892" s="2"/>
      <c r="MQ892" s="179"/>
      <c r="MR892" s="179"/>
      <c r="MS892" s="179"/>
      <c r="MT892" s="179"/>
      <c r="MU892" s="179"/>
      <c r="MV892" s="179"/>
      <c r="MW892" s="179"/>
      <c r="MX892" s="179"/>
      <c r="MY892" s="205" t="s">
        <v>1708</v>
      </c>
      <c r="MZ892" s="206">
        <v>16.25</v>
      </c>
      <c r="NI892" s="179"/>
      <c r="NJ892" s="179" t="s">
        <v>1726</v>
      </c>
      <c r="NK892" s="179" t="s">
        <v>1727</v>
      </c>
      <c r="NL892" s="179" t="s">
        <v>1728</v>
      </c>
      <c r="NM892" s="207" t="s">
        <v>1729</v>
      </c>
      <c r="NN892" s="179">
        <v>0</v>
      </c>
      <c r="NO892" s="179">
        <v>20</v>
      </c>
      <c r="NP892" s="179"/>
      <c r="NQ892" s="179"/>
      <c r="NR892" s="179"/>
      <c r="NS892" s="179"/>
      <c r="NT892" s="179"/>
      <c r="NU892" s="179" t="s">
        <v>1752</v>
      </c>
      <c r="NV892" s="179" t="s">
        <v>518</v>
      </c>
      <c r="NW892" s="127">
        <v>48.519999999999996</v>
      </c>
      <c r="NX892" s="179" t="s">
        <v>480</v>
      </c>
      <c r="NY892" s="141"/>
      <c r="NZ892" s="141"/>
      <c r="OB892" s="179">
        <v>3</v>
      </c>
      <c r="OD892" s="179"/>
      <c r="OE892" s="179"/>
      <c r="OF892" s="179"/>
      <c r="OG892" s="179"/>
      <c r="OH892" s="179"/>
      <c r="OI892" s="179"/>
      <c r="OJ892" s="179"/>
      <c r="OK892" s="179"/>
      <c r="OL892" s="179"/>
      <c r="OM892" s="179"/>
      <c r="ON892" s="179"/>
      <c r="OO892" s="179"/>
      <c r="OP892" s="179"/>
      <c r="OQ892" s="179"/>
      <c r="OR892" s="179"/>
      <c r="OS892" s="179"/>
      <c r="OT892" s="179"/>
      <c r="OU892" t="s">
        <v>1731</v>
      </c>
      <c r="OV892" s="179" t="s">
        <v>518</v>
      </c>
      <c r="OX892">
        <v>2021</v>
      </c>
      <c r="OY892">
        <v>2022</v>
      </c>
      <c r="PB892" t="s">
        <v>522</v>
      </c>
      <c r="PC892" s="50">
        <v>46148</v>
      </c>
    </row>
    <row r="893" spans="1:419" ht="15" customHeight="1" thickBot="1">
      <c r="A893" s="199" t="s">
        <v>859</v>
      </c>
      <c r="B893" s="2" t="s">
        <v>1698</v>
      </c>
      <c r="C893" s="2" t="s">
        <v>1385</v>
      </c>
      <c r="D893" s="82" t="s">
        <v>666</v>
      </c>
      <c r="E893" s="2" t="s">
        <v>1699</v>
      </c>
      <c r="F893" s="82" t="s">
        <v>1700</v>
      </c>
      <c r="G893" s="2" t="s">
        <v>475</v>
      </c>
      <c r="H893" s="2" t="s">
        <v>476</v>
      </c>
      <c r="I893" s="82">
        <v>-11.474220000000001</v>
      </c>
      <c r="J893" s="82" t="s">
        <v>1701</v>
      </c>
      <c r="K893" s="82">
        <v>1000</v>
      </c>
      <c r="L893" s="2"/>
      <c r="M893" s="82"/>
      <c r="N893" s="2"/>
      <c r="O893" s="2"/>
      <c r="P893" s="2"/>
      <c r="Q893" s="2"/>
      <c r="R893" s="2"/>
      <c r="S893" s="2"/>
      <c r="T893" s="2"/>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2" t="s">
        <v>1702</v>
      </c>
      <c r="AW893" s="2">
        <v>28</v>
      </c>
      <c r="AX893" s="2" t="s">
        <v>480</v>
      </c>
      <c r="AY893" s="2">
        <v>2</v>
      </c>
      <c r="AZ893" s="179" t="s">
        <v>1703</v>
      </c>
      <c r="BA893" s="179">
        <v>2020</v>
      </c>
      <c r="BB893" s="179">
        <v>2022</v>
      </c>
      <c r="BC893" s="179"/>
      <c r="BD893" s="179" t="s">
        <v>1753</v>
      </c>
      <c r="BE893" s="179" t="s">
        <v>1754</v>
      </c>
      <c r="BF893" s="179" t="s">
        <v>484</v>
      </c>
      <c r="BG893" s="179" t="s">
        <v>1705</v>
      </c>
      <c r="BH893" s="179" t="s">
        <v>1706</v>
      </c>
      <c r="BI893" s="200" t="s">
        <v>1707</v>
      </c>
      <c r="BJ893" s="201">
        <v>4.4000000000000004</v>
      </c>
      <c r="BK893" s="179"/>
      <c r="BL893" s="179"/>
      <c r="BM893" s="202"/>
      <c r="BN893" s="202"/>
      <c r="BO893" s="202"/>
      <c r="BP893" s="202"/>
      <c r="BQ893" s="202"/>
      <c r="BR893" s="202"/>
      <c r="BS893" s="202"/>
      <c r="BT893" s="202"/>
      <c r="BU893" s="202"/>
      <c r="BV893" s="90"/>
      <c r="BW893" s="90"/>
      <c r="BX893" s="90"/>
      <c r="BY893" s="90"/>
      <c r="BZ893" s="90"/>
      <c r="CA893" s="90"/>
      <c r="CB893" s="90"/>
      <c r="CC893" s="90"/>
      <c r="CD893" s="90"/>
      <c r="CE893" s="90"/>
      <c r="CF893" s="90"/>
      <c r="CG893" s="90"/>
      <c r="CH893" s="90"/>
      <c r="CI893" s="90"/>
      <c r="CJ893" s="90"/>
      <c r="CK893" s="90"/>
      <c r="CL893" s="90"/>
      <c r="CM893" s="90"/>
      <c r="CN893" s="90"/>
      <c r="CO893" s="90"/>
      <c r="CP893" s="90"/>
      <c r="CQ893" s="90"/>
      <c r="CR893" s="90"/>
      <c r="CS893" s="90"/>
      <c r="CT893" s="90"/>
      <c r="CU893" s="90"/>
      <c r="CV893" s="90"/>
      <c r="CW893" s="90"/>
      <c r="CX893" s="90"/>
      <c r="CY893" s="90"/>
      <c r="CZ893" s="90"/>
      <c r="DA893" s="90"/>
      <c r="DB893" s="90"/>
      <c r="DC893" s="90"/>
      <c r="DD893" s="90"/>
      <c r="DE893" s="90"/>
      <c r="DF893" s="90"/>
      <c r="DG893" s="90"/>
      <c r="DH893" s="90"/>
      <c r="DI893" s="90"/>
      <c r="DJ893" s="90"/>
      <c r="DK893" s="90"/>
      <c r="DL893" s="90"/>
      <c r="DM893" s="90"/>
      <c r="DN893" s="90"/>
      <c r="DO893" s="90"/>
      <c r="DP893" s="90"/>
      <c r="DQ893" s="90"/>
      <c r="DR893" s="90"/>
      <c r="DS893" s="90"/>
      <c r="DT893" s="90"/>
      <c r="DU893" s="90"/>
      <c r="DV893" s="90"/>
      <c r="DW893" s="90"/>
      <c r="DX893" s="90"/>
      <c r="DY893" s="90"/>
      <c r="DZ893" s="90"/>
      <c r="EA893" s="90"/>
      <c r="EB893" s="90"/>
      <c r="EC893" s="90"/>
      <c r="ED893" s="90"/>
      <c r="EE893" s="202"/>
      <c r="EF893" s="202"/>
      <c r="EG893" s="202"/>
      <c r="EH893" s="202"/>
      <c r="EI893" s="202"/>
      <c r="EJ893" s="202"/>
      <c r="EK893" s="202"/>
      <c r="EL893" s="90"/>
      <c r="EM893" s="90"/>
      <c r="EN893" s="90"/>
      <c r="EO893" s="90"/>
      <c r="EP893" s="90"/>
      <c r="EQ893" s="90"/>
      <c r="ER893" s="90"/>
      <c r="ES893" s="90"/>
      <c r="ET893" s="90"/>
      <c r="EU893" s="90"/>
      <c r="EV893" s="90"/>
      <c r="EW893" s="90"/>
      <c r="EX893" s="90"/>
      <c r="EY893" s="90"/>
      <c r="EZ893" s="90"/>
      <c r="FA893" s="90"/>
      <c r="FB893" s="90"/>
      <c r="FC893" s="90"/>
      <c r="FD893" s="90"/>
      <c r="FE893" s="90"/>
      <c r="FF893" s="90"/>
      <c r="FG893" s="90"/>
      <c r="FH893" s="90"/>
      <c r="FI893" s="90"/>
      <c r="FJ893" s="90"/>
      <c r="FK893" s="90"/>
      <c r="FL893" s="90"/>
      <c r="FM893" s="90"/>
      <c r="FN893" s="90"/>
      <c r="FO893" s="90"/>
      <c r="FP893" s="90"/>
      <c r="FQ893" s="90"/>
      <c r="FR893" s="90"/>
      <c r="FS893" s="90"/>
      <c r="FT893" s="90"/>
      <c r="FU893" s="90"/>
      <c r="FV893" s="90"/>
      <c r="FW893" s="90"/>
      <c r="FX893" s="90"/>
      <c r="FY893" s="90"/>
      <c r="FZ893" s="90"/>
      <c r="GA893" s="90"/>
      <c r="GB893" s="90"/>
      <c r="GC893" s="90"/>
      <c r="GD893" s="90"/>
      <c r="GE893" s="90"/>
      <c r="GF893" s="90"/>
      <c r="GG893" s="90"/>
      <c r="GH893" s="90"/>
      <c r="GI893" s="90"/>
      <c r="GJ893" s="90"/>
      <c r="GK893" s="90"/>
      <c r="GL893" s="90"/>
      <c r="GM893" s="90"/>
      <c r="GN893" s="90"/>
      <c r="GO893" s="90"/>
      <c r="GP893" s="90"/>
      <c r="GQ893" s="90"/>
      <c r="GR893" s="90"/>
      <c r="GS893" s="90"/>
      <c r="GT893" s="90"/>
      <c r="GU893" s="90"/>
      <c r="GV893" s="90"/>
      <c r="GW893" s="90"/>
      <c r="GX893" s="90"/>
      <c r="GY893" s="90"/>
      <c r="GZ893" s="90"/>
      <c r="HA893" s="90"/>
      <c r="HB893" s="90"/>
      <c r="HC893" s="90"/>
      <c r="HD893" s="90"/>
      <c r="HE893" s="90"/>
      <c r="HF893" s="90"/>
      <c r="HG893" s="90"/>
      <c r="HH893" s="90"/>
      <c r="HI893" s="90"/>
      <c r="HJ893" s="90"/>
      <c r="HK893" s="179" t="s">
        <v>1745</v>
      </c>
      <c r="HL893" s="179" t="s">
        <v>526</v>
      </c>
      <c r="HM893" s="121" t="s">
        <v>480</v>
      </c>
      <c r="HN893" s="121" t="s">
        <v>480</v>
      </c>
      <c r="HO893" s="179" t="s">
        <v>480</v>
      </c>
      <c r="HP893" s="121" t="s">
        <v>480</v>
      </c>
      <c r="HQ893" s="202"/>
      <c r="HR893" s="202"/>
      <c r="HS893" s="202"/>
      <c r="HT893" s="37"/>
      <c r="HU893" s="37"/>
      <c r="HV893" s="202"/>
      <c r="HW893" s="202"/>
      <c r="HX893" s="202"/>
      <c r="HY893" s="202"/>
      <c r="HZ893" s="202"/>
      <c r="IA893" s="202"/>
      <c r="IB893" s="202"/>
      <c r="IC893" s="202"/>
      <c r="ID893" s="202"/>
      <c r="IE893" s="202"/>
      <c r="IF893" s="202"/>
      <c r="IG893" s="202"/>
      <c r="IH893" s="179" t="s">
        <v>1704</v>
      </c>
      <c r="II893" s="203" t="s">
        <v>492</v>
      </c>
      <c r="IJ893" s="203"/>
      <c r="IK893" s="202"/>
      <c r="IL893" s="202"/>
      <c r="IM893" s="202"/>
      <c r="IN893" s="179"/>
      <c r="IO893" s="202"/>
      <c r="IP893" s="202"/>
      <c r="IQ893" s="202"/>
      <c r="IR893" s="202"/>
      <c r="IS893" s="202"/>
      <c r="IT893" s="202"/>
      <c r="IU893" s="202"/>
      <c r="IV893" s="202"/>
      <c r="IW893" s="202"/>
      <c r="IX893" s="90"/>
      <c r="IY893" s="90"/>
      <c r="IZ893" s="90"/>
      <c r="JA893" s="90"/>
      <c r="JB893" s="90"/>
      <c r="JC893" s="90"/>
      <c r="JD893" s="90"/>
      <c r="JE893" s="90"/>
      <c r="JF893" s="90"/>
      <c r="JG893" s="90"/>
      <c r="JH893" s="90"/>
      <c r="JI893" s="90"/>
      <c r="JJ893" s="90" t="s">
        <v>1725</v>
      </c>
      <c r="JK893" s="2" t="s">
        <v>680</v>
      </c>
      <c r="JL893" s="90"/>
      <c r="JM893" s="202"/>
      <c r="JN893" s="200"/>
      <c r="JO893" s="202"/>
      <c r="JP893" s="200"/>
      <c r="JQ893" s="202"/>
      <c r="JR893" s="202"/>
      <c r="JS893" s="202"/>
      <c r="JT893" s="202"/>
      <c r="JU893" s="202"/>
      <c r="JV893" s="202"/>
      <c r="JW893" s="202"/>
      <c r="JX893" s="202"/>
      <c r="JY893" s="202"/>
      <c r="JZ893" s="202"/>
      <c r="KA893" s="202"/>
      <c r="KB893" s="202"/>
      <c r="KC893" s="202"/>
      <c r="KD893" s="202"/>
      <c r="KE893" s="202"/>
      <c r="KF893" s="142"/>
      <c r="KG893" s="142"/>
      <c r="KH893" s="204"/>
      <c r="KI893" s="179"/>
      <c r="KJ893" s="204"/>
      <c r="KK893" s="204"/>
      <c r="KL893" s="204"/>
      <c r="KM893" s="204"/>
      <c r="KN893" s="142"/>
      <c r="KO893" s="142"/>
      <c r="KP893" s="204"/>
      <c r="KQ893" s="204"/>
      <c r="KR893" s="142"/>
      <c r="KS893" s="142"/>
      <c r="KT893" s="204"/>
      <c r="KU893" s="204"/>
      <c r="KV893" s="204"/>
      <c r="KW893" s="38"/>
      <c r="KX893" s="38"/>
      <c r="KY893" s="38"/>
      <c r="KZ893" s="38"/>
      <c r="LA893" s="200"/>
      <c r="LB893" s="200"/>
      <c r="LC893" s="200"/>
      <c r="LD893" s="200"/>
      <c r="LE893" s="200"/>
      <c r="LF893" s="200"/>
      <c r="LG893" s="200"/>
      <c r="LH893" s="200"/>
      <c r="LI893" s="202"/>
      <c r="LJ893" s="202"/>
      <c r="LK893" s="202"/>
      <c r="LL893" s="202"/>
      <c r="LM893" s="202"/>
      <c r="LN893" s="202"/>
      <c r="LO893" s="202"/>
      <c r="LP893" s="202"/>
      <c r="LQ893" s="202"/>
      <c r="LR893" s="202"/>
      <c r="LS893" s="202"/>
      <c r="LT893" s="202"/>
      <c r="LU893" s="202"/>
      <c r="LV893" s="90"/>
      <c r="LW893" s="90"/>
      <c r="LX893" s="90"/>
      <c r="LY893" s="90"/>
      <c r="LZ893" s="90"/>
      <c r="MA893" s="90"/>
      <c r="MB893" s="90"/>
      <c r="MC893" s="90"/>
      <c r="MD893" s="90"/>
      <c r="ME893" s="90"/>
      <c r="MF893" s="90"/>
      <c r="MG893" s="202"/>
      <c r="MH893" s="202"/>
      <c r="MI893" s="90"/>
      <c r="MJ893" s="90"/>
      <c r="MK893" s="90"/>
      <c r="ML893" s="90"/>
      <c r="MM893" s="90"/>
      <c r="MN893" s="90"/>
      <c r="MO893" s="90"/>
      <c r="MP893" s="90"/>
      <c r="MQ893" s="37"/>
      <c r="MR893" s="37"/>
      <c r="MS893" s="90"/>
      <c r="MT893" s="202"/>
      <c r="MU893" s="202"/>
      <c r="MW893" s="90"/>
      <c r="MX893" s="90"/>
      <c r="MY893" s="205" t="s">
        <v>1708</v>
      </c>
      <c r="MZ893" s="206">
        <v>16.25</v>
      </c>
      <c r="NI893" s="179"/>
      <c r="NJ893" s="179" t="s">
        <v>1726</v>
      </c>
      <c r="NK893" s="179" t="s">
        <v>1727</v>
      </c>
      <c r="NL893" s="179" t="s">
        <v>1728</v>
      </c>
      <c r="NM893" s="207" t="s">
        <v>1729</v>
      </c>
      <c r="NN893" s="179">
        <v>0</v>
      </c>
      <c r="NO893" s="179">
        <v>20</v>
      </c>
      <c r="NP893" s="179"/>
      <c r="NQ893" s="179"/>
      <c r="NR893" s="179"/>
      <c r="NS893" s="179"/>
      <c r="NT893" s="179"/>
      <c r="NU893" s="179" t="s">
        <v>1755</v>
      </c>
      <c r="NV893" s="179" t="s">
        <v>518</v>
      </c>
      <c r="NW893" s="127">
        <v>46.44</v>
      </c>
      <c r="NX893" s="179" t="s">
        <v>480</v>
      </c>
      <c r="NY893" s="141"/>
      <c r="NZ893" s="141"/>
      <c r="OB893" s="179">
        <v>3</v>
      </c>
      <c r="OC893" s="179"/>
      <c r="OD893" s="179"/>
      <c r="OE893" s="202"/>
      <c r="OF893" s="202"/>
      <c r="OG893" s="202"/>
      <c r="OH893" s="202"/>
      <c r="OI893" s="202"/>
      <c r="OJ893" s="202"/>
      <c r="OK893" s="202"/>
      <c r="OL893" s="202"/>
      <c r="OM893" s="202"/>
      <c r="ON893" s="202"/>
      <c r="OO893" s="202"/>
      <c r="OP893" s="202"/>
      <c r="OQ893" s="202"/>
      <c r="OR893" s="202"/>
      <c r="OS893" s="202"/>
      <c r="OT893" s="202"/>
      <c r="OU893" t="s">
        <v>1731</v>
      </c>
      <c r="OV893" s="179" t="s">
        <v>518</v>
      </c>
      <c r="OX893">
        <v>2021</v>
      </c>
      <c r="OY893">
        <v>2022</v>
      </c>
      <c r="OZ893" s="90"/>
      <c r="PA893" s="90"/>
      <c r="PB893" t="s">
        <v>522</v>
      </c>
      <c r="PC893" s="50">
        <v>46148</v>
      </c>
    </row>
    <row r="894" spans="1:419" ht="17" thickBot="1">
      <c r="A894" s="199" t="s">
        <v>859</v>
      </c>
      <c r="B894" s="2" t="s">
        <v>1698</v>
      </c>
      <c r="C894" s="2" t="s">
        <v>1385</v>
      </c>
      <c r="D894" s="82" t="s">
        <v>666</v>
      </c>
      <c r="E894" s="2" t="s">
        <v>1699</v>
      </c>
      <c r="F894" s="82" t="s">
        <v>1700</v>
      </c>
      <c r="G894" s="2" t="s">
        <v>475</v>
      </c>
      <c r="H894" s="2" t="s">
        <v>476</v>
      </c>
      <c r="I894" s="82">
        <v>-11.474220000000001</v>
      </c>
      <c r="J894" s="82" t="s">
        <v>1701</v>
      </c>
      <c r="K894" s="82">
        <v>1000</v>
      </c>
      <c r="L894" s="2"/>
      <c r="M894" s="82"/>
      <c r="N894" s="2"/>
      <c r="O894" s="2"/>
      <c r="P894" s="2"/>
      <c r="Q894" s="2"/>
      <c r="R894" s="2"/>
      <c r="S894" s="2"/>
      <c r="T894" s="2"/>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2" t="s">
        <v>1702</v>
      </c>
      <c r="AW894" s="2">
        <v>28</v>
      </c>
      <c r="AX894" s="2" t="s">
        <v>480</v>
      </c>
      <c r="AY894" s="2">
        <v>2</v>
      </c>
      <c r="AZ894" s="179" t="s">
        <v>1703</v>
      </c>
      <c r="BA894" s="179">
        <v>2020</v>
      </c>
      <c r="BB894" s="179">
        <v>2022</v>
      </c>
      <c r="BC894" s="179"/>
      <c r="BD894" s="179" t="s">
        <v>1756</v>
      </c>
      <c r="BE894" s="179" t="s">
        <v>613</v>
      </c>
      <c r="BF894" s="179" t="s">
        <v>484</v>
      </c>
      <c r="BG894" s="179" t="s">
        <v>1705</v>
      </c>
      <c r="BH894" s="179" t="s">
        <v>1706</v>
      </c>
      <c r="BI894" s="200" t="s">
        <v>1707</v>
      </c>
      <c r="BJ894" s="201">
        <v>4.4000000000000004</v>
      </c>
      <c r="BK894" s="179" t="s">
        <v>537</v>
      </c>
      <c r="BL894" s="179" t="s">
        <v>485</v>
      </c>
      <c r="BM894" s="179" t="s">
        <v>1717</v>
      </c>
      <c r="BN894" s="200" t="s">
        <v>1707</v>
      </c>
      <c r="BO894" s="201">
        <v>4.4000000000000004</v>
      </c>
      <c r="BP894" s="179"/>
      <c r="BQ894" s="179"/>
      <c r="BR894" s="179"/>
      <c r="BS894" s="179"/>
      <c r="BT894" s="179"/>
      <c r="BU894" s="179"/>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2"/>
      <c r="EE894" s="179"/>
      <c r="EF894" s="179"/>
      <c r="EG894" s="179"/>
      <c r="EH894" s="179"/>
      <c r="EI894" s="179"/>
      <c r="EJ894" s="179"/>
      <c r="EK894" s="179"/>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179" t="s">
        <v>1745</v>
      </c>
      <c r="HL894" s="179" t="s">
        <v>526</v>
      </c>
      <c r="HM894" s="121" t="s">
        <v>480</v>
      </c>
      <c r="HN894" s="121" t="s">
        <v>480</v>
      </c>
      <c r="HO894" s="179" t="s">
        <v>480</v>
      </c>
      <c r="HP894" s="121" t="s">
        <v>480</v>
      </c>
      <c r="HQ894" s="179"/>
      <c r="HR894" s="179"/>
      <c r="HS894" s="200"/>
      <c r="HT894" s="179"/>
      <c r="HU894" s="179"/>
      <c r="HV894" s="179"/>
      <c r="HW894" s="179"/>
      <c r="HX894" s="209"/>
      <c r="HY894" s="179"/>
      <c r="HZ894" s="179"/>
      <c r="IA894" s="179"/>
      <c r="IB894" s="179"/>
      <c r="IC894" s="179"/>
      <c r="ID894" s="179"/>
      <c r="IE894" s="179"/>
      <c r="IF894" s="179"/>
      <c r="IG894" s="179"/>
      <c r="IH894" s="179" t="s">
        <v>1716</v>
      </c>
      <c r="II894" s="142" t="s">
        <v>1712</v>
      </c>
      <c r="IJ894" s="142" t="s">
        <v>542</v>
      </c>
      <c r="IK894" s="204" t="s">
        <v>1713</v>
      </c>
      <c r="IL894" s="179">
        <v>2020</v>
      </c>
      <c r="IM894" s="179"/>
      <c r="IN894" s="179" t="s">
        <v>1714</v>
      </c>
      <c r="IO894" s="179"/>
      <c r="IP894" s="179"/>
      <c r="IQ894" s="179"/>
      <c r="IR894" s="179"/>
      <c r="IS894" s="179"/>
      <c r="IT894" s="179"/>
      <c r="IU894" s="179"/>
      <c r="IV894" s="179"/>
      <c r="IW894" s="179"/>
      <c r="IX894" s="2"/>
      <c r="IY894" s="2"/>
      <c r="IZ894" s="2"/>
      <c r="JA894" s="2"/>
      <c r="JB894" s="2"/>
      <c r="JC894" s="2"/>
      <c r="JD894" s="2"/>
      <c r="JE894" s="2"/>
      <c r="JF894" s="2"/>
      <c r="JG894" s="2"/>
      <c r="JH894" s="2"/>
      <c r="JI894" s="2"/>
      <c r="JJ894" s="2" t="s">
        <v>1725</v>
      </c>
      <c r="JK894" s="2" t="s">
        <v>680</v>
      </c>
      <c r="JL894" s="145"/>
      <c r="JM894" s="134"/>
      <c r="JN894" s="200"/>
      <c r="JO894" s="179"/>
      <c r="JP894" s="200"/>
      <c r="JQ894" s="179"/>
      <c r="JR894" s="179"/>
      <c r="JS894" s="179"/>
      <c r="JT894" s="179"/>
      <c r="JU894" s="179"/>
      <c r="JV894" s="134"/>
      <c r="JW894" s="134"/>
      <c r="JX894" s="200"/>
      <c r="JY894" s="179"/>
      <c r="JZ894" s="200"/>
      <c r="KA894" s="179"/>
      <c r="KB894" s="179"/>
      <c r="KC894" s="179"/>
      <c r="KD894" s="200"/>
      <c r="KE894" s="200"/>
      <c r="KF894" s="142"/>
      <c r="KG894" s="210"/>
      <c r="KH894" s="179"/>
      <c r="KI894" s="179"/>
      <c r="KJ894" s="179"/>
      <c r="KK894" s="179"/>
      <c r="KL894" s="200"/>
      <c r="KM894" s="179"/>
      <c r="KN894" s="142"/>
      <c r="KO894" s="210"/>
      <c r="KP894" s="179"/>
      <c r="KQ894" s="179"/>
      <c r="KR894" s="142"/>
      <c r="KS894" s="210"/>
      <c r="KT894" s="179"/>
      <c r="KU894" s="179"/>
      <c r="KV894" s="179"/>
      <c r="KW894" s="3"/>
      <c r="KX894" s="3"/>
      <c r="KY894" s="3"/>
      <c r="KZ894" s="3"/>
      <c r="LA894" s="200"/>
      <c r="LB894" s="200"/>
      <c r="LC894" s="200"/>
      <c r="LD894" s="200"/>
      <c r="LE894" s="200"/>
      <c r="LF894" s="200"/>
      <c r="LG894" s="200"/>
      <c r="LH894" s="200"/>
      <c r="LI894" s="200"/>
      <c r="LJ894" s="200"/>
      <c r="LK894" s="200"/>
      <c r="LL894" s="200"/>
      <c r="LM894" s="200"/>
      <c r="LN894" s="179"/>
      <c r="LO894" s="179"/>
      <c r="LP894" s="179"/>
      <c r="LQ894" s="179"/>
      <c r="LR894" s="179"/>
      <c r="LS894" s="179"/>
      <c r="LT894" s="179"/>
      <c r="LU894" s="179"/>
      <c r="LW894" s="2"/>
      <c r="LX894" s="2"/>
      <c r="LY894" s="2"/>
      <c r="LZ894" s="2"/>
      <c r="MA894" s="2"/>
      <c r="ME894" s="2"/>
      <c r="MF894" s="179"/>
      <c r="MG894" s="179"/>
      <c r="MH894" s="179"/>
      <c r="MI894" s="2"/>
      <c r="MJ894" s="2"/>
      <c r="MK894" s="2"/>
      <c r="ML894" s="2"/>
      <c r="MM894" s="2"/>
      <c r="MN894" s="2"/>
      <c r="MO894" s="2"/>
      <c r="MP894" s="2"/>
      <c r="MQ894" s="179"/>
      <c r="MR894" s="179"/>
      <c r="MS894" s="179"/>
      <c r="MT894" s="179"/>
      <c r="MU894" s="179"/>
      <c r="MV894" s="179"/>
      <c r="MW894" s="179"/>
      <c r="MX894" s="179"/>
      <c r="MY894" s="205" t="s">
        <v>1708</v>
      </c>
      <c r="MZ894" s="206">
        <v>16.25</v>
      </c>
      <c r="NI894" s="179"/>
      <c r="NJ894" s="179" t="s">
        <v>1726</v>
      </c>
      <c r="NK894" s="179" t="s">
        <v>1727</v>
      </c>
      <c r="NL894" s="179" t="s">
        <v>1728</v>
      </c>
      <c r="NM894" s="207" t="s">
        <v>1729</v>
      </c>
      <c r="NN894" s="179">
        <v>0</v>
      </c>
      <c r="NO894" s="179">
        <v>20</v>
      </c>
      <c r="NP894" s="179"/>
      <c r="NQ894" s="179"/>
      <c r="NR894" s="179"/>
      <c r="NS894" s="179"/>
      <c r="NT894" s="179"/>
      <c r="NU894" s="179" t="s">
        <v>553</v>
      </c>
      <c r="NV894" s="179" t="s">
        <v>518</v>
      </c>
      <c r="NW894" s="127">
        <v>47.01</v>
      </c>
      <c r="NX894" s="179" t="s">
        <v>480</v>
      </c>
      <c r="NY894" s="141"/>
      <c r="NZ894" s="141"/>
      <c r="OB894" s="179">
        <v>3</v>
      </c>
      <c r="OC894" s="179"/>
      <c r="OD894" s="179"/>
      <c r="OE894" s="179"/>
      <c r="OF894" s="179"/>
      <c r="OG894" s="179"/>
      <c r="OH894" s="179"/>
      <c r="OI894" s="179"/>
      <c r="OJ894" s="179"/>
      <c r="OK894" s="179"/>
      <c r="OL894" s="179"/>
      <c r="OM894" s="179"/>
      <c r="ON894" s="179"/>
      <c r="OO894" s="179"/>
      <c r="OP894" s="179"/>
      <c r="OQ894" s="179"/>
      <c r="OR894" s="179"/>
      <c r="OS894" s="179"/>
      <c r="OT894" s="179"/>
      <c r="OU894" t="s">
        <v>1731</v>
      </c>
      <c r="OV894" s="179" t="s">
        <v>518</v>
      </c>
      <c r="OX894">
        <v>2021</v>
      </c>
      <c r="OY894">
        <v>2022</v>
      </c>
      <c r="PB894" t="s">
        <v>522</v>
      </c>
      <c r="PC894" s="50">
        <v>46148</v>
      </c>
    </row>
    <row r="895" spans="1:419" ht="17" thickBot="1">
      <c r="A895" s="199" t="s">
        <v>859</v>
      </c>
      <c r="B895" s="2" t="s">
        <v>1698</v>
      </c>
      <c r="C895" s="2" t="s">
        <v>1385</v>
      </c>
      <c r="D895" s="82" t="s">
        <v>666</v>
      </c>
      <c r="E895" s="2" t="s">
        <v>1699</v>
      </c>
      <c r="F895" s="82" t="s">
        <v>1700</v>
      </c>
      <c r="G895" s="2" t="s">
        <v>475</v>
      </c>
      <c r="H895" s="2" t="s">
        <v>476</v>
      </c>
      <c r="I895" s="82">
        <v>-11.474220000000001</v>
      </c>
      <c r="J895" s="82" t="s">
        <v>1701</v>
      </c>
      <c r="K895" s="82">
        <v>1000</v>
      </c>
      <c r="L895" s="2"/>
      <c r="M895" s="82"/>
      <c r="N895" s="2"/>
      <c r="O895" s="2"/>
      <c r="P895" s="2"/>
      <c r="Q895" s="2"/>
      <c r="R895" s="2"/>
      <c r="S895" s="2"/>
      <c r="T895" s="2"/>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2" t="s">
        <v>1702</v>
      </c>
      <c r="AW895" s="2">
        <v>28</v>
      </c>
      <c r="AX895" s="2" t="s">
        <v>480</v>
      </c>
      <c r="AY895" s="2">
        <v>2</v>
      </c>
      <c r="AZ895" s="179" t="s">
        <v>1703</v>
      </c>
      <c r="BA895" s="179">
        <v>2020</v>
      </c>
      <c r="BB895" s="179">
        <v>2022</v>
      </c>
      <c r="BC895" s="179"/>
      <c r="BD895" s="179" t="s">
        <v>1757</v>
      </c>
      <c r="BE895" s="179" t="s">
        <v>615</v>
      </c>
      <c r="BF895" s="179" t="s">
        <v>484</v>
      </c>
      <c r="BG895" s="179" t="s">
        <v>538</v>
      </c>
      <c r="BH895" s="179" t="s">
        <v>1711</v>
      </c>
      <c r="BI895" s="200" t="s">
        <v>1707</v>
      </c>
      <c r="BJ895" s="201">
        <v>13.3</v>
      </c>
      <c r="BK895" s="179" t="s">
        <v>537</v>
      </c>
      <c r="BL895" s="179" t="s">
        <v>485</v>
      </c>
      <c r="BM895" s="179" t="s">
        <v>1717</v>
      </c>
      <c r="BN895" s="200" t="s">
        <v>1707</v>
      </c>
      <c r="BO895" s="201">
        <v>4.4000000000000004</v>
      </c>
      <c r="BP895" s="179"/>
      <c r="BQ895" s="179"/>
      <c r="BR895" s="179"/>
      <c r="BS895" s="179"/>
      <c r="BT895" s="179"/>
      <c r="BU895" s="179"/>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2"/>
      <c r="EE895" s="179"/>
      <c r="EF895" s="179"/>
      <c r="EG895" s="179"/>
      <c r="EH895" s="179"/>
      <c r="EI895" s="179"/>
      <c r="EJ895" s="179"/>
      <c r="EK895" s="179"/>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179" t="s">
        <v>1745</v>
      </c>
      <c r="HL895" s="179" t="s">
        <v>526</v>
      </c>
      <c r="HM895" s="121" t="s">
        <v>480</v>
      </c>
      <c r="HN895" s="121" t="s">
        <v>480</v>
      </c>
      <c r="HO895" s="179" t="s">
        <v>480</v>
      </c>
      <c r="HP895" s="121" t="s">
        <v>480</v>
      </c>
      <c r="HQ895" s="179"/>
      <c r="HR895" s="179"/>
      <c r="HS895" s="200"/>
      <c r="HT895" s="179"/>
      <c r="HU895" s="179"/>
      <c r="HV895" s="179"/>
      <c r="HW895" s="179"/>
      <c r="HX895" s="209"/>
      <c r="HY895" s="179"/>
      <c r="HZ895" s="179"/>
      <c r="IA895" s="179"/>
      <c r="IB895" s="179"/>
      <c r="IC895" s="179"/>
      <c r="ID895" s="179"/>
      <c r="IE895" s="179"/>
      <c r="IF895" s="179"/>
      <c r="IG895" s="179"/>
      <c r="IH895" s="179" t="s">
        <v>1718</v>
      </c>
      <c r="II895" s="142" t="s">
        <v>1712</v>
      </c>
      <c r="IJ895" s="142" t="s">
        <v>542</v>
      </c>
      <c r="IK895" s="204" t="s">
        <v>1713</v>
      </c>
      <c r="IL895" s="179">
        <v>2020</v>
      </c>
      <c r="IM895" s="179"/>
      <c r="IN895" s="179" t="s">
        <v>1714</v>
      </c>
      <c r="IO895" s="179"/>
      <c r="IP895" s="179"/>
      <c r="IQ895" s="179"/>
      <c r="IR895" s="179"/>
      <c r="IS895" s="179"/>
      <c r="IT895" s="179"/>
      <c r="IU895" s="179"/>
      <c r="IV895" s="179"/>
      <c r="IW895" s="179"/>
      <c r="IX895" s="2"/>
      <c r="IY895" s="2"/>
      <c r="IZ895" s="2"/>
      <c r="JA895" s="2"/>
      <c r="JB895" s="2"/>
      <c r="JC895" s="2"/>
      <c r="JD895" s="2"/>
      <c r="JE895" s="2"/>
      <c r="JF895" s="2"/>
      <c r="JG895" s="2"/>
      <c r="JH895" s="2"/>
      <c r="JI895" s="2"/>
      <c r="JJ895" s="2" t="s">
        <v>1725</v>
      </c>
      <c r="JK895" s="2" t="s">
        <v>680</v>
      </c>
      <c r="JL895" s="145"/>
      <c r="JM895" s="134"/>
      <c r="JN895" s="200"/>
      <c r="JO895" s="179"/>
      <c r="JP895" s="200"/>
      <c r="JQ895" s="179"/>
      <c r="JR895" s="179"/>
      <c r="JS895" s="179"/>
      <c r="JT895" s="179"/>
      <c r="JU895" s="179"/>
      <c r="JV895" s="134"/>
      <c r="JW895" s="134"/>
      <c r="JX895" s="200"/>
      <c r="JY895" s="179"/>
      <c r="JZ895" s="200"/>
      <c r="KA895" s="179"/>
      <c r="KB895" s="179"/>
      <c r="KC895" s="179"/>
      <c r="KD895" s="200"/>
      <c r="KE895" s="200"/>
      <c r="KF895" s="142"/>
      <c r="KG895" s="210"/>
      <c r="KH895" s="179"/>
      <c r="KI895" s="179"/>
      <c r="KJ895" s="179"/>
      <c r="KK895" s="179"/>
      <c r="KL895" s="200"/>
      <c r="KM895" s="179"/>
      <c r="KN895" s="142"/>
      <c r="KO895" s="210"/>
      <c r="KP895" s="179"/>
      <c r="KQ895" s="179"/>
      <c r="KR895" s="142"/>
      <c r="KS895" s="210"/>
      <c r="KT895" s="179"/>
      <c r="KU895" s="179"/>
      <c r="KV895" s="179"/>
      <c r="KW895" s="3"/>
      <c r="KX895" s="3"/>
      <c r="KY895" s="3"/>
      <c r="KZ895" s="3"/>
      <c r="LA895" s="200"/>
      <c r="LB895" s="200"/>
      <c r="LC895" s="200"/>
      <c r="LD895" s="200"/>
      <c r="LE895" s="200"/>
      <c r="LF895" s="200"/>
      <c r="LG895" s="200"/>
      <c r="LH895" s="200"/>
      <c r="LI895" s="200"/>
      <c r="LJ895" s="200"/>
      <c r="LK895" s="200"/>
      <c r="LL895" s="200"/>
      <c r="LM895" s="200"/>
      <c r="LN895" s="179"/>
      <c r="LO895" s="179"/>
      <c r="LP895" s="179"/>
      <c r="LQ895" s="179"/>
      <c r="LR895" s="179"/>
      <c r="LS895" s="179"/>
      <c r="LT895" s="179"/>
      <c r="LU895" s="179"/>
      <c r="LW895" s="2"/>
      <c r="LX895" s="2"/>
      <c r="LY895" s="2"/>
      <c r="LZ895" s="2"/>
      <c r="MA895" s="2"/>
      <c r="ME895" s="2"/>
      <c r="MF895" s="179"/>
      <c r="MG895" s="179"/>
      <c r="MH895" s="179"/>
      <c r="MI895" s="2"/>
      <c r="MJ895" s="2"/>
      <c r="MK895" s="2"/>
      <c r="ML895" s="2"/>
      <c r="MM895" s="2"/>
      <c r="MN895" s="2"/>
      <c r="MO895" s="2"/>
      <c r="MP895" s="2"/>
      <c r="MQ895" s="179"/>
      <c r="MR895" s="179"/>
      <c r="MS895" s="179"/>
      <c r="MT895" s="179"/>
      <c r="MU895" s="179"/>
      <c r="MV895" s="179"/>
      <c r="MW895" s="179"/>
      <c r="MX895" s="179"/>
      <c r="MY895" s="205" t="s">
        <v>1708</v>
      </c>
      <c r="MZ895" s="206">
        <v>16.25</v>
      </c>
      <c r="NI895" s="179"/>
      <c r="NJ895" s="179" t="s">
        <v>1726</v>
      </c>
      <c r="NK895" s="179" t="s">
        <v>1727</v>
      </c>
      <c r="NL895" s="179" t="s">
        <v>1728</v>
      </c>
      <c r="NM895" s="207" t="s">
        <v>1729</v>
      </c>
      <c r="NN895" s="179">
        <v>0</v>
      </c>
      <c r="NO895" s="179">
        <v>20</v>
      </c>
      <c r="NP895" s="179"/>
      <c r="NQ895" s="179"/>
      <c r="NR895" s="179"/>
      <c r="NS895" s="179"/>
      <c r="NT895" s="179"/>
      <c r="NU895" s="179" t="s">
        <v>605</v>
      </c>
      <c r="NV895" s="179" t="s">
        <v>518</v>
      </c>
      <c r="NW895" s="127">
        <v>48.269999999999996</v>
      </c>
      <c r="NX895" s="179" t="s">
        <v>480</v>
      </c>
      <c r="NY895" s="141"/>
      <c r="NZ895" s="141"/>
      <c r="OB895" s="179">
        <v>3</v>
      </c>
      <c r="OD895" s="179"/>
      <c r="OE895" s="179"/>
      <c r="OF895" s="179"/>
      <c r="OG895" s="179"/>
      <c r="OH895" s="179"/>
      <c r="OI895" s="179"/>
      <c r="OJ895" s="179"/>
      <c r="OK895" s="179"/>
      <c r="OL895" s="179"/>
      <c r="OM895" s="179"/>
      <c r="ON895" s="179"/>
      <c r="OO895" s="179"/>
      <c r="OP895" s="179"/>
      <c r="OQ895" s="179"/>
      <c r="OR895" s="179"/>
      <c r="OS895" s="179"/>
      <c r="OT895" s="179"/>
      <c r="OU895" t="s">
        <v>1731</v>
      </c>
      <c r="OV895" s="179" t="s">
        <v>518</v>
      </c>
      <c r="OX895">
        <v>2021</v>
      </c>
      <c r="OY895">
        <v>2022</v>
      </c>
      <c r="PB895" t="s">
        <v>522</v>
      </c>
      <c r="PC895" s="50">
        <v>46148</v>
      </c>
    </row>
    <row r="896" spans="1:419" ht="17" thickBot="1">
      <c r="A896" s="199" t="s">
        <v>859</v>
      </c>
      <c r="B896" s="2" t="s">
        <v>1698</v>
      </c>
      <c r="C896" s="2" t="s">
        <v>1385</v>
      </c>
      <c r="D896" s="82" t="s">
        <v>666</v>
      </c>
      <c r="E896" s="2" t="s">
        <v>1699</v>
      </c>
      <c r="F896" s="82" t="s">
        <v>1700</v>
      </c>
      <c r="G896" s="2" t="s">
        <v>475</v>
      </c>
      <c r="H896" s="2" t="s">
        <v>476</v>
      </c>
      <c r="I896" s="82">
        <v>-11.474220000000001</v>
      </c>
      <c r="J896" s="82" t="s">
        <v>1701</v>
      </c>
      <c r="K896" s="82">
        <v>1000</v>
      </c>
      <c r="L896" s="2"/>
      <c r="M896" s="82"/>
      <c r="N896" s="2"/>
      <c r="O896" s="2"/>
      <c r="P896" s="2"/>
      <c r="Q896" s="2"/>
      <c r="R896" s="2"/>
      <c r="S896" s="2"/>
      <c r="T896" s="2"/>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2" t="s">
        <v>1702</v>
      </c>
      <c r="AW896" s="2">
        <v>28</v>
      </c>
      <c r="AX896" s="2" t="s">
        <v>480</v>
      </c>
      <c r="AY896" s="2">
        <v>2</v>
      </c>
      <c r="AZ896" s="179" t="s">
        <v>1703</v>
      </c>
      <c r="BA896" s="179">
        <v>2020</v>
      </c>
      <c r="BB896" s="179">
        <v>2022</v>
      </c>
      <c r="BC896" s="179"/>
      <c r="BD896" s="179" t="s">
        <v>1758</v>
      </c>
      <c r="BE896" s="179" t="s">
        <v>634</v>
      </c>
      <c r="BF896" s="179" t="s">
        <v>484</v>
      </c>
      <c r="BG896" s="179" t="s">
        <v>1705</v>
      </c>
      <c r="BH896" s="179" t="s">
        <v>1706</v>
      </c>
      <c r="BI896" s="200" t="s">
        <v>1707</v>
      </c>
      <c r="BJ896" s="201">
        <v>4.4000000000000004</v>
      </c>
      <c r="BK896" s="179" t="s">
        <v>537</v>
      </c>
      <c r="BL896" s="179" t="s">
        <v>538</v>
      </c>
      <c r="BM896" s="179" t="s">
        <v>1711</v>
      </c>
      <c r="BN896" s="200" t="s">
        <v>1707</v>
      </c>
      <c r="BO896" s="201">
        <v>13.3</v>
      </c>
      <c r="BP896" s="179"/>
      <c r="BQ896" s="179"/>
      <c r="BR896" s="179"/>
      <c r="BS896" s="179"/>
      <c r="BT896" s="179"/>
      <c r="BU896" s="179"/>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2"/>
      <c r="EE896" s="179"/>
      <c r="EF896" s="179"/>
      <c r="EG896" s="179"/>
      <c r="EH896" s="179"/>
      <c r="EI896" s="179"/>
      <c r="EJ896" s="179"/>
      <c r="EK896" s="179"/>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179" t="s">
        <v>1745</v>
      </c>
      <c r="HL896" s="179" t="s">
        <v>526</v>
      </c>
      <c r="HM896" s="121" t="s">
        <v>480</v>
      </c>
      <c r="HN896" s="121" t="s">
        <v>480</v>
      </c>
      <c r="HO896" s="179" t="s">
        <v>480</v>
      </c>
      <c r="HP896" s="121" t="s">
        <v>480</v>
      </c>
      <c r="HQ896" s="179"/>
      <c r="HR896" s="179"/>
      <c r="HS896" s="200"/>
      <c r="HT896" s="179"/>
      <c r="HU896" s="179"/>
      <c r="HV896" s="179"/>
      <c r="HW896" s="179"/>
      <c r="HX896" s="209"/>
      <c r="HY896" s="179"/>
      <c r="HZ896" s="179"/>
      <c r="IA896" s="179"/>
      <c r="IB896" s="179"/>
      <c r="IC896" s="179"/>
      <c r="ID896" s="179"/>
      <c r="IE896" s="179"/>
      <c r="IF896" s="179"/>
      <c r="IG896" s="179"/>
      <c r="IH896" s="179" t="s">
        <v>1710</v>
      </c>
      <c r="II896" s="142" t="s">
        <v>1712</v>
      </c>
      <c r="IJ896" s="142" t="s">
        <v>542</v>
      </c>
      <c r="IK896" s="204" t="s">
        <v>1713</v>
      </c>
      <c r="IL896" s="179">
        <v>2020</v>
      </c>
      <c r="IM896" s="179"/>
      <c r="IN896" s="179" t="s">
        <v>1714</v>
      </c>
      <c r="IO896" s="179"/>
      <c r="IP896" s="179"/>
      <c r="IQ896" s="179"/>
      <c r="IR896" s="179"/>
      <c r="IS896" s="179"/>
      <c r="IT896" s="179"/>
      <c r="IU896" s="179"/>
      <c r="IV896" s="179"/>
      <c r="IW896" s="179"/>
      <c r="IX896" s="2"/>
      <c r="IY896" s="2"/>
      <c r="IZ896" s="2"/>
      <c r="JA896" s="2"/>
      <c r="JB896" s="2"/>
      <c r="JC896" s="2"/>
      <c r="JD896" s="2"/>
      <c r="JE896" s="2"/>
      <c r="JF896" s="2"/>
      <c r="JG896" s="2"/>
      <c r="JH896" s="2"/>
      <c r="JI896" s="2"/>
      <c r="JJ896" s="2" t="s">
        <v>1725</v>
      </c>
      <c r="JK896" s="2" t="s">
        <v>680</v>
      </c>
      <c r="JL896" s="145"/>
      <c r="JM896" s="134"/>
      <c r="JN896" s="200"/>
      <c r="JO896" s="179"/>
      <c r="JP896" s="200"/>
      <c r="JQ896" s="179"/>
      <c r="JR896" s="179"/>
      <c r="JS896" s="179"/>
      <c r="JT896" s="179"/>
      <c r="JU896" s="179"/>
      <c r="JV896" s="134"/>
      <c r="JW896" s="134"/>
      <c r="JX896" s="200"/>
      <c r="JY896" s="179"/>
      <c r="JZ896" s="200"/>
      <c r="KA896" s="179"/>
      <c r="KB896" s="179"/>
      <c r="KC896" s="179"/>
      <c r="KD896" s="200"/>
      <c r="KE896" s="200"/>
      <c r="KF896" s="142"/>
      <c r="KG896" s="210"/>
      <c r="KH896" s="179"/>
      <c r="KI896" s="179"/>
      <c r="KJ896" s="179"/>
      <c r="KK896" s="179"/>
      <c r="KL896" s="200"/>
      <c r="KM896" s="179"/>
      <c r="KN896" s="142"/>
      <c r="KO896" s="210"/>
      <c r="KP896" s="179"/>
      <c r="KQ896" s="179"/>
      <c r="KR896" s="142"/>
      <c r="KS896" s="210"/>
      <c r="KT896" s="179"/>
      <c r="KU896" s="179"/>
      <c r="KV896" s="179"/>
      <c r="KW896" s="3"/>
      <c r="KX896" s="3"/>
      <c r="KY896" s="3"/>
      <c r="KZ896" s="3"/>
      <c r="LA896" s="200"/>
      <c r="LB896" s="200"/>
      <c r="LC896" s="200"/>
      <c r="LD896" s="200"/>
      <c r="LE896" s="200"/>
      <c r="LF896" s="200"/>
      <c r="LG896" s="200"/>
      <c r="LH896" s="200"/>
      <c r="LI896" s="200"/>
      <c r="LJ896" s="200"/>
      <c r="LK896" s="200"/>
      <c r="LL896" s="200"/>
      <c r="LM896" s="200"/>
      <c r="LN896" s="179"/>
      <c r="LO896" s="179"/>
      <c r="LP896" s="179"/>
      <c r="LQ896" s="179"/>
      <c r="LR896" s="179"/>
      <c r="LS896" s="179"/>
      <c r="LT896" s="179"/>
      <c r="LU896" s="179"/>
      <c r="LW896" s="2"/>
      <c r="LX896" s="2"/>
      <c r="LY896" s="2"/>
      <c r="LZ896" s="2"/>
      <c r="MA896" s="2"/>
      <c r="ME896" s="2"/>
      <c r="MF896" s="179"/>
      <c r="MG896" s="179"/>
      <c r="MH896" s="179"/>
      <c r="MI896" s="2"/>
      <c r="MJ896" s="2"/>
      <c r="MK896" s="2"/>
      <c r="ML896" s="2"/>
      <c r="MM896" s="2"/>
      <c r="MN896" s="2"/>
      <c r="MO896" s="2"/>
      <c r="MP896" s="2"/>
      <c r="MQ896" s="179"/>
      <c r="MR896" s="179"/>
      <c r="MS896" s="179"/>
      <c r="MT896" s="179"/>
      <c r="MU896" s="179"/>
      <c r="MV896" s="179"/>
      <c r="MW896" s="179"/>
      <c r="MX896" s="179"/>
      <c r="MY896" s="205" t="s">
        <v>1708</v>
      </c>
      <c r="MZ896" s="206">
        <v>16.25</v>
      </c>
      <c r="NI896" s="179"/>
      <c r="NJ896" s="179" t="s">
        <v>1726</v>
      </c>
      <c r="NK896" s="179" t="s">
        <v>1727</v>
      </c>
      <c r="NL896" s="179" t="s">
        <v>1728</v>
      </c>
      <c r="NM896" s="207" t="s">
        <v>1729</v>
      </c>
      <c r="NN896" s="179">
        <v>0</v>
      </c>
      <c r="NO896" s="179">
        <v>20</v>
      </c>
      <c r="NP896" s="179"/>
      <c r="NQ896" s="179"/>
      <c r="NR896" s="179"/>
      <c r="NS896" s="179"/>
      <c r="NT896" s="179"/>
      <c r="NU896" s="179" t="s">
        <v>609</v>
      </c>
      <c r="NV896" s="179" t="s">
        <v>518</v>
      </c>
      <c r="NW896" s="127">
        <v>50.79</v>
      </c>
      <c r="NX896" s="179" t="s">
        <v>480</v>
      </c>
      <c r="NY896" s="141"/>
      <c r="NZ896" s="141"/>
      <c r="OB896" s="179">
        <v>3</v>
      </c>
      <c r="OC896" s="179"/>
      <c r="OD896" s="179"/>
      <c r="OE896" s="179"/>
      <c r="OF896" s="179"/>
      <c r="OG896" s="179"/>
      <c r="OH896" s="179"/>
      <c r="OI896" s="179"/>
      <c r="OJ896" s="179"/>
      <c r="OK896" s="179"/>
      <c r="OL896" s="179"/>
      <c r="OM896" s="179"/>
      <c r="ON896" s="179"/>
      <c r="OO896" s="179"/>
      <c r="OP896" s="179"/>
      <c r="OQ896" s="179"/>
      <c r="OR896" s="179"/>
      <c r="OS896" s="179"/>
      <c r="OT896" s="179"/>
      <c r="OU896" t="s">
        <v>1731</v>
      </c>
      <c r="OV896" s="179" t="s">
        <v>518</v>
      </c>
      <c r="OX896">
        <v>2021</v>
      </c>
      <c r="OY896">
        <v>2022</v>
      </c>
      <c r="PB896" t="s">
        <v>522</v>
      </c>
      <c r="PC896" s="50">
        <v>46148</v>
      </c>
    </row>
    <row r="897" spans="1:419" ht="17" thickBot="1">
      <c r="A897" s="199" t="s">
        <v>859</v>
      </c>
      <c r="B897" s="2" t="s">
        <v>1698</v>
      </c>
      <c r="C897" s="2" t="s">
        <v>1385</v>
      </c>
      <c r="D897" s="82" t="s">
        <v>666</v>
      </c>
      <c r="E897" s="2" t="s">
        <v>1699</v>
      </c>
      <c r="F897" s="82" t="s">
        <v>1700</v>
      </c>
      <c r="G897" s="2" t="s">
        <v>475</v>
      </c>
      <c r="H897" s="2" t="s">
        <v>476</v>
      </c>
      <c r="I897" s="82">
        <v>-11.474220000000001</v>
      </c>
      <c r="J897" s="82" t="s">
        <v>1701</v>
      </c>
      <c r="K897" s="82">
        <v>1000</v>
      </c>
      <c r="L897" s="2"/>
      <c r="M897" s="82"/>
      <c r="N897" s="2"/>
      <c r="O897" s="2"/>
      <c r="P897" s="2"/>
      <c r="Q897" s="2"/>
      <c r="R897" s="2"/>
      <c r="S897" s="2"/>
      <c r="T897" s="2"/>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2" t="s">
        <v>1702</v>
      </c>
      <c r="AW897" s="2">
        <v>28</v>
      </c>
      <c r="AX897" s="2" t="s">
        <v>480</v>
      </c>
      <c r="AY897" s="2">
        <v>2</v>
      </c>
      <c r="AZ897" s="179" t="s">
        <v>1703</v>
      </c>
      <c r="BA897" s="179">
        <v>2020</v>
      </c>
      <c r="BB897" s="179">
        <v>2022</v>
      </c>
      <c r="BC897" s="179"/>
      <c r="BD897" s="179" t="s">
        <v>1723</v>
      </c>
      <c r="BE897" s="179" t="s">
        <v>600</v>
      </c>
      <c r="BF897" s="179" t="s">
        <v>484</v>
      </c>
      <c r="BG897" s="179" t="s">
        <v>485</v>
      </c>
      <c r="BH897" s="179" t="s">
        <v>1717</v>
      </c>
      <c r="BI897" s="200" t="s">
        <v>1707</v>
      </c>
      <c r="BJ897" s="201">
        <v>4.4000000000000004</v>
      </c>
      <c r="BK897" s="179"/>
      <c r="BL897" s="179"/>
      <c r="BM897" s="179"/>
      <c r="BN897" s="179"/>
      <c r="BO897" s="179"/>
      <c r="BP897" s="179"/>
      <c r="BQ897" s="179"/>
      <c r="BR897" s="179"/>
      <c r="BS897" s="179"/>
      <c r="BT897" s="179"/>
      <c r="BU897" s="179"/>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2"/>
      <c r="EE897" s="179"/>
      <c r="EF897" s="179"/>
      <c r="EG897" s="179"/>
      <c r="EH897" s="179"/>
      <c r="EI897" s="179"/>
      <c r="EJ897" s="179"/>
      <c r="EK897" s="179"/>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179" t="s">
        <v>1724</v>
      </c>
      <c r="HL897" s="179" t="s">
        <v>1544</v>
      </c>
      <c r="HM897" s="121" t="s">
        <v>480</v>
      </c>
      <c r="HN897" s="121" t="s">
        <v>480</v>
      </c>
      <c r="HO897" s="121" t="s">
        <v>480</v>
      </c>
      <c r="HP897" s="121" t="s">
        <v>480</v>
      </c>
      <c r="HQ897" s="179"/>
      <c r="HR897" s="179"/>
      <c r="HS897" s="200"/>
      <c r="HT897" s="179"/>
      <c r="HU897" s="179"/>
      <c r="HV897" s="179"/>
      <c r="HW897" s="179"/>
      <c r="HX897" s="209"/>
      <c r="HY897" s="179"/>
      <c r="HZ897" s="179"/>
      <c r="IA897" s="179"/>
      <c r="IB897" s="179"/>
      <c r="IC897" s="179"/>
      <c r="ID897" s="179"/>
      <c r="IE897" s="179"/>
      <c r="IF897" s="179"/>
      <c r="IG897" s="179"/>
      <c r="IH897" s="179" t="s">
        <v>1721</v>
      </c>
      <c r="II897" s="142" t="s">
        <v>492</v>
      </c>
      <c r="IJ897" s="142"/>
      <c r="IK897" s="204"/>
      <c r="IL897" s="179"/>
      <c r="IM897" s="179"/>
      <c r="IN897" s="179"/>
      <c r="IO897" s="179"/>
      <c r="IP897" s="179"/>
      <c r="IQ897" s="179"/>
      <c r="IR897" s="179"/>
      <c r="IS897" s="179"/>
      <c r="IT897" s="179"/>
      <c r="IU897" s="179"/>
      <c r="IV897" s="179"/>
      <c r="IW897" s="179"/>
      <c r="IX897" s="2"/>
      <c r="IY897" s="2"/>
      <c r="IZ897" s="2"/>
      <c r="JA897" s="2"/>
      <c r="JB897" s="2"/>
      <c r="JC897" s="2"/>
      <c r="JD897" s="2"/>
      <c r="JE897" s="2"/>
      <c r="JF897" s="2"/>
      <c r="JG897" s="2"/>
      <c r="JH897" s="2"/>
      <c r="JI897" s="2"/>
      <c r="JJ897" s="2" t="s">
        <v>1725</v>
      </c>
      <c r="JK897" s="2" t="s">
        <v>680</v>
      </c>
      <c r="JL897" s="145"/>
      <c r="JM897" s="134"/>
      <c r="JN897" s="200"/>
      <c r="JO897" s="179"/>
      <c r="JP897" s="200"/>
      <c r="JQ897" s="179"/>
      <c r="JR897" s="179"/>
      <c r="JS897" s="179"/>
      <c r="JT897" s="179"/>
      <c r="JU897" s="179"/>
      <c r="JV897" s="134"/>
      <c r="JW897" s="134"/>
      <c r="JX897" s="200"/>
      <c r="JY897" s="179"/>
      <c r="JZ897" s="200"/>
      <c r="KA897" s="179"/>
      <c r="KB897" s="179"/>
      <c r="KC897" s="179"/>
      <c r="KD897" s="200"/>
      <c r="KE897" s="200"/>
      <c r="KF897" s="142"/>
      <c r="KG897" s="210"/>
      <c r="KH897" s="179"/>
      <c r="KI897" s="179"/>
      <c r="KJ897" s="179"/>
      <c r="KK897" s="179"/>
      <c r="KL897" s="200"/>
      <c r="KM897" s="179"/>
      <c r="KN897" s="142"/>
      <c r="KO897" s="210"/>
      <c r="KP897" s="179"/>
      <c r="KQ897" s="179"/>
      <c r="KR897" s="142"/>
      <c r="KS897" s="210"/>
      <c r="KT897" s="179"/>
      <c r="KU897" s="179"/>
      <c r="KV897" s="179"/>
      <c r="KW897" s="3"/>
      <c r="KX897" s="3"/>
      <c r="KY897" s="3"/>
      <c r="KZ897" s="3"/>
      <c r="LA897" s="200"/>
      <c r="LB897" s="200"/>
      <c r="LC897" s="200"/>
      <c r="LD897" s="200"/>
      <c r="LE897" s="200"/>
      <c r="LF897" s="200"/>
      <c r="LG897" s="200"/>
      <c r="LH897" s="200"/>
      <c r="LI897" s="200"/>
      <c r="LJ897" s="200"/>
      <c r="LK897" s="200"/>
      <c r="LL897" s="200"/>
      <c r="LM897" s="200"/>
      <c r="LN897" s="179"/>
      <c r="LO897" s="179"/>
      <c r="LP897" s="179"/>
      <c r="LQ897" s="179"/>
      <c r="LR897" s="179"/>
      <c r="LS897" s="179"/>
      <c r="LT897" s="179"/>
      <c r="LU897" s="179"/>
      <c r="LW897" s="2"/>
      <c r="LX897" s="2"/>
      <c r="LY897" s="2"/>
      <c r="LZ897" s="2"/>
      <c r="MA897" s="2"/>
      <c r="ME897" s="2"/>
      <c r="MF897" s="179"/>
      <c r="MG897" s="179"/>
      <c r="MH897" s="179"/>
      <c r="MI897" s="2"/>
      <c r="MJ897" s="2"/>
      <c r="MK897" s="2"/>
      <c r="ML897" s="2"/>
      <c r="MM897" s="2"/>
      <c r="MN897" s="2"/>
      <c r="MO897" s="2"/>
      <c r="MP897" s="2"/>
      <c r="MQ897" s="179"/>
      <c r="MR897" s="179"/>
      <c r="MS897" s="179"/>
      <c r="MT897" s="179"/>
      <c r="MU897" s="179"/>
      <c r="MV897" s="179"/>
      <c r="MW897" s="179"/>
      <c r="MX897" s="179"/>
      <c r="MY897" s="205" t="s">
        <v>1708</v>
      </c>
      <c r="MZ897" s="206">
        <v>16.25</v>
      </c>
      <c r="NI897" s="179"/>
      <c r="NJ897" s="179" t="s">
        <v>1726</v>
      </c>
      <c r="NK897" s="179" t="s">
        <v>1759</v>
      </c>
      <c r="NL897" s="179" t="s">
        <v>1760</v>
      </c>
      <c r="NM897" s="207" t="s">
        <v>1729</v>
      </c>
      <c r="NN897" s="179">
        <v>0</v>
      </c>
      <c r="NO897" s="179">
        <v>20</v>
      </c>
      <c r="NP897" s="179"/>
      <c r="NQ897" s="179"/>
      <c r="NR897" s="179"/>
      <c r="NS897" s="179"/>
      <c r="NT897" s="179"/>
      <c r="NU897" s="179" t="s">
        <v>1730</v>
      </c>
      <c r="NV897" s="179" t="s">
        <v>518</v>
      </c>
      <c r="NW897" s="179">
        <v>19.350000000000001</v>
      </c>
      <c r="NX897" s="179" t="s">
        <v>480</v>
      </c>
      <c r="NY897" s="141"/>
      <c r="NZ897" s="141"/>
      <c r="OA897" s="127"/>
      <c r="OB897" s="179">
        <v>3</v>
      </c>
      <c r="OD897" s="179"/>
      <c r="OF897" s="179"/>
      <c r="OG897" s="179"/>
      <c r="OH897" s="179"/>
      <c r="OI897" s="179"/>
      <c r="OJ897" s="179"/>
      <c r="OK897" s="179"/>
      <c r="OL897" s="179"/>
      <c r="OM897" s="179"/>
      <c r="ON897" s="179"/>
      <c r="OO897" s="179"/>
      <c r="OP897" s="179"/>
      <c r="OQ897" s="179"/>
      <c r="OR897" s="179"/>
      <c r="OS897" s="179"/>
      <c r="OT897" s="179"/>
      <c r="OU897" t="s">
        <v>1761</v>
      </c>
      <c r="OV897" s="179" t="s">
        <v>518</v>
      </c>
      <c r="OX897">
        <v>2020</v>
      </c>
      <c r="OY897">
        <v>2021</v>
      </c>
      <c r="PB897" t="s">
        <v>522</v>
      </c>
      <c r="PC897" s="50">
        <v>46148</v>
      </c>
    </row>
    <row r="898" spans="1:419" ht="17" thickBot="1">
      <c r="A898" s="199" t="s">
        <v>859</v>
      </c>
      <c r="B898" s="2" t="s">
        <v>1698</v>
      </c>
      <c r="C898" s="2" t="s">
        <v>1385</v>
      </c>
      <c r="D898" s="82" t="s">
        <v>666</v>
      </c>
      <c r="E898" s="2" t="s">
        <v>1699</v>
      </c>
      <c r="F898" s="82" t="s">
        <v>1700</v>
      </c>
      <c r="G898" s="2" t="s">
        <v>475</v>
      </c>
      <c r="H898" s="2" t="s">
        <v>476</v>
      </c>
      <c r="I898" s="82">
        <v>-11.474220000000001</v>
      </c>
      <c r="J898" s="82" t="s">
        <v>1701</v>
      </c>
      <c r="K898" s="82">
        <v>1000</v>
      </c>
      <c r="L898" s="2"/>
      <c r="M898" s="82"/>
      <c r="N898" s="2"/>
      <c r="O898" s="2"/>
      <c r="P898" s="2"/>
      <c r="Q898" s="2"/>
      <c r="R898" s="2"/>
      <c r="S898" s="2"/>
      <c r="T898" s="2"/>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2" t="s">
        <v>1702</v>
      </c>
      <c r="AW898" s="2">
        <v>28</v>
      </c>
      <c r="AX898" s="2" t="s">
        <v>480</v>
      </c>
      <c r="AY898" s="2">
        <v>2</v>
      </c>
      <c r="AZ898" s="179" t="s">
        <v>1703</v>
      </c>
      <c r="BA898" s="179">
        <v>2020</v>
      </c>
      <c r="BB898" s="179">
        <v>2022</v>
      </c>
      <c r="BC898" s="179"/>
      <c r="BD898" s="179" t="s">
        <v>1732</v>
      </c>
      <c r="BE898" s="179" t="s">
        <v>619</v>
      </c>
      <c r="BF898" s="179" t="s">
        <v>484</v>
      </c>
      <c r="BG898" s="179" t="s">
        <v>485</v>
      </c>
      <c r="BH898" s="179" t="s">
        <v>1717</v>
      </c>
      <c r="BI898" s="200" t="s">
        <v>1707</v>
      </c>
      <c r="BJ898" s="201">
        <v>4.4000000000000004</v>
      </c>
      <c r="BK898" s="179"/>
      <c r="BL898" s="179"/>
      <c r="BM898" s="179"/>
      <c r="BN898" s="179"/>
      <c r="BO898" s="179"/>
      <c r="BP898" s="179"/>
      <c r="BQ898" s="179"/>
      <c r="BR898" s="179"/>
      <c r="BS898" s="179"/>
      <c r="BT898" s="179"/>
      <c r="BU898" s="179"/>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2"/>
      <c r="EE898" s="179"/>
      <c r="EF898" s="179"/>
      <c r="EG898" s="179"/>
      <c r="EH898" s="179"/>
      <c r="EI898" s="179"/>
      <c r="EJ898" s="179"/>
      <c r="EK898" s="179"/>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179" t="s">
        <v>1724</v>
      </c>
      <c r="HL898" s="179" t="s">
        <v>1544</v>
      </c>
      <c r="HM898" s="121" t="s">
        <v>480</v>
      </c>
      <c r="HN898" s="121" t="s">
        <v>480</v>
      </c>
      <c r="HO898" s="121" t="s">
        <v>480</v>
      </c>
      <c r="HP898" s="121" t="s">
        <v>480</v>
      </c>
      <c r="HQ898" s="179"/>
      <c r="HR898" s="179"/>
      <c r="HS898" s="200"/>
      <c r="HT898" s="179"/>
      <c r="HU898" s="179"/>
      <c r="HV898" s="179"/>
      <c r="HW898" s="179"/>
      <c r="HX898" s="209"/>
      <c r="HY898" s="179"/>
      <c r="HZ898" s="179"/>
      <c r="IA898" s="179"/>
      <c r="IB898" s="179"/>
      <c r="IC898" s="179"/>
      <c r="ID898" s="179"/>
      <c r="IE898" s="179"/>
      <c r="IF898" s="179"/>
      <c r="IG898" s="179"/>
      <c r="IH898" s="179" t="s">
        <v>1733</v>
      </c>
      <c r="II898" s="142" t="s">
        <v>492</v>
      </c>
      <c r="IJ898" s="142"/>
      <c r="IK898" s="204"/>
      <c r="IL898" s="179"/>
      <c r="IM898" s="179"/>
      <c r="IN898" s="179"/>
      <c r="IO898" s="179"/>
      <c r="IP898" s="179"/>
      <c r="IQ898" s="179"/>
      <c r="IR898" s="179"/>
      <c r="IS898" s="179"/>
      <c r="IT898" s="179"/>
      <c r="IU898" s="179"/>
      <c r="IV898" s="179"/>
      <c r="IW898" s="179"/>
      <c r="IX898" s="2"/>
      <c r="IY898" s="2"/>
      <c r="IZ898" s="2"/>
      <c r="JA898" s="2"/>
      <c r="JB898" s="2"/>
      <c r="JC898" s="2"/>
      <c r="JD898" s="2"/>
      <c r="JE898" s="2"/>
      <c r="JF898" s="2"/>
      <c r="JG898" s="2"/>
      <c r="JH898" s="2"/>
      <c r="JI898" s="2"/>
      <c r="JJ898" s="2" t="s">
        <v>1734</v>
      </c>
      <c r="JK898" s="2" t="s">
        <v>494</v>
      </c>
      <c r="JL898" s="145" t="s">
        <v>495</v>
      </c>
      <c r="JM898" s="134"/>
      <c r="JN898" s="200"/>
      <c r="JO898" s="179"/>
      <c r="JP898" s="200" t="s">
        <v>508</v>
      </c>
      <c r="JQ898" s="179">
        <v>90</v>
      </c>
      <c r="JR898" s="179"/>
      <c r="JS898" s="179"/>
      <c r="JT898" s="179"/>
      <c r="JU898" s="179"/>
      <c r="JV898" s="134"/>
      <c r="JW898" s="134"/>
      <c r="JX898" s="200"/>
      <c r="JY898" s="179"/>
      <c r="JZ898" s="200"/>
      <c r="KA898" s="179"/>
      <c r="KB898" s="179"/>
      <c r="KC898" s="179"/>
      <c r="KD898" s="200"/>
      <c r="KE898" s="200"/>
      <c r="KF898" s="142"/>
      <c r="KG898" s="210"/>
      <c r="KH898" s="179"/>
      <c r="KI898" s="179"/>
      <c r="KJ898" s="179"/>
      <c r="KK898" s="179"/>
      <c r="KL898" s="200"/>
      <c r="KM898" s="179"/>
      <c r="KN898" s="142"/>
      <c r="KO898" s="210"/>
      <c r="KP898" s="179"/>
      <c r="KQ898" s="179"/>
      <c r="KR898" s="142"/>
      <c r="KS898" s="210"/>
      <c r="KT898" s="179"/>
      <c r="KU898" s="179"/>
      <c r="KV898" s="179"/>
      <c r="KW898" s="3"/>
      <c r="KX898" s="3"/>
      <c r="KY898" s="3"/>
      <c r="KZ898" s="3"/>
      <c r="LA898" s="200"/>
      <c r="LB898" s="200"/>
      <c r="LC898" s="200"/>
      <c r="LD898" s="200"/>
      <c r="LE898" s="200"/>
      <c r="LF898" s="200"/>
      <c r="LG898" s="200"/>
      <c r="LH898" s="200"/>
      <c r="LI898" s="200"/>
      <c r="LJ898" s="200"/>
      <c r="LK898" s="200"/>
      <c r="LL898" s="200"/>
      <c r="LM898" s="200"/>
      <c r="LN898" s="179"/>
      <c r="LO898" s="179"/>
      <c r="LP898" s="179"/>
      <c r="LQ898" s="179"/>
      <c r="LR898" s="179"/>
      <c r="LS898" s="179"/>
      <c r="LT898" s="179"/>
      <c r="LU898" s="179"/>
      <c r="LW898" s="2"/>
      <c r="LX898" s="2"/>
      <c r="LY898" s="2"/>
      <c r="LZ898" s="2"/>
      <c r="MA898" s="2"/>
      <c r="ME898" s="2"/>
      <c r="MF898" s="179"/>
      <c r="MG898" s="179"/>
      <c r="MH898" s="179"/>
      <c r="MI898" s="2"/>
      <c r="MJ898" s="2"/>
      <c r="MK898" s="2"/>
      <c r="ML898" s="2"/>
      <c r="MM898" s="2"/>
      <c r="MN898" s="2"/>
      <c r="MO898" s="2"/>
      <c r="MP898" s="2"/>
      <c r="MQ898" s="179"/>
      <c r="MR898" s="179"/>
      <c r="MS898" s="179"/>
      <c r="MT898" s="179"/>
      <c r="MU898" s="179"/>
      <c r="MV898" s="179"/>
      <c r="MW898" s="179"/>
      <c r="MX898" s="179"/>
      <c r="MY898" s="211"/>
      <c r="MZ898" s="212"/>
      <c r="NI898" s="179"/>
      <c r="NJ898" s="179" t="s">
        <v>1726</v>
      </c>
      <c r="NK898" s="179" t="s">
        <v>1759</v>
      </c>
      <c r="NL898" s="179" t="s">
        <v>1760</v>
      </c>
      <c r="NM898" s="207" t="s">
        <v>1729</v>
      </c>
      <c r="NN898" s="179">
        <v>0</v>
      </c>
      <c r="NO898" s="179">
        <v>20</v>
      </c>
      <c r="NP898" s="179"/>
      <c r="NQ898" s="179"/>
      <c r="NR898" s="179"/>
      <c r="NS898" s="179"/>
      <c r="NT898" s="179"/>
      <c r="NU898" s="179" t="s">
        <v>1735</v>
      </c>
      <c r="NV898" s="179" t="s">
        <v>518</v>
      </c>
      <c r="NW898" s="179">
        <v>19.809999999999999</v>
      </c>
      <c r="NX898" s="179" t="s">
        <v>480</v>
      </c>
      <c r="NY898" s="141"/>
      <c r="NZ898" s="141"/>
      <c r="OA898" s="127"/>
      <c r="OB898" s="179">
        <v>3</v>
      </c>
      <c r="OC898" s="179"/>
      <c r="OD898" s="179"/>
      <c r="OE898" s="179"/>
      <c r="OF898" s="179"/>
      <c r="OG898" s="179"/>
      <c r="OH898" s="179"/>
      <c r="OI898" s="179"/>
      <c r="OJ898" s="179"/>
      <c r="OK898" s="179"/>
      <c r="OL898" s="179"/>
      <c r="OM898" s="179"/>
      <c r="ON898" s="179"/>
      <c r="OO898" s="179"/>
      <c r="OP898" s="179"/>
      <c r="OQ898" s="179"/>
      <c r="OR898" s="179"/>
      <c r="OS898" s="179"/>
      <c r="OT898" s="179"/>
      <c r="OU898" t="s">
        <v>1761</v>
      </c>
      <c r="OV898" s="179" t="s">
        <v>518</v>
      </c>
      <c r="OW898" s="179"/>
      <c r="OX898">
        <v>2020</v>
      </c>
      <c r="OY898">
        <v>2021</v>
      </c>
      <c r="OZ898" s="179"/>
      <c r="PA898" s="179"/>
      <c r="PB898" t="s">
        <v>522</v>
      </c>
      <c r="PC898" s="50">
        <v>46148</v>
      </c>
    </row>
    <row r="899" spans="1:419" ht="17" thickBot="1">
      <c r="A899" s="199" t="s">
        <v>859</v>
      </c>
      <c r="B899" s="2" t="s">
        <v>1698</v>
      </c>
      <c r="C899" s="2" t="s">
        <v>1385</v>
      </c>
      <c r="D899" s="82" t="s">
        <v>666</v>
      </c>
      <c r="E899" s="2" t="s">
        <v>1699</v>
      </c>
      <c r="F899" s="82" t="s">
        <v>1700</v>
      </c>
      <c r="G899" s="2" t="s">
        <v>475</v>
      </c>
      <c r="H899" s="2" t="s">
        <v>476</v>
      </c>
      <c r="I899" s="82">
        <v>-11.474220000000001</v>
      </c>
      <c r="J899" s="82" t="s">
        <v>1701</v>
      </c>
      <c r="K899" s="82">
        <v>1000</v>
      </c>
      <c r="L899" s="2"/>
      <c r="M899" s="82"/>
      <c r="N899" s="2"/>
      <c r="O899" s="2"/>
      <c r="P899" s="2"/>
      <c r="Q899" s="2"/>
      <c r="R899" s="2"/>
      <c r="S899" s="2"/>
      <c r="T899" s="2"/>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2" t="s">
        <v>1702</v>
      </c>
      <c r="AW899" s="2">
        <v>28</v>
      </c>
      <c r="AX899" s="2" t="s">
        <v>480</v>
      </c>
      <c r="AY899" s="2">
        <v>2</v>
      </c>
      <c r="AZ899" s="179" t="s">
        <v>1703</v>
      </c>
      <c r="BA899" s="179">
        <v>2020</v>
      </c>
      <c r="BB899" s="179">
        <v>2022</v>
      </c>
      <c r="BC899" s="179"/>
      <c r="BD899" s="179" t="s">
        <v>1736</v>
      </c>
      <c r="BE899" s="179" t="s">
        <v>628</v>
      </c>
      <c r="BF899" s="179" t="s">
        <v>484</v>
      </c>
      <c r="BG899" s="179" t="s">
        <v>538</v>
      </c>
      <c r="BH899" s="179" t="s">
        <v>1711</v>
      </c>
      <c r="BI899" s="200" t="s">
        <v>1707</v>
      </c>
      <c r="BJ899" s="201">
        <v>13.3</v>
      </c>
      <c r="BK899" s="179"/>
      <c r="BL899" s="179"/>
      <c r="BM899" s="179"/>
      <c r="BN899" s="179"/>
      <c r="BO899" s="179"/>
      <c r="BP899" s="179"/>
      <c r="BQ899" s="179"/>
      <c r="BR899" s="179"/>
      <c r="BS899" s="179"/>
      <c r="BT899" s="179"/>
      <c r="BU899" s="179"/>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2"/>
      <c r="EE899" s="179"/>
      <c r="EF899" s="179"/>
      <c r="EG899" s="179"/>
      <c r="EH899" s="179"/>
      <c r="EI899" s="179"/>
      <c r="EJ899" s="179"/>
      <c r="EK899" s="179"/>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179" t="s">
        <v>1724</v>
      </c>
      <c r="HL899" s="179" t="s">
        <v>1544</v>
      </c>
      <c r="HM899" s="121" t="s">
        <v>480</v>
      </c>
      <c r="HN899" s="121" t="s">
        <v>480</v>
      </c>
      <c r="HO899" s="121" t="s">
        <v>480</v>
      </c>
      <c r="HP899" s="121" t="s">
        <v>480</v>
      </c>
      <c r="HQ899" s="179"/>
      <c r="HR899" s="179"/>
      <c r="HS899" s="200"/>
      <c r="HT899" s="179"/>
      <c r="HU899" s="179"/>
      <c r="HV899" s="179"/>
      <c r="HW899" s="179"/>
      <c r="HX899" s="209"/>
      <c r="HY899" s="179"/>
      <c r="HZ899" s="179"/>
      <c r="IA899" s="179"/>
      <c r="IB899" s="179"/>
      <c r="IC899" s="179"/>
      <c r="ID899" s="179"/>
      <c r="IE899" s="179"/>
      <c r="IF899" s="179"/>
      <c r="IG899" s="179"/>
      <c r="IH899" s="179" t="s">
        <v>1719</v>
      </c>
      <c r="II899" s="142" t="s">
        <v>492</v>
      </c>
      <c r="IJ899" s="142"/>
      <c r="IK899" s="204"/>
      <c r="IL899" s="179"/>
      <c r="IM899" s="179"/>
      <c r="IN899" s="179"/>
      <c r="IO899" s="179"/>
      <c r="IP899" s="179"/>
      <c r="IQ899" s="179"/>
      <c r="IR899" s="179"/>
      <c r="IS899" s="179"/>
      <c r="IT899" s="179"/>
      <c r="IU899" s="179"/>
      <c r="IV899" s="179"/>
      <c r="IW899" s="179"/>
      <c r="IX899" s="2"/>
      <c r="IY899" s="2"/>
      <c r="IZ899" s="2"/>
      <c r="JA899" s="2"/>
      <c r="JB899" s="2"/>
      <c r="JC899" s="2"/>
      <c r="JD899" s="2"/>
      <c r="JE899" s="2"/>
      <c r="JF899" s="2"/>
      <c r="JG899" s="2"/>
      <c r="JH899" s="2"/>
      <c r="JI899" s="2"/>
      <c r="JJ899" s="2" t="s">
        <v>1725</v>
      </c>
      <c r="JK899" s="2" t="s">
        <v>680</v>
      </c>
      <c r="JL899" s="145"/>
      <c r="JM899" s="134"/>
      <c r="JN899" s="200"/>
      <c r="JO899" s="179"/>
      <c r="JP899" s="200"/>
      <c r="JQ899" s="179"/>
      <c r="JR899" s="179"/>
      <c r="JS899" s="179"/>
      <c r="JT899" s="179"/>
      <c r="JU899" s="179"/>
      <c r="JV899" s="134"/>
      <c r="JW899" s="134"/>
      <c r="JX899" s="200"/>
      <c r="JY899" s="179"/>
      <c r="JZ899" s="200"/>
      <c r="KA899" s="179"/>
      <c r="KB899" s="179"/>
      <c r="KC899" s="179"/>
      <c r="KD899" s="200"/>
      <c r="KE899" s="200"/>
      <c r="KF899" s="142"/>
      <c r="KG899" s="210"/>
      <c r="KH899" s="179"/>
      <c r="KI899" s="179"/>
      <c r="KJ899" s="179"/>
      <c r="KK899" s="179"/>
      <c r="KL899" s="200"/>
      <c r="KM899" s="179"/>
      <c r="KN899" s="142"/>
      <c r="KO899" s="210"/>
      <c r="KP899" s="179"/>
      <c r="KQ899" s="179"/>
      <c r="KR899" s="142"/>
      <c r="KS899" s="210"/>
      <c r="KT899" s="179"/>
      <c r="KU899" s="179"/>
      <c r="KV899" s="179"/>
      <c r="KW899" s="3"/>
      <c r="KX899" s="3"/>
      <c r="KY899" s="3"/>
      <c r="KZ899" s="3"/>
      <c r="LA899" s="200"/>
      <c r="LB899" s="200"/>
      <c r="LC899" s="200"/>
      <c r="LD899" s="200"/>
      <c r="LE899" s="200"/>
      <c r="LF899" s="200"/>
      <c r="LG899" s="200"/>
      <c r="LH899" s="200"/>
      <c r="LI899" s="200"/>
      <c r="LJ899" s="200"/>
      <c r="LK899" s="200"/>
      <c r="LL899" s="200"/>
      <c r="LM899" s="200"/>
      <c r="LN899" s="179"/>
      <c r="LO899" s="179"/>
      <c r="LP899" s="179"/>
      <c r="LQ899" s="179"/>
      <c r="LR899" s="179"/>
      <c r="LS899" s="179"/>
      <c r="LT899" s="179"/>
      <c r="LU899" s="179"/>
      <c r="LW899" s="2"/>
      <c r="LX899" s="2"/>
      <c r="LY899" s="2"/>
      <c r="LZ899" s="2"/>
      <c r="MA899" s="2"/>
      <c r="ME899" s="2"/>
      <c r="MF899" s="179"/>
      <c r="MG899" s="179"/>
      <c r="MH899" s="179"/>
      <c r="MI899" s="2"/>
      <c r="MJ899" s="2"/>
      <c r="MK899" s="2"/>
      <c r="ML899" s="2"/>
      <c r="MM899" s="2"/>
      <c r="MN899" s="2"/>
      <c r="MO899" s="2"/>
      <c r="MP899" s="2"/>
      <c r="MQ899" s="179"/>
      <c r="MR899" s="179"/>
      <c r="MS899" s="179"/>
      <c r="MT899" s="179"/>
      <c r="MU899" s="179"/>
      <c r="MV899" s="179"/>
      <c r="MW899" s="179"/>
      <c r="MX899" s="179"/>
      <c r="MY899" s="205" t="s">
        <v>1708</v>
      </c>
      <c r="MZ899" s="206">
        <v>16.25</v>
      </c>
      <c r="NI899" s="179"/>
      <c r="NJ899" s="179" t="s">
        <v>1726</v>
      </c>
      <c r="NK899" s="179" t="s">
        <v>1759</v>
      </c>
      <c r="NL899" s="179" t="s">
        <v>1760</v>
      </c>
      <c r="NM899" s="207" t="s">
        <v>1729</v>
      </c>
      <c r="NN899" s="179">
        <v>0</v>
      </c>
      <c r="NO899" s="179">
        <v>20</v>
      </c>
      <c r="NP899" s="179"/>
      <c r="NQ899" s="179"/>
      <c r="NR899" s="179"/>
      <c r="NS899" s="179"/>
      <c r="NT899" s="179"/>
      <c r="NU899" s="179" t="s">
        <v>662</v>
      </c>
      <c r="NV899" s="179" t="s">
        <v>518</v>
      </c>
      <c r="NW899" s="179">
        <v>25.04</v>
      </c>
      <c r="NX899" s="179" t="s">
        <v>480</v>
      </c>
      <c r="NY899" s="141"/>
      <c r="NZ899" s="141"/>
      <c r="OA899" s="127"/>
      <c r="OB899" s="179">
        <v>3</v>
      </c>
      <c r="OD899" s="179"/>
      <c r="OE899" s="179"/>
      <c r="OF899" s="179"/>
      <c r="OG899" s="179"/>
      <c r="OH899" s="179"/>
      <c r="OI899" s="179"/>
      <c r="OJ899" s="179"/>
      <c r="OK899" s="179"/>
      <c r="OL899" s="179"/>
      <c r="OM899" s="179"/>
      <c r="ON899" s="179"/>
      <c r="OO899" s="179"/>
      <c r="OP899" s="179"/>
      <c r="OQ899" s="179"/>
      <c r="OR899" s="179"/>
      <c r="OS899" s="179"/>
      <c r="OT899" s="179"/>
      <c r="OU899" t="s">
        <v>1761</v>
      </c>
      <c r="OV899" s="179" t="s">
        <v>518</v>
      </c>
      <c r="OX899">
        <v>2020</v>
      </c>
      <c r="OY899">
        <v>2021</v>
      </c>
      <c r="PB899" t="s">
        <v>522</v>
      </c>
      <c r="PC899" s="50">
        <v>46148</v>
      </c>
    </row>
    <row r="900" spans="1:419" ht="15" customHeight="1" thickBot="1">
      <c r="A900" s="199" t="s">
        <v>859</v>
      </c>
      <c r="B900" s="2" t="s">
        <v>1698</v>
      </c>
      <c r="C900" s="2" t="s">
        <v>1385</v>
      </c>
      <c r="D900" s="82" t="s">
        <v>666</v>
      </c>
      <c r="E900" s="2" t="s">
        <v>1699</v>
      </c>
      <c r="F900" s="82" t="s">
        <v>1700</v>
      </c>
      <c r="G900" s="2" t="s">
        <v>475</v>
      </c>
      <c r="H900" s="2" t="s">
        <v>476</v>
      </c>
      <c r="I900" s="82">
        <v>-11.474220000000001</v>
      </c>
      <c r="J900" s="82" t="s">
        <v>1701</v>
      </c>
      <c r="K900" s="82">
        <v>1000</v>
      </c>
      <c r="L900" s="2"/>
      <c r="M900" s="82"/>
      <c r="N900" s="2"/>
      <c r="O900" s="2"/>
      <c r="P900" s="2"/>
      <c r="Q900" s="2"/>
      <c r="R900" s="2"/>
      <c r="S900" s="2"/>
      <c r="T900" s="2"/>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2" t="s">
        <v>1702</v>
      </c>
      <c r="AW900" s="2">
        <v>28</v>
      </c>
      <c r="AX900" s="2" t="s">
        <v>480</v>
      </c>
      <c r="AY900" s="2">
        <v>2</v>
      </c>
      <c r="AZ900" s="179" t="s">
        <v>1703</v>
      </c>
      <c r="BA900" s="179">
        <v>2020</v>
      </c>
      <c r="BB900" s="179">
        <v>2022</v>
      </c>
      <c r="BC900" s="179"/>
      <c r="BD900" s="179" t="s">
        <v>1737</v>
      </c>
      <c r="BE900" s="179" t="s">
        <v>1738</v>
      </c>
      <c r="BF900" s="179" t="s">
        <v>484</v>
      </c>
      <c r="BG900" s="179" t="s">
        <v>1705</v>
      </c>
      <c r="BH900" s="179" t="s">
        <v>1706</v>
      </c>
      <c r="BI900" s="200" t="s">
        <v>1707</v>
      </c>
      <c r="BJ900" s="201">
        <v>4.4000000000000004</v>
      </c>
      <c r="BK900" s="179"/>
      <c r="BL900" s="179"/>
      <c r="BM900" s="202"/>
      <c r="BN900" s="202"/>
      <c r="BO900" s="202"/>
      <c r="BP900" s="202"/>
      <c r="BQ900" s="202"/>
      <c r="BR900" s="202"/>
      <c r="BS900" s="202"/>
      <c r="BT900" s="202"/>
      <c r="BU900" s="202"/>
      <c r="BV900" s="90"/>
      <c r="BW900" s="90"/>
      <c r="BX900" s="90"/>
      <c r="BY900" s="90"/>
      <c r="BZ900" s="90"/>
      <c r="CA900" s="90"/>
      <c r="CB900" s="90"/>
      <c r="CC900" s="90"/>
      <c r="CD900" s="90"/>
      <c r="CE900" s="90"/>
      <c r="CF900" s="90"/>
      <c r="CG900" s="90"/>
      <c r="CH900" s="90"/>
      <c r="CI900" s="90"/>
      <c r="CJ900" s="90"/>
      <c r="CK900" s="90"/>
      <c r="CL900" s="90"/>
      <c r="CM900" s="90"/>
      <c r="CN900" s="90"/>
      <c r="CO900" s="90"/>
      <c r="CP900" s="90"/>
      <c r="CQ900" s="90"/>
      <c r="CR900" s="90"/>
      <c r="CS900" s="90"/>
      <c r="CT900" s="90"/>
      <c r="CU900" s="90"/>
      <c r="CV900" s="90"/>
      <c r="CW900" s="90"/>
      <c r="CX900" s="90"/>
      <c r="CY900" s="90"/>
      <c r="CZ900" s="90"/>
      <c r="DA900" s="90"/>
      <c r="DB900" s="90"/>
      <c r="DC900" s="90"/>
      <c r="DD900" s="90"/>
      <c r="DE900" s="90"/>
      <c r="DF900" s="90"/>
      <c r="DG900" s="90"/>
      <c r="DH900" s="90"/>
      <c r="DI900" s="90"/>
      <c r="DJ900" s="90"/>
      <c r="DK900" s="90"/>
      <c r="DL900" s="90"/>
      <c r="DM900" s="90"/>
      <c r="DN900" s="90"/>
      <c r="DO900" s="90"/>
      <c r="DP900" s="90"/>
      <c r="DQ900" s="90"/>
      <c r="DR900" s="90"/>
      <c r="DS900" s="90"/>
      <c r="DT900" s="90"/>
      <c r="DU900" s="90"/>
      <c r="DV900" s="90"/>
      <c r="DW900" s="90"/>
      <c r="DX900" s="90"/>
      <c r="DY900" s="90"/>
      <c r="DZ900" s="90"/>
      <c r="EA900" s="90"/>
      <c r="EB900" s="90"/>
      <c r="EC900" s="90"/>
      <c r="ED900" s="90"/>
      <c r="EE900" s="202"/>
      <c r="EF900" s="202"/>
      <c r="EG900" s="202"/>
      <c r="EH900" s="202"/>
      <c r="EI900" s="202"/>
      <c r="EJ900" s="202"/>
      <c r="EK900" s="202"/>
      <c r="EL900" s="90"/>
      <c r="EM900" s="90"/>
      <c r="EN900" s="90"/>
      <c r="EO900" s="90"/>
      <c r="EP900" s="90"/>
      <c r="EQ900" s="90"/>
      <c r="ER900" s="90"/>
      <c r="ES900" s="90"/>
      <c r="ET900" s="90"/>
      <c r="EU900" s="90"/>
      <c r="EV900" s="90"/>
      <c r="EW900" s="90"/>
      <c r="EX900" s="90"/>
      <c r="EY900" s="90"/>
      <c r="EZ900" s="90"/>
      <c r="FA900" s="90"/>
      <c r="FB900" s="90"/>
      <c r="FC900" s="90"/>
      <c r="FD900" s="90"/>
      <c r="FE900" s="90"/>
      <c r="FF900" s="90"/>
      <c r="FG900" s="90"/>
      <c r="FH900" s="90"/>
      <c r="FI900" s="90"/>
      <c r="FJ900" s="90"/>
      <c r="FK900" s="90"/>
      <c r="FL900" s="90"/>
      <c r="FM900" s="90"/>
      <c r="FN900" s="90"/>
      <c r="FO900" s="90"/>
      <c r="FP900" s="90"/>
      <c r="FQ900" s="90"/>
      <c r="FR900" s="90"/>
      <c r="FS900" s="90"/>
      <c r="FT900" s="90"/>
      <c r="FU900" s="90"/>
      <c r="FV900" s="90"/>
      <c r="FW900" s="90"/>
      <c r="FX900" s="90"/>
      <c r="FY900" s="90"/>
      <c r="FZ900" s="90"/>
      <c r="GA900" s="90"/>
      <c r="GB900" s="90"/>
      <c r="GC900" s="90"/>
      <c r="GD900" s="90"/>
      <c r="GE900" s="90"/>
      <c r="GF900" s="90"/>
      <c r="GG900" s="90"/>
      <c r="GH900" s="90"/>
      <c r="GI900" s="90"/>
      <c r="GJ900" s="90"/>
      <c r="GK900" s="90"/>
      <c r="GL900" s="90"/>
      <c r="GM900" s="90"/>
      <c r="GN900" s="90"/>
      <c r="GO900" s="90"/>
      <c r="GP900" s="90"/>
      <c r="GQ900" s="90"/>
      <c r="GR900" s="90"/>
      <c r="GS900" s="90"/>
      <c r="GT900" s="90"/>
      <c r="GU900" s="90"/>
      <c r="GV900" s="90"/>
      <c r="GW900" s="90"/>
      <c r="GX900" s="90"/>
      <c r="GY900" s="90"/>
      <c r="GZ900" s="90"/>
      <c r="HA900" s="90"/>
      <c r="HB900" s="90"/>
      <c r="HC900" s="90"/>
      <c r="HD900" s="90"/>
      <c r="HE900" s="90"/>
      <c r="HF900" s="90"/>
      <c r="HG900" s="90"/>
      <c r="HH900" s="90"/>
      <c r="HI900" s="90"/>
      <c r="HJ900" s="90"/>
      <c r="HK900" s="179" t="s">
        <v>1724</v>
      </c>
      <c r="HL900" s="179" t="s">
        <v>1544</v>
      </c>
      <c r="HM900" s="121" t="s">
        <v>480</v>
      </c>
      <c r="HN900" s="121" t="s">
        <v>480</v>
      </c>
      <c r="HO900" s="121" t="s">
        <v>480</v>
      </c>
      <c r="HP900" s="121" t="s">
        <v>480</v>
      </c>
      <c r="HQ900" s="202"/>
      <c r="HR900" s="202"/>
      <c r="HS900" s="202"/>
      <c r="HT900" s="37"/>
      <c r="HU900" s="37"/>
      <c r="HV900" s="202"/>
      <c r="HW900" s="202"/>
      <c r="HX900" s="202"/>
      <c r="HY900" s="202"/>
      <c r="HZ900" s="202"/>
      <c r="IA900" s="202"/>
      <c r="IB900" s="202"/>
      <c r="IC900" s="202"/>
      <c r="ID900" s="202"/>
      <c r="IE900" s="202"/>
      <c r="IF900" s="202"/>
      <c r="IG900" s="202"/>
      <c r="IH900" s="179" t="s">
        <v>1704</v>
      </c>
      <c r="II900" s="203" t="s">
        <v>492</v>
      </c>
      <c r="IJ900" s="203"/>
      <c r="IK900" s="202"/>
      <c r="IL900" s="202"/>
      <c r="IM900" s="202"/>
      <c r="IN900" s="179"/>
      <c r="IO900" s="202"/>
      <c r="IP900" s="202"/>
      <c r="IQ900" s="202"/>
      <c r="IR900" s="202"/>
      <c r="IS900" s="202"/>
      <c r="IT900" s="202"/>
      <c r="IU900" s="202"/>
      <c r="IV900" s="202"/>
      <c r="IW900" s="202"/>
      <c r="IX900" s="90"/>
      <c r="IY900" s="90"/>
      <c r="IZ900" s="90"/>
      <c r="JA900" s="90"/>
      <c r="JB900" s="90"/>
      <c r="JC900" s="90"/>
      <c r="JD900" s="90"/>
      <c r="JE900" s="90"/>
      <c r="JF900" s="90"/>
      <c r="JG900" s="90"/>
      <c r="JH900" s="90"/>
      <c r="JI900" s="90"/>
      <c r="JJ900" s="90" t="s">
        <v>1725</v>
      </c>
      <c r="JK900" s="2" t="s">
        <v>680</v>
      </c>
      <c r="JL900" s="145"/>
      <c r="JM900" s="202"/>
      <c r="JN900" s="200"/>
      <c r="JO900" s="202"/>
      <c r="JP900" s="200"/>
      <c r="JQ900" s="202"/>
      <c r="JR900" s="202"/>
      <c r="JS900" s="202"/>
      <c r="JT900" s="202"/>
      <c r="JU900" s="202"/>
      <c r="JV900" s="202"/>
      <c r="JW900" s="202"/>
      <c r="JX900" s="202"/>
      <c r="JY900" s="202"/>
      <c r="JZ900" s="202"/>
      <c r="KA900" s="202"/>
      <c r="KB900" s="202"/>
      <c r="KC900" s="202"/>
      <c r="KD900" s="202"/>
      <c r="KE900" s="202"/>
      <c r="KF900" s="142"/>
      <c r="KG900" s="142"/>
      <c r="KH900" s="204"/>
      <c r="KI900" s="179"/>
      <c r="KJ900" s="204"/>
      <c r="KK900" s="204"/>
      <c r="KL900" s="204"/>
      <c r="KM900" s="204"/>
      <c r="KN900" s="142"/>
      <c r="KO900" s="142"/>
      <c r="KP900" s="204"/>
      <c r="KQ900" s="204"/>
      <c r="KR900" s="142"/>
      <c r="KS900" s="142"/>
      <c r="KT900" s="204"/>
      <c r="KU900" s="204"/>
      <c r="KV900" s="204"/>
      <c r="KW900" s="38"/>
      <c r="KX900" s="38"/>
      <c r="KY900" s="38"/>
      <c r="KZ900" s="38"/>
      <c r="LA900" s="200"/>
      <c r="LB900" s="200"/>
      <c r="LC900" s="200"/>
      <c r="LD900" s="200"/>
      <c r="LE900" s="200"/>
      <c r="LF900" s="200"/>
      <c r="LG900" s="200"/>
      <c r="LH900" s="200"/>
      <c r="LI900" s="202"/>
      <c r="LJ900" s="202"/>
      <c r="LK900" s="202"/>
      <c r="LL900" s="202"/>
      <c r="LM900" s="202"/>
      <c r="LN900" s="202"/>
      <c r="LO900" s="202"/>
      <c r="LP900" s="202"/>
      <c r="LQ900" s="202"/>
      <c r="LR900" s="202"/>
      <c r="LS900" s="202"/>
      <c r="LT900" s="202"/>
      <c r="LU900" s="202"/>
      <c r="LV900" s="90"/>
      <c r="LW900" s="90"/>
      <c r="LX900" s="90"/>
      <c r="LY900" s="90"/>
      <c r="LZ900" s="90"/>
      <c r="MA900" s="90"/>
      <c r="MB900" s="90"/>
      <c r="MC900" s="90"/>
      <c r="MD900" s="90"/>
      <c r="ME900" s="90"/>
      <c r="MF900" s="90"/>
      <c r="MG900" s="202"/>
      <c r="MH900" s="202"/>
      <c r="MI900" s="90"/>
      <c r="MJ900" s="90"/>
      <c r="MK900" s="90"/>
      <c r="ML900" s="90"/>
      <c r="MM900" s="90"/>
      <c r="MN900" s="90"/>
      <c r="MO900" s="90"/>
      <c r="MP900" s="90"/>
      <c r="MQ900" s="37"/>
      <c r="MR900" s="37"/>
      <c r="MS900" s="90"/>
      <c r="MT900" s="202"/>
      <c r="MU900" s="202"/>
      <c r="MW900" s="90"/>
      <c r="MX900" s="90"/>
      <c r="MY900" s="205" t="s">
        <v>1708</v>
      </c>
      <c r="MZ900" s="206">
        <v>16.25</v>
      </c>
      <c r="NI900" s="179"/>
      <c r="NJ900" s="179" t="s">
        <v>1726</v>
      </c>
      <c r="NK900" s="179" t="s">
        <v>1759</v>
      </c>
      <c r="NL900" s="179" t="s">
        <v>1760</v>
      </c>
      <c r="NM900" s="207" t="s">
        <v>1729</v>
      </c>
      <c r="NN900" s="179">
        <v>0</v>
      </c>
      <c r="NO900" s="179">
        <v>20</v>
      </c>
      <c r="NP900" s="179"/>
      <c r="NQ900" s="179"/>
      <c r="NR900" s="179"/>
      <c r="NS900" s="179"/>
      <c r="NT900" s="179"/>
      <c r="NU900" s="179" t="s">
        <v>1739</v>
      </c>
      <c r="NV900" s="179" t="s">
        <v>518</v>
      </c>
      <c r="NW900" s="179">
        <v>23.61</v>
      </c>
      <c r="NX900" s="179" t="s">
        <v>480</v>
      </c>
      <c r="NY900" s="141"/>
      <c r="NZ900" s="141"/>
      <c r="OA900" s="127"/>
      <c r="OB900" s="179">
        <v>3</v>
      </c>
      <c r="OC900" s="179"/>
      <c r="OD900" s="179"/>
      <c r="OE900" s="202"/>
      <c r="OF900" s="202"/>
      <c r="OG900" s="202"/>
      <c r="OH900" s="202"/>
      <c r="OI900" s="202"/>
      <c r="OJ900" s="202"/>
      <c r="OK900" s="202"/>
      <c r="OL900" s="202"/>
      <c r="OM900" s="202"/>
      <c r="ON900" s="202"/>
      <c r="OO900" s="202"/>
      <c r="OP900" s="202"/>
      <c r="OQ900" s="202"/>
      <c r="OR900" s="202"/>
      <c r="OS900" s="202"/>
      <c r="OT900" s="202"/>
      <c r="OU900" t="s">
        <v>1761</v>
      </c>
      <c r="OV900" s="179" t="s">
        <v>518</v>
      </c>
      <c r="OX900">
        <v>2020</v>
      </c>
      <c r="OY900">
        <v>2021</v>
      </c>
      <c r="OZ900" s="90"/>
      <c r="PA900" s="90"/>
      <c r="PB900" t="s">
        <v>522</v>
      </c>
      <c r="PC900" s="50">
        <v>46148</v>
      </c>
    </row>
    <row r="901" spans="1:419" ht="17" thickBot="1">
      <c r="A901" s="199" t="s">
        <v>859</v>
      </c>
      <c r="B901" s="2" t="s">
        <v>1698</v>
      </c>
      <c r="C901" s="2" t="s">
        <v>1385</v>
      </c>
      <c r="D901" s="82" t="s">
        <v>666</v>
      </c>
      <c r="E901" s="2" t="s">
        <v>1699</v>
      </c>
      <c r="F901" s="82" t="s">
        <v>1700</v>
      </c>
      <c r="G901" s="2" t="s">
        <v>475</v>
      </c>
      <c r="H901" s="2" t="s">
        <v>476</v>
      </c>
      <c r="I901" s="82">
        <v>-11.474220000000001</v>
      </c>
      <c r="J901" s="82" t="s">
        <v>1701</v>
      </c>
      <c r="K901" s="82">
        <v>1000</v>
      </c>
      <c r="L901" s="2"/>
      <c r="M901" s="82"/>
      <c r="N901" s="2"/>
      <c r="O901" s="2"/>
      <c r="P901" s="2"/>
      <c r="Q901" s="2"/>
      <c r="R901" s="2"/>
      <c r="S901" s="2"/>
      <c r="T901" s="2"/>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2" t="s">
        <v>1702</v>
      </c>
      <c r="AW901" s="2">
        <v>28</v>
      </c>
      <c r="AX901" s="2" t="s">
        <v>480</v>
      </c>
      <c r="AY901" s="2">
        <v>2</v>
      </c>
      <c r="AZ901" s="179" t="s">
        <v>1703</v>
      </c>
      <c r="BA901" s="179">
        <v>2020</v>
      </c>
      <c r="BB901" s="179">
        <v>2022</v>
      </c>
      <c r="BC901" s="179"/>
      <c r="BD901" s="179" t="s">
        <v>1740</v>
      </c>
      <c r="BE901" s="179" t="s">
        <v>553</v>
      </c>
      <c r="BF901" s="179" t="s">
        <v>484</v>
      </c>
      <c r="BG901" s="179" t="s">
        <v>1705</v>
      </c>
      <c r="BH901" s="179" t="s">
        <v>1706</v>
      </c>
      <c r="BI901" s="200" t="s">
        <v>1707</v>
      </c>
      <c r="BJ901" s="201">
        <v>4.4000000000000004</v>
      </c>
      <c r="BK901" s="179" t="s">
        <v>537</v>
      </c>
      <c r="BL901" s="179" t="s">
        <v>485</v>
      </c>
      <c r="BM901" s="179" t="s">
        <v>1717</v>
      </c>
      <c r="BN901" s="200" t="s">
        <v>1707</v>
      </c>
      <c r="BO901" s="201">
        <v>4.4000000000000004</v>
      </c>
      <c r="BP901" s="179"/>
      <c r="BQ901" s="179"/>
      <c r="BR901" s="179"/>
      <c r="BS901" s="179"/>
      <c r="BT901" s="179"/>
      <c r="BU901" s="179"/>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2"/>
      <c r="EE901" s="179"/>
      <c r="EF901" s="179"/>
      <c r="EG901" s="179"/>
      <c r="EH901" s="179"/>
      <c r="EI901" s="179"/>
      <c r="EJ901" s="179"/>
      <c r="EK901" s="179"/>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179" t="s">
        <v>1724</v>
      </c>
      <c r="HL901" s="179" t="s">
        <v>1544</v>
      </c>
      <c r="HM901" s="121" t="s">
        <v>480</v>
      </c>
      <c r="HN901" s="121" t="s">
        <v>480</v>
      </c>
      <c r="HO901" s="121" t="s">
        <v>480</v>
      </c>
      <c r="HP901" s="121" t="s">
        <v>480</v>
      </c>
      <c r="HQ901" s="179"/>
      <c r="HR901" s="179"/>
      <c r="HS901" s="200"/>
      <c r="HT901" s="179"/>
      <c r="HU901" s="179"/>
      <c r="HV901" s="179"/>
      <c r="HW901" s="179"/>
      <c r="HX901" s="209"/>
      <c r="HY901" s="179"/>
      <c r="HZ901" s="179"/>
      <c r="IA901" s="179"/>
      <c r="IB901" s="179"/>
      <c r="IC901" s="179"/>
      <c r="ID901" s="179"/>
      <c r="IE901" s="179"/>
      <c r="IF901" s="179"/>
      <c r="IG901" s="179"/>
      <c r="IH901" s="179" t="s">
        <v>1716</v>
      </c>
      <c r="II901" s="142" t="s">
        <v>1712</v>
      </c>
      <c r="IJ901" s="142" t="s">
        <v>542</v>
      </c>
      <c r="IK901" s="204" t="s">
        <v>1713</v>
      </c>
      <c r="IL901" s="179">
        <v>2020</v>
      </c>
      <c r="IM901" s="179"/>
      <c r="IN901" s="179" t="s">
        <v>1714</v>
      </c>
      <c r="IO901" s="179"/>
      <c r="IP901" s="179"/>
      <c r="IQ901" s="179"/>
      <c r="IR901" s="179"/>
      <c r="IS901" s="179"/>
      <c r="IT901" s="179"/>
      <c r="IU901" s="179"/>
      <c r="IV901" s="179"/>
      <c r="IW901" s="179"/>
      <c r="IX901" s="2"/>
      <c r="IY901" s="2"/>
      <c r="IZ901" s="2"/>
      <c r="JA901" s="2"/>
      <c r="JB901" s="2"/>
      <c r="JC901" s="2"/>
      <c r="JD901" s="2"/>
      <c r="JE901" s="2"/>
      <c r="JF901" s="2"/>
      <c r="JG901" s="2"/>
      <c r="JH901" s="2"/>
      <c r="JI901" s="2"/>
      <c r="JJ901" s="2" t="s">
        <v>1725</v>
      </c>
      <c r="JK901" s="2" t="s">
        <v>680</v>
      </c>
      <c r="JL901" s="145"/>
      <c r="JM901" s="134"/>
      <c r="JN901" s="200"/>
      <c r="JO901" s="179"/>
      <c r="JP901" s="200"/>
      <c r="JQ901" s="179"/>
      <c r="JR901" s="179"/>
      <c r="JS901" s="179"/>
      <c r="JT901" s="179"/>
      <c r="JU901" s="179"/>
      <c r="JV901" s="134"/>
      <c r="JW901" s="134"/>
      <c r="JX901" s="200"/>
      <c r="JY901" s="179"/>
      <c r="JZ901" s="200"/>
      <c r="KA901" s="179"/>
      <c r="KB901" s="179"/>
      <c r="KC901" s="179"/>
      <c r="KD901" s="200"/>
      <c r="KE901" s="200"/>
      <c r="KF901" s="142"/>
      <c r="KG901" s="210"/>
      <c r="KH901" s="179"/>
      <c r="KI901" s="179"/>
      <c r="KJ901" s="179"/>
      <c r="KK901" s="179"/>
      <c r="KL901" s="200"/>
      <c r="KM901" s="179"/>
      <c r="KN901" s="142"/>
      <c r="KO901" s="210"/>
      <c r="KP901" s="179"/>
      <c r="KQ901" s="179"/>
      <c r="KR901" s="142"/>
      <c r="KS901" s="210"/>
      <c r="KT901" s="179"/>
      <c r="KU901" s="179"/>
      <c r="KV901" s="179"/>
      <c r="KW901" s="3"/>
      <c r="KX901" s="3"/>
      <c r="KY901" s="3"/>
      <c r="KZ901" s="3"/>
      <c r="LA901" s="200"/>
      <c r="LB901" s="200"/>
      <c r="LC901" s="200"/>
      <c r="LD901" s="200"/>
      <c r="LE901" s="200"/>
      <c r="LF901" s="200"/>
      <c r="LG901" s="200"/>
      <c r="LH901" s="200"/>
      <c r="LI901" s="200"/>
      <c r="LJ901" s="200"/>
      <c r="LK901" s="200"/>
      <c r="LL901" s="200"/>
      <c r="LM901" s="200"/>
      <c r="LN901" s="179"/>
      <c r="LO901" s="179"/>
      <c r="LP901" s="179"/>
      <c r="LQ901" s="179"/>
      <c r="LR901" s="179"/>
      <c r="LS901" s="179"/>
      <c r="LT901" s="179"/>
      <c r="LU901" s="179"/>
      <c r="LW901" s="2"/>
      <c r="LX901" s="2"/>
      <c r="LY901" s="2"/>
      <c r="LZ901" s="2"/>
      <c r="MA901" s="2"/>
      <c r="ME901" s="2"/>
      <c r="MF901" s="179"/>
      <c r="MG901" s="179"/>
      <c r="MH901" s="179"/>
      <c r="MI901" s="2"/>
      <c r="MJ901" s="2"/>
      <c r="MK901" s="2"/>
      <c r="ML901" s="2"/>
      <c r="MM901" s="2"/>
      <c r="MN901" s="2"/>
      <c r="MO901" s="2"/>
      <c r="MP901" s="2"/>
      <c r="MQ901" s="179"/>
      <c r="MR901" s="179"/>
      <c r="MS901" s="179"/>
      <c r="MT901" s="179"/>
      <c r="MU901" s="179"/>
      <c r="MV901" s="179"/>
      <c r="MW901" s="179"/>
      <c r="MX901" s="179"/>
      <c r="MY901" s="205" t="s">
        <v>1708</v>
      </c>
      <c r="MZ901" s="206">
        <v>16.25</v>
      </c>
      <c r="NI901" s="179"/>
      <c r="NJ901" s="179" t="s">
        <v>1726</v>
      </c>
      <c r="NK901" s="179" t="s">
        <v>1759</v>
      </c>
      <c r="NL901" s="179" t="s">
        <v>1760</v>
      </c>
      <c r="NM901" s="207" t="s">
        <v>1729</v>
      </c>
      <c r="NN901" s="179">
        <v>0</v>
      </c>
      <c r="NO901" s="179">
        <v>20</v>
      </c>
      <c r="NP901" s="179"/>
      <c r="NQ901" s="179"/>
      <c r="NR901" s="179"/>
      <c r="NS901" s="179"/>
      <c r="NT901" s="179"/>
      <c r="NU901" s="179"/>
      <c r="NV901" s="179" t="s">
        <v>518</v>
      </c>
      <c r="NW901" s="179">
        <v>25.06</v>
      </c>
      <c r="NX901" s="179" t="s">
        <v>480</v>
      </c>
      <c r="NY901" s="141"/>
      <c r="NZ901" s="141"/>
      <c r="OA901" s="127"/>
      <c r="OB901" s="179">
        <v>3</v>
      </c>
      <c r="OC901" s="179"/>
      <c r="OD901" s="179"/>
      <c r="OE901" s="179"/>
      <c r="OF901" s="179"/>
      <c r="OG901" s="179"/>
      <c r="OH901" s="179"/>
      <c r="OI901" s="179"/>
      <c r="OJ901" s="179"/>
      <c r="OK901" s="179"/>
      <c r="OL901" s="179"/>
      <c r="OM901" s="179"/>
      <c r="ON901" s="179"/>
      <c r="OO901" s="179"/>
      <c r="OP901" s="179"/>
      <c r="OQ901" s="179"/>
      <c r="OR901" s="179"/>
      <c r="OS901" s="179"/>
      <c r="OT901" s="179"/>
      <c r="OU901" t="s">
        <v>1761</v>
      </c>
      <c r="OV901" s="179" t="s">
        <v>518</v>
      </c>
      <c r="OX901">
        <v>2020</v>
      </c>
      <c r="OY901">
        <v>2021</v>
      </c>
      <c r="PB901" t="s">
        <v>522</v>
      </c>
      <c r="PC901" s="50">
        <v>46148</v>
      </c>
    </row>
    <row r="902" spans="1:419" ht="17" thickBot="1">
      <c r="A902" s="199" t="s">
        <v>859</v>
      </c>
      <c r="B902" s="2" t="s">
        <v>1698</v>
      </c>
      <c r="C902" s="2" t="s">
        <v>1385</v>
      </c>
      <c r="D902" s="82" t="s">
        <v>666</v>
      </c>
      <c r="E902" s="2" t="s">
        <v>1699</v>
      </c>
      <c r="F902" s="82" t="s">
        <v>1700</v>
      </c>
      <c r="G902" s="2" t="s">
        <v>475</v>
      </c>
      <c r="H902" s="2" t="s">
        <v>476</v>
      </c>
      <c r="I902" s="82">
        <v>-11.474220000000001</v>
      </c>
      <c r="J902" s="82" t="s">
        <v>1701</v>
      </c>
      <c r="K902" s="82">
        <v>1000</v>
      </c>
      <c r="L902" s="2"/>
      <c r="M902" s="82"/>
      <c r="N902" s="2"/>
      <c r="O902" s="2"/>
      <c r="P902" s="2"/>
      <c r="Q902" s="2"/>
      <c r="R902" s="2"/>
      <c r="S902" s="2"/>
      <c r="T902" s="2"/>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2" t="s">
        <v>1702</v>
      </c>
      <c r="AW902" s="2">
        <v>28</v>
      </c>
      <c r="AX902" s="2" t="s">
        <v>480</v>
      </c>
      <c r="AY902" s="2">
        <v>2</v>
      </c>
      <c r="AZ902" s="179" t="s">
        <v>1703</v>
      </c>
      <c r="BA902" s="179">
        <v>2020</v>
      </c>
      <c r="BB902" s="179">
        <v>2022</v>
      </c>
      <c r="BC902" s="179"/>
      <c r="BD902" s="179" t="s">
        <v>1741</v>
      </c>
      <c r="BE902" s="179" t="s">
        <v>605</v>
      </c>
      <c r="BF902" s="179" t="s">
        <v>484</v>
      </c>
      <c r="BG902" s="179" t="s">
        <v>538</v>
      </c>
      <c r="BH902" s="179" t="s">
        <v>1711</v>
      </c>
      <c r="BI902" s="200" t="s">
        <v>1707</v>
      </c>
      <c r="BJ902" s="201">
        <v>13.3</v>
      </c>
      <c r="BK902" s="179" t="s">
        <v>537</v>
      </c>
      <c r="BL902" s="179" t="s">
        <v>485</v>
      </c>
      <c r="BM902" s="179" t="s">
        <v>1717</v>
      </c>
      <c r="BN902" s="200" t="s">
        <v>1707</v>
      </c>
      <c r="BO902" s="201">
        <v>4.4000000000000004</v>
      </c>
      <c r="BP902" s="179"/>
      <c r="BQ902" s="179"/>
      <c r="BR902" s="179"/>
      <c r="BS902" s="179"/>
      <c r="BT902" s="179"/>
      <c r="BU902" s="179"/>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2"/>
      <c r="EE902" s="179"/>
      <c r="EF902" s="179"/>
      <c r="EG902" s="179"/>
      <c r="EH902" s="179"/>
      <c r="EI902" s="179"/>
      <c r="EJ902" s="179"/>
      <c r="EK902" s="179"/>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179" t="s">
        <v>1724</v>
      </c>
      <c r="HL902" s="179" t="s">
        <v>1544</v>
      </c>
      <c r="HM902" s="121" t="s">
        <v>480</v>
      </c>
      <c r="HN902" s="121" t="s">
        <v>480</v>
      </c>
      <c r="HO902" s="121" t="s">
        <v>480</v>
      </c>
      <c r="HP902" s="121" t="s">
        <v>480</v>
      </c>
      <c r="HQ902" s="179"/>
      <c r="HR902" s="179"/>
      <c r="HS902" s="200"/>
      <c r="HT902" s="179"/>
      <c r="HU902" s="179"/>
      <c r="HV902" s="179"/>
      <c r="HW902" s="179"/>
      <c r="HX902" s="209"/>
      <c r="HY902" s="179"/>
      <c r="HZ902" s="179"/>
      <c r="IA902" s="179"/>
      <c r="IB902" s="179"/>
      <c r="IC902" s="179"/>
      <c r="ID902" s="179"/>
      <c r="IE902" s="179"/>
      <c r="IF902" s="179"/>
      <c r="IG902" s="179"/>
      <c r="IH902" s="179" t="s">
        <v>1718</v>
      </c>
      <c r="II902" s="142" t="s">
        <v>1712</v>
      </c>
      <c r="IJ902" s="142" t="s">
        <v>542</v>
      </c>
      <c r="IK902" s="204" t="s">
        <v>1713</v>
      </c>
      <c r="IL902" s="179">
        <v>2020</v>
      </c>
      <c r="IM902" s="179"/>
      <c r="IN902" s="179" t="s">
        <v>1714</v>
      </c>
      <c r="IO902" s="179"/>
      <c r="IP902" s="179"/>
      <c r="IQ902" s="179"/>
      <c r="IR902" s="179"/>
      <c r="IS902" s="179"/>
      <c r="IT902" s="179"/>
      <c r="IU902" s="179"/>
      <c r="IV902" s="179"/>
      <c r="IW902" s="179"/>
      <c r="IX902" s="2"/>
      <c r="IY902" s="2"/>
      <c r="IZ902" s="2"/>
      <c r="JA902" s="2"/>
      <c r="JB902" s="2"/>
      <c r="JC902" s="2"/>
      <c r="JD902" s="2"/>
      <c r="JE902" s="2"/>
      <c r="JF902" s="2"/>
      <c r="JG902" s="2"/>
      <c r="JH902" s="2"/>
      <c r="JI902" s="2"/>
      <c r="JJ902" s="2" t="s">
        <v>1725</v>
      </c>
      <c r="JK902" s="2" t="s">
        <v>680</v>
      </c>
      <c r="JL902" s="145"/>
      <c r="JM902" s="134"/>
      <c r="JN902" s="200"/>
      <c r="JO902" s="179"/>
      <c r="JP902" s="200"/>
      <c r="JQ902" s="179"/>
      <c r="JR902" s="179"/>
      <c r="JS902" s="179"/>
      <c r="JT902" s="179"/>
      <c r="JU902" s="179"/>
      <c r="JV902" s="134"/>
      <c r="JW902" s="134"/>
      <c r="JX902" s="200"/>
      <c r="JY902" s="179"/>
      <c r="JZ902" s="200"/>
      <c r="KA902" s="179"/>
      <c r="KB902" s="179"/>
      <c r="KC902" s="179"/>
      <c r="KD902" s="200"/>
      <c r="KE902" s="200"/>
      <c r="KF902" s="142"/>
      <c r="KG902" s="210"/>
      <c r="KH902" s="179"/>
      <c r="KI902" s="179"/>
      <c r="KJ902" s="179"/>
      <c r="KK902" s="179"/>
      <c r="KL902" s="200"/>
      <c r="KM902" s="179"/>
      <c r="KN902" s="142"/>
      <c r="KO902" s="210"/>
      <c r="KP902" s="179"/>
      <c r="KQ902" s="179"/>
      <c r="KR902" s="142"/>
      <c r="KS902" s="210"/>
      <c r="KT902" s="179"/>
      <c r="KU902" s="179"/>
      <c r="KV902" s="179"/>
      <c r="KW902" s="3"/>
      <c r="KX902" s="3"/>
      <c r="KY902" s="3"/>
      <c r="KZ902" s="3"/>
      <c r="LA902" s="200"/>
      <c r="LB902" s="200"/>
      <c r="LC902" s="200"/>
      <c r="LD902" s="200"/>
      <c r="LE902" s="200"/>
      <c r="LF902" s="200"/>
      <c r="LG902" s="200"/>
      <c r="LH902" s="200"/>
      <c r="LI902" s="200"/>
      <c r="LJ902" s="200"/>
      <c r="LK902" s="200"/>
      <c r="LL902" s="200"/>
      <c r="LM902" s="200"/>
      <c r="LN902" s="179"/>
      <c r="LO902" s="179"/>
      <c r="LP902" s="179"/>
      <c r="LQ902" s="179"/>
      <c r="LR902" s="179"/>
      <c r="LS902" s="179"/>
      <c r="LT902" s="179"/>
      <c r="LU902" s="179"/>
      <c r="LW902" s="2"/>
      <c r="LX902" s="2"/>
      <c r="LY902" s="2"/>
      <c r="LZ902" s="2"/>
      <c r="MA902" s="2"/>
      <c r="ME902" s="2"/>
      <c r="MF902" s="179"/>
      <c r="MG902" s="179"/>
      <c r="MH902" s="179"/>
      <c r="MI902" s="2"/>
      <c r="MJ902" s="2"/>
      <c r="MK902" s="2"/>
      <c r="ML902" s="2"/>
      <c r="MM902" s="2"/>
      <c r="MN902" s="2"/>
      <c r="MO902" s="2"/>
      <c r="MP902" s="2"/>
      <c r="MQ902" s="179"/>
      <c r="MR902" s="179"/>
      <c r="MS902" s="179"/>
      <c r="MT902" s="179"/>
      <c r="MU902" s="179"/>
      <c r="MV902" s="179"/>
      <c r="MW902" s="179"/>
      <c r="MX902" s="179"/>
      <c r="MY902" s="205" t="s">
        <v>1708</v>
      </c>
      <c r="MZ902" s="206">
        <v>16.25</v>
      </c>
      <c r="NI902" s="179"/>
      <c r="NJ902" s="179" t="s">
        <v>1726</v>
      </c>
      <c r="NK902" s="179" t="s">
        <v>1759</v>
      </c>
      <c r="NL902" s="179" t="s">
        <v>1760</v>
      </c>
      <c r="NM902" s="207" t="s">
        <v>1729</v>
      </c>
      <c r="NN902" s="179">
        <v>0</v>
      </c>
      <c r="NO902" s="179">
        <v>20</v>
      </c>
      <c r="NP902" s="179"/>
      <c r="NQ902" s="179"/>
      <c r="NR902" s="179"/>
      <c r="NS902" s="179"/>
      <c r="NT902" s="179"/>
      <c r="NU902" s="179"/>
      <c r="NV902" s="179" t="s">
        <v>518</v>
      </c>
      <c r="NW902" s="179">
        <v>25.53</v>
      </c>
      <c r="NX902" s="179" t="s">
        <v>480</v>
      </c>
      <c r="NY902" s="141"/>
      <c r="NZ902" s="141"/>
      <c r="OA902" s="127"/>
      <c r="OB902" s="179">
        <v>3</v>
      </c>
      <c r="OD902" s="179"/>
      <c r="OE902" s="179"/>
      <c r="OF902" s="179"/>
      <c r="OG902" s="179"/>
      <c r="OH902" s="179"/>
      <c r="OI902" s="179"/>
      <c r="OJ902" s="179"/>
      <c r="OK902" s="179"/>
      <c r="OL902" s="179"/>
      <c r="OM902" s="179"/>
      <c r="ON902" s="179"/>
      <c r="OO902" s="179"/>
      <c r="OP902" s="179"/>
      <c r="OQ902" s="179"/>
      <c r="OR902" s="179"/>
      <c r="OS902" s="179"/>
      <c r="OT902" s="179"/>
      <c r="OU902" t="s">
        <v>1761</v>
      </c>
      <c r="OV902" s="179" t="s">
        <v>518</v>
      </c>
      <c r="OX902">
        <v>2020</v>
      </c>
      <c r="OY902">
        <v>2021</v>
      </c>
      <c r="PB902" t="s">
        <v>522</v>
      </c>
      <c r="PC902" s="50">
        <v>46148</v>
      </c>
    </row>
    <row r="903" spans="1:419" ht="17" thickBot="1">
      <c r="A903" s="199" t="s">
        <v>859</v>
      </c>
      <c r="B903" s="2" t="s">
        <v>1698</v>
      </c>
      <c r="C903" s="2" t="s">
        <v>1385</v>
      </c>
      <c r="D903" s="82" t="s">
        <v>666</v>
      </c>
      <c r="E903" s="2" t="s">
        <v>1699</v>
      </c>
      <c r="F903" s="82" t="s">
        <v>1700</v>
      </c>
      <c r="G903" s="2" t="s">
        <v>475</v>
      </c>
      <c r="H903" s="2" t="s">
        <v>476</v>
      </c>
      <c r="I903" s="82">
        <v>-11.474220000000001</v>
      </c>
      <c r="J903" s="82" t="s">
        <v>1701</v>
      </c>
      <c r="K903" s="82">
        <v>1000</v>
      </c>
      <c r="L903" s="2"/>
      <c r="M903" s="82"/>
      <c r="N903" s="2"/>
      <c r="O903" s="2"/>
      <c r="P903" s="2"/>
      <c r="Q903" s="2"/>
      <c r="R903" s="2"/>
      <c r="S903" s="2"/>
      <c r="T903" s="2"/>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2" t="s">
        <v>1702</v>
      </c>
      <c r="AW903" s="2">
        <v>28</v>
      </c>
      <c r="AX903" s="2" t="s">
        <v>480</v>
      </c>
      <c r="AY903" s="2">
        <v>2</v>
      </c>
      <c r="AZ903" s="179" t="s">
        <v>1703</v>
      </c>
      <c r="BA903" s="179">
        <v>2020</v>
      </c>
      <c r="BB903" s="179">
        <v>2022</v>
      </c>
      <c r="BC903" s="179"/>
      <c r="BD903" s="179" t="s">
        <v>1742</v>
      </c>
      <c r="BE903" s="179" t="s">
        <v>609</v>
      </c>
      <c r="BF903" s="179" t="s">
        <v>484</v>
      </c>
      <c r="BG903" s="179" t="s">
        <v>1705</v>
      </c>
      <c r="BH903" s="179" t="s">
        <v>1706</v>
      </c>
      <c r="BI903" s="200" t="s">
        <v>1707</v>
      </c>
      <c r="BJ903" s="201">
        <v>4.4000000000000004</v>
      </c>
      <c r="BK903" s="179" t="s">
        <v>537</v>
      </c>
      <c r="BL903" s="179" t="s">
        <v>538</v>
      </c>
      <c r="BM903" s="179" t="s">
        <v>1711</v>
      </c>
      <c r="BN903" s="200" t="s">
        <v>1707</v>
      </c>
      <c r="BO903" s="201">
        <v>13.3</v>
      </c>
      <c r="BP903" s="179"/>
      <c r="BQ903" s="179"/>
      <c r="BR903" s="179"/>
      <c r="BS903" s="179"/>
      <c r="BT903" s="179"/>
      <c r="BU903" s="179"/>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2"/>
      <c r="EE903" s="179"/>
      <c r="EF903" s="179"/>
      <c r="EG903" s="179"/>
      <c r="EH903" s="179"/>
      <c r="EI903" s="179"/>
      <c r="EJ903" s="179"/>
      <c r="EK903" s="179"/>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179" t="s">
        <v>1724</v>
      </c>
      <c r="HL903" s="179" t="s">
        <v>1544</v>
      </c>
      <c r="HM903" s="121" t="s">
        <v>480</v>
      </c>
      <c r="HN903" s="121" t="s">
        <v>480</v>
      </c>
      <c r="HO903" s="121" t="s">
        <v>480</v>
      </c>
      <c r="HP903" s="121" t="s">
        <v>480</v>
      </c>
      <c r="HQ903" s="179"/>
      <c r="HR903" s="179"/>
      <c r="HS903" s="200"/>
      <c r="HT903" s="179"/>
      <c r="HU903" s="179"/>
      <c r="HV903" s="179"/>
      <c r="HW903" s="179"/>
      <c r="HX903" s="209"/>
      <c r="HY903" s="179"/>
      <c r="HZ903" s="179"/>
      <c r="IA903" s="179"/>
      <c r="IB903" s="179"/>
      <c r="IC903" s="179"/>
      <c r="ID903" s="179"/>
      <c r="IE903" s="179"/>
      <c r="IF903" s="179"/>
      <c r="IG903" s="179"/>
      <c r="IH903" s="179" t="s">
        <v>1710</v>
      </c>
      <c r="II903" s="142" t="s">
        <v>1712</v>
      </c>
      <c r="IJ903" s="142" t="s">
        <v>542</v>
      </c>
      <c r="IK903" s="204" t="s">
        <v>1713</v>
      </c>
      <c r="IL903" s="179">
        <v>2020</v>
      </c>
      <c r="IM903" s="179"/>
      <c r="IN903" s="179" t="s">
        <v>1714</v>
      </c>
      <c r="IO903" s="179"/>
      <c r="IP903" s="179"/>
      <c r="IQ903" s="179"/>
      <c r="IR903" s="179"/>
      <c r="IS903" s="179"/>
      <c r="IT903" s="179"/>
      <c r="IU903" s="179"/>
      <c r="IV903" s="179"/>
      <c r="IW903" s="179"/>
      <c r="IX903" s="2"/>
      <c r="IY903" s="2"/>
      <c r="IZ903" s="2"/>
      <c r="JA903" s="2"/>
      <c r="JB903" s="2"/>
      <c r="JC903" s="2"/>
      <c r="JD903" s="2"/>
      <c r="JE903" s="2"/>
      <c r="JF903" s="2"/>
      <c r="JG903" s="2"/>
      <c r="JH903" s="2"/>
      <c r="JI903" s="2"/>
      <c r="JJ903" s="2" t="s">
        <v>1725</v>
      </c>
      <c r="JK903" s="2" t="s">
        <v>680</v>
      </c>
      <c r="JL903" s="145"/>
      <c r="JM903" s="134"/>
      <c r="JN903" s="200"/>
      <c r="JO903" s="179"/>
      <c r="JP903" s="200"/>
      <c r="JQ903" s="179"/>
      <c r="JR903" s="179"/>
      <c r="JS903" s="179"/>
      <c r="JT903" s="179"/>
      <c r="JU903" s="179"/>
      <c r="JV903" s="134"/>
      <c r="JW903" s="134"/>
      <c r="JX903" s="200"/>
      <c r="JY903" s="179"/>
      <c r="JZ903" s="200"/>
      <c r="KA903" s="179"/>
      <c r="KB903" s="179"/>
      <c r="KC903" s="179"/>
      <c r="KD903" s="200"/>
      <c r="KE903" s="200"/>
      <c r="KF903" s="142"/>
      <c r="KG903" s="210"/>
      <c r="KH903" s="179"/>
      <c r="KI903" s="179"/>
      <c r="KJ903" s="179"/>
      <c r="KK903" s="179"/>
      <c r="KL903" s="200"/>
      <c r="KM903" s="179"/>
      <c r="KN903" s="142"/>
      <c r="KO903" s="210"/>
      <c r="KP903" s="179"/>
      <c r="KQ903" s="179"/>
      <c r="KR903" s="142"/>
      <c r="KS903" s="210"/>
      <c r="KT903" s="179"/>
      <c r="KU903" s="179"/>
      <c r="KV903" s="179"/>
      <c r="KW903" s="3"/>
      <c r="KX903" s="3"/>
      <c r="KY903" s="3"/>
      <c r="KZ903" s="3"/>
      <c r="LA903" s="200"/>
      <c r="LB903" s="200"/>
      <c r="LC903" s="200"/>
      <c r="LD903" s="200"/>
      <c r="LE903" s="200"/>
      <c r="LF903" s="200"/>
      <c r="LG903" s="200"/>
      <c r="LH903" s="200"/>
      <c r="LI903" s="200"/>
      <c r="LJ903" s="200"/>
      <c r="LK903" s="200"/>
      <c r="LL903" s="200"/>
      <c r="LM903" s="200"/>
      <c r="LN903" s="179"/>
      <c r="LO903" s="179"/>
      <c r="LP903" s="179"/>
      <c r="LQ903" s="179"/>
      <c r="LR903" s="179"/>
      <c r="LS903" s="179"/>
      <c r="LT903" s="179"/>
      <c r="LU903" s="179"/>
      <c r="LW903" s="2"/>
      <c r="LX903" s="2"/>
      <c r="LY903" s="2"/>
      <c r="LZ903" s="2"/>
      <c r="MA903" s="2"/>
      <c r="ME903" s="2"/>
      <c r="MF903" s="179"/>
      <c r="MG903" s="179"/>
      <c r="MH903" s="179"/>
      <c r="MI903" s="2"/>
      <c r="MJ903" s="2"/>
      <c r="MK903" s="2"/>
      <c r="ML903" s="2"/>
      <c r="MM903" s="2"/>
      <c r="MN903" s="2"/>
      <c r="MO903" s="2"/>
      <c r="MP903" s="2"/>
      <c r="MQ903" s="179"/>
      <c r="MR903" s="179"/>
      <c r="MS903" s="179"/>
      <c r="MT903" s="179"/>
      <c r="MU903" s="179"/>
      <c r="MV903" s="179"/>
      <c r="MW903" s="179"/>
      <c r="MX903" s="179"/>
      <c r="MY903" s="205" t="s">
        <v>1708</v>
      </c>
      <c r="MZ903" s="206">
        <v>16.25</v>
      </c>
      <c r="NI903" s="179"/>
      <c r="NJ903" s="179" t="s">
        <v>1726</v>
      </c>
      <c r="NK903" s="179" t="s">
        <v>1759</v>
      </c>
      <c r="NL903" s="179" t="s">
        <v>1760</v>
      </c>
      <c r="NM903" s="207" t="s">
        <v>1729</v>
      </c>
      <c r="NN903" s="179">
        <v>0</v>
      </c>
      <c r="NO903" s="179">
        <v>20</v>
      </c>
      <c r="NP903" s="179"/>
      <c r="NQ903" s="179"/>
      <c r="NR903" s="179"/>
      <c r="NS903" s="179"/>
      <c r="NT903" s="179"/>
      <c r="NU903" s="179"/>
      <c r="NV903" s="179" t="s">
        <v>518</v>
      </c>
      <c r="NW903" s="179">
        <v>27.44</v>
      </c>
      <c r="NX903" s="179" t="s">
        <v>480</v>
      </c>
      <c r="NY903" s="141"/>
      <c r="NZ903" s="141"/>
      <c r="OA903" s="127"/>
      <c r="OB903" s="179">
        <v>3</v>
      </c>
      <c r="OC903" s="179"/>
      <c r="OD903" s="179"/>
      <c r="OE903" s="179"/>
      <c r="OF903" s="179"/>
      <c r="OG903" s="179"/>
      <c r="OH903" s="179"/>
      <c r="OI903" s="179"/>
      <c r="OJ903" s="179"/>
      <c r="OK903" s="179"/>
      <c r="OL903" s="179"/>
      <c r="OM903" s="179"/>
      <c r="ON903" s="179"/>
      <c r="OO903" s="179"/>
      <c r="OP903" s="179"/>
      <c r="OQ903" s="179"/>
      <c r="OR903" s="179"/>
      <c r="OS903" s="179"/>
      <c r="OT903" s="179"/>
      <c r="OU903" t="s">
        <v>1761</v>
      </c>
      <c r="OV903" s="179" t="s">
        <v>518</v>
      </c>
      <c r="OX903">
        <v>2020</v>
      </c>
      <c r="OY903">
        <v>2021</v>
      </c>
      <c r="PB903" t="s">
        <v>522</v>
      </c>
      <c r="PC903" s="50">
        <v>46148</v>
      </c>
    </row>
    <row r="904" spans="1:419" ht="17" thickBot="1">
      <c r="A904" s="199" t="s">
        <v>859</v>
      </c>
      <c r="B904" s="2" t="s">
        <v>1698</v>
      </c>
      <c r="C904" s="2" t="s">
        <v>1385</v>
      </c>
      <c r="D904" s="82" t="s">
        <v>666</v>
      </c>
      <c r="E904" s="2" t="s">
        <v>1699</v>
      </c>
      <c r="F904" s="82" t="s">
        <v>1700</v>
      </c>
      <c r="G904" s="2" t="s">
        <v>475</v>
      </c>
      <c r="H904" s="2" t="s">
        <v>476</v>
      </c>
      <c r="I904" s="82">
        <v>-11.474220000000001</v>
      </c>
      <c r="J904" s="82" t="s">
        <v>1701</v>
      </c>
      <c r="K904" s="82">
        <v>1000</v>
      </c>
      <c r="L904" s="2"/>
      <c r="M904" s="82"/>
      <c r="N904" s="2"/>
      <c r="O904" s="2"/>
      <c r="P904" s="2"/>
      <c r="Q904" s="2"/>
      <c r="R904" s="2"/>
      <c r="S904" s="2"/>
      <c r="T904" s="2"/>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2" t="s">
        <v>1702</v>
      </c>
      <c r="AW904" s="2">
        <v>28</v>
      </c>
      <c r="AX904" s="2" t="s">
        <v>480</v>
      </c>
      <c r="AY904" s="2">
        <v>2</v>
      </c>
      <c r="AZ904" s="179" t="s">
        <v>1703</v>
      </c>
      <c r="BA904" s="179">
        <v>2020</v>
      </c>
      <c r="BB904" s="179">
        <v>2022</v>
      </c>
      <c r="BC904" s="179"/>
      <c r="BD904" s="179" t="s">
        <v>1743</v>
      </c>
      <c r="BE904" s="179" t="s">
        <v>1744</v>
      </c>
      <c r="BF904" s="179" t="s">
        <v>484</v>
      </c>
      <c r="BG904" s="179" t="s">
        <v>485</v>
      </c>
      <c r="BH904" s="179" t="s">
        <v>1717</v>
      </c>
      <c r="BI904" s="200" t="s">
        <v>1707</v>
      </c>
      <c r="BJ904" s="201">
        <v>4.4000000000000004</v>
      </c>
      <c r="BK904" s="179"/>
      <c r="BL904" s="179"/>
      <c r="BM904" s="179"/>
      <c r="BN904" s="179"/>
      <c r="BO904" s="179"/>
      <c r="BP904" s="179"/>
      <c r="BQ904" s="179"/>
      <c r="BR904" s="179"/>
      <c r="BS904" s="179"/>
      <c r="BT904" s="179"/>
      <c r="BU904" s="179"/>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2"/>
      <c r="EE904" s="179"/>
      <c r="EF904" s="179"/>
      <c r="EG904" s="179"/>
      <c r="EH904" s="179"/>
      <c r="EI904" s="179"/>
      <c r="EJ904" s="179"/>
      <c r="EK904" s="179"/>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179" t="s">
        <v>1745</v>
      </c>
      <c r="HL904" s="179" t="s">
        <v>526</v>
      </c>
      <c r="HM904" s="121" t="s">
        <v>480</v>
      </c>
      <c r="HN904" s="121" t="s">
        <v>480</v>
      </c>
      <c r="HO904" s="179" t="s">
        <v>480</v>
      </c>
      <c r="HP904" s="121" t="s">
        <v>480</v>
      </c>
      <c r="HQ904" s="179"/>
      <c r="HR904" s="179"/>
      <c r="HS904" s="200"/>
      <c r="HT904" s="179"/>
      <c r="HU904" s="179"/>
      <c r="HV904" s="179"/>
      <c r="HW904" s="179"/>
      <c r="HX904" s="209"/>
      <c r="HY904" s="179"/>
      <c r="HZ904" s="179"/>
      <c r="IA904" s="179"/>
      <c r="IB904" s="179"/>
      <c r="IC904" s="179"/>
      <c r="ID904" s="179"/>
      <c r="IE904" s="179"/>
      <c r="IF904" s="179"/>
      <c r="IG904" s="179"/>
      <c r="IH904" s="179" t="s">
        <v>1721</v>
      </c>
      <c r="II904" s="142" t="s">
        <v>492</v>
      </c>
      <c r="IJ904" s="142"/>
      <c r="IK904" s="204"/>
      <c r="IL904" s="179"/>
      <c r="IM904" s="179"/>
      <c r="IN904" s="179"/>
      <c r="IO904" s="179"/>
      <c r="IP904" s="179"/>
      <c r="IQ904" s="179"/>
      <c r="IR904" s="179"/>
      <c r="IS904" s="179"/>
      <c r="IT904" s="179"/>
      <c r="IU904" s="179"/>
      <c r="IV904" s="179"/>
      <c r="IW904" s="179"/>
      <c r="IX904" s="2"/>
      <c r="IY904" s="2"/>
      <c r="IZ904" s="2"/>
      <c r="JA904" s="2"/>
      <c r="JB904" s="2"/>
      <c r="JC904" s="2"/>
      <c r="JD904" s="2"/>
      <c r="JE904" s="2"/>
      <c r="JF904" s="2"/>
      <c r="JG904" s="2"/>
      <c r="JH904" s="2"/>
      <c r="JI904" s="2"/>
      <c r="JJ904" s="2" t="s">
        <v>1725</v>
      </c>
      <c r="JK904" s="2" t="s">
        <v>680</v>
      </c>
      <c r="JL904" s="145"/>
      <c r="JM904" s="134"/>
      <c r="JN904" s="200"/>
      <c r="JO904" s="179"/>
      <c r="JP904" s="200"/>
      <c r="JQ904" s="179"/>
      <c r="JR904" s="179"/>
      <c r="JS904" s="179"/>
      <c r="JT904" s="179"/>
      <c r="JU904" s="179"/>
      <c r="JV904" s="134"/>
      <c r="JW904" s="134"/>
      <c r="JX904" s="200"/>
      <c r="JY904" s="179"/>
      <c r="JZ904" s="200"/>
      <c r="KA904" s="179"/>
      <c r="KB904" s="179"/>
      <c r="KC904" s="179"/>
      <c r="KD904" s="200"/>
      <c r="KE904" s="200"/>
      <c r="KF904" s="142"/>
      <c r="KG904" s="210"/>
      <c r="KH904" s="179"/>
      <c r="KI904" s="179"/>
      <c r="KJ904" s="179"/>
      <c r="KK904" s="179"/>
      <c r="KL904" s="200"/>
      <c r="KM904" s="179"/>
      <c r="KN904" s="142"/>
      <c r="KO904" s="210"/>
      <c r="KP904" s="179"/>
      <c r="KQ904" s="179"/>
      <c r="KR904" s="142"/>
      <c r="KS904" s="210"/>
      <c r="KT904" s="179"/>
      <c r="KU904" s="179"/>
      <c r="KV904" s="179"/>
      <c r="KW904" s="3"/>
      <c r="KX904" s="3"/>
      <c r="KY904" s="3"/>
      <c r="KZ904" s="3"/>
      <c r="LA904" s="200"/>
      <c r="LB904" s="200"/>
      <c r="LC904" s="200"/>
      <c r="LD904" s="200"/>
      <c r="LE904" s="200"/>
      <c r="LF904" s="200"/>
      <c r="LG904" s="200"/>
      <c r="LH904" s="200"/>
      <c r="LI904" s="200"/>
      <c r="LJ904" s="200"/>
      <c r="LK904" s="200"/>
      <c r="LL904" s="200"/>
      <c r="LM904" s="200"/>
      <c r="LN904" s="179"/>
      <c r="LO904" s="179"/>
      <c r="LP904" s="179"/>
      <c r="LQ904" s="179"/>
      <c r="LR904" s="179"/>
      <c r="LS904" s="179"/>
      <c r="LT904" s="179"/>
      <c r="LU904" s="179"/>
      <c r="LW904" s="2"/>
      <c r="LX904" s="2"/>
      <c r="LY904" s="2"/>
      <c r="LZ904" s="2"/>
      <c r="MA904" s="2"/>
      <c r="ME904" s="2"/>
      <c r="MF904" s="179"/>
      <c r="MG904" s="179"/>
      <c r="MH904" s="179"/>
      <c r="MI904" s="2"/>
      <c r="MJ904" s="2"/>
      <c r="MK904" s="2"/>
      <c r="ML904" s="2"/>
      <c r="MM904" s="2"/>
      <c r="MN904" s="2"/>
      <c r="MO904" s="2"/>
      <c r="MP904" s="2"/>
      <c r="MQ904" s="179"/>
      <c r="MR904" s="179"/>
      <c r="MS904" s="179"/>
      <c r="MT904" s="179"/>
      <c r="MU904" s="179"/>
      <c r="MV904" s="179"/>
      <c r="MW904" s="179"/>
      <c r="MX904" s="179"/>
      <c r="MY904" s="205" t="s">
        <v>1708</v>
      </c>
      <c r="MZ904" s="206">
        <v>16.25</v>
      </c>
      <c r="NI904" s="179"/>
      <c r="NJ904" s="179" t="s">
        <v>1726</v>
      </c>
      <c r="NK904" s="179" t="s">
        <v>1759</v>
      </c>
      <c r="NL904" s="179" t="s">
        <v>1760</v>
      </c>
      <c r="NM904" s="207" t="s">
        <v>1729</v>
      </c>
      <c r="NN904" s="179">
        <v>0</v>
      </c>
      <c r="NO904" s="179">
        <v>20</v>
      </c>
      <c r="NP904" s="179"/>
      <c r="NQ904" s="179"/>
      <c r="NR904" s="179"/>
      <c r="NS904" s="179"/>
      <c r="NT904" s="179"/>
      <c r="NU904" s="179" t="s">
        <v>1746</v>
      </c>
      <c r="NV904" s="179" t="s">
        <v>518</v>
      </c>
      <c r="NW904" s="179">
        <v>15.2</v>
      </c>
      <c r="NX904" s="179" t="s">
        <v>480</v>
      </c>
      <c r="NY904" s="141"/>
      <c r="NZ904" s="141"/>
      <c r="OA904" s="127"/>
      <c r="OB904" s="179">
        <v>3</v>
      </c>
      <c r="OD904" s="179"/>
      <c r="OF904" s="179"/>
      <c r="OG904" s="179"/>
      <c r="OH904" s="179"/>
      <c r="OI904" s="179"/>
      <c r="OJ904" s="179"/>
      <c r="OK904" s="179"/>
      <c r="OL904" s="179"/>
      <c r="OM904" s="179"/>
      <c r="ON904" s="179"/>
      <c r="OO904" s="179"/>
      <c r="OP904" s="179"/>
      <c r="OQ904" s="179"/>
      <c r="OR904" s="179"/>
      <c r="OS904" s="179"/>
      <c r="OT904" s="179"/>
      <c r="OU904" t="s">
        <v>1761</v>
      </c>
      <c r="OV904" s="179" t="s">
        <v>518</v>
      </c>
      <c r="OX904">
        <v>2020</v>
      </c>
      <c r="OY904">
        <v>2021</v>
      </c>
      <c r="PB904" t="s">
        <v>522</v>
      </c>
      <c r="PC904" s="50">
        <v>46148</v>
      </c>
    </row>
    <row r="905" spans="1:419" ht="17" thickBot="1">
      <c r="A905" s="199" t="s">
        <v>859</v>
      </c>
      <c r="B905" s="2" t="s">
        <v>1698</v>
      </c>
      <c r="C905" s="2" t="s">
        <v>1385</v>
      </c>
      <c r="D905" s="82" t="s">
        <v>666</v>
      </c>
      <c r="E905" s="2" t="s">
        <v>1699</v>
      </c>
      <c r="F905" s="82" t="s">
        <v>1700</v>
      </c>
      <c r="G905" s="2" t="s">
        <v>475</v>
      </c>
      <c r="H905" s="2" t="s">
        <v>476</v>
      </c>
      <c r="I905" s="82">
        <v>-11.474220000000001</v>
      </c>
      <c r="J905" s="82" t="s">
        <v>1701</v>
      </c>
      <c r="K905" s="82">
        <v>1000</v>
      </c>
      <c r="L905" s="2"/>
      <c r="M905" s="82"/>
      <c r="N905" s="2"/>
      <c r="O905" s="2"/>
      <c r="P905" s="2"/>
      <c r="Q905" s="2"/>
      <c r="R905" s="2"/>
      <c r="S905" s="2"/>
      <c r="T905" s="2"/>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2" t="s">
        <v>1702</v>
      </c>
      <c r="AW905" s="2">
        <v>28</v>
      </c>
      <c r="AX905" s="2" t="s">
        <v>480</v>
      </c>
      <c r="AY905" s="2">
        <v>2</v>
      </c>
      <c r="AZ905" s="179" t="s">
        <v>1703</v>
      </c>
      <c r="BA905" s="179">
        <v>2020</v>
      </c>
      <c r="BB905" s="179">
        <v>2022</v>
      </c>
      <c r="BC905" s="179"/>
      <c r="BD905" s="179" t="s">
        <v>1747</v>
      </c>
      <c r="BE905" s="179" t="s">
        <v>1748</v>
      </c>
      <c r="BF905" s="179" t="s">
        <v>484</v>
      </c>
      <c r="BG905" s="179" t="s">
        <v>485</v>
      </c>
      <c r="BH905" s="179" t="s">
        <v>1717</v>
      </c>
      <c r="BI905" s="200" t="s">
        <v>1707</v>
      </c>
      <c r="BJ905" s="201">
        <v>4.4000000000000004</v>
      </c>
      <c r="BK905" s="179"/>
      <c r="BL905" s="179"/>
      <c r="BM905" s="179"/>
      <c r="BN905" s="179"/>
      <c r="BO905" s="179"/>
      <c r="BP905" s="179"/>
      <c r="BQ905" s="179"/>
      <c r="BR905" s="179"/>
      <c r="BS905" s="179"/>
      <c r="BT905" s="179"/>
      <c r="BU905" s="179"/>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2"/>
      <c r="EE905" s="179"/>
      <c r="EF905" s="179"/>
      <c r="EG905" s="179"/>
      <c r="EH905" s="179"/>
      <c r="EI905" s="179"/>
      <c r="EJ905" s="179"/>
      <c r="EK905" s="179"/>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179" t="s">
        <v>1745</v>
      </c>
      <c r="HL905" s="179" t="s">
        <v>526</v>
      </c>
      <c r="HM905" s="121" t="s">
        <v>480</v>
      </c>
      <c r="HN905" s="121" t="s">
        <v>480</v>
      </c>
      <c r="HO905" s="179" t="s">
        <v>480</v>
      </c>
      <c r="HP905" s="121" t="s">
        <v>480</v>
      </c>
      <c r="HQ905" s="179"/>
      <c r="HR905" s="179"/>
      <c r="HS905" s="200"/>
      <c r="HT905" s="179"/>
      <c r="HU905" s="179"/>
      <c r="HV905" s="179"/>
      <c r="HW905" s="179"/>
      <c r="HX905" s="209"/>
      <c r="HY905" s="179"/>
      <c r="HZ905" s="179"/>
      <c r="IA905" s="179"/>
      <c r="IB905" s="179"/>
      <c r="IC905" s="179"/>
      <c r="ID905" s="179"/>
      <c r="IE905" s="179"/>
      <c r="IF905" s="179"/>
      <c r="IG905" s="179"/>
      <c r="IH905" s="179"/>
      <c r="II905" s="142"/>
      <c r="IJ905" s="142"/>
      <c r="IK905" s="204"/>
      <c r="IL905" s="179"/>
      <c r="IM905" s="179"/>
      <c r="IN905" s="179"/>
      <c r="IO905" s="179"/>
      <c r="IP905" s="179"/>
      <c r="IQ905" s="179"/>
      <c r="IR905" s="179"/>
      <c r="IS905" s="179"/>
      <c r="IT905" s="179"/>
      <c r="IU905" s="179"/>
      <c r="IV905" s="179"/>
      <c r="IW905" s="179"/>
      <c r="IX905" s="2"/>
      <c r="IY905" s="2"/>
      <c r="IZ905" s="2"/>
      <c r="JA905" s="2"/>
      <c r="JB905" s="2"/>
      <c r="JC905" s="2"/>
      <c r="JD905" s="2"/>
      <c r="JE905" s="2"/>
      <c r="JF905" s="2"/>
      <c r="JG905" s="2"/>
      <c r="JH905" s="2"/>
      <c r="JI905" s="2"/>
      <c r="JJ905" s="2" t="s">
        <v>1734</v>
      </c>
      <c r="JK905" s="2" t="s">
        <v>494</v>
      </c>
      <c r="JL905" s="145" t="s">
        <v>495</v>
      </c>
      <c r="JM905" s="134"/>
      <c r="JN905" s="200"/>
      <c r="JO905" s="179"/>
      <c r="JP905" s="200" t="s">
        <v>508</v>
      </c>
      <c r="JQ905" s="179">
        <v>90</v>
      </c>
      <c r="JR905" s="179"/>
      <c r="JS905" s="179"/>
      <c r="JT905" s="179"/>
      <c r="JU905" s="179"/>
      <c r="JV905" s="134"/>
      <c r="JW905" s="134"/>
      <c r="JX905" s="200"/>
      <c r="JY905" s="179"/>
      <c r="JZ905" s="200"/>
      <c r="KA905" s="179"/>
      <c r="KB905" s="179"/>
      <c r="KC905" s="179"/>
      <c r="KD905" s="200"/>
      <c r="KE905" s="200"/>
      <c r="KF905" s="142"/>
      <c r="KG905" s="210"/>
      <c r="KH905" s="179"/>
      <c r="KI905" s="179"/>
      <c r="KJ905" s="179"/>
      <c r="KK905" s="179"/>
      <c r="KL905" s="200"/>
      <c r="KM905" s="179"/>
      <c r="KN905" s="142"/>
      <c r="KO905" s="210"/>
      <c r="KP905" s="179"/>
      <c r="KQ905" s="179"/>
      <c r="KR905" s="142"/>
      <c r="KS905" s="210"/>
      <c r="KT905" s="179"/>
      <c r="KU905" s="179"/>
      <c r="KV905" s="179"/>
      <c r="KW905" s="3"/>
      <c r="KX905" s="3"/>
      <c r="KY905" s="3"/>
      <c r="KZ905" s="3"/>
      <c r="LA905" s="200"/>
      <c r="LB905" s="200"/>
      <c r="LC905" s="200"/>
      <c r="LD905" s="200"/>
      <c r="LE905" s="200"/>
      <c r="LF905" s="200"/>
      <c r="LG905" s="200"/>
      <c r="LH905" s="200"/>
      <c r="LI905" s="200"/>
      <c r="LJ905" s="200"/>
      <c r="LK905" s="200"/>
      <c r="LL905" s="200"/>
      <c r="LM905" s="200"/>
      <c r="LN905" s="179"/>
      <c r="LO905" s="179"/>
      <c r="LP905" s="179"/>
      <c r="LQ905" s="179"/>
      <c r="LR905" s="179"/>
      <c r="LS905" s="179"/>
      <c r="LT905" s="179"/>
      <c r="LU905" s="179"/>
      <c r="LW905" s="2"/>
      <c r="LX905" s="2"/>
      <c r="LY905" s="2"/>
      <c r="LZ905" s="2"/>
      <c r="MA905" s="2"/>
      <c r="ME905" s="2"/>
      <c r="MF905" s="179"/>
      <c r="MG905" s="179"/>
      <c r="MH905" s="179"/>
      <c r="MI905" s="2"/>
      <c r="MJ905" s="2"/>
      <c r="MK905" s="2"/>
      <c r="ML905" s="2"/>
      <c r="MM905" s="2"/>
      <c r="MN905" s="2"/>
      <c r="MO905" s="2"/>
      <c r="MP905" s="2"/>
      <c r="MQ905" s="179"/>
      <c r="MR905" s="179"/>
      <c r="MS905" s="179"/>
      <c r="MT905" s="179"/>
      <c r="MU905" s="179"/>
      <c r="MV905" s="179"/>
      <c r="MW905" s="179"/>
      <c r="MX905" s="179"/>
      <c r="MY905" s="211"/>
      <c r="MZ905" s="212"/>
      <c r="NI905" s="179"/>
      <c r="NJ905" s="179" t="s">
        <v>1726</v>
      </c>
      <c r="NK905" s="179" t="s">
        <v>1759</v>
      </c>
      <c r="NL905" s="179" t="s">
        <v>1760</v>
      </c>
      <c r="NM905" s="207" t="s">
        <v>1729</v>
      </c>
      <c r="NN905" s="179">
        <v>0</v>
      </c>
      <c r="NO905" s="179">
        <v>20</v>
      </c>
      <c r="NP905" s="179"/>
      <c r="NQ905" s="179"/>
      <c r="NR905" s="179"/>
      <c r="NS905" s="179"/>
      <c r="NT905" s="179"/>
      <c r="NU905" s="179" t="s">
        <v>1749</v>
      </c>
      <c r="NV905" s="179" t="s">
        <v>518</v>
      </c>
      <c r="NW905" s="179">
        <v>16.53</v>
      </c>
      <c r="NX905" s="179" t="s">
        <v>480</v>
      </c>
      <c r="NY905" s="141"/>
      <c r="NZ905" s="141"/>
      <c r="OA905" s="127"/>
      <c r="OB905" s="179">
        <v>3</v>
      </c>
      <c r="OC905" s="179"/>
      <c r="OD905" s="179"/>
      <c r="OE905" s="179"/>
      <c r="OF905" s="179"/>
      <c r="OG905" s="179"/>
      <c r="OH905" s="179"/>
      <c r="OI905" s="179"/>
      <c r="OJ905" s="179"/>
      <c r="OK905" s="179"/>
      <c r="OL905" s="179"/>
      <c r="OM905" s="179"/>
      <c r="ON905" s="179"/>
      <c r="OO905" s="179"/>
      <c r="OP905" s="179"/>
      <c r="OQ905" s="179"/>
      <c r="OR905" s="179"/>
      <c r="OS905" s="179"/>
      <c r="OT905" s="179"/>
      <c r="OU905" t="s">
        <v>1761</v>
      </c>
      <c r="OV905" s="179" t="s">
        <v>518</v>
      </c>
      <c r="OW905" s="179"/>
      <c r="OX905">
        <v>2020</v>
      </c>
      <c r="OY905">
        <v>2021</v>
      </c>
      <c r="OZ905" s="179"/>
      <c r="PA905" s="179"/>
      <c r="PB905" t="s">
        <v>522</v>
      </c>
      <c r="PC905" s="50">
        <v>46148</v>
      </c>
    </row>
    <row r="906" spans="1:419" ht="17" thickBot="1">
      <c r="A906" s="199" t="s">
        <v>859</v>
      </c>
      <c r="B906" s="2" t="s">
        <v>1698</v>
      </c>
      <c r="C906" s="2" t="s">
        <v>1385</v>
      </c>
      <c r="D906" s="82" t="s">
        <v>666</v>
      </c>
      <c r="E906" s="2" t="s">
        <v>1699</v>
      </c>
      <c r="F906" s="82" t="s">
        <v>1700</v>
      </c>
      <c r="G906" s="2" t="s">
        <v>475</v>
      </c>
      <c r="H906" s="2" t="s">
        <v>476</v>
      </c>
      <c r="I906" s="82">
        <v>-11.474220000000001</v>
      </c>
      <c r="J906" s="82" t="s">
        <v>1701</v>
      </c>
      <c r="K906" s="82">
        <v>1000</v>
      </c>
      <c r="L906" s="2"/>
      <c r="M906" s="82"/>
      <c r="N906" s="2"/>
      <c r="O906" s="2"/>
      <c r="P906" s="2"/>
      <c r="Q906" s="2"/>
      <c r="R906" s="2"/>
      <c r="S906" s="2"/>
      <c r="T906" s="2"/>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2" t="s">
        <v>1702</v>
      </c>
      <c r="AW906" s="2">
        <v>28</v>
      </c>
      <c r="AX906" s="2" t="s">
        <v>480</v>
      </c>
      <c r="AY906" s="2">
        <v>2</v>
      </c>
      <c r="AZ906" s="179" t="s">
        <v>1703</v>
      </c>
      <c r="BA906" s="179">
        <v>2020</v>
      </c>
      <c r="BB906" s="179">
        <v>2022</v>
      </c>
      <c r="BC906" s="179"/>
      <c r="BD906" s="179" t="s">
        <v>1750</v>
      </c>
      <c r="BE906" s="179" t="s">
        <v>1751</v>
      </c>
      <c r="BF906" s="179" t="s">
        <v>484</v>
      </c>
      <c r="BG906" s="179" t="s">
        <v>538</v>
      </c>
      <c r="BH906" s="179" t="s">
        <v>1711</v>
      </c>
      <c r="BI906" s="200" t="s">
        <v>1707</v>
      </c>
      <c r="BJ906" s="201">
        <v>13.3</v>
      </c>
      <c r="BK906" s="179"/>
      <c r="BL906" s="179"/>
      <c r="BM906" s="179"/>
      <c r="BN906" s="179"/>
      <c r="BO906" s="179"/>
      <c r="BP906" s="179"/>
      <c r="BQ906" s="179"/>
      <c r="BR906" s="179"/>
      <c r="BS906" s="179"/>
      <c r="BT906" s="179"/>
      <c r="BU906" s="179"/>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2"/>
      <c r="EE906" s="179"/>
      <c r="EF906" s="179"/>
      <c r="EG906" s="179"/>
      <c r="EH906" s="179"/>
      <c r="EI906" s="179"/>
      <c r="EJ906" s="179"/>
      <c r="EK906" s="179"/>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179" t="s">
        <v>1745</v>
      </c>
      <c r="HL906" s="179" t="s">
        <v>526</v>
      </c>
      <c r="HM906" s="121" t="s">
        <v>480</v>
      </c>
      <c r="HN906" s="121" t="s">
        <v>480</v>
      </c>
      <c r="HO906" s="179" t="s">
        <v>480</v>
      </c>
      <c r="HP906" s="121" t="s">
        <v>480</v>
      </c>
      <c r="HQ906" s="179"/>
      <c r="HR906" s="179"/>
      <c r="HS906" s="200"/>
      <c r="HT906" s="179"/>
      <c r="HU906" s="179"/>
      <c r="HV906" s="179"/>
      <c r="HW906" s="179"/>
      <c r="HX906" s="209"/>
      <c r="HY906" s="179"/>
      <c r="HZ906" s="179"/>
      <c r="IA906" s="179"/>
      <c r="IB906" s="179"/>
      <c r="IC906" s="179"/>
      <c r="ID906" s="179"/>
      <c r="IE906" s="179"/>
      <c r="IF906" s="179"/>
      <c r="IG906" s="179"/>
      <c r="IH906" s="179" t="s">
        <v>1719</v>
      </c>
      <c r="II906" s="142" t="s">
        <v>492</v>
      </c>
      <c r="IJ906" s="142"/>
      <c r="IK906" s="204"/>
      <c r="IL906" s="179"/>
      <c r="IM906" s="179"/>
      <c r="IN906" s="179"/>
      <c r="IO906" s="179"/>
      <c r="IP906" s="179"/>
      <c r="IQ906" s="179"/>
      <c r="IR906" s="179"/>
      <c r="IS906" s="179"/>
      <c r="IT906" s="179"/>
      <c r="IU906" s="179"/>
      <c r="IV906" s="179"/>
      <c r="IW906" s="179"/>
      <c r="IX906" s="2"/>
      <c r="IY906" s="2"/>
      <c r="IZ906" s="2"/>
      <c r="JA906" s="2"/>
      <c r="JB906" s="2"/>
      <c r="JC906" s="2"/>
      <c r="JD906" s="2"/>
      <c r="JE906" s="2"/>
      <c r="JF906" s="2"/>
      <c r="JG906" s="2"/>
      <c r="JH906" s="2"/>
      <c r="JI906" s="2"/>
      <c r="JJ906" s="2" t="s">
        <v>1725</v>
      </c>
      <c r="JK906" s="2" t="s">
        <v>680</v>
      </c>
      <c r="JL906" s="145"/>
      <c r="JM906" s="134"/>
      <c r="JN906" s="200"/>
      <c r="JO906" s="179"/>
      <c r="JP906" s="200"/>
      <c r="JQ906" s="179"/>
      <c r="JR906" s="179"/>
      <c r="JS906" s="179"/>
      <c r="JT906" s="179"/>
      <c r="JU906" s="179"/>
      <c r="JV906" s="134"/>
      <c r="JW906" s="134"/>
      <c r="JX906" s="200"/>
      <c r="JY906" s="179"/>
      <c r="JZ906" s="200"/>
      <c r="KA906" s="179"/>
      <c r="KB906" s="179"/>
      <c r="KC906" s="179"/>
      <c r="KD906" s="200"/>
      <c r="KE906" s="200"/>
      <c r="KF906" s="142"/>
      <c r="KG906" s="210"/>
      <c r="KH906" s="179"/>
      <c r="KI906" s="179"/>
      <c r="KJ906" s="179"/>
      <c r="KK906" s="179"/>
      <c r="KL906" s="200"/>
      <c r="KM906" s="179"/>
      <c r="KN906" s="142"/>
      <c r="KO906" s="210"/>
      <c r="KP906" s="179"/>
      <c r="KQ906" s="179"/>
      <c r="KR906" s="142"/>
      <c r="KS906" s="210"/>
      <c r="KT906" s="179"/>
      <c r="KU906" s="179"/>
      <c r="KV906" s="179"/>
      <c r="KW906" s="3"/>
      <c r="KX906" s="3"/>
      <c r="KY906" s="3"/>
      <c r="KZ906" s="3"/>
      <c r="LA906" s="200"/>
      <c r="LB906" s="200"/>
      <c r="LC906" s="200"/>
      <c r="LD906" s="200"/>
      <c r="LE906" s="200"/>
      <c r="LF906" s="200"/>
      <c r="LG906" s="200"/>
      <c r="LH906" s="200"/>
      <c r="LI906" s="200"/>
      <c r="LJ906" s="200"/>
      <c r="LK906" s="200"/>
      <c r="LL906" s="200"/>
      <c r="LM906" s="200"/>
      <c r="LN906" s="179"/>
      <c r="LO906" s="179"/>
      <c r="LP906" s="179"/>
      <c r="LQ906" s="179"/>
      <c r="LR906" s="179"/>
      <c r="LS906" s="179"/>
      <c r="LT906" s="179"/>
      <c r="LU906" s="179"/>
      <c r="LW906" s="2"/>
      <c r="LX906" s="2"/>
      <c r="LY906" s="2"/>
      <c r="LZ906" s="2"/>
      <c r="MA906" s="2"/>
      <c r="ME906" s="2"/>
      <c r="MF906" s="179"/>
      <c r="MG906" s="179"/>
      <c r="MH906" s="179"/>
      <c r="MI906" s="2"/>
      <c r="MJ906" s="2"/>
      <c r="MK906" s="2"/>
      <c r="ML906" s="2"/>
      <c r="MM906" s="2"/>
      <c r="MN906" s="2"/>
      <c r="MO906" s="2"/>
      <c r="MP906" s="2"/>
      <c r="MQ906" s="179"/>
      <c r="MR906" s="179"/>
      <c r="MS906" s="179"/>
      <c r="MT906" s="179"/>
      <c r="MU906" s="179"/>
      <c r="MV906" s="179"/>
      <c r="MW906" s="179"/>
      <c r="MX906" s="179"/>
      <c r="MY906" s="205" t="s">
        <v>1708</v>
      </c>
      <c r="MZ906" s="206">
        <v>16.25</v>
      </c>
      <c r="NI906" s="179"/>
      <c r="NJ906" s="179" t="s">
        <v>1726</v>
      </c>
      <c r="NK906" s="179" t="s">
        <v>1759</v>
      </c>
      <c r="NL906" s="179" t="s">
        <v>1760</v>
      </c>
      <c r="NM906" s="207" t="s">
        <v>1729</v>
      </c>
      <c r="NN906" s="179">
        <v>0</v>
      </c>
      <c r="NO906" s="179">
        <v>20</v>
      </c>
      <c r="NP906" s="179"/>
      <c r="NQ906" s="179"/>
      <c r="NR906" s="179"/>
      <c r="NS906" s="179"/>
      <c r="NT906" s="179"/>
      <c r="NU906" s="179" t="s">
        <v>1752</v>
      </c>
      <c r="NV906" s="179" t="s">
        <v>518</v>
      </c>
      <c r="NW906" s="179">
        <v>23.28</v>
      </c>
      <c r="NX906" s="179" t="s">
        <v>480</v>
      </c>
      <c r="NY906" s="141"/>
      <c r="NZ906" s="141"/>
      <c r="OA906" s="127"/>
      <c r="OB906" s="179">
        <v>3</v>
      </c>
      <c r="OD906" s="179"/>
      <c r="OE906" s="179"/>
      <c r="OF906" s="179"/>
      <c r="OG906" s="179"/>
      <c r="OH906" s="179"/>
      <c r="OI906" s="179"/>
      <c r="OJ906" s="179"/>
      <c r="OK906" s="179"/>
      <c r="OL906" s="179"/>
      <c r="OM906" s="179"/>
      <c r="ON906" s="179"/>
      <c r="OO906" s="179"/>
      <c r="OP906" s="179"/>
      <c r="OQ906" s="179"/>
      <c r="OR906" s="179"/>
      <c r="OS906" s="179"/>
      <c r="OT906" s="179"/>
      <c r="OU906" t="s">
        <v>1761</v>
      </c>
      <c r="OV906" s="179" t="s">
        <v>518</v>
      </c>
      <c r="OX906">
        <v>2020</v>
      </c>
      <c r="OY906">
        <v>2021</v>
      </c>
      <c r="PB906" t="s">
        <v>522</v>
      </c>
      <c r="PC906" s="50">
        <v>46148</v>
      </c>
    </row>
    <row r="907" spans="1:419" ht="15" customHeight="1" thickBot="1">
      <c r="A907" s="199" t="s">
        <v>859</v>
      </c>
      <c r="B907" s="2" t="s">
        <v>1698</v>
      </c>
      <c r="C907" s="2" t="s">
        <v>1385</v>
      </c>
      <c r="D907" s="82" t="s">
        <v>666</v>
      </c>
      <c r="E907" s="2" t="s">
        <v>1699</v>
      </c>
      <c r="F907" s="82" t="s">
        <v>1700</v>
      </c>
      <c r="G907" s="2" t="s">
        <v>475</v>
      </c>
      <c r="H907" s="2" t="s">
        <v>476</v>
      </c>
      <c r="I907" s="82">
        <v>-11.474220000000001</v>
      </c>
      <c r="J907" s="82" t="s">
        <v>1701</v>
      </c>
      <c r="K907" s="82">
        <v>1000</v>
      </c>
      <c r="L907" s="2"/>
      <c r="M907" s="82"/>
      <c r="N907" s="2"/>
      <c r="O907" s="2"/>
      <c r="P907" s="2"/>
      <c r="Q907" s="2"/>
      <c r="R907" s="2"/>
      <c r="S907" s="2"/>
      <c r="T907" s="2"/>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2" t="s">
        <v>1702</v>
      </c>
      <c r="AW907" s="2">
        <v>28</v>
      </c>
      <c r="AX907" s="2" t="s">
        <v>480</v>
      </c>
      <c r="AY907" s="2">
        <v>2</v>
      </c>
      <c r="AZ907" s="179" t="s">
        <v>1703</v>
      </c>
      <c r="BA907" s="179">
        <v>2020</v>
      </c>
      <c r="BB907" s="179">
        <v>2022</v>
      </c>
      <c r="BC907" s="179"/>
      <c r="BD907" s="179" t="s">
        <v>1753</v>
      </c>
      <c r="BE907" s="179" t="s">
        <v>1754</v>
      </c>
      <c r="BF907" s="179" t="s">
        <v>484</v>
      </c>
      <c r="BG907" s="179" t="s">
        <v>1705</v>
      </c>
      <c r="BH907" s="179" t="s">
        <v>1706</v>
      </c>
      <c r="BI907" s="200" t="s">
        <v>1707</v>
      </c>
      <c r="BJ907" s="201">
        <v>4.4000000000000004</v>
      </c>
      <c r="BK907" s="179"/>
      <c r="BL907" s="179"/>
      <c r="BM907" s="202"/>
      <c r="BN907" s="202"/>
      <c r="BO907" s="202"/>
      <c r="BP907" s="202"/>
      <c r="BQ907" s="202"/>
      <c r="BR907" s="202"/>
      <c r="BS907" s="202"/>
      <c r="BT907" s="202"/>
      <c r="BU907" s="202"/>
      <c r="BV907" s="90"/>
      <c r="BW907" s="90"/>
      <c r="BX907" s="90"/>
      <c r="BY907" s="90"/>
      <c r="BZ907" s="90"/>
      <c r="CA907" s="90"/>
      <c r="CB907" s="90"/>
      <c r="CC907" s="90"/>
      <c r="CD907" s="90"/>
      <c r="CE907" s="90"/>
      <c r="CF907" s="90"/>
      <c r="CG907" s="90"/>
      <c r="CH907" s="90"/>
      <c r="CI907" s="90"/>
      <c r="CJ907" s="90"/>
      <c r="CK907" s="90"/>
      <c r="CL907" s="90"/>
      <c r="CM907" s="90"/>
      <c r="CN907" s="90"/>
      <c r="CO907" s="90"/>
      <c r="CP907" s="90"/>
      <c r="CQ907" s="90"/>
      <c r="CR907" s="90"/>
      <c r="CS907" s="90"/>
      <c r="CT907" s="90"/>
      <c r="CU907" s="90"/>
      <c r="CV907" s="90"/>
      <c r="CW907" s="90"/>
      <c r="CX907" s="90"/>
      <c r="CY907" s="90"/>
      <c r="CZ907" s="90"/>
      <c r="DA907" s="90"/>
      <c r="DB907" s="90"/>
      <c r="DC907" s="90"/>
      <c r="DD907" s="90"/>
      <c r="DE907" s="90"/>
      <c r="DF907" s="90"/>
      <c r="DG907" s="90"/>
      <c r="DH907" s="90"/>
      <c r="DI907" s="90"/>
      <c r="DJ907" s="90"/>
      <c r="DK907" s="90"/>
      <c r="DL907" s="90"/>
      <c r="DM907" s="90"/>
      <c r="DN907" s="90"/>
      <c r="DO907" s="90"/>
      <c r="DP907" s="90"/>
      <c r="DQ907" s="90"/>
      <c r="DR907" s="90"/>
      <c r="DS907" s="90"/>
      <c r="DT907" s="90"/>
      <c r="DU907" s="90"/>
      <c r="DV907" s="90"/>
      <c r="DW907" s="90"/>
      <c r="DX907" s="90"/>
      <c r="DY907" s="90"/>
      <c r="DZ907" s="90"/>
      <c r="EA907" s="90"/>
      <c r="EB907" s="90"/>
      <c r="EC907" s="90"/>
      <c r="ED907" s="90"/>
      <c r="EE907" s="202"/>
      <c r="EF907" s="202"/>
      <c r="EG907" s="202"/>
      <c r="EH907" s="202"/>
      <c r="EI907" s="202"/>
      <c r="EJ907" s="202"/>
      <c r="EK907" s="202"/>
      <c r="EL907" s="90"/>
      <c r="EM907" s="90"/>
      <c r="EN907" s="90"/>
      <c r="EO907" s="90"/>
      <c r="EP907" s="90"/>
      <c r="EQ907" s="90"/>
      <c r="ER907" s="90"/>
      <c r="ES907" s="90"/>
      <c r="ET907" s="90"/>
      <c r="EU907" s="90"/>
      <c r="EV907" s="90"/>
      <c r="EW907" s="90"/>
      <c r="EX907" s="90"/>
      <c r="EY907" s="90"/>
      <c r="EZ907" s="90"/>
      <c r="FA907" s="90"/>
      <c r="FB907" s="90"/>
      <c r="FC907" s="90"/>
      <c r="FD907" s="90"/>
      <c r="FE907" s="90"/>
      <c r="FF907" s="90"/>
      <c r="FG907" s="90"/>
      <c r="FH907" s="90"/>
      <c r="FI907" s="90"/>
      <c r="FJ907" s="90"/>
      <c r="FK907" s="90"/>
      <c r="FL907" s="90"/>
      <c r="FM907" s="90"/>
      <c r="FN907" s="90"/>
      <c r="FO907" s="90"/>
      <c r="FP907" s="90"/>
      <c r="FQ907" s="90"/>
      <c r="FR907" s="90"/>
      <c r="FS907" s="90"/>
      <c r="FT907" s="90"/>
      <c r="FU907" s="90"/>
      <c r="FV907" s="90"/>
      <c r="FW907" s="90"/>
      <c r="FX907" s="90"/>
      <c r="FY907" s="90"/>
      <c r="FZ907" s="90"/>
      <c r="GA907" s="90"/>
      <c r="GB907" s="90"/>
      <c r="GC907" s="90"/>
      <c r="GD907" s="90"/>
      <c r="GE907" s="90"/>
      <c r="GF907" s="90"/>
      <c r="GG907" s="90"/>
      <c r="GH907" s="90"/>
      <c r="GI907" s="90"/>
      <c r="GJ907" s="90"/>
      <c r="GK907" s="90"/>
      <c r="GL907" s="90"/>
      <c r="GM907" s="90"/>
      <c r="GN907" s="90"/>
      <c r="GO907" s="90"/>
      <c r="GP907" s="90"/>
      <c r="GQ907" s="90"/>
      <c r="GR907" s="90"/>
      <c r="GS907" s="90"/>
      <c r="GT907" s="90"/>
      <c r="GU907" s="90"/>
      <c r="GV907" s="90"/>
      <c r="GW907" s="90"/>
      <c r="GX907" s="90"/>
      <c r="GY907" s="90"/>
      <c r="GZ907" s="90"/>
      <c r="HA907" s="90"/>
      <c r="HB907" s="90"/>
      <c r="HC907" s="90"/>
      <c r="HD907" s="90"/>
      <c r="HE907" s="90"/>
      <c r="HF907" s="90"/>
      <c r="HG907" s="90"/>
      <c r="HH907" s="90"/>
      <c r="HI907" s="90"/>
      <c r="HJ907" s="90"/>
      <c r="HK907" s="179" t="s">
        <v>1745</v>
      </c>
      <c r="HL907" s="179" t="s">
        <v>526</v>
      </c>
      <c r="HM907" s="121" t="s">
        <v>480</v>
      </c>
      <c r="HN907" s="121" t="s">
        <v>480</v>
      </c>
      <c r="HO907" s="179" t="s">
        <v>480</v>
      </c>
      <c r="HP907" s="121" t="s">
        <v>480</v>
      </c>
      <c r="HQ907" s="202"/>
      <c r="HR907" s="202"/>
      <c r="HS907" s="202"/>
      <c r="HT907" s="37"/>
      <c r="HU907" s="37"/>
      <c r="HV907" s="202"/>
      <c r="HW907" s="202"/>
      <c r="HX907" s="202"/>
      <c r="HY907" s="202"/>
      <c r="HZ907" s="202"/>
      <c r="IA907" s="202"/>
      <c r="IB907" s="202"/>
      <c r="IC907" s="202"/>
      <c r="ID907" s="202"/>
      <c r="IE907" s="202"/>
      <c r="IF907" s="202"/>
      <c r="IG907" s="202"/>
      <c r="IH907" s="179" t="s">
        <v>1704</v>
      </c>
      <c r="II907" s="203" t="s">
        <v>492</v>
      </c>
      <c r="IJ907" s="203"/>
      <c r="IK907" s="202"/>
      <c r="IL907" s="202"/>
      <c r="IM907" s="202"/>
      <c r="IN907" s="179"/>
      <c r="IO907" s="202"/>
      <c r="IP907" s="202"/>
      <c r="IQ907" s="202"/>
      <c r="IR907" s="202"/>
      <c r="IS907" s="202"/>
      <c r="IT907" s="202"/>
      <c r="IU907" s="202"/>
      <c r="IV907" s="202"/>
      <c r="IW907" s="202"/>
      <c r="IX907" s="90"/>
      <c r="IY907" s="90"/>
      <c r="IZ907" s="90"/>
      <c r="JA907" s="90"/>
      <c r="JB907" s="90"/>
      <c r="JC907" s="90"/>
      <c r="JD907" s="90"/>
      <c r="JE907" s="90"/>
      <c r="JF907" s="90"/>
      <c r="JG907" s="90"/>
      <c r="JH907" s="90"/>
      <c r="JI907" s="90"/>
      <c r="JJ907" s="90" t="s">
        <v>1725</v>
      </c>
      <c r="JK907" s="2" t="s">
        <v>680</v>
      </c>
      <c r="JL907" s="90"/>
      <c r="JM907" s="202"/>
      <c r="JN907" s="200"/>
      <c r="JO907" s="202"/>
      <c r="JP907" s="200"/>
      <c r="JQ907" s="202"/>
      <c r="JR907" s="202"/>
      <c r="JS907" s="202"/>
      <c r="JT907" s="202"/>
      <c r="JU907" s="202"/>
      <c r="JV907" s="202"/>
      <c r="JW907" s="202"/>
      <c r="JX907" s="202"/>
      <c r="JY907" s="202"/>
      <c r="JZ907" s="202"/>
      <c r="KA907" s="202"/>
      <c r="KB907" s="202"/>
      <c r="KC907" s="202"/>
      <c r="KD907" s="202"/>
      <c r="KE907" s="202"/>
      <c r="KF907" s="142"/>
      <c r="KG907" s="142"/>
      <c r="KH907" s="204"/>
      <c r="KI907" s="179"/>
      <c r="KJ907" s="204"/>
      <c r="KK907" s="204"/>
      <c r="KL907" s="204"/>
      <c r="KM907" s="204"/>
      <c r="KN907" s="142"/>
      <c r="KO907" s="142"/>
      <c r="KP907" s="204"/>
      <c r="KQ907" s="204"/>
      <c r="KR907" s="142"/>
      <c r="KS907" s="142"/>
      <c r="KT907" s="204"/>
      <c r="KU907" s="204"/>
      <c r="KV907" s="204"/>
      <c r="KW907" s="38"/>
      <c r="KX907" s="38"/>
      <c r="KY907" s="38"/>
      <c r="KZ907" s="38"/>
      <c r="LA907" s="200"/>
      <c r="LB907" s="200"/>
      <c r="LC907" s="200"/>
      <c r="LD907" s="200"/>
      <c r="LE907" s="200"/>
      <c r="LF907" s="200"/>
      <c r="LG907" s="200"/>
      <c r="LH907" s="200"/>
      <c r="LI907" s="202"/>
      <c r="LJ907" s="202"/>
      <c r="LK907" s="202"/>
      <c r="LL907" s="202"/>
      <c r="LM907" s="202"/>
      <c r="LN907" s="202"/>
      <c r="LO907" s="202"/>
      <c r="LP907" s="202"/>
      <c r="LQ907" s="202"/>
      <c r="LR907" s="202"/>
      <c r="LS907" s="202"/>
      <c r="LT907" s="202"/>
      <c r="LU907" s="202"/>
      <c r="LV907" s="90"/>
      <c r="LW907" s="90"/>
      <c r="LX907" s="90"/>
      <c r="LY907" s="90"/>
      <c r="LZ907" s="90"/>
      <c r="MA907" s="90"/>
      <c r="MB907" s="90"/>
      <c r="MC907" s="90"/>
      <c r="MD907" s="90"/>
      <c r="ME907" s="90"/>
      <c r="MF907" s="90"/>
      <c r="MG907" s="202"/>
      <c r="MH907" s="202"/>
      <c r="MI907" s="90"/>
      <c r="MJ907" s="90"/>
      <c r="MK907" s="90"/>
      <c r="ML907" s="90"/>
      <c r="MM907" s="90"/>
      <c r="MN907" s="90"/>
      <c r="MO907" s="90"/>
      <c r="MP907" s="90"/>
      <c r="MQ907" s="37"/>
      <c r="MR907" s="37"/>
      <c r="MS907" s="90"/>
      <c r="MT907" s="202"/>
      <c r="MU907" s="202"/>
      <c r="MW907" s="90"/>
      <c r="MX907" s="90"/>
      <c r="MY907" s="205" t="s">
        <v>1708</v>
      </c>
      <c r="MZ907" s="206">
        <v>16.25</v>
      </c>
      <c r="NI907" s="179"/>
      <c r="NJ907" s="179" t="s">
        <v>1726</v>
      </c>
      <c r="NK907" s="179" t="s">
        <v>1759</v>
      </c>
      <c r="NL907" s="179" t="s">
        <v>1760</v>
      </c>
      <c r="NM907" s="207" t="s">
        <v>1729</v>
      </c>
      <c r="NN907" s="179">
        <v>0</v>
      </c>
      <c r="NO907" s="179">
        <v>20</v>
      </c>
      <c r="NP907" s="179"/>
      <c r="NQ907" s="179"/>
      <c r="NR907" s="179"/>
      <c r="NS907" s="179"/>
      <c r="NT907" s="179"/>
      <c r="NU907" s="179" t="s">
        <v>1755</v>
      </c>
      <c r="NV907" s="179" t="s">
        <v>518</v>
      </c>
      <c r="NW907" s="179">
        <v>23.22</v>
      </c>
      <c r="NX907" s="179" t="s">
        <v>480</v>
      </c>
      <c r="NY907" s="141"/>
      <c r="NZ907" s="141"/>
      <c r="OA907" s="127"/>
      <c r="OB907" s="179">
        <v>3</v>
      </c>
      <c r="OC907" s="179"/>
      <c r="OD907" s="179"/>
      <c r="OE907" s="202"/>
      <c r="OF907" s="202"/>
      <c r="OG907" s="202"/>
      <c r="OH907" s="202"/>
      <c r="OI907" s="202"/>
      <c r="OJ907" s="202"/>
      <c r="OK907" s="202"/>
      <c r="OL907" s="202"/>
      <c r="OM907" s="202"/>
      <c r="ON907" s="202"/>
      <c r="OO907" s="202"/>
      <c r="OP907" s="202"/>
      <c r="OQ907" s="202"/>
      <c r="OR907" s="202"/>
      <c r="OS907" s="202"/>
      <c r="OT907" s="202"/>
      <c r="OU907" t="s">
        <v>1761</v>
      </c>
      <c r="OV907" s="179" t="s">
        <v>518</v>
      </c>
      <c r="OX907">
        <v>2020</v>
      </c>
      <c r="OY907">
        <v>2021</v>
      </c>
      <c r="OZ907" s="90"/>
      <c r="PA907" s="90"/>
      <c r="PB907" t="s">
        <v>522</v>
      </c>
      <c r="PC907" s="50">
        <v>46148</v>
      </c>
    </row>
    <row r="908" spans="1:419" ht="17" thickBot="1">
      <c r="A908" s="199" t="s">
        <v>859</v>
      </c>
      <c r="B908" s="2" t="s">
        <v>1698</v>
      </c>
      <c r="C908" s="2" t="s">
        <v>1385</v>
      </c>
      <c r="D908" s="82" t="s">
        <v>666</v>
      </c>
      <c r="E908" s="2" t="s">
        <v>1699</v>
      </c>
      <c r="F908" s="82" t="s">
        <v>1700</v>
      </c>
      <c r="G908" s="2" t="s">
        <v>475</v>
      </c>
      <c r="H908" s="2" t="s">
        <v>476</v>
      </c>
      <c r="I908" s="82">
        <v>-11.474220000000001</v>
      </c>
      <c r="J908" s="82" t="s">
        <v>1701</v>
      </c>
      <c r="K908" s="82">
        <v>1000</v>
      </c>
      <c r="L908" s="2"/>
      <c r="M908" s="82"/>
      <c r="N908" s="2"/>
      <c r="O908" s="2"/>
      <c r="P908" s="2"/>
      <c r="Q908" s="2"/>
      <c r="R908" s="2"/>
      <c r="S908" s="2"/>
      <c r="T908" s="2"/>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2" t="s">
        <v>1702</v>
      </c>
      <c r="AW908" s="2">
        <v>28</v>
      </c>
      <c r="AX908" s="2" t="s">
        <v>480</v>
      </c>
      <c r="AY908" s="2">
        <v>2</v>
      </c>
      <c r="AZ908" s="179" t="s">
        <v>1703</v>
      </c>
      <c r="BA908" s="179">
        <v>2020</v>
      </c>
      <c r="BB908" s="179">
        <v>2022</v>
      </c>
      <c r="BC908" s="179"/>
      <c r="BD908" s="179" t="s">
        <v>1756</v>
      </c>
      <c r="BE908" s="179" t="s">
        <v>613</v>
      </c>
      <c r="BF908" s="179" t="s">
        <v>484</v>
      </c>
      <c r="BG908" s="179" t="s">
        <v>1705</v>
      </c>
      <c r="BH908" s="179" t="s">
        <v>1706</v>
      </c>
      <c r="BI908" s="200" t="s">
        <v>1707</v>
      </c>
      <c r="BJ908" s="201">
        <v>4.4000000000000004</v>
      </c>
      <c r="BK908" s="179" t="s">
        <v>537</v>
      </c>
      <c r="BL908" s="179" t="s">
        <v>485</v>
      </c>
      <c r="BM908" s="179" t="s">
        <v>1717</v>
      </c>
      <c r="BN908" s="200" t="s">
        <v>1707</v>
      </c>
      <c r="BO908" s="201">
        <v>4.4000000000000004</v>
      </c>
      <c r="BP908" s="179"/>
      <c r="BQ908" s="179"/>
      <c r="BR908" s="179"/>
      <c r="BS908" s="179"/>
      <c r="BT908" s="179"/>
      <c r="BU908" s="179"/>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2"/>
      <c r="EE908" s="179"/>
      <c r="EF908" s="179"/>
      <c r="EG908" s="179"/>
      <c r="EH908" s="179"/>
      <c r="EI908" s="179"/>
      <c r="EJ908" s="179"/>
      <c r="EK908" s="179"/>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179" t="s">
        <v>1745</v>
      </c>
      <c r="HL908" s="179" t="s">
        <v>526</v>
      </c>
      <c r="HM908" s="121" t="s">
        <v>480</v>
      </c>
      <c r="HN908" s="121" t="s">
        <v>480</v>
      </c>
      <c r="HO908" s="179" t="s">
        <v>480</v>
      </c>
      <c r="HP908" s="121" t="s">
        <v>480</v>
      </c>
      <c r="HQ908" s="179"/>
      <c r="HR908" s="179"/>
      <c r="HS908" s="200"/>
      <c r="HT908" s="179"/>
      <c r="HU908" s="179"/>
      <c r="HV908" s="179"/>
      <c r="HW908" s="179"/>
      <c r="HX908" s="209"/>
      <c r="HY908" s="179"/>
      <c r="HZ908" s="179"/>
      <c r="IA908" s="179"/>
      <c r="IB908" s="179"/>
      <c r="IC908" s="179"/>
      <c r="ID908" s="179"/>
      <c r="IE908" s="179"/>
      <c r="IF908" s="179"/>
      <c r="IG908" s="179"/>
      <c r="IH908" s="179" t="s">
        <v>1716</v>
      </c>
      <c r="II908" s="142" t="s">
        <v>1712</v>
      </c>
      <c r="IJ908" s="142" t="s">
        <v>542</v>
      </c>
      <c r="IK908" s="204" t="s">
        <v>1713</v>
      </c>
      <c r="IL908" s="179">
        <v>2020</v>
      </c>
      <c r="IM908" s="179"/>
      <c r="IN908" s="179" t="s">
        <v>1714</v>
      </c>
      <c r="IO908" s="179"/>
      <c r="IP908" s="179"/>
      <c r="IQ908" s="179"/>
      <c r="IR908" s="179"/>
      <c r="IS908" s="179"/>
      <c r="IT908" s="179"/>
      <c r="IU908" s="179"/>
      <c r="IV908" s="179"/>
      <c r="IW908" s="179"/>
      <c r="IX908" s="2"/>
      <c r="IY908" s="2"/>
      <c r="IZ908" s="2"/>
      <c r="JA908" s="2"/>
      <c r="JB908" s="2"/>
      <c r="JC908" s="2"/>
      <c r="JD908" s="2"/>
      <c r="JE908" s="2"/>
      <c r="JF908" s="2"/>
      <c r="JG908" s="2"/>
      <c r="JH908" s="2"/>
      <c r="JI908" s="2"/>
      <c r="JJ908" s="2" t="s">
        <v>1725</v>
      </c>
      <c r="JK908" s="2" t="s">
        <v>680</v>
      </c>
      <c r="JL908" s="145"/>
      <c r="JM908" s="134"/>
      <c r="JN908" s="200"/>
      <c r="JO908" s="179"/>
      <c r="JP908" s="200"/>
      <c r="JQ908" s="179"/>
      <c r="JR908" s="179"/>
      <c r="JS908" s="179"/>
      <c r="JT908" s="179"/>
      <c r="JU908" s="179"/>
      <c r="JV908" s="134"/>
      <c r="JW908" s="134"/>
      <c r="JX908" s="200"/>
      <c r="JY908" s="179"/>
      <c r="JZ908" s="200"/>
      <c r="KA908" s="179"/>
      <c r="KB908" s="179"/>
      <c r="KC908" s="179"/>
      <c r="KD908" s="200"/>
      <c r="KE908" s="200"/>
      <c r="KF908" s="142"/>
      <c r="KG908" s="210"/>
      <c r="KH908" s="179"/>
      <c r="KI908" s="179"/>
      <c r="KJ908" s="179"/>
      <c r="KK908" s="179"/>
      <c r="KL908" s="200"/>
      <c r="KM908" s="179"/>
      <c r="KN908" s="142"/>
      <c r="KO908" s="210"/>
      <c r="KP908" s="179"/>
      <c r="KQ908" s="179"/>
      <c r="KR908" s="142"/>
      <c r="KS908" s="210"/>
      <c r="KT908" s="179"/>
      <c r="KU908" s="179"/>
      <c r="KV908" s="179"/>
      <c r="KW908" s="3"/>
      <c r="KX908" s="3"/>
      <c r="KY908" s="3"/>
      <c r="KZ908" s="3"/>
      <c r="LA908" s="200"/>
      <c r="LB908" s="200"/>
      <c r="LC908" s="200"/>
      <c r="LD908" s="200"/>
      <c r="LE908" s="200"/>
      <c r="LF908" s="200"/>
      <c r="LG908" s="200"/>
      <c r="LH908" s="200"/>
      <c r="LI908" s="200"/>
      <c r="LJ908" s="200"/>
      <c r="LK908" s="200"/>
      <c r="LL908" s="200"/>
      <c r="LM908" s="200"/>
      <c r="LN908" s="179"/>
      <c r="LO908" s="179"/>
      <c r="LP908" s="179"/>
      <c r="LQ908" s="179"/>
      <c r="LR908" s="179"/>
      <c r="LS908" s="179"/>
      <c r="LT908" s="179"/>
      <c r="LU908" s="179"/>
      <c r="LW908" s="2"/>
      <c r="LX908" s="2"/>
      <c r="LY908" s="2"/>
      <c r="LZ908" s="2"/>
      <c r="MA908" s="2"/>
      <c r="ME908" s="2"/>
      <c r="MF908" s="179"/>
      <c r="MG908" s="179"/>
      <c r="MH908" s="179"/>
      <c r="MI908" s="2"/>
      <c r="MJ908" s="2"/>
      <c r="MK908" s="2"/>
      <c r="ML908" s="2"/>
      <c r="MM908" s="2"/>
      <c r="MN908" s="2"/>
      <c r="MO908" s="2"/>
      <c r="MP908" s="2"/>
      <c r="MQ908" s="179"/>
      <c r="MR908" s="179"/>
      <c r="MS908" s="179"/>
      <c r="MT908" s="179"/>
      <c r="MU908" s="179"/>
      <c r="MV908" s="179"/>
      <c r="MW908" s="179"/>
      <c r="MX908" s="179"/>
      <c r="MY908" s="205" t="s">
        <v>1708</v>
      </c>
      <c r="MZ908" s="206">
        <v>16.25</v>
      </c>
      <c r="NI908" s="179"/>
      <c r="NJ908" s="179" t="s">
        <v>1726</v>
      </c>
      <c r="NK908" s="179" t="s">
        <v>1759</v>
      </c>
      <c r="NL908" s="179" t="s">
        <v>1760</v>
      </c>
      <c r="NM908" s="207" t="s">
        <v>1729</v>
      </c>
      <c r="NN908" s="179">
        <v>0</v>
      </c>
      <c r="NO908" s="179">
        <v>20</v>
      </c>
      <c r="NP908" s="179"/>
      <c r="NQ908" s="179"/>
      <c r="NR908" s="179"/>
      <c r="NS908" s="179"/>
      <c r="NT908" s="179"/>
      <c r="NU908" s="179" t="s">
        <v>553</v>
      </c>
      <c r="NV908" s="179" t="s">
        <v>518</v>
      </c>
      <c r="NW908" s="179">
        <v>20.46</v>
      </c>
      <c r="NX908" s="179" t="s">
        <v>480</v>
      </c>
      <c r="NY908" s="141"/>
      <c r="NZ908" s="141"/>
      <c r="OA908" s="127"/>
      <c r="OB908" s="179">
        <v>3</v>
      </c>
      <c r="OC908" s="179"/>
      <c r="OD908" s="179"/>
      <c r="OE908" s="179"/>
      <c r="OF908" s="179"/>
      <c r="OG908" s="179"/>
      <c r="OH908" s="179"/>
      <c r="OI908" s="179"/>
      <c r="OJ908" s="179"/>
      <c r="OK908" s="179"/>
      <c r="OL908" s="179"/>
      <c r="OM908" s="179"/>
      <c r="ON908" s="179"/>
      <c r="OO908" s="179"/>
      <c r="OP908" s="179"/>
      <c r="OQ908" s="179"/>
      <c r="OR908" s="179"/>
      <c r="OS908" s="179"/>
      <c r="OT908" s="179"/>
      <c r="OU908" t="s">
        <v>1761</v>
      </c>
      <c r="OV908" s="179" t="s">
        <v>518</v>
      </c>
      <c r="OX908">
        <v>2020</v>
      </c>
      <c r="OY908">
        <v>2021</v>
      </c>
      <c r="PB908" t="s">
        <v>522</v>
      </c>
      <c r="PC908" s="50">
        <v>46148</v>
      </c>
    </row>
    <row r="909" spans="1:419" ht="17" thickBot="1">
      <c r="A909" s="199" t="s">
        <v>859</v>
      </c>
      <c r="B909" s="2" t="s">
        <v>1698</v>
      </c>
      <c r="C909" s="2" t="s">
        <v>1385</v>
      </c>
      <c r="D909" s="82" t="s">
        <v>666</v>
      </c>
      <c r="E909" s="2" t="s">
        <v>1699</v>
      </c>
      <c r="F909" s="82" t="s">
        <v>1700</v>
      </c>
      <c r="G909" s="2" t="s">
        <v>475</v>
      </c>
      <c r="H909" s="2" t="s">
        <v>476</v>
      </c>
      <c r="I909" s="82">
        <v>-11.474220000000001</v>
      </c>
      <c r="J909" s="82" t="s">
        <v>1701</v>
      </c>
      <c r="K909" s="82">
        <v>1000</v>
      </c>
      <c r="L909" s="2"/>
      <c r="M909" s="82"/>
      <c r="N909" s="2"/>
      <c r="O909" s="2"/>
      <c r="P909" s="2"/>
      <c r="Q909" s="2"/>
      <c r="R909" s="2"/>
      <c r="S909" s="2"/>
      <c r="T909" s="2"/>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2" t="s">
        <v>1702</v>
      </c>
      <c r="AW909" s="2">
        <v>28</v>
      </c>
      <c r="AX909" s="2" t="s">
        <v>480</v>
      </c>
      <c r="AY909" s="2">
        <v>2</v>
      </c>
      <c r="AZ909" s="179" t="s">
        <v>1703</v>
      </c>
      <c r="BA909" s="179">
        <v>2020</v>
      </c>
      <c r="BB909" s="179">
        <v>2022</v>
      </c>
      <c r="BC909" s="179"/>
      <c r="BD909" s="179" t="s">
        <v>1757</v>
      </c>
      <c r="BE909" s="179" t="s">
        <v>615</v>
      </c>
      <c r="BF909" s="179" t="s">
        <v>484</v>
      </c>
      <c r="BG909" s="179" t="s">
        <v>538</v>
      </c>
      <c r="BH909" s="179" t="s">
        <v>1711</v>
      </c>
      <c r="BI909" s="200" t="s">
        <v>1707</v>
      </c>
      <c r="BJ909" s="201">
        <v>13.3</v>
      </c>
      <c r="BK909" s="179" t="s">
        <v>537</v>
      </c>
      <c r="BL909" s="179" t="s">
        <v>485</v>
      </c>
      <c r="BM909" s="179" t="s">
        <v>1717</v>
      </c>
      <c r="BN909" s="200" t="s">
        <v>1707</v>
      </c>
      <c r="BO909" s="201">
        <v>4.4000000000000004</v>
      </c>
      <c r="BP909" s="179"/>
      <c r="BQ909" s="179"/>
      <c r="BR909" s="179"/>
      <c r="BS909" s="179"/>
      <c r="BT909" s="179"/>
      <c r="BU909" s="179"/>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2"/>
      <c r="EE909" s="179"/>
      <c r="EF909" s="179"/>
      <c r="EG909" s="179"/>
      <c r="EH909" s="179"/>
      <c r="EI909" s="179"/>
      <c r="EJ909" s="179"/>
      <c r="EK909" s="179"/>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179" t="s">
        <v>1745</v>
      </c>
      <c r="HL909" s="179" t="s">
        <v>526</v>
      </c>
      <c r="HM909" s="121" t="s">
        <v>480</v>
      </c>
      <c r="HN909" s="121" t="s">
        <v>480</v>
      </c>
      <c r="HO909" s="179" t="s">
        <v>480</v>
      </c>
      <c r="HP909" s="121" t="s">
        <v>480</v>
      </c>
      <c r="HQ909" s="179"/>
      <c r="HR909" s="179"/>
      <c r="HS909" s="200"/>
      <c r="HT909" s="179"/>
      <c r="HU909" s="179"/>
      <c r="HV909" s="179"/>
      <c r="HW909" s="179"/>
      <c r="HX909" s="209"/>
      <c r="HY909" s="179"/>
      <c r="HZ909" s="179"/>
      <c r="IA909" s="179"/>
      <c r="IB909" s="179"/>
      <c r="IC909" s="179"/>
      <c r="ID909" s="179"/>
      <c r="IE909" s="179"/>
      <c r="IF909" s="179"/>
      <c r="IG909" s="179"/>
      <c r="IH909" s="179" t="s">
        <v>1718</v>
      </c>
      <c r="II909" s="142" t="s">
        <v>1712</v>
      </c>
      <c r="IJ909" s="142" t="s">
        <v>542</v>
      </c>
      <c r="IK909" s="204" t="s">
        <v>1713</v>
      </c>
      <c r="IL909" s="179">
        <v>2020</v>
      </c>
      <c r="IM909" s="179"/>
      <c r="IN909" s="179" t="s">
        <v>1714</v>
      </c>
      <c r="IO909" s="179"/>
      <c r="IP909" s="179"/>
      <c r="IQ909" s="179"/>
      <c r="IR909" s="179"/>
      <c r="IS909" s="179"/>
      <c r="IT909" s="179"/>
      <c r="IU909" s="179"/>
      <c r="IV909" s="179"/>
      <c r="IW909" s="179"/>
      <c r="IX909" s="2"/>
      <c r="IY909" s="2"/>
      <c r="IZ909" s="2"/>
      <c r="JA909" s="2"/>
      <c r="JB909" s="2"/>
      <c r="JC909" s="2"/>
      <c r="JD909" s="2"/>
      <c r="JE909" s="2"/>
      <c r="JF909" s="2"/>
      <c r="JG909" s="2"/>
      <c r="JH909" s="2"/>
      <c r="JI909" s="2"/>
      <c r="JJ909" s="2" t="s">
        <v>1725</v>
      </c>
      <c r="JK909" s="2" t="s">
        <v>680</v>
      </c>
      <c r="JL909" s="145"/>
      <c r="JM909" s="134"/>
      <c r="JN909" s="200"/>
      <c r="JO909" s="179"/>
      <c r="JP909" s="200"/>
      <c r="JQ909" s="179"/>
      <c r="JR909" s="179"/>
      <c r="JS909" s="179"/>
      <c r="JT909" s="179"/>
      <c r="JU909" s="179"/>
      <c r="JV909" s="134"/>
      <c r="JW909" s="134"/>
      <c r="JX909" s="200"/>
      <c r="JY909" s="179"/>
      <c r="JZ909" s="200"/>
      <c r="KA909" s="179"/>
      <c r="KB909" s="179"/>
      <c r="KC909" s="179"/>
      <c r="KD909" s="200"/>
      <c r="KE909" s="200"/>
      <c r="KF909" s="142"/>
      <c r="KG909" s="210"/>
      <c r="KH909" s="179"/>
      <c r="KI909" s="179"/>
      <c r="KJ909" s="179"/>
      <c r="KK909" s="179"/>
      <c r="KL909" s="200"/>
      <c r="KM909" s="179"/>
      <c r="KN909" s="142"/>
      <c r="KO909" s="210"/>
      <c r="KP909" s="179"/>
      <c r="KQ909" s="179"/>
      <c r="KR909" s="142"/>
      <c r="KS909" s="210"/>
      <c r="KT909" s="179"/>
      <c r="KU909" s="179"/>
      <c r="KV909" s="179"/>
      <c r="KW909" s="3"/>
      <c r="KX909" s="3"/>
      <c r="KY909" s="3"/>
      <c r="KZ909" s="3"/>
      <c r="LA909" s="200"/>
      <c r="LB909" s="200"/>
      <c r="LC909" s="200"/>
      <c r="LD909" s="200"/>
      <c r="LE909" s="200"/>
      <c r="LF909" s="200"/>
      <c r="LG909" s="200"/>
      <c r="LH909" s="200"/>
      <c r="LI909" s="200"/>
      <c r="LJ909" s="200"/>
      <c r="LK909" s="200"/>
      <c r="LL909" s="200"/>
      <c r="LM909" s="200"/>
      <c r="LN909" s="179"/>
      <c r="LO909" s="179"/>
      <c r="LP909" s="179"/>
      <c r="LQ909" s="179"/>
      <c r="LR909" s="179"/>
      <c r="LS909" s="179"/>
      <c r="LT909" s="179"/>
      <c r="LU909" s="179"/>
      <c r="LW909" s="2"/>
      <c r="LX909" s="2"/>
      <c r="LY909" s="2"/>
      <c r="LZ909" s="2"/>
      <c r="MA909" s="2"/>
      <c r="ME909" s="2"/>
      <c r="MF909" s="179"/>
      <c r="MG909" s="179"/>
      <c r="MH909" s="179"/>
      <c r="MI909" s="2"/>
      <c r="MJ909" s="2"/>
      <c r="MK909" s="2"/>
      <c r="ML909" s="2"/>
      <c r="MM909" s="2"/>
      <c r="MN909" s="2"/>
      <c r="MO909" s="2"/>
      <c r="MP909" s="2"/>
      <c r="MQ909" s="179"/>
      <c r="MR909" s="179"/>
      <c r="MS909" s="179"/>
      <c r="MT909" s="179"/>
      <c r="MU909" s="179"/>
      <c r="MV909" s="179"/>
      <c r="MW909" s="179"/>
      <c r="MX909" s="179"/>
      <c r="MY909" s="205" t="s">
        <v>1708</v>
      </c>
      <c r="MZ909" s="206">
        <v>16.25</v>
      </c>
      <c r="NI909" s="179"/>
      <c r="NJ909" s="179" t="s">
        <v>1726</v>
      </c>
      <c r="NK909" s="179" t="s">
        <v>1759</v>
      </c>
      <c r="NL909" s="179" t="s">
        <v>1760</v>
      </c>
      <c r="NM909" s="207" t="s">
        <v>1729</v>
      </c>
      <c r="NN909" s="179">
        <v>0</v>
      </c>
      <c r="NO909" s="179">
        <v>20</v>
      </c>
      <c r="NP909" s="179"/>
      <c r="NQ909" s="179"/>
      <c r="NR909" s="179"/>
      <c r="NS909" s="179"/>
      <c r="NT909" s="179"/>
      <c r="NU909" s="179" t="s">
        <v>605</v>
      </c>
      <c r="NV909" s="179" t="s">
        <v>518</v>
      </c>
      <c r="NW909" s="179">
        <v>19.690000000000001</v>
      </c>
      <c r="NX909" s="179" t="s">
        <v>480</v>
      </c>
      <c r="NY909" s="141"/>
      <c r="NZ909" s="141"/>
      <c r="OA909" s="127"/>
      <c r="OB909" s="179">
        <v>3</v>
      </c>
      <c r="OD909" s="179"/>
      <c r="OE909" s="179"/>
      <c r="OF909" s="179"/>
      <c r="OG909" s="179"/>
      <c r="OH909" s="179"/>
      <c r="OI909" s="179"/>
      <c r="OJ909" s="179"/>
      <c r="OK909" s="179"/>
      <c r="OL909" s="179"/>
      <c r="OM909" s="179"/>
      <c r="ON909" s="179"/>
      <c r="OO909" s="179"/>
      <c r="OP909" s="179"/>
      <c r="OQ909" s="179"/>
      <c r="OR909" s="179"/>
      <c r="OS909" s="179"/>
      <c r="OT909" s="179"/>
      <c r="OU909" t="s">
        <v>1761</v>
      </c>
      <c r="OV909" s="179" t="s">
        <v>518</v>
      </c>
      <c r="OX909">
        <v>2020</v>
      </c>
      <c r="OY909">
        <v>2021</v>
      </c>
      <c r="PB909" t="s">
        <v>522</v>
      </c>
      <c r="PC909" s="50">
        <v>46148</v>
      </c>
    </row>
    <row r="910" spans="1:419" ht="17" thickBot="1">
      <c r="A910" s="199" t="s">
        <v>859</v>
      </c>
      <c r="B910" s="2" t="s">
        <v>1698</v>
      </c>
      <c r="C910" s="2" t="s">
        <v>1385</v>
      </c>
      <c r="D910" s="82" t="s">
        <v>666</v>
      </c>
      <c r="E910" s="2" t="s">
        <v>1699</v>
      </c>
      <c r="F910" s="82" t="s">
        <v>1700</v>
      </c>
      <c r="G910" s="2" t="s">
        <v>475</v>
      </c>
      <c r="H910" s="2" t="s">
        <v>476</v>
      </c>
      <c r="I910" s="82">
        <v>-11.474220000000001</v>
      </c>
      <c r="J910" s="82" t="s">
        <v>1701</v>
      </c>
      <c r="K910" s="82">
        <v>1000</v>
      </c>
      <c r="L910" s="2"/>
      <c r="M910" s="82"/>
      <c r="N910" s="2"/>
      <c r="O910" s="2"/>
      <c r="P910" s="2"/>
      <c r="Q910" s="2"/>
      <c r="R910" s="2"/>
      <c r="S910" s="2"/>
      <c r="T910" s="2"/>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2" t="s">
        <v>1702</v>
      </c>
      <c r="AW910" s="2">
        <v>28</v>
      </c>
      <c r="AX910" s="2" t="s">
        <v>480</v>
      </c>
      <c r="AY910" s="2">
        <v>2</v>
      </c>
      <c r="AZ910" s="179" t="s">
        <v>1703</v>
      </c>
      <c r="BA910" s="179">
        <v>2020</v>
      </c>
      <c r="BB910" s="179">
        <v>2022</v>
      </c>
      <c r="BC910" s="179"/>
      <c r="BD910" s="179" t="s">
        <v>1758</v>
      </c>
      <c r="BE910" s="179" t="s">
        <v>634</v>
      </c>
      <c r="BF910" s="179" t="s">
        <v>484</v>
      </c>
      <c r="BG910" s="179" t="s">
        <v>1705</v>
      </c>
      <c r="BH910" s="179" t="s">
        <v>1706</v>
      </c>
      <c r="BI910" s="200" t="s">
        <v>1707</v>
      </c>
      <c r="BJ910" s="201">
        <v>4.4000000000000004</v>
      </c>
      <c r="BK910" s="179" t="s">
        <v>537</v>
      </c>
      <c r="BL910" s="179" t="s">
        <v>538</v>
      </c>
      <c r="BM910" s="179" t="s">
        <v>1711</v>
      </c>
      <c r="BN910" s="200" t="s">
        <v>1707</v>
      </c>
      <c r="BO910" s="201">
        <v>13.3</v>
      </c>
      <c r="BP910" s="179"/>
      <c r="BQ910" s="179"/>
      <c r="BR910" s="179"/>
      <c r="BS910" s="179"/>
      <c r="BT910" s="179"/>
      <c r="BU910" s="179"/>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2"/>
      <c r="EE910" s="179"/>
      <c r="EF910" s="179"/>
      <c r="EG910" s="179"/>
      <c r="EH910" s="179"/>
      <c r="EI910" s="179"/>
      <c r="EJ910" s="179"/>
      <c r="EK910" s="179"/>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179" t="s">
        <v>1745</v>
      </c>
      <c r="HL910" s="179" t="s">
        <v>526</v>
      </c>
      <c r="HM910" s="121" t="s">
        <v>480</v>
      </c>
      <c r="HN910" s="121" t="s">
        <v>480</v>
      </c>
      <c r="HO910" s="179" t="s">
        <v>480</v>
      </c>
      <c r="HP910" s="121" t="s">
        <v>480</v>
      </c>
      <c r="HQ910" s="179"/>
      <c r="HR910" s="179"/>
      <c r="HS910" s="200"/>
      <c r="HT910" s="179"/>
      <c r="HU910" s="179"/>
      <c r="HV910" s="179"/>
      <c r="HW910" s="179"/>
      <c r="HX910" s="209"/>
      <c r="HY910" s="179"/>
      <c r="HZ910" s="179"/>
      <c r="IA910" s="179"/>
      <c r="IB910" s="179"/>
      <c r="IC910" s="179"/>
      <c r="ID910" s="179"/>
      <c r="IE910" s="179"/>
      <c r="IF910" s="179"/>
      <c r="IG910" s="179"/>
      <c r="IH910" s="179" t="s">
        <v>1710</v>
      </c>
      <c r="II910" s="142" t="s">
        <v>1712</v>
      </c>
      <c r="IJ910" s="142" t="s">
        <v>542</v>
      </c>
      <c r="IK910" s="204" t="s">
        <v>1713</v>
      </c>
      <c r="IL910" s="179">
        <v>2020</v>
      </c>
      <c r="IM910" s="179"/>
      <c r="IN910" s="179" t="s">
        <v>1714</v>
      </c>
      <c r="IO910" s="179"/>
      <c r="IP910" s="179"/>
      <c r="IQ910" s="179"/>
      <c r="IR910" s="179"/>
      <c r="IS910" s="179"/>
      <c r="IT910" s="179"/>
      <c r="IU910" s="179"/>
      <c r="IV910" s="179"/>
      <c r="IW910" s="179"/>
      <c r="IX910" s="2"/>
      <c r="IY910" s="2"/>
      <c r="IZ910" s="2"/>
      <c r="JA910" s="2"/>
      <c r="JB910" s="2"/>
      <c r="JC910" s="2"/>
      <c r="JD910" s="2"/>
      <c r="JE910" s="2"/>
      <c r="JF910" s="2"/>
      <c r="JG910" s="2"/>
      <c r="JH910" s="2"/>
      <c r="JI910" s="2"/>
      <c r="JJ910" s="2" t="s">
        <v>1725</v>
      </c>
      <c r="JK910" s="2" t="s">
        <v>680</v>
      </c>
      <c r="JL910" s="145"/>
      <c r="JM910" s="134"/>
      <c r="JN910" s="200"/>
      <c r="JO910" s="179"/>
      <c r="JP910" s="200"/>
      <c r="JQ910" s="179"/>
      <c r="JR910" s="179"/>
      <c r="JS910" s="179"/>
      <c r="JT910" s="179"/>
      <c r="JU910" s="179"/>
      <c r="JV910" s="134"/>
      <c r="JW910" s="134"/>
      <c r="JX910" s="200"/>
      <c r="JY910" s="179"/>
      <c r="JZ910" s="200"/>
      <c r="KA910" s="179"/>
      <c r="KB910" s="179"/>
      <c r="KC910" s="179"/>
      <c r="KD910" s="200"/>
      <c r="KE910" s="200"/>
      <c r="KF910" s="142"/>
      <c r="KG910" s="210"/>
      <c r="KH910" s="179"/>
      <c r="KI910" s="179"/>
      <c r="KJ910" s="179"/>
      <c r="KK910" s="179"/>
      <c r="KL910" s="200"/>
      <c r="KM910" s="179"/>
      <c r="KN910" s="142"/>
      <c r="KO910" s="210"/>
      <c r="KP910" s="179"/>
      <c r="KQ910" s="179"/>
      <c r="KR910" s="142"/>
      <c r="KS910" s="210"/>
      <c r="KT910" s="179"/>
      <c r="KU910" s="179"/>
      <c r="KV910" s="179"/>
      <c r="KW910" s="3"/>
      <c r="KX910" s="3"/>
      <c r="KY910" s="3"/>
      <c r="KZ910" s="3"/>
      <c r="LA910" s="200"/>
      <c r="LB910" s="200"/>
      <c r="LC910" s="200"/>
      <c r="LD910" s="200"/>
      <c r="LE910" s="200"/>
      <c r="LF910" s="200"/>
      <c r="LG910" s="200"/>
      <c r="LH910" s="200"/>
      <c r="LI910" s="200"/>
      <c r="LJ910" s="200"/>
      <c r="LK910" s="200"/>
      <c r="LL910" s="200"/>
      <c r="LM910" s="200"/>
      <c r="LN910" s="179"/>
      <c r="LO910" s="179"/>
      <c r="LP910" s="179"/>
      <c r="LQ910" s="179"/>
      <c r="LR910" s="179"/>
      <c r="LS910" s="179"/>
      <c r="LT910" s="179"/>
      <c r="LU910" s="179"/>
      <c r="LW910" s="2"/>
      <c r="LX910" s="2"/>
      <c r="LY910" s="2"/>
      <c r="LZ910" s="2"/>
      <c r="MA910" s="2"/>
      <c r="ME910" s="2"/>
      <c r="MF910" s="179"/>
      <c r="MG910" s="179"/>
      <c r="MH910" s="179"/>
      <c r="MI910" s="2"/>
      <c r="MJ910" s="2"/>
      <c r="MK910" s="2"/>
      <c r="ML910" s="2"/>
      <c r="MM910" s="2"/>
      <c r="MN910" s="2"/>
      <c r="MO910" s="2"/>
      <c r="MP910" s="2"/>
      <c r="MQ910" s="179"/>
      <c r="MR910" s="179"/>
      <c r="MS910" s="179"/>
      <c r="MT910" s="179"/>
      <c r="MU910" s="179"/>
      <c r="MV910" s="179"/>
      <c r="MW910" s="179"/>
      <c r="MX910" s="179"/>
      <c r="MY910" s="205" t="s">
        <v>1708</v>
      </c>
      <c r="MZ910" s="206">
        <v>16.25</v>
      </c>
      <c r="NI910" s="179"/>
      <c r="NJ910" s="179" t="s">
        <v>1726</v>
      </c>
      <c r="NK910" s="179" t="s">
        <v>1759</v>
      </c>
      <c r="NL910" s="179" t="s">
        <v>1760</v>
      </c>
      <c r="NM910" s="207" t="s">
        <v>1729</v>
      </c>
      <c r="NN910" s="179">
        <v>0</v>
      </c>
      <c r="NO910" s="179">
        <v>20</v>
      </c>
      <c r="NP910" s="179"/>
      <c r="NQ910" s="179"/>
      <c r="NR910" s="179"/>
      <c r="NS910" s="179"/>
      <c r="NT910" s="179"/>
      <c r="NU910" s="179" t="s">
        <v>609</v>
      </c>
      <c r="NV910" s="179" t="s">
        <v>518</v>
      </c>
      <c r="NW910" s="179">
        <v>22.92</v>
      </c>
      <c r="NX910" s="179" t="s">
        <v>480</v>
      </c>
      <c r="NY910" s="141"/>
      <c r="NZ910" s="141"/>
      <c r="OA910" s="127"/>
      <c r="OB910" s="179">
        <v>3</v>
      </c>
      <c r="OC910" s="179"/>
      <c r="OD910" s="179"/>
      <c r="OE910" s="179"/>
      <c r="OF910" s="179"/>
      <c r="OG910" s="179"/>
      <c r="OH910" s="179"/>
      <c r="OI910" s="179"/>
      <c r="OJ910" s="179"/>
      <c r="OK910" s="179"/>
      <c r="OL910" s="179"/>
      <c r="OM910" s="179"/>
      <c r="ON910" s="179"/>
      <c r="OO910" s="179"/>
      <c r="OP910" s="179"/>
      <c r="OQ910" s="179"/>
      <c r="OR910" s="179"/>
      <c r="OS910" s="179"/>
      <c r="OT910" s="179"/>
      <c r="OU910" t="s">
        <v>1761</v>
      </c>
      <c r="OV910" s="179" t="s">
        <v>518</v>
      </c>
      <c r="OX910">
        <v>2020</v>
      </c>
      <c r="OY910">
        <v>2021</v>
      </c>
      <c r="PB910" t="s">
        <v>522</v>
      </c>
      <c r="PC910" s="50">
        <v>46148</v>
      </c>
    </row>
    <row r="911" spans="1:419" ht="17" thickBot="1">
      <c r="A911" s="199" t="s">
        <v>859</v>
      </c>
      <c r="B911" s="2" t="s">
        <v>1698</v>
      </c>
      <c r="C911" s="2" t="s">
        <v>1385</v>
      </c>
      <c r="D911" s="82" t="s">
        <v>666</v>
      </c>
      <c r="E911" s="2" t="s">
        <v>1699</v>
      </c>
      <c r="F911" s="82" t="s">
        <v>1700</v>
      </c>
      <c r="G911" s="2" t="s">
        <v>475</v>
      </c>
      <c r="H911" s="2" t="s">
        <v>476</v>
      </c>
      <c r="I911" s="82">
        <v>-11.474220000000001</v>
      </c>
      <c r="J911" s="82" t="s">
        <v>1701</v>
      </c>
      <c r="K911" s="82">
        <v>1000</v>
      </c>
      <c r="L911" s="2"/>
      <c r="M911" s="82"/>
      <c r="N911" s="2"/>
      <c r="O911" s="2"/>
      <c r="P911" s="2"/>
      <c r="Q911" s="2"/>
      <c r="R911" s="2"/>
      <c r="S911" s="2"/>
      <c r="T911" s="2"/>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2" t="s">
        <v>1702</v>
      </c>
      <c r="AW911" s="2">
        <v>28</v>
      </c>
      <c r="AX911" s="2" t="s">
        <v>480</v>
      </c>
      <c r="AY911" s="2">
        <v>2</v>
      </c>
      <c r="AZ911" s="179" t="s">
        <v>1703</v>
      </c>
      <c r="BA911" s="179">
        <v>2020</v>
      </c>
      <c r="BB911" s="179">
        <v>2022</v>
      </c>
      <c r="BC911" s="179"/>
      <c r="BD911" s="179" t="s">
        <v>1723</v>
      </c>
      <c r="BE911" s="179" t="s">
        <v>600</v>
      </c>
      <c r="BF911" s="179" t="s">
        <v>484</v>
      </c>
      <c r="BG911" s="179" t="s">
        <v>485</v>
      </c>
      <c r="BH911" s="179" t="s">
        <v>1717</v>
      </c>
      <c r="BI911" s="200" t="s">
        <v>1707</v>
      </c>
      <c r="BJ911" s="201">
        <v>4.4000000000000004</v>
      </c>
      <c r="BK911" s="179"/>
      <c r="BL911" s="179"/>
      <c r="BM911" s="179"/>
      <c r="BN911" s="179"/>
      <c r="BO911" s="179"/>
      <c r="BP911" s="179"/>
      <c r="BQ911" s="179"/>
      <c r="BR911" s="179"/>
      <c r="BS911" s="179"/>
      <c r="BT911" s="179"/>
      <c r="BU911" s="179"/>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2"/>
      <c r="EE911" s="179"/>
      <c r="EF911" s="179"/>
      <c r="EG911" s="179"/>
      <c r="EH911" s="179"/>
      <c r="EI911" s="179"/>
      <c r="EJ911" s="179"/>
      <c r="EK911" s="179"/>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179" t="s">
        <v>1724</v>
      </c>
      <c r="HL911" s="179" t="s">
        <v>1544</v>
      </c>
      <c r="HM911" s="121" t="s">
        <v>480</v>
      </c>
      <c r="HN911" s="121" t="s">
        <v>480</v>
      </c>
      <c r="HO911" s="121" t="s">
        <v>480</v>
      </c>
      <c r="HP911" s="121" t="s">
        <v>480</v>
      </c>
      <c r="HQ911" s="179"/>
      <c r="HR911" s="179"/>
      <c r="HS911" s="200"/>
      <c r="HT911" s="179"/>
      <c r="HU911" s="179"/>
      <c r="HV911" s="179"/>
      <c r="HW911" s="179"/>
      <c r="HX911" s="209"/>
      <c r="HY911" s="179"/>
      <c r="HZ911" s="179"/>
      <c r="IA911" s="179"/>
      <c r="IB911" s="179"/>
      <c r="IC911" s="179"/>
      <c r="ID911" s="179"/>
      <c r="IE911" s="179"/>
      <c r="IF911" s="179"/>
      <c r="IG911" s="179"/>
      <c r="IH911" s="179" t="s">
        <v>1721</v>
      </c>
      <c r="II911" s="142" t="s">
        <v>492</v>
      </c>
      <c r="IJ911" s="142"/>
      <c r="IK911" s="204"/>
      <c r="IL911" s="179"/>
      <c r="IM911" s="179"/>
      <c r="IN911" s="179"/>
      <c r="IO911" s="179"/>
      <c r="IP911" s="179"/>
      <c r="IQ911" s="179"/>
      <c r="IR911" s="179"/>
      <c r="IS911" s="179"/>
      <c r="IT911" s="179"/>
      <c r="IU911" s="179"/>
      <c r="IV911" s="179"/>
      <c r="IW911" s="179"/>
      <c r="IX911" s="2"/>
      <c r="IY911" s="2"/>
      <c r="IZ911" s="2"/>
      <c r="JA911" s="2"/>
      <c r="JB911" s="2"/>
      <c r="JC911" s="2"/>
      <c r="JD911" s="2"/>
      <c r="JE911" s="2"/>
      <c r="JF911" s="2"/>
      <c r="JG911" s="2"/>
      <c r="JH911" s="2"/>
      <c r="JI911" s="2"/>
      <c r="JJ911" s="2" t="s">
        <v>1725</v>
      </c>
      <c r="JK911" s="2" t="s">
        <v>680</v>
      </c>
      <c r="JL911" s="145"/>
      <c r="JM911" s="134"/>
      <c r="JN911" s="200"/>
      <c r="JO911" s="179"/>
      <c r="JP911" s="200"/>
      <c r="JQ911" s="179"/>
      <c r="JR911" s="179"/>
      <c r="JS911" s="179"/>
      <c r="JT911" s="179"/>
      <c r="JU911" s="179"/>
      <c r="JV911" s="134"/>
      <c r="JW911" s="134"/>
      <c r="JX911" s="200"/>
      <c r="JY911" s="179"/>
      <c r="JZ911" s="200"/>
      <c r="KA911" s="179"/>
      <c r="KB911" s="179"/>
      <c r="KC911" s="179"/>
      <c r="KD911" s="200"/>
      <c r="KE911" s="200"/>
      <c r="KF911" s="142"/>
      <c r="KG911" s="210"/>
      <c r="KH911" s="179"/>
      <c r="KI911" s="179"/>
      <c r="KJ911" s="179"/>
      <c r="KK911" s="179"/>
      <c r="KL911" s="200"/>
      <c r="KM911" s="179"/>
      <c r="KN911" s="142"/>
      <c r="KO911" s="210"/>
      <c r="KP911" s="179"/>
      <c r="KQ911" s="179"/>
      <c r="KR911" s="142"/>
      <c r="KS911" s="210"/>
      <c r="KT911" s="179"/>
      <c r="KU911" s="179"/>
      <c r="KV911" s="179"/>
      <c r="KW911" s="3"/>
      <c r="KX911" s="3"/>
      <c r="KY911" s="3"/>
      <c r="KZ911" s="3"/>
      <c r="LA911" s="200"/>
      <c r="LB911" s="200"/>
      <c r="LC911" s="200"/>
      <c r="LD911" s="200"/>
      <c r="LE911" s="200"/>
      <c r="LF911" s="200"/>
      <c r="LG911" s="200"/>
      <c r="LH911" s="200"/>
      <c r="LI911" s="200"/>
      <c r="LJ911" s="200"/>
      <c r="LK911" s="200"/>
      <c r="LL911" s="200"/>
      <c r="LM911" s="200"/>
      <c r="LN911" s="179"/>
      <c r="LO911" s="179"/>
      <c r="LP911" s="179"/>
      <c r="LQ911" s="179"/>
      <c r="LR911" s="179"/>
      <c r="LS911" s="179"/>
      <c r="LT911" s="179"/>
      <c r="LU911" s="179"/>
      <c r="LW911" s="2"/>
      <c r="LX911" s="2"/>
      <c r="LY911" s="2"/>
      <c r="LZ911" s="2"/>
      <c r="MA911" s="2"/>
      <c r="ME911" s="2"/>
      <c r="MF911" s="179"/>
      <c r="MG911" s="179"/>
      <c r="MH911" s="179"/>
      <c r="MI911" s="2"/>
      <c r="MJ911" s="2"/>
      <c r="MK911" s="2"/>
      <c r="ML911" s="2"/>
      <c r="MM911" s="2"/>
      <c r="MN911" s="2"/>
      <c r="MO911" s="2"/>
      <c r="MP911" s="2"/>
      <c r="MQ911" s="179"/>
      <c r="MR911" s="179"/>
      <c r="MS911" s="179"/>
      <c r="MT911" s="179"/>
      <c r="MU911" s="179"/>
      <c r="MV911" s="179"/>
      <c r="MW911" s="179"/>
      <c r="MX911" s="179"/>
      <c r="MY911" s="205" t="s">
        <v>1708</v>
      </c>
      <c r="MZ911" s="206">
        <v>16.25</v>
      </c>
      <c r="NI911" s="179"/>
      <c r="NJ911" s="179" t="s">
        <v>1726</v>
      </c>
      <c r="NK911" s="179" t="s">
        <v>1759</v>
      </c>
      <c r="NL911" s="179" t="s">
        <v>1760</v>
      </c>
      <c r="NM911" s="207" t="s">
        <v>1729</v>
      </c>
      <c r="NN911" s="179">
        <v>0</v>
      </c>
      <c r="NO911" s="179">
        <v>20</v>
      </c>
      <c r="NP911" s="179"/>
      <c r="NQ911" s="179"/>
      <c r="NR911" s="179"/>
      <c r="NS911" s="179"/>
      <c r="NT911" s="179"/>
      <c r="NU911" s="179" t="s">
        <v>1730</v>
      </c>
      <c r="NV911" s="179" t="s">
        <v>518</v>
      </c>
      <c r="NW911">
        <v>19.690000000000001</v>
      </c>
      <c r="NX911" s="179" t="s">
        <v>480</v>
      </c>
      <c r="NY911" s="141"/>
      <c r="NZ911" s="141"/>
      <c r="OA911" s="127"/>
      <c r="OB911" s="179">
        <v>3</v>
      </c>
      <c r="OD911" s="179"/>
      <c r="OF911" s="179"/>
      <c r="OG911" s="179"/>
      <c r="OH911" s="179"/>
      <c r="OI911" s="179"/>
      <c r="OJ911" s="179"/>
      <c r="OK911" s="179"/>
      <c r="OL911" s="179"/>
      <c r="OM911" s="179"/>
      <c r="ON911" s="179"/>
      <c r="OO911" s="179"/>
      <c r="OP911" s="179"/>
      <c r="OQ911" s="179"/>
      <c r="OR911" s="179"/>
      <c r="OS911" s="179"/>
      <c r="OT911" s="179"/>
      <c r="OU911" t="s">
        <v>1761</v>
      </c>
      <c r="OV911" s="179" t="s">
        <v>518</v>
      </c>
      <c r="OX911">
        <v>2021</v>
      </c>
      <c r="OY911">
        <v>2022</v>
      </c>
      <c r="PB911" t="s">
        <v>522</v>
      </c>
      <c r="PC911" s="50">
        <v>46148</v>
      </c>
    </row>
    <row r="912" spans="1:419" ht="17" thickBot="1">
      <c r="A912" s="199" t="s">
        <v>859</v>
      </c>
      <c r="B912" s="2" t="s">
        <v>1698</v>
      </c>
      <c r="C912" s="2" t="s">
        <v>1385</v>
      </c>
      <c r="D912" s="82" t="s">
        <v>666</v>
      </c>
      <c r="E912" s="2" t="s">
        <v>1699</v>
      </c>
      <c r="F912" s="82" t="s">
        <v>1700</v>
      </c>
      <c r="G912" s="2" t="s">
        <v>475</v>
      </c>
      <c r="H912" s="2" t="s">
        <v>476</v>
      </c>
      <c r="I912" s="82">
        <v>-11.474220000000001</v>
      </c>
      <c r="J912" s="82" t="s">
        <v>1701</v>
      </c>
      <c r="K912" s="82">
        <v>1000</v>
      </c>
      <c r="L912" s="2"/>
      <c r="M912" s="82"/>
      <c r="N912" s="2"/>
      <c r="O912" s="2"/>
      <c r="P912" s="2"/>
      <c r="Q912" s="2"/>
      <c r="R912" s="2"/>
      <c r="S912" s="2"/>
      <c r="T912" s="2"/>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2" t="s">
        <v>1702</v>
      </c>
      <c r="AW912" s="2">
        <v>28</v>
      </c>
      <c r="AX912" s="2" t="s">
        <v>480</v>
      </c>
      <c r="AY912" s="2">
        <v>2</v>
      </c>
      <c r="AZ912" s="179" t="s">
        <v>1703</v>
      </c>
      <c r="BA912" s="179">
        <v>2020</v>
      </c>
      <c r="BB912" s="179">
        <v>2022</v>
      </c>
      <c r="BC912" s="179"/>
      <c r="BD912" s="179" t="s">
        <v>1732</v>
      </c>
      <c r="BE912" s="179" t="s">
        <v>619</v>
      </c>
      <c r="BF912" s="179" t="s">
        <v>484</v>
      </c>
      <c r="BG912" s="179" t="s">
        <v>485</v>
      </c>
      <c r="BH912" s="179" t="s">
        <v>1717</v>
      </c>
      <c r="BI912" s="200" t="s">
        <v>1707</v>
      </c>
      <c r="BJ912" s="201">
        <v>4.4000000000000004</v>
      </c>
      <c r="BK912" s="179"/>
      <c r="BL912" s="179"/>
      <c r="BM912" s="179"/>
      <c r="BN912" s="179"/>
      <c r="BO912" s="179"/>
      <c r="BP912" s="179"/>
      <c r="BQ912" s="179"/>
      <c r="BR912" s="179"/>
      <c r="BS912" s="179"/>
      <c r="BT912" s="179"/>
      <c r="BU912" s="179"/>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2"/>
      <c r="EE912" s="179"/>
      <c r="EF912" s="179"/>
      <c r="EG912" s="179"/>
      <c r="EH912" s="179"/>
      <c r="EI912" s="179"/>
      <c r="EJ912" s="179"/>
      <c r="EK912" s="179"/>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179" t="s">
        <v>1724</v>
      </c>
      <c r="HL912" s="179" t="s">
        <v>1544</v>
      </c>
      <c r="HM912" s="121" t="s">
        <v>480</v>
      </c>
      <c r="HN912" s="121" t="s">
        <v>480</v>
      </c>
      <c r="HO912" s="121" t="s">
        <v>480</v>
      </c>
      <c r="HP912" s="121" t="s">
        <v>480</v>
      </c>
      <c r="HQ912" s="179"/>
      <c r="HR912" s="179"/>
      <c r="HS912" s="200"/>
      <c r="HT912" s="179"/>
      <c r="HU912" s="179"/>
      <c r="HV912" s="179"/>
      <c r="HW912" s="179"/>
      <c r="HX912" s="209"/>
      <c r="HY912" s="179"/>
      <c r="HZ912" s="179"/>
      <c r="IA912" s="179"/>
      <c r="IB912" s="179"/>
      <c r="IC912" s="179"/>
      <c r="ID912" s="179"/>
      <c r="IE912" s="179"/>
      <c r="IF912" s="179"/>
      <c r="IG912" s="179"/>
      <c r="IH912" s="179" t="s">
        <v>1733</v>
      </c>
      <c r="II912" s="142" t="s">
        <v>492</v>
      </c>
      <c r="IJ912" s="142"/>
      <c r="IK912" s="204"/>
      <c r="IL912" s="179"/>
      <c r="IM912" s="179"/>
      <c r="IN912" s="179"/>
      <c r="IO912" s="179"/>
      <c r="IP912" s="179"/>
      <c r="IQ912" s="179"/>
      <c r="IR912" s="179"/>
      <c r="IS912" s="179"/>
      <c r="IT912" s="179"/>
      <c r="IU912" s="179"/>
      <c r="IV912" s="179"/>
      <c r="IW912" s="179"/>
      <c r="IX912" s="2"/>
      <c r="IY912" s="2"/>
      <c r="IZ912" s="2"/>
      <c r="JA912" s="2"/>
      <c r="JB912" s="2"/>
      <c r="JC912" s="2"/>
      <c r="JD912" s="2"/>
      <c r="JE912" s="2"/>
      <c r="JF912" s="2"/>
      <c r="JG912" s="2"/>
      <c r="JH912" s="2"/>
      <c r="JI912" s="2"/>
      <c r="JJ912" s="2" t="s">
        <v>1734</v>
      </c>
      <c r="JK912" s="2" t="s">
        <v>494</v>
      </c>
      <c r="JL912" s="145" t="s">
        <v>495</v>
      </c>
      <c r="JM912" s="134"/>
      <c r="JN912" s="200"/>
      <c r="JO912" s="179"/>
      <c r="JP912" s="200" t="s">
        <v>508</v>
      </c>
      <c r="JQ912" s="179">
        <v>90</v>
      </c>
      <c r="JR912" s="179"/>
      <c r="JS912" s="179"/>
      <c r="JT912" s="179"/>
      <c r="JU912" s="179"/>
      <c r="JV912" s="134"/>
      <c r="JW912" s="134"/>
      <c r="JX912" s="200"/>
      <c r="JY912" s="179"/>
      <c r="JZ912" s="200"/>
      <c r="KA912" s="179"/>
      <c r="KB912" s="179"/>
      <c r="KC912" s="179"/>
      <c r="KD912" s="200"/>
      <c r="KE912" s="200"/>
      <c r="KF912" s="142"/>
      <c r="KG912" s="210"/>
      <c r="KH912" s="179"/>
      <c r="KI912" s="179"/>
      <c r="KJ912" s="179"/>
      <c r="KK912" s="179"/>
      <c r="KL912" s="200"/>
      <c r="KM912" s="179"/>
      <c r="KN912" s="142"/>
      <c r="KO912" s="210"/>
      <c r="KP912" s="179"/>
      <c r="KQ912" s="179"/>
      <c r="KR912" s="142"/>
      <c r="KS912" s="210"/>
      <c r="KT912" s="179"/>
      <c r="KU912" s="179"/>
      <c r="KV912" s="179"/>
      <c r="KW912" s="3"/>
      <c r="KX912" s="3"/>
      <c r="KY912" s="3"/>
      <c r="KZ912" s="3"/>
      <c r="LA912" s="200"/>
      <c r="LB912" s="200"/>
      <c r="LC912" s="200"/>
      <c r="LD912" s="200"/>
      <c r="LE912" s="200"/>
      <c r="LF912" s="200"/>
      <c r="LG912" s="200"/>
      <c r="LH912" s="200"/>
      <c r="LI912" s="200"/>
      <c r="LJ912" s="200"/>
      <c r="LK912" s="200"/>
      <c r="LL912" s="200"/>
      <c r="LM912" s="200"/>
      <c r="LN912" s="179"/>
      <c r="LO912" s="179"/>
      <c r="LP912" s="179"/>
      <c r="LQ912" s="179"/>
      <c r="LR912" s="179"/>
      <c r="LS912" s="179"/>
      <c r="LT912" s="179"/>
      <c r="LU912" s="179"/>
      <c r="LW912" s="2"/>
      <c r="LX912" s="2"/>
      <c r="LY912" s="2"/>
      <c r="LZ912" s="2"/>
      <c r="MA912" s="2"/>
      <c r="ME912" s="2"/>
      <c r="MF912" s="179"/>
      <c r="MG912" s="179"/>
      <c r="MH912" s="179"/>
      <c r="MI912" s="2"/>
      <c r="MJ912" s="2"/>
      <c r="MK912" s="2"/>
      <c r="ML912" s="2"/>
      <c r="MM912" s="2"/>
      <c r="MN912" s="2"/>
      <c r="MO912" s="2"/>
      <c r="MP912" s="2"/>
      <c r="MQ912" s="179"/>
      <c r="MR912" s="179"/>
      <c r="MS912" s="179"/>
      <c r="MT912" s="179"/>
      <c r="MU912" s="179"/>
      <c r="MV912" s="179"/>
      <c r="MW912" s="179"/>
      <c r="MX912" s="179"/>
      <c r="MY912" s="211"/>
      <c r="MZ912" s="212"/>
      <c r="NI912" s="179"/>
      <c r="NJ912" s="179" t="s">
        <v>1726</v>
      </c>
      <c r="NK912" s="179" t="s">
        <v>1759</v>
      </c>
      <c r="NL912" s="179" t="s">
        <v>1760</v>
      </c>
      <c r="NM912" s="207" t="s">
        <v>1729</v>
      </c>
      <c r="NN912" s="179">
        <v>0</v>
      </c>
      <c r="NO912" s="179">
        <v>20</v>
      </c>
      <c r="NP912" s="179"/>
      <c r="NQ912" s="179"/>
      <c r="NR912" s="179"/>
      <c r="NS912" s="179"/>
      <c r="NT912" s="179"/>
      <c r="NU912" s="179" t="s">
        <v>1735</v>
      </c>
      <c r="NV912" s="179" t="s">
        <v>518</v>
      </c>
      <c r="NW912">
        <v>20.170000000000002</v>
      </c>
      <c r="NX912" s="179" t="s">
        <v>480</v>
      </c>
      <c r="NY912" s="141"/>
      <c r="NZ912" s="141"/>
      <c r="OA912" s="127"/>
      <c r="OB912" s="179">
        <v>3</v>
      </c>
      <c r="OC912" s="179"/>
      <c r="OD912" s="179"/>
      <c r="OE912" s="179"/>
      <c r="OF912" s="179"/>
      <c r="OG912" s="179"/>
      <c r="OH912" s="179"/>
      <c r="OI912" s="179"/>
      <c r="OJ912" s="179"/>
      <c r="OK912" s="179"/>
      <c r="OL912" s="179"/>
      <c r="OM912" s="179"/>
      <c r="ON912" s="179"/>
      <c r="OO912" s="179"/>
      <c r="OP912" s="179"/>
      <c r="OQ912" s="179"/>
      <c r="OR912" s="179"/>
      <c r="OS912" s="179"/>
      <c r="OT912" s="179"/>
      <c r="OU912" t="s">
        <v>1761</v>
      </c>
      <c r="OV912" s="179" t="s">
        <v>518</v>
      </c>
      <c r="OW912" s="179"/>
      <c r="OX912">
        <v>2021</v>
      </c>
      <c r="OY912">
        <v>2022</v>
      </c>
      <c r="OZ912" s="179"/>
      <c r="PA912" s="179"/>
      <c r="PB912" t="s">
        <v>522</v>
      </c>
      <c r="PC912" s="50">
        <v>46148</v>
      </c>
    </row>
    <row r="913" spans="1:419" ht="17" thickBot="1">
      <c r="A913" s="199" t="s">
        <v>859</v>
      </c>
      <c r="B913" s="2" t="s">
        <v>1698</v>
      </c>
      <c r="C913" s="2" t="s">
        <v>1385</v>
      </c>
      <c r="D913" s="82" t="s">
        <v>666</v>
      </c>
      <c r="E913" s="2" t="s">
        <v>1699</v>
      </c>
      <c r="F913" s="82" t="s">
        <v>1700</v>
      </c>
      <c r="G913" s="2" t="s">
        <v>475</v>
      </c>
      <c r="H913" s="2" t="s">
        <v>476</v>
      </c>
      <c r="I913" s="82">
        <v>-11.474220000000001</v>
      </c>
      <c r="J913" s="82" t="s">
        <v>1701</v>
      </c>
      <c r="K913" s="82">
        <v>1000</v>
      </c>
      <c r="L913" s="2"/>
      <c r="M913" s="82"/>
      <c r="N913" s="2"/>
      <c r="O913" s="2"/>
      <c r="P913" s="2"/>
      <c r="Q913" s="2"/>
      <c r="R913" s="2"/>
      <c r="S913" s="2"/>
      <c r="T913" s="2"/>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2" t="s">
        <v>1702</v>
      </c>
      <c r="AW913" s="2">
        <v>28</v>
      </c>
      <c r="AX913" s="2" t="s">
        <v>480</v>
      </c>
      <c r="AY913" s="2">
        <v>2</v>
      </c>
      <c r="AZ913" s="179" t="s">
        <v>1703</v>
      </c>
      <c r="BA913" s="179">
        <v>2020</v>
      </c>
      <c r="BB913" s="179">
        <v>2022</v>
      </c>
      <c r="BC913" s="179"/>
      <c r="BD913" s="179" t="s">
        <v>1736</v>
      </c>
      <c r="BE913" s="179" t="s">
        <v>628</v>
      </c>
      <c r="BF913" s="179" t="s">
        <v>484</v>
      </c>
      <c r="BG913" s="179" t="s">
        <v>538</v>
      </c>
      <c r="BH913" s="179" t="s">
        <v>1711</v>
      </c>
      <c r="BI913" s="200" t="s">
        <v>1707</v>
      </c>
      <c r="BJ913" s="201">
        <v>13.3</v>
      </c>
      <c r="BK913" s="179"/>
      <c r="BL913" s="179"/>
      <c r="BM913" s="179"/>
      <c r="BN913" s="179"/>
      <c r="BO913" s="179"/>
      <c r="BP913" s="179"/>
      <c r="BQ913" s="179"/>
      <c r="BR913" s="179"/>
      <c r="BS913" s="179"/>
      <c r="BT913" s="179"/>
      <c r="BU913" s="179"/>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2"/>
      <c r="EE913" s="179"/>
      <c r="EF913" s="179"/>
      <c r="EG913" s="179"/>
      <c r="EH913" s="179"/>
      <c r="EI913" s="179"/>
      <c r="EJ913" s="179"/>
      <c r="EK913" s="179"/>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179" t="s">
        <v>1724</v>
      </c>
      <c r="HL913" s="179" t="s">
        <v>1544</v>
      </c>
      <c r="HM913" s="121" t="s">
        <v>480</v>
      </c>
      <c r="HN913" s="121" t="s">
        <v>480</v>
      </c>
      <c r="HO913" s="121" t="s">
        <v>480</v>
      </c>
      <c r="HP913" s="121" t="s">
        <v>480</v>
      </c>
      <c r="HQ913" s="179"/>
      <c r="HR913" s="179"/>
      <c r="HS913" s="200"/>
      <c r="HT913" s="179"/>
      <c r="HU913" s="179"/>
      <c r="HV913" s="179"/>
      <c r="HW913" s="179"/>
      <c r="HX913" s="209"/>
      <c r="HY913" s="179"/>
      <c r="HZ913" s="179"/>
      <c r="IA913" s="179"/>
      <c r="IB913" s="179"/>
      <c r="IC913" s="179"/>
      <c r="ID913" s="179"/>
      <c r="IE913" s="179"/>
      <c r="IF913" s="179"/>
      <c r="IG913" s="179"/>
      <c r="IH913" s="179" t="s">
        <v>1719</v>
      </c>
      <c r="II913" s="142" t="s">
        <v>492</v>
      </c>
      <c r="IJ913" s="142"/>
      <c r="IK913" s="204"/>
      <c r="IL913" s="179"/>
      <c r="IM913" s="179"/>
      <c r="IN913" s="179"/>
      <c r="IO913" s="179"/>
      <c r="IP913" s="179"/>
      <c r="IQ913" s="179"/>
      <c r="IR913" s="179"/>
      <c r="IS913" s="179"/>
      <c r="IT913" s="179"/>
      <c r="IU913" s="179"/>
      <c r="IV913" s="179"/>
      <c r="IW913" s="179"/>
      <c r="IX913" s="2"/>
      <c r="IY913" s="2"/>
      <c r="IZ913" s="2"/>
      <c r="JA913" s="2"/>
      <c r="JB913" s="2"/>
      <c r="JC913" s="2"/>
      <c r="JD913" s="2"/>
      <c r="JE913" s="2"/>
      <c r="JF913" s="2"/>
      <c r="JG913" s="2"/>
      <c r="JH913" s="2"/>
      <c r="JI913" s="2"/>
      <c r="JJ913" s="2" t="s">
        <v>1725</v>
      </c>
      <c r="JK913" s="2" t="s">
        <v>680</v>
      </c>
      <c r="JL913" s="145"/>
      <c r="JM913" s="134"/>
      <c r="JN913" s="200"/>
      <c r="JO913" s="179"/>
      <c r="JP913" s="200"/>
      <c r="JQ913" s="179"/>
      <c r="JR913" s="179"/>
      <c r="JS913" s="179"/>
      <c r="JT913" s="179"/>
      <c r="JU913" s="179"/>
      <c r="JV913" s="134"/>
      <c r="JW913" s="134"/>
      <c r="JX913" s="200"/>
      <c r="JY913" s="179"/>
      <c r="JZ913" s="200"/>
      <c r="KA913" s="179"/>
      <c r="KB913" s="179"/>
      <c r="KC913" s="179"/>
      <c r="KD913" s="200"/>
      <c r="KE913" s="200"/>
      <c r="KF913" s="142"/>
      <c r="KG913" s="210"/>
      <c r="KH913" s="179"/>
      <c r="KI913" s="179"/>
      <c r="KJ913" s="179"/>
      <c r="KK913" s="179"/>
      <c r="KL913" s="200"/>
      <c r="KM913" s="179"/>
      <c r="KN913" s="142"/>
      <c r="KO913" s="210"/>
      <c r="KP913" s="179"/>
      <c r="KQ913" s="179"/>
      <c r="KR913" s="142"/>
      <c r="KS913" s="210"/>
      <c r="KT913" s="179"/>
      <c r="KU913" s="179"/>
      <c r="KV913" s="179"/>
      <c r="KW913" s="3"/>
      <c r="KX913" s="3"/>
      <c r="KY913" s="3"/>
      <c r="KZ913" s="3"/>
      <c r="LA913" s="200"/>
      <c r="LB913" s="200"/>
      <c r="LC913" s="200"/>
      <c r="LD913" s="200"/>
      <c r="LE913" s="200"/>
      <c r="LF913" s="200"/>
      <c r="LG913" s="200"/>
      <c r="LH913" s="200"/>
      <c r="LI913" s="200"/>
      <c r="LJ913" s="200"/>
      <c r="LK913" s="200"/>
      <c r="LL913" s="200"/>
      <c r="LM913" s="200"/>
      <c r="LN913" s="179"/>
      <c r="LO913" s="179"/>
      <c r="LP913" s="179"/>
      <c r="LQ913" s="179"/>
      <c r="LR913" s="179"/>
      <c r="LS913" s="179"/>
      <c r="LT913" s="179"/>
      <c r="LU913" s="179"/>
      <c r="LW913" s="2"/>
      <c r="LX913" s="2"/>
      <c r="LY913" s="2"/>
      <c r="LZ913" s="2"/>
      <c r="MA913" s="2"/>
      <c r="ME913" s="2"/>
      <c r="MF913" s="179"/>
      <c r="MG913" s="179"/>
      <c r="MH913" s="179"/>
      <c r="MI913" s="2"/>
      <c r="MJ913" s="2"/>
      <c r="MK913" s="2"/>
      <c r="ML913" s="2"/>
      <c r="MM913" s="2"/>
      <c r="MN913" s="2"/>
      <c r="MO913" s="2"/>
      <c r="MP913" s="2"/>
      <c r="MQ913" s="179"/>
      <c r="MR913" s="179"/>
      <c r="MS913" s="179"/>
      <c r="MT913" s="179"/>
      <c r="MU913" s="179"/>
      <c r="MV913" s="179"/>
      <c r="MW913" s="179"/>
      <c r="MX913" s="179"/>
      <c r="MY913" s="205" t="s">
        <v>1708</v>
      </c>
      <c r="MZ913" s="206">
        <v>16.25</v>
      </c>
      <c r="NI913" s="179"/>
      <c r="NJ913" s="179" t="s">
        <v>1726</v>
      </c>
      <c r="NK913" s="179" t="s">
        <v>1759</v>
      </c>
      <c r="NL913" s="179" t="s">
        <v>1760</v>
      </c>
      <c r="NM913" s="207" t="s">
        <v>1729</v>
      </c>
      <c r="NN913" s="179">
        <v>0</v>
      </c>
      <c r="NO913" s="179">
        <v>20</v>
      </c>
      <c r="NP913" s="179"/>
      <c r="NQ913" s="179"/>
      <c r="NR913" s="179"/>
      <c r="NS913" s="179"/>
      <c r="NT913" s="179"/>
      <c r="NU913" s="179" t="s">
        <v>662</v>
      </c>
      <c r="NV913" s="179" t="s">
        <v>518</v>
      </c>
      <c r="NW913">
        <v>27.71</v>
      </c>
      <c r="NX913" s="179" t="s">
        <v>480</v>
      </c>
      <c r="NY913" s="141"/>
      <c r="NZ913" s="141"/>
      <c r="OA913" s="127"/>
      <c r="OB913" s="179">
        <v>3</v>
      </c>
      <c r="OD913" s="179"/>
      <c r="OE913" s="179"/>
      <c r="OF913" s="179"/>
      <c r="OG913" s="179"/>
      <c r="OH913" s="179"/>
      <c r="OI913" s="179"/>
      <c r="OJ913" s="179"/>
      <c r="OK913" s="179"/>
      <c r="OL913" s="179"/>
      <c r="OM913" s="179"/>
      <c r="ON913" s="179"/>
      <c r="OO913" s="179"/>
      <c r="OP913" s="179"/>
      <c r="OQ913" s="179"/>
      <c r="OR913" s="179"/>
      <c r="OS913" s="179"/>
      <c r="OT913" s="179"/>
      <c r="OU913" t="s">
        <v>1761</v>
      </c>
      <c r="OV913" s="179" t="s">
        <v>518</v>
      </c>
      <c r="OX913">
        <v>2021</v>
      </c>
      <c r="OY913">
        <v>2022</v>
      </c>
      <c r="PB913" t="s">
        <v>522</v>
      </c>
      <c r="PC913" s="50">
        <v>46148</v>
      </c>
    </row>
    <row r="914" spans="1:419" ht="15" customHeight="1" thickBot="1">
      <c r="A914" s="199" t="s">
        <v>859</v>
      </c>
      <c r="B914" s="2" t="s">
        <v>1698</v>
      </c>
      <c r="C914" s="2" t="s">
        <v>1385</v>
      </c>
      <c r="D914" s="82" t="s">
        <v>666</v>
      </c>
      <c r="E914" s="2" t="s">
        <v>1699</v>
      </c>
      <c r="F914" s="82" t="s">
        <v>1700</v>
      </c>
      <c r="G914" s="2" t="s">
        <v>475</v>
      </c>
      <c r="H914" s="2" t="s">
        <v>476</v>
      </c>
      <c r="I914" s="82">
        <v>-11.474220000000001</v>
      </c>
      <c r="J914" s="82" t="s">
        <v>1701</v>
      </c>
      <c r="K914" s="82">
        <v>1000</v>
      </c>
      <c r="L914" s="2"/>
      <c r="M914" s="82"/>
      <c r="N914" s="2"/>
      <c r="O914" s="2"/>
      <c r="P914" s="2"/>
      <c r="Q914" s="2"/>
      <c r="R914" s="2"/>
      <c r="S914" s="2"/>
      <c r="T914" s="2"/>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2" t="s">
        <v>1702</v>
      </c>
      <c r="AW914" s="2">
        <v>28</v>
      </c>
      <c r="AX914" s="2" t="s">
        <v>480</v>
      </c>
      <c r="AY914" s="2">
        <v>2</v>
      </c>
      <c r="AZ914" s="179" t="s">
        <v>1703</v>
      </c>
      <c r="BA914" s="179">
        <v>2020</v>
      </c>
      <c r="BB914" s="179">
        <v>2022</v>
      </c>
      <c r="BC914" s="179"/>
      <c r="BD914" s="179" t="s">
        <v>1737</v>
      </c>
      <c r="BE914" s="179" t="s">
        <v>1738</v>
      </c>
      <c r="BF914" s="179" t="s">
        <v>484</v>
      </c>
      <c r="BG914" s="179" t="s">
        <v>1705</v>
      </c>
      <c r="BH914" s="179" t="s">
        <v>1706</v>
      </c>
      <c r="BI914" s="200" t="s">
        <v>1707</v>
      </c>
      <c r="BJ914" s="201">
        <v>4.4000000000000004</v>
      </c>
      <c r="BK914" s="179"/>
      <c r="BL914" s="179"/>
      <c r="BM914" s="202"/>
      <c r="BN914" s="202"/>
      <c r="BO914" s="202"/>
      <c r="BP914" s="202"/>
      <c r="BQ914" s="202"/>
      <c r="BR914" s="202"/>
      <c r="BS914" s="202"/>
      <c r="BT914" s="202"/>
      <c r="BU914" s="202"/>
      <c r="BV914" s="90"/>
      <c r="BW914" s="90"/>
      <c r="BX914" s="90"/>
      <c r="BY914" s="90"/>
      <c r="BZ914" s="90"/>
      <c r="CA914" s="90"/>
      <c r="CB914" s="90"/>
      <c r="CC914" s="90"/>
      <c r="CD914" s="90"/>
      <c r="CE914" s="90"/>
      <c r="CF914" s="90"/>
      <c r="CG914" s="90"/>
      <c r="CH914" s="90"/>
      <c r="CI914" s="90"/>
      <c r="CJ914" s="90"/>
      <c r="CK914" s="90"/>
      <c r="CL914" s="90"/>
      <c r="CM914" s="90"/>
      <c r="CN914" s="90"/>
      <c r="CO914" s="90"/>
      <c r="CP914" s="90"/>
      <c r="CQ914" s="90"/>
      <c r="CR914" s="90"/>
      <c r="CS914" s="90"/>
      <c r="CT914" s="90"/>
      <c r="CU914" s="90"/>
      <c r="CV914" s="90"/>
      <c r="CW914" s="90"/>
      <c r="CX914" s="90"/>
      <c r="CY914" s="90"/>
      <c r="CZ914" s="90"/>
      <c r="DA914" s="90"/>
      <c r="DB914" s="90"/>
      <c r="DC914" s="90"/>
      <c r="DD914" s="90"/>
      <c r="DE914" s="90"/>
      <c r="DF914" s="90"/>
      <c r="DG914" s="90"/>
      <c r="DH914" s="90"/>
      <c r="DI914" s="90"/>
      <c r="DJ914" s="90"/>
      <c r="DK914" s="90"/>
      <c r="DL914" s="90"/>
      <c r="DM914" s="90"/>
      <c r="DN914" s="90"/>
      <c r="DO914" s="90"/>
      <c r="DP914" s="90"/>
      <c r="DQ914" s="90"/>
      <c r="DR914" s="90"/>
      <c r="DS914" s="90"/>
      <c r="DT914" s="90"/>
      <c r="DU914" s="90"/>
      <c r="DV914" s="90"/>
      <c r="DW914" s="90"/>
      <c r="DX914" s="90"/>
      <c r="DY914" s="90"/>
      <c r="DZ914" s="90"/>
      <c r="EA914" s="90"/>
      <c r="EB914" s="90"/>
      <c r="EC914" s="90"/>
      <c r="ED914" s="90"/>
      <c r="EE914" s="202"/>
      <c r="EF914" s="202"/>
      <c r="EG914" s="202"/>
      <c r="EH914" s="202"/>
      <c r="EI914" s="202"/>
      <c r="EJ914" s="202"/>
      <c r="EK914" s="202"/>
      <c r="EL914" s="90"/>
      <c r="EM914" s="90"/>
      <c r="EN914" s="90"/>
      <c r="EO914" s="90"/>
      <c r="EP914" s="90"/>
      <c r="EQ914" s="90"/>
      <c r="ER914" s="90"/>
      <c r="ES914" s="90"/>
      <c r="ET914" s="90"/>
      <c r="EU914" s="90"/>
      <c r="EV914" s="90"/>
      <c r="EW914" s="90"/>
      <c r="EX914" s="90"/>
      <c r="EY914" s="90"/>
      <c r="EZ914" s="90"/>
      <c r="FA914" s="90"/>
      <c r="FB914" s="90"/>
      <c r="FC914" s="90"/>
      <c r="FD914" s="90"/>
      <c r="FE914" s="90"/>
      <c r="FF914" s="90"/>
      <c r="FG914" s="90"/>
      <c r="FH914" s="90"/>
      <c r="FI914" s="90"/>
      <c r="FJ914" s="90"/>
      <c r="FK914" s="90"/>
      <c r="FL914" s="90"/>
      <c r="FM914" s="90"/>
      <c r="FN914" s="90"/>
      <c r="FO914" s="90"/>
      <c r="FP914" s="90"/>
      <c r="FQ914" s="90"/>
      <c r="FR914" s="90"/>
      <c r="FS914" s="90"/>
      <c r="FT914" s="90"/>
      <c r="FU914" s="90"/>
      <c r="FV914" s="90"/>
      <c r="FW914" s="90"/>
      <c r="FX914" s="90"/>
      <c r="FY914" s="90"/>
      <c r="FZ914" s="90"/>
      <c r="GA914" s="90"/>
      <c r="GB914" s="90"/>
      <c r="GC914" s="90"/>
      <c r="GD914" s="90"/>
      <c r="GE914" s="90"/>
      <c r="GF914" s="90"/>
      <c r="GG914" s="90"/>
      <c r="GH914" s="90"/>
      <c r="GI914" s="90"/>
      <c r="GJ914" s="90"/>
      <c r="GK914" s="90"/>
      <c r="GL914" s="90"/>
      <c r="GM914" s="90"/>
      <c r="GN914" s="90"/>
      <c r="GO914" s="90"/>
      <c r="GP914" s="90"/>
      <c r="GQ914" s="90"/>
      <c r="GR914" s="90"/>
      <c r="GS914" s="90"/>
      <c r="GT914" s="90"/>
      <c r="GU914" s="90"/>
      <c r="GV914" s="90"/>
      <c r="GW914" s="90"/>
      <c r="GX914" s="90"/>
      <c r="GY914" s="90"/>
      <c r="GZ914" s="90"/>
      <c r="HA914" s="90"/>
      <c r="HB914" s="90"/>
      <c r="HC914" s="90"/>
      <c r="HD914" s="90"/>
      <c r="HE914" s="90"/>
      <c r="HF914" s="90"/>
      <c r="HG914" s="90"/>
      <c r="HH914" s="90"/>
      <c r="HI914" s="90"/>
      <c r="HJ914" s="90"/>
      <c r="HK914" s="179" t="s">
        <v>1724</v>
      </c>
      <c r="HL914" s="179" t="s">
        <v>1544</v>
      </c>
      <c r="HM914" s="121" t="s">
        <v>480</v>
      </c>
      <c r="HN914" s="121" t="s">
        <v>480</v>
      </c>
      <c r="HO914" s="121" t="s">
        <v>480</v>
      </c>
      <c r="HP914" s="121" t="s">
        <v>480</v>
      </c>
      <c r="HQ914" s="202"/>
      <c r="HR914" s="202"/>
      <c r="HS914" s="202"/>
      <c r="HT914" s="37"/>
      <c r="HU914" s="37"/>
      <c r="HV914" s="202"/>
      <c r="HW914" s="202"/>
      <c r="HX914" s="202"/>
      <c r="HY914" s="202"/>
      <c r="HZ914" s="202"/>
      <c r="IA914" s="202"/>
      <c r="IB914" s="202"/>
      <c r="IC914" s="202"/>
      <c r="ID914" s="202"/>
      <c r="IE914" s="202"/>
      <c r="IF914" s="202"/>
      <c r="IG914" s="202"/>
      <c r="IH914" s="179" t="s">
        <v>1704</v>
      </c>
      <c r="II914" s="203" t="s">
        <v>492</v>
      </c>
      <c r="IJ914" s="203"/>
      <c r="IK914" s="202"/>
      <c r="IL914" s="202"/>
      <c r="IM914" s="202"/>
      <c r="IN914" s="179"/>
      <c r="IO914" s="202"/>
      <c r="IP914" s="202"/>
      <c r="IQ914" s="202"/>
      <c r="IR914" s="202"/>
      <c r="IS914" s="202"/>
      <c r="IT914" s="202"/>
      <c r="IU914" s="202"/>
      <c r="IV914" s="202"/>
      <c r="IW914" s="202"/>
      <c r="IX914" s="90"/>
      <c r="IY914" s="90"/>
      <c r="IZ914" s="90"/>
      <c r="JA914" s="90"/>
      <c r="JB914" s="90"/>
      <c r="JC914" s="90"/>
      <c r="JD914" s="90"/>
      <c r="JE914" s="90"/>
      <c r="JF914" s="90"/>
      <c r="JG914" s="90"/>
      <c r="JH914" s="90"/>
      <c r="JI914" s="90"/>
      <c r="JJ914" s="90" t="s">
        <v>1725</v>
      </c>
      <c r="JK914" s="2" t="s">
        <v>680</v>
      </c>
      <c r="JL914" s="145"/>
      <c r="JM914" s="202"/>
      <c r="JN914" s="200"/>
      <c r="JO914" s="202"/>
      <c r="JP914" s="200"/>
      <c r="JQ914" s="202"/>
      <c r="JR914" s="202"/>
      <c r="JS914" s="202"/>
      <c r="JT914" s="202"/>
      <c r="JU914" s="202"/>
      <c r="JV914" s="202"/>
      <c r="JW914" s="202"/>
      <c r="JX914" s="202"/>
      <c r="JY914" s="202"/>
      <c r="JZ914" s="202"/>
      <c r="KA914" s="202"/>
      <c r="KB914" s="202"/>
      <c r="KC914" s="202"/>
      <c r="KD914" s="202"/>
      <c r="KE914" s="202"/>
      <c r="KF914" s="142"/>
      <c r="KG914" s="142"/>
      <c r="KH914" s="204"/>
      <c r="KI914" s="179"/>
      <c r="KJ914" s="204"/>
      <c r="KK914" s="204"/>
      <c r="KL914" s="204"/>
      <c r="KM914" s="204"/>
      <c r="KN914" s="142"/>
      <c r="KO914" s="142"/>
      <c r="KP914" s="204"/>
      <c r="KQ914" s="204"/>
      <c r="KR914" s="142"/>
      <c r="KS914" s="142"/>
      <c r="KT914" s="204"/>
      <c r="KU914" s="204"/>
      <c r="KV914" s="204"/>
      <c r="KW914" s="38"/>
      <c r="KX914" s="38"/>
      <c r="KY914" s="38"/>
      <c r="KZ914" s="38"/>
      <c r="LA914" s="200"/>
      <c r="LB914" s="200"/>
      <c r="LC914" s="200"/>
      <c r="LD914" s="200"/>
      <c r="LE914" s="200"/>
      <c r="LF914" s="200"/>
      <c r="LG914" s="200"/>
      <c r="LH914" s="200"/>
      <c r="LI914" s="202"/>
      <c r="LJ914" s="202"/>
      <c r="LK914" s="202"/>
      <c r="LL914" s="202"/>
      <c r="LM914" s="202"/>
      <c r="LN914" s="202"/>
      <c r="LO914" s="202"/>
      <c r="LP914" s="202"/>
      <c r="LQ914" s="202"/>
      <c r="LR914" s="202"/>
      <c r="LS914" s="202"/>
      <c r="LT914" s="202"/>
      <c r="LU914" s="202"/>
      <c r="LV914" s="90"/>
      <c r="LW914" s="90"/>
      <c r="LX914" s="90"/>
      <c r="LY914" s="90"/>
      <c r="LZ914" s="90"/>
      <c r="MA914" s="90"/>
      <c r="MB914" s="90"/>
      <c r="MC914" s="90"/>
      <c r="MD914" s="90"/>
      <c r="ME914" s="90"/>
      <c r="MF914" s="90"/>
      <c r="MG914" s="202"/>
      <c r="MH914" s="202"/>
      <c r="MI914" s="90"/>
      <c r="MJ914" s="90"/>
      <c r="MK914" s="90"/>
      <c r="ML914" s="90"/>
      <c r="MM914" s="90"/>
      <c r="MN914" s="90"/>
      <c r="MO914" s="90"/>
      <c r="MP914" s="90"/>
      <c r="MQ914" s="37"/>
      <c r="MR914" s="37"/>
      <c r="MS914" s="90"/>
      <c r="MT914" s="202"/>
      <c r="MU914" s="202"/>
      <c r="MW914" s="90"/>
      <c r="MX914" s="90"/>
      <c r="MY914" s="205" t="s">
        <v>1708</v>
      </c>
      <c r="MZ914" s="206">
        <v>16.25</v>
      </c>
      <c r="NI914" s="179"/>
      <c r="NJ914" s="179" t="s">
        <v>1726</v>
      </c>
      <c r="NK914" s="179" t="s">
        <v>1759</v>
      </c>
      <c r="NL914" s="179" t="s">
        <v>1760</v>
      </c>
      <c r="NM914" s="207" t="s">
        <v>1729</v>
      </c>
      <c r="NN914" s="179">
        <v>0</v>
      </c>
      <c r="NO914" s="179">
        <v>20</v>
      </c>
      <c r="NP914" s="179"/>
      <c r="NQ914" s="179"/>
      <c r="NR914" s="179"/>
      <c r="NS914" s="179"/>
      <c r="NT914" s="179"/>
      <c r="NU914" s="179" t="s">
        <v>1739</v>
      </c>
      <c r="NV914" s="179" t="s">
        <v>518</v>
      </c>
      <c r="NW914">
        <v>28.48</v>
      </c>
      <c r="NX914" s="179" t="s">
        <v>480</v>
      </c>
      <c r="NY914" s="141"/>
      <c r="NZ914" s="141"/>
      <c r="OA914" s="127"/>
      <c r="OB914" s="179">
        <v>3</v>
      </c>
      <c r="OC914" s="179"/>
      <c r="OD914" s="179"/>
      <c r="OE914" s="202"/>
      <c r="OF914" s="202"/>
      <c r="OG914" s="202"/>
      <c r="OH914" s="202"/>
      <c r="OI914" s="202"/>
      <c r="OJ914" s="202"/>
      <c r="OK914" s="202"/>
      <c r="OL914" s="202"/>
      <c r="OM914" s="202"/>
      <c r="ON914" s="202"/>
      <c r="OO914" s="202"/>
      <c r="OP914" s="202"/>
      <c r="OQ914" s="202"/>
      <c r="OR914" s="202"/>
      <c r="OS914" s="202"/>
      <c r="OT914" s="202"/>
      <c r="OU914" t="s">
        <v>1761</v>
      </c>
      <c r="OV914" s="179" t="s">
        <v>518</v>
      </c>
      <c r="OX914">
        <v>2021</v>
      </c>
      <c r="OY914">
        <v>2022</v>
      </c>
      <c r="OZ914" s="90"/>
      <c r="PA914" s="90"/>
      <c r="PB914" t="s">
        <v>522</v>
      </c>
      <c r="PC914" s="50">
        <v>46148</v>
      </c>
    </row>
    <row r="915" spans="1:419" ht="17" thickBot="1">
      <c r="A915" s="199" t="s">
        <v>859</v>
      </c>
      <c r="B915" s="2" t="s">
        <v>1698</v>
      </c>
      <c r="C915" s="2" t="s">
        <v>1385</v>
      </c>
      <c r="D915" s="82" t="s">
        <v>666</v>
      </c>
      <c r="E915" s="2" t="s">
        <v>1699</v>
      </c>
      <c r="F915" s="82" t="s">
        <v>1700</v>
      </c>
      <c r="G915" s="2" t="s">
        <v>475</v>
      </c>
      <c r="H915" s="2" t="s">
        <v>476</v>
      </c>
      <c r="I915" s="82">
        <v>-11.474220000000001</v>
      </c>
      <c r="J915" s="82" t="s">
        <v>1701</v>
      </c>
      <c r="K915" s="82">
        <v>1000</v>
      </c>
      <c r="L915" s="2"/>
      <c r="M915" s="82"/>
      <c r="N915" s="2"/>
      <c r="O915" s="2"/>
      <c r="P915" s="2"/>
      <c r="Q915" s="2"/>
      <c r="R915" s="2"/>
      <c r="S915" s="2"/>
      <c r="T915" s="2"/>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2" t="s">
        <v>1702</v>
      </c>
      <c r="AW915" s="2">
        <v>28</v>
      </c>
      <c r="AX915" s="2" t="s">
        <v>480</v>
      </c>
      <c r="AY915" s="2">
        <v>2</v>
      </c>
      <c r="AZ915" s="179" t="s">
        <v>1703</v>
      </c>
      <c r="BA915" s="179">
        <v>2020</v>
      </c>
      <c r="BB915" s="179">
        <v>2022</v>
      </c>
      <c r="BC915" s="179"/>
      <c r="BD915" s="179" t="s">
        <v>1740</v>
      </c>
      <c r="BE915" s="179" t="s">
        <v>553</v>
      </c>
      <c r="BF915" s="179" t="s">
        <v>484</v>
      </c>
      <c r="BG915" s="179" t="s">
        <v>1705</v>
      </c>
      <c r="BH915" s="179" t="s">
        <v>1706</v>
      </c>
      <c r="BI915" s="200" t="s">
        <v>1707</v>
      </c>
      <c r="BJ915" s="201">
        <v>4.4000000000000004</v>
      </c>
      <c r="BK915" s="179" t="s">
        <v>537</v>
      </c>
      <c r="BL915" s="179" t="s">
        <v>485</v>
      </c>
      <c r="BM915" s="179" t="s">
        <v>1717</v>
      </c>
      <c r="BN915" s="200" t="s">
        <v>1707</v>
      </c>
      <c r="BO915" s="201">
        <v>4.4000000000000004</v>
      </c>
      <c r="BP915" s="179"/>
      <c r="BQ915" s="179"/>
      <c r="BR915" s="179"/>
      <c r="BS915" s="179"/>
      <c r="BT915" s="179"/>
      <c r="BU915" s="179"/>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2"/>
      <c r="EE915" s="179"/>
      <c r="EF915" s="179"/>
      <c r="EG915" s="179"/>
      <c r="EH915" s="179"/>
      <c r="EI915" s="179"/>
      <c r="EJ915" s="179"/>
      <c r="EK915" s="179"/>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179" t="s">
        <v>1724</v>
      </c>
      <c r="HL915" s="179" t="s">
        <v>1544</v>
      </c>
      <c r="HM915" s="121" t="s">
        <v>480</v>
      </c>
      <c r="HN915" s="121" t="s">
        <v>480</v>
      </c>
      <c r="HO915" s="121" t="s">
        <v>480</v>
      </c>
      <c r="HP915" s="121" t="s">
        <v>480</v>
      </c>
      <c r="HQ915" s="179"/>
      <c r="HR915" s="179"/>
      <c r="HS915" s="200"/>
      <c r="HT915" s="179"/>
      <c r="HU915" s="179"/>
      <c r="HV915" s="179"/>
      <c r="HW915" s="179"/>
      <c r="HX915" s="209"/>
      <c r="HY915" s="179"/>
      <c r="HZ915" s="179"/>
      <c r="IA915" s="179"/>
      <c r="IB915" s="179"/>
      <c r="IC915" s="179"/>
      <c r="ID915" s="179"/>
      <c r="IE915" s="179"/>
      <c r="IF915" s="179"/>
      <c r="IG915" s="179"/>
      <c r="IH915" s="179" t="s">
        <v>1716</v>
      </c>
      <c r="II915" s="142" t="s">
        <v>1712</v>
      </c>
      <c r="IJ915" s="142" t="s">
        <v>542</v>
      </c>
      <c r="IK915" s="204" t="s">
        <v>1713</v>
      </c>
      <c r="IL915" s="179">
        <v>2020</v>
      </c>
      <c r="IM915" s="179"/>
      <c r="IN915" s="179" t="s">
        <v>1714</v>
      </c>
      <c r="IO915" s="179"/>
      <c r="IP915" s="179"/>
      <c r="IQ915" s="179"/>
      <c r="IR915" s="179"/>
      <c r="IS915" s="179"/>
      <c r="IT915" s="179"/>
      <c r="IU915" s="179"/>
      <c r="IV915" s="179"/>
      <c r="IW915" s="179"/>
      <c r="IX915" s="2"/>
      <c r="IY915" s="2"/>
      <c r="IZ915" s="2"/>
      <c r="JA915" s="2"/>
      <c r="JB915" s="2"/>
      <c r="JC915" s="2"/>
      <c r="JD915" s="2"/>
      <c r="JE915" s="2"/>
      <c r="JF915" s="2"/>
      <c r="JG915" s="2"/>
      <c r="JH915" s="2"/>
      <c r="JI915" s="2"/>
      <c r="JJ915" s="2" t="s">
        <v>1725</v>
      </c>
      <c r="JK915" s="2" t="s">
        <v>680</v>
      </c>
      <c r="JL915" s="145"/>
      <c r="JM915" s="134"/>
      <c r="JN915" s="200"/>
      <c r="JO915" s="179"/>
      <c r="JP915" s="200"/>
      <c r="JQ915" s="179"/>
      <c r="JR915" s="179"/>
      <c r="JS915" s="179"/>
      <c r="JT915" s="179"/>
      <c r="JU915" s="179"/>
      <c r="JV915" s="134"/>
      <c r="JW915" s="134"/>
      <c r="JX915" s="200"/>
      <c r="JY915" s="179"/>
      <c r="JZ915" s="200"/>
      <c r="KA915" s="179"/>
      <c r="KB915" s="179"/>
      <c r="KC915" s="179"/>
      <c r="KD915" s="200"/>
      <c r="KE915" s="200"/>
      <c r="KF915" s="142"/>
      <c r="KG915" s="210"/>
      <c r="KH915" s="179"/>
      <c r="KI915" s="179"/>
      <c r="KJ915" s="179"/>
      <c r="KK915" s="179"/>
      <c r="KL915" s="200"/>
      <c r="KM915" s="179"/>
      <c r="KN915" s="142"/>
      <c r="KO915" s="210"/>
      <c r="KP915" s="179"/>
      <c r="KQ915" s="179"/>
      <c r="KR915" s="142"/>
      <c r="KS915" s="210"/>
      <c r="KT915" s="179"/>
      <c r="KU915" s="179"/>
      <c r="KV915" s="179"/>
      <c r="KW915" s="3"/>
      <c r="KX915" s="3"/>
      <c r="KY915" s="3"/>
      <c r="KZ915" s="3"/>
      <c r="LA915" s="200"/>
      <c r="LB915" s="200"/>
      <c r="LC915" s="200"/>
      <c r="LD915" s="200"/>
      <c r="LE915" s="200"/>
      <c r="LF915" s="200"/>
      <c r="LG915" s="200"/>
      <c r="LH915" s="200"/>
      <c r="LI915" s="200"/>
      <c r="LJ915" s="200"/>
      <c r="LK915" s="200"/>
      <c r="LL915" s="200"/>
      <c r="LM915" s="200"/>
      <c r="LN915" s="179"/>
      <c r="LO915" s="179"/>
      <c r="LP915" s="179"/>
      <c r="LQ915" s="179"/>
      <c r="LR915" s="179"/>
      <c r="LS915" s="179"/>
      <c r="LT915" s="179"/>
      <c r="LU915" s="179"/>
      <c r="LW915" s="2"/>
      <c r="LX915" s="2"/>
      <c r="LY915" s="2"/>
      <c r="LZ915" s="2"/>
      <c r="MA915" s="2"/>
      <c r="ME915" s="2"/>
      <c r="MF915" s="179"/>
      <c r="MG915" s="179"/>
      <c r="MH915" s="179"/>
      <c r="MI915" s="2"/>
      <c r="MJ915" s="2"/>
      <c r="MK915" s="2"/>
      <c r="ML915" s="2"/>
      <c r="MM915" s="2"/>
      <c r="MN915" s="2"/>
      <c r="MO915" s="2"/>
      <c r="MP915" s="2"/>
      <c r="MQ915" s="179"/>
      <c r="MR915" s="179"/>
      <c r="MS915" s="179"/>
      <c r="MT915" s="179"/>
      <c r="MU915" s="179"/>
      <c r="MV915" s="179"/>
      <c r="MW915" s="179"/>
      <c r="MX915" s="179"/>
      <c r="MY915" s="205" t="s">
        <v>1708</v>
      </c>
      <c r="MZ915" s="206">
        <v>16.25</v>
      </c>
      <c r="NI915" s="179"/>
      <c r="NJ915" s="179" t="s">
        <v>1726</v>
      </c>
      <c r="NK915" s="179" t="s">
        <v>1759</v>
      </c>
      <c r="NL915" s="179" t="s">
        <v>1760</v>
      </c>
      <c r="NM915" s="207" t="s">
        <v>1729</v>
      </c>
      <c r="NN915" s="179">
        <v>0</v>
      </c>
      <c r="NO915" s="179">
        <v>20</v>
      </c>
      <c r="NP915" s="179"/>
      <c r="NQ915" s="179"/>
      <c r="NR915" s="179"/>
      <c r="NS915" s="179"/>
      <c r="NT915" s="179"/>
      <c r="NU915" s="179"/>
      <c r="NV915" s="179" t="s">
        <v>518</v>
      </c>
      <c r="NW915">
        <v>29.39</v>
      </c>
      <c r="NX915" s="179" t="s">
        <v>480</v>
      </c>
      <c r="NY915" s="141"/>
      <c r="NZ915" s="141"/>
      <c r="OA915" s="127"/>
      <c r="OB915" s="179">
        <v>3</v>
      </c>
      <c r="OC915" s="179"/>
      <c r="OD915" s="179"/>
      <c r="OE915" s="179"/>
      <c r="OF915" s="179"/>
      <c r="OG915" s="179"/>
      <c r="OH915" s="179"/>
      <c r="OI915" s="179"/>
      <c r="OJ915" s="179"/>
      <c r="OK915" s="179"/>
      <c r="OL915" s="179"/>
      <c r="OM915" s="179"/>
      <c r="ON915" s="179"/>
      <c r="OO915" s="179"/>
      <c r="OP915" s="179"/>
      <c r="OQ915" s="179"/>
      <c r="OR915" s="179"/>
      <c r="OS915" s="179"/>
      <c r="OT915" s="179"/>
      <c r="OU915" t="s">
        <v>1761</v>
      </c>
      <c r="OV915" s="179" t="s">
        <v>518</v>
      </c>
      <c r="OX915">
        <v>2021</v>
      </c>
      <c r="OY915">
        <v>2022</v>
      </c>
      <c r="PB915" t="s">
        <v>522</v>
      </c>
      <c r="PC915" s="50">
        <v>46148</v>
      </c>
    </row>
    <row r="916" spans="1:419" ht="17" thickBot="1">
      <c r="A916" s="199" t="s">
        <v>859</v>
      </c>
      <c r="B916" s="2" t="s">
        <v>1698</v>
      </c>
      <c r="C916" s="2" t="s">
        <v>1385</v>
      </c>
      <c r="D916" s="82" t="s">
        <v>666</v>
      </c>
      <c r="E916" s="2" t="s">
        <v>1699</v>
      </c>
      <c r="F916" s="82" t="s">
        <v>1700</v>
      </c>
      <c r="G916" s="2" t="s">
        <v>475</v>
      </c>
      <c r="H916" s="2" t="s">
        <v>476</v>
      </c>
      <c r="I916" s="82">
        <v>-11.474220000000001</v>
      </c>
      <c r="J916" s="82" t="s">
        <v>1701</v>
      </c>
      <c r="K916" s="82">
        <v>1000</v>
      </c>
      <c r="L916" s="2"/>
      <c r="M916" s="82"/>
      <c r="N916" s="2"/>
      <c r="O916" s="2"/>
      <c r="P916" s="2"/>
      <c r="Q916" s="2"/>
      <c r="R916" s="2"/>
      <c r="S916" s="2"/>
      <c r="T916" s="2"/>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2" t="s">
        <v>1702</v>
      </c>
      <c r="AW916" s="2">
        <v>28</v>
      </c>
      <c r="AX916" s="2" t="s">
        <v>480</v>
      </c>
      <c r="AY916" s="2">
        <v>2</v>
      </c>
      <c r="AZ916" s="179" t="s">
        <v>1703</v>
      </c>
      <c r="BA916" s="179">
        <v>2020</v>
      </c>
      <c r="BB916" s="179">
        <v>2022</v>
      </c>
      <c r="BC916" s="179"/>
      <c r="BD916" s="179" t="s">
        <v>1741</v>
      </c>
      <c r="BE916" s="179" t="s">
        <v>605</v>
      </c>
      <c r="BF916" s="179" t="s">
        <v>484</v>
      </c>
      <c r="BG916" s="179" t="s">
        <v>538</v>
      </c>
      <c r="BH916" s="179" t="s">
        <v>1711</v>
      </c>
      <c r="BI916" s="200" t="s">
        <v>1707</v>
      </c>
      <c r="BJ916" s="201">
        <v>13.3</v>
      </c>
      <c r="BK916" s="179" t="s">
        <v>537</v>
      </c>
      <c r="BL916" s="179" t="s">
        <v>485</v>
      </c>
      <c r="BM916" s="179" t="s">
        <v>1717</v>
      </c>
      <c r="BN916" s="200" t="s">
        <v>1707</v>
      </c>
      <c r="BO916" s="201">
        <v>4.4000000000000004</v>
      </c>
      <c r="BP916" s="179"/>
      <c r="BQ916" s="179"/>
      <c r="BR916" s="179"/>
      <c r="BS916" s="179"/>
      <c r="BT916" s="179"/>
      <c r="BU916" s="179"/>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2"/>
      <c r="EE916" s="179"/>
      <c r="EF916" s="179"/>
      <c r="EG916" s="179"/>
      <c r="EH916" s="179"/>
      <c r="EI916" s="179"/>
      <c r="EJ916" s="179"/>
      <c r="EK916" s="179"/>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179" t="s">
        <v>1724</v>
      </c>
      <c r="HL916" s="179" t="s">
        <v>1544</v>
      </c>
      <c r="HM916" s="121" t="s">
        <v>480</v>
      </c>
      <c r="HN916" s="121" t="s">
        <v>480</v>
      </c>
      <c r="HO916" s="121" t="s">
        <v>480</v>
      </c>
      <c r="HP916" s="121" t="s">
        <v>480</v>
      </c>
      <c r="HQ916" s="179"/>
      <c r="HR916" s="179"/>
      <c r="HS916" s="200"/>
      <c r="HT916" s="179"/>
      <c r="HU916" s="179"/>
      <c r="HV916" s="179"/>
      <c r="HW916" s="179"/>
      <c r="HX916" s="209"/>
      <c r="HY916" s="179"/>
      <c r="HZ916" s="179"/>
      <c r="IA916" s="179"/>
      <c r="IB916" s="179"/>
      <c r="IC916" s="179"/>
      <c r="ID916" s="179"/>
      <c r="IE916" s="179"/>
      <c r="IF916" s="179"/>
      <c r="IG916" s="179"/>
      <c r="IH916" s="179" t="s">
        <v>1718</v>
      </c>
      <c r="II916" s="142" t="s">
        <v>1712</v>
      </c>
      <c r="IJ916" s="142" t="s">
        <v>542</v>
      </c>
      <c r="IK916" s="204" t="s">
        <v>1713</v>
      </c>
      <c r="IL916" s="179">
        <v>2020</v>
      </c>
      <c r="IM916" s="179"/>
      <c r="IN916" s="179" t="s">
        <v>1714</v>
      </c>
      <c r="IO916" s="179"/>
      <c r="IP916" s="179"/>
      <c r="IQ916" s="179"/>
      <c r="IR916" s="179"/>
      <c r="IS916" s="179"/>
      <c r="IT916" s="179"/>
      <c r="IU916" s="179"/>
      <c r="IV916" s="179"/>
      <c r="IW916" s="179"/>
      <c r="IX916" s="2"/>
      <c r="IY916" s="2"/>
      <c r="IZ916" s="2"/>
      <c r="JA916" s="2"/>
      <c r="JB916" s="2"/>
      <c r="JC916" s="2"/>
      <c r="JD916" s="2"/>
      <c r="JE916" s="2"/>
      <c r="JF916" s="2"/>
      <c r="JG916" s="2"/>
      <c r="JH916" s="2"/>
      <c r="JI916" s="2"/>
      <c r="JJ916" s="2" t="s">
        <v>1725</v>
      </c>
      <c r="JK916" s="2" t="s">
        <v>680</v>
      </c>
      <c r="JL916" s="145"/>
      <c r="JM916" s="134"/>
      <c r="JN916" s="200"/>
      <c r="JO916" s="179"/>
      <c r="JP916" s="200"/>
      <c r="JQ916" s="179"/>
      <c r="JR916" s="179"/>
      <c r="JS916" s="179"/>
      <c r="JT916" s="179"/>
      <c r="JU916" s="179"/>
      <c r="JV916" s="134"/>
      <c r="JW916" s="134"/>
      <c r="JX916" s="200"/>
      <c r="JY916" s="179"/>
      <c r="JZ916" s="200"/>
      <c r="KA916" s="179"/>
      <c r="KB916" s="179"/>
      <c r="KC916" s="179"/>
      <c r="KD916" s="200"/>
      <c r="KE916" s="200"/>
      <c r="KF916" s="142"/>
      <c r="KG916" s="210"/>
      <c r="KH916" s="179"/>
      <c r="KI916" s="179"/>
      <c r="KJ916" s="179"/>
      <c r="KK916" s="179"/>
      <c r="KL916" s="200"/>
      <c r="KM916" s="179"/>
      <c r="KN916" s="142"/>
      <c r="KO916" s="210"/>
      <c r="KP916" s="179"/>
      <c r="KQ916" s="179"/>
      <c r="KR916" s="142"/>
      <c r="KS916" s="210"/>
      <c r="KT916" s="179"/>
      <c r="KU916" s="179"/>
      <c r="KV916" s="179"/>
      <c r="KW916" s="3"/>
      <c r="KX916" s="3"/>
      <c r="KY916" s="3"/>
      <c r="KZ916" s="3"/>
      <c r="LA916" s="200"/>
      <c r="LB916" s="200"/>
      <c r="LC916" s="200"/>
      <c r="LD916" s="200"/>
      <c r="LE916" s="200"/>
      <c r="LF916" s="200"/>
      <c r="LG916" s="200"/>
      <c r="LH916" s="200"/>
      <c r="LI916" s="200"/>
      <c r="LJ916" s="200"/>
      <c r="LK916" s="200"/>
      <c r="LL916" s="200"/>
      <c r="LM916" s="200"/>
      <c r="LN916" s="179"/>
      <c r="LO916" s="179"/>
      <c r="LP916" s="179"/>
      <c r="LQ916" s="179"/>
      <c r="LR916" s="179"/>
      <c r="LS916" s="179"/>
      <c r="LT916" s="179"/>
      <c r="LU916" s="179"/>
      <c r="LW916" s="2"/>
      <c r="LX916" s="2"/>
      <c r="LY916" s="2"/>
      <c r="LZ916" s="2"/>
      <c r="MA916" s="2"/>
      <c r="ME916" s="2"/>
      <c r="MF916" s="179"/>
      <c r="MG916" s="179"/>
      <c r="MH916" s="179"/>
      <c r="MI916" s="2"/>
      <c r="MJ916" s="2"/>
      <c r="MK916" s="2"/>
      <c r="ML916" s="2"/>
      <c r="MM916" s="2"/>
      <c r="MN916" s="2"/>
      <c r="MO916" s="2"/>
      <c r="MP916" s="2"/>
      <c r="MQ916" s="179"/>
      <c r="MR916" s="179"/>
      <c r="MS916" s="179"/>
      <c r="MT916" s="179"/>
      <c r="MU916" s="179"/>
      <c r="MV916" s="179"/>
      <c r="MW916" s="179"/>
      <c r="MX916" s="179"/>
      <c r="MY916" s="205" t="s">
        <v>1708</v>
      </c>
      <c r="MZ916" s="206">
        <v>16.25</v>
      </c>
      <c r="NI916" s="179"/>
      <c r="NJ916" s="179" t="s">
        <v>1726</v>
      </c>
      <c r="NK916" s="179" t="s">
        <v>1759</v>
      </c>
      <c r="NL916" s="179" t="s">
        <v>1760</v>
      </c>
      <c r="NM916" s="207" t="s">
        <v>1729</v>
      </c>
      <c r="NN916" s="179">
        <v>0</v>
      </c>
      <c r="NO916" s="179">
        <v>20</v>
      </c>
      <c r="NP916" s="179"/>
      <c r="NQ916" s="179"/>
      <c r="NR916" s="179"/>
      <c r="NS916" s="179"/>
      <c r="NT916" s="179"/>
      <c r="NU916" s="179"/>
      <c r="NV916" s="179" t="s">
        <v>518</v>
      </c>
      <c r="NW916">
        <v>29.53</v>
      </c>
      <c r="NX916" s="179" t="s">
        <v>480</v>
      </c>
      <c r="NY916" s="141"/>
      <c r="NZ916" s="141"/>
      <c r="OA916" s="127"/>
      <c r="OB916" s="179">
        <v>3</v>
      </c>
      <c r="OD916" s="179"/>
      <c r="OE916" s="179"/>
      <c r="OF916" s="179"/>
      <c r="OG916" s="179"/>
      <c r="OH916" s="179"/>
      <c r="OI916" s="179"/>
      <c r="OJ916" s="179"/>
      <c r="OK916" s="179"/>
      <c r="OL916" s="179"/>
      <c r="OM916" s="179"/>
      <c r="ON916" s="179"/>
      <c r="OO916" s="179"/>
      <c r="OP916" s="179"/>
      <c r="OQ916" s="179"/>
      <c r="OR916" s="179"/>
      <c r="OS916" s="179"/>
      <c r="OT916" s="179"/>
      <c r="OU916" t="s">
        <v>1761</v>
      </c>
      <c r="OV916" s="179" t="s">
        <v>518</v>
      </c>
      <c r="OX916">
        <v>2021</v>
      </c>
      <c r="OY916">
        <v>2022</v>
      </c>
      <c r="PB916" t="s">
        <v>522</v>
      </c>
      <c r="PC916" s="50">
        <v>46148</v>
      </c>
    </row>
    <row r="917" spans="1:419" ht="17" thickBot="1">
      <c r="A917" s="199" t="s">
        <v>859</v>
      </c>
      <c r="B917" s="2" t="s">
        <v>1698</v>
      </c>
      <c r="C917" s="2" t="s">
        <v>1385</v>
      </c>
      <c r="D917" s="82" t="s">
        <v>666</v>
      </c>
      <c r="E917" s="2" t="s">
        <v>1699</v>
      </c>
      <c r="F917" s="82" t="s">
        <v>1700</v>
      </c>
      <c r="G917" s="2" t="s">
        <v>475</v>
      </c>
      <c r="H917" s="2" t="s">
        <v>476</v>
      </c>
      <c r="I917" s="82">
        <v>-11.474220000000001</v>
      </c>
      <c r="J917" s="82" t="s">
        <v>1701</v>
      </c>
      <c r="K917" s="82">
        <v>1000</v>
      </c>
      <c r="L917" s="2"/>
      <c r="M917" s="82"/>
      <c r="N917" s="2"/>
      <c r="O917" s="2"/>
      <c r="P917" s="2"/>
      <c r="Q917" s="2"/>
      <c r="R917" s="2"/>
      <c r="S917" s="2"/>
      <c r="T917" s="2"/>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2" t="s">
        <v>1702</v>
      </c>
      <c r="AW917" s="2">
        <v>28</v>
      </c>
      <c r="AX917" s="2" t="s">
        <v>480</v>
      </c>
      <c r="AY917" s="2">
        <v>2</v>
      </c>
      <c r="AZ917" s="179" t="s">
        <v>1703</v>
      </c>
      <c r="BA917" s="179">
        <v>2020</v>
      </c>
      <c r="BB917" s="179">
        <v>2022</v>
      </c>
      <c r="BC917" s="179"/>
      <c r="BD917" s="179" t="s">
        <v>1742</v>
      </c>
      <c r="BE917" s="179" t="s">
        <v>609</v>
      </c>
      <c r="BF917" s="179" t="s">
        <v>484</v>
      </c>
      <c r="BG917" s="179" t="s">
        <v>1705</v>
      </c>
      <c r="BH917" s="179" t="s">
        <v>1706</v>
      </c>
      <c r="BI917" s="200" t="s">
        <v>1707</v>
      </c>
      <c r="BJ917" s="201">
        <v>4.4000000000000004</v>
      </c>
      <c r="BK917" s="179" t="s">
        <v>537</v>
      </c>
      <c r="BL917" s="179" t="s">
        <v>538</v>
      </c>
      <c r="BM917" s="179" t="s">
        <v>1711</v>
      </c>
      <c r="BN917" s="200" t="s">
        <v>1707</v>
      </c>
      <c r="BO917" s="201">
        <v>13.3</v>
      </c>
      <c r="BP917" s="179"/>
      <c r="BQ917" s="179"/>
      <c r="BR917" s="179"/>
      <c r="BS917" s="179"/>
      <c r="BT917" s="179"/>
      <c r="BU917" s="179"/>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2"/>
      <c r="EE917" s="179"/>
      <c r="EF917" s="179"/>
      <c r="EG917" s="179"/>
      <c r="EH917" s="179"/>
      <c r="EI917" s="179"/>
      <c r="EJ917" s="179"/>
      <c r="EK917" s="179"/>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179" t="s">
        <v>1724</v>
      </c>
      <c r="HL917" s="179" t="s">
        <v>1544</v>
      </c>
      <c r="HM917" s="121" t="s">
        <v>480</v>
      </c>
      <c r="HN917" s="121" t="s">
        <v>480</v>
      </c>
      <c r="HO917" s="121" t="s">
        <v>480</v>
      </c>
      <c r="HP917" s="121" t="s">
        <v>480</v>
      </c>
      <c r="HQ917" s="179"/>
      <c r="HR917" s="179"/>
      <c r="HS917" s="200"/>
      <c r="HT917" s="179"/>
      <c r="HU917" s="179"/>
      <c r="HV917" s="179"/>
      <c r="HW917" s="179"/>
      <c r="HX917" s="209"/>
      <c r="HY917" s="179"/>
      <c r="HZ917" s="179"/>
      <c r="IA917" s="179"/>
      <c r="IB917" s="179"/>
      <c r="IC917" s="179"/>
      <c r="ID917" s="179"/>
      <c r="IE917" s="179"/>
      <c r="IF917" s="179"/>
      <c r="IG917" s="179"/>
      <c r="IH917" s="179" t="s">
        <v>1710</v>
      </c>
      <c r="II917" s="142" t="s">
        <v>1712</v>
      </c>
      <c r="IJ917" s="142" t="s">
        <v>542</v>
      </c>
      <c r="IK917" s="204" t="s">
        <v>1713</v>
      </c>
      <c r="IL917" s="179">
        <v>2020</v>
      </c>
      <c r="IM917" s="179"/>
      <c r="IN917" s="179" t="s">
        <v>1714</v>
      </c>
      <c r="IO917" s="179"/>
      <c r="IP917" s="179"/>
      <c r="IQ917" s="179"/>
      <c r="IR917" s="179"/>
      <c r="IS917" s="179"/>
      <c r="IT917" s="179"/>
      <c r="IU917" s="179"/>
      <c r="IV917" s="179"/>
      <c r="IW917" s="179"/>
      <c r="IX917" s="2"/>
      <c r="IY917" s="2"/>
      <c r="IZ917" s="2"/>
      <c r="JA917" s="2"/>
      <c r="JB917" s="2"/>
      <c r="JC917" s="2"/>
      <c r="JD917" s="2"/>
      <c r="JE917" s="2"/>
      <c r="JF917" s="2"/>
      <c r="JG917" s="2"/>
      <c r="JH917" s="2"/>
      <c r="JI917" s="2"/>
      <c r="JJ917" s="2" t="s">
        <v>1725</v>
      </c>
      <c r="JK917" s="2" t="s">
        <v>680</v>
      </c>
      <c r="JL917" s="145"/>
      <c r="JM917" s="134"/>
      <c r="JN917" s="200"/>
      <c r="JO917" s="179"/>
      <c r="JP917" s="200"/>
      <c r="JQ917" s="179"/>
      <c r="JR917" s="179"/>
      <c r="JS917" s="179"/>
      <c r="JT917" s="179"/>
      <c r="JU917" s="179"/>
      <c r="JV917" s="134"/>
      <c r="JW917" s="134"/>
      <c r="JX917" s="200"/>
      <c r="JY917" s="179"/>
      <c r="JZ917" s="200"/>
      <c r="KA917" s="179"/>
      <c r="KB917" s="179"/>
      <c r="KC917" s="179"/>
      <c r="KD917" s="200"/>
      <c r="KE917" s="200"/>
      <c r="KF917" s="142"/>
      <c r="KG917" s="210"/>
      <c r="KH917" s="179"/>
      <c r="KI917" s="179"/>
      <c r="KJ917" s="179"/>
      <c r="KK917" s="179"/>
      <c r="KL917" s="200"/>
      <c r="KM917" s="179"/>
      <c r="KN917" s="142"/>
      <c r="KO917" s="210"/>
      <c r="KP917" s="179"/>
      <c r="KQ917" s="179"/>
      <c r="KR917" s="142"/>
      <c r="KS917" s="210"/>
      <c r="KT917" s="179"/>
      <c r="KU917" s="179"/>
      <c r="KV917" s="179"/>
      <c r="KW917" s="3"/>
      <c r="KX917" s="3"/>
      <c r="KY917" s="3"/>
      <c r="KZ917" s="3"/>
      <c r="LA917" s="200"/>
      <c r="LB917" s="200"/>
      <c r="LC917" s="200"/>
      <c r="LD917" s="200"/>
      <c r="LE917" s="200"/>
      <c r="LF917" s="200"/>
      <c r="LG917" s="200"/>
      <c r="LH917" s="200"/>
      <c r="LI917" s="200"/>
      <c r="LJ917" s="200"/>
      <c r="LK917" s="200"/>
      <c r="LL917" s="200"/>
      <c r="LM917" s="200"/>
      <c r="LN917" s="179"/>
      <c r="LO917" s="179"/>
      <c r="LP917" s="179"/>
      <c r="LQ917" s="179"/>
      <c r="LR917" s="179"/>
      <c r="LS917" s="179"/>
      <c r="LT917" s="179"/>
      <c r="LU917" s="179"/>
      <c r="LW917" s="2"/>
      <c r="LX917" s="2"/>
      <c r="LY917" s="2"/>
      <c r="LZ917" s="2"/>
      <c r="MA917" s="2"/>
      <c r="ME917" s="2"/>
      <c r="MF917" s="179"/>
      <c r="MG917" s="179"/>
      <c r="MH917" s="179"/>
      <c r="MI917" s="2"/>
      <c r="MJ917" s="2"/>
      <c r="MK917" s="2"/>
      <c r="ML917" s="2"/>
      <c r="MM917" s="2"/>
      <c r="MN917" s="2"/>
      <c r="MO917" s="2"/>
      <c r="MP917" s="2"/>
      <c r="MQ917" s="179"/>
      <c r="MR917" s="179"/>
      <c r="MS917" s="179"/>
      <c r="MT917" s="179"/>
      <c r="MU917" s="179"/>
      <c r="MV917" s="179"/>
      <c r="MW917" s="179"/>
      <c r="MX917" s="179"/>
      <c r="MY917" s="205" t="s">
        <v>1708</v>
      </c>
      <c r="MZ917" s="206">
        <v>16.25</v>
      </c>
      <c r="NI917" s="179"/>
      <c r="NJ917" s="179" t="s">
        <v>1726</v>
      </c>
      <c r="NK917" s="179" t="s">
        <v>1759</v>
      </c>
      <c r="NL917" s="179" t="s">
        <v>1760</v>
      </c>
      <c r="NM917" s="207" t="s">
        <v>1729</v>
      </c>
      <c r="NN917" s="179">
        <v>0</v>
      </c>
      <c r="NO917" s="179">
        <v>20</v>
      </c>
      <c r="NP917" s="179"/>
      <c r="NQ917" s="179"/>
      <c r="NR917" s="179"/>
      <c r="NS917" s="179"/>
      <c r="NT917" s="179"/>
      <c r="NU917" s="179"/>
      <c r="NV917" s="179" t="s">
        <v>518</v>
      </c>
      <c r="NW917">
        <v>34.44</v>
      </c>
      <c r="NX917" s="179" t="s">
        <v>480</v>
      </c>
      <c r="NY917" s="141"/>
      <c r="NZ917" s="141"/>
      <c r="OA917" s="127"/>
      <c r="OB917" s="179">
        <v>3</v>
      </c>
      <c r="OC917" s="179"/>
      <c r="OD917" s="179"/>
      <c r="OE917" s="179"/>
      <c r="OF917" s="179"/>
      <c r="OG917" s="179"/>
      <c r="OH917" s="179"/>
      <c r="OI917" s="179"/>
      <c r="OJ917" s="179"/>
      <c r="OK917" s="179"/>
      <c r="OL917" s="179"/>
      <c r="OM917" s="179"/>
      <c r="ON917" s="179"/>
      <c r="OO917" s="179"/>
      <c r="OP917" s="179"/>
      <c r="OQ917" s="179"/>
      <c r="OR917" s="179"/>
      <c r="OS917" s="179"/>
      <c r="OT917" s="179"/>
      <c r="OU917" t="s">
        <v>1761</v>
      </c>
      <c r="OV917" s="179" t="s">
        <v>518</v>
      </c>
      <c r="OX917">
        <v>2021</v>
      </c>
      <c r="OY917">
        <v>2022</v>
      </c>
      <c r="PB917" t="s">
        <v>522</v>
      </c>
      <c r="PC917" s="50">
        <v>46148</v>
      </c>
    </row>
    <row r="918" spans="1:419" ht="17" thickBot="1">
      <c r="A918" s="199" t="s">
        <v>859</v>
      </c>
      <c r="B918" s="2" t="s">
        <v>1698</v>
      </c>
      <c r="C918" s="2" t="s">
        <v>1385</v>
      </c>
      <c r="D918" s="82" t="s">
        <v>666</v>
      </c>
      <c r="E918" s="2" t="s">
        <v>1699</v>
      </c>
      <c r="F918" s="82" t="s">
        <v>1700</v>
      </c>
      <c r="G918" s="2" t="s">
        <v>475</v>
      </c>
      <c r="H918" s="2" t="s">
        <v>476</v>
      </c>
      <c r="I918" s="82">
        <v>-11.474220000000001</v>
      </c>
      <c r="J918" s="82" t="s">
        <v>1701</v>
      </c>
      <c r="K918" s="82">
        <v>1000</v>
      </c>
      <c r="L918" s="2"/>
      <c r="M918" s="82"/>
      <c r="N918" s="2"/>
      <c r="O918" s="2"/>
      <c r="P918" s="2"/>
      <c r="Q918" s="2"/>
      <c r="R918" s="2"/>
      <c r="S918" s="2"/>
      <c r="T918" s="2"/>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2" t="s">
        <v>1702</v>
      </c>
      <c r="AW918" s="2">
        <v>28</v>
      </c>
      <c r="AX918" s="2" t="s">
        <v>480</v>
      </c>
      <c r="AY918" s="2">
        <v>2</v>
      </c>
      <c r="AZ918" s="179" t="s">
        <v>1703</v>
      </c>
      <c r="BA918" s="179">
        <v>2020</v>
      </c>
      <c r="BB918" s="179">
        <v>2022</v>
      </c>
      <c r="BC918" s="179"/>
      <c r="BD918" s="179" t="s">
        <v>1743</v>
      </c>
      <c r="BE918" s="179" t="s">
        <v>1744</v>
      </c>
      <c r="BF918" s="179" t="s">
        <v>484</v>
      </c>
      <c r="BG918" s="179" t="s">
        <v>485</v>
      </c>
      <c r="BH918" s="179" t="s">
        <v>1717</v>
      </c>
      <c r="BI918" s="200" t="s">
        <v>1707</v>
      </c>
      <c r="BJ918" s="201">
        <v>4.4000000000000004</v>
      </c>
      <c r="BK918" s="179"/>
      <c r="BL918" s="179"/>
      <c r="BM918" s="179"/>
      <c r="BN918" s="179"/>
      <c r="BO918" s="179"/>
      <c r="BP918" s="179"/>
      <c r="BQ918" s="179"/>
      <c r="BR918" s="179"/>
      <c r="BS918" s="179"/>
      <c r="BT918" s="179"/>
      <c r="BU918" s="179"/>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2"/>
      <c r="EE918" s="179"/>
      <c r="EF918" s="179"/>
      <c r="EG918" s="179"/>
      <c r="EH918" s="179"/>
      <c r="EI918" s="179"/>
      <c r="EJ918" s="179"/>
      <c r="EK918" s="179"/>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179" t="s">
        <v>1745</v>
      </c>
      <c r="HL918" s="179" t="s">
        <v>526</v>
      </c>
      <c r="HM918" s="179" t="s">
        <v>480</v>
      </c>
      <c r="HN918" s="179" t="s">
        <v>480</v>
      </c>
      <c r="HO918" s="179" t="s">
        <v>480</v>
      </c>
      <c r="HP918" s="179" t="s">
        <v>480</v>
      </c>
      <c r="HQ918" s="179"/>
      <c r="HR918" s="179"/>
      <c r="HS918" s="200"/>
      <c r="HT918" s="179"/>
      <c r="HU918" s="179"/>
      <c r="HV918" s="179"/>
      <c r="HW918" s="179"/>
      <c r="HX918" s="209"/>
      <c r="HY918" s="179"/>
      <c r="HZ918" s="179"/>
      <c r="IA918" s="179"/>
      <c r="IB918" s="179"/>
      <c r="IC918" s="179"/>
      <c r="ID918" s="179"/>
      <c r="IE918" s="179"/>
      <c r="IF918" s="179"/>
      <c r="IG918" s="179"/>
      <c r="IH918" s="179" t="s">
        <v>1721</v>
      </c>
      <c r="II918" s="142" t="s">
        <v>492</v>
      </c>
      <c r="IJ918" s="142"/>
      <c r="IK918" s="204"/>
      <c r="IL918" s="179"/>
      <c r="IM918" s="179"/>
      <c r="IN918" s="179"/>
      <c r="IO918" s="179"/>
      <c r="IP918" s="179"/>
      <c r="IQ918" s="179"/>
      <c r="IR918" s="179"/>
      <c r="IS918" s="179"/>
      <c r="IT918" s="179"/>
      <c r="IU918" s="179"/>
      <c r="IV918" s="179"/>
      <c r="IW918" s="179"/>
      <c r="IX918" s="2"/>
      <c r="IY918" s="2"/>
      <c r="IZ918" s="2"/>
      <c r="JA918" s="2"/>
      <c r="JB918" s="2"/>
      <c r="JC918" s="2"/>
      <c r="JD918" s="2"/>
      <c r="JE918" s="2"/>
      <c r="JF918" s="2"/>
      <c r="JG918" s="2"/>
      <c r="JH918" s="2"/>
      <c r="JI918" s="2"/>
      <c r="JJ918" s="2" t="s">
        <v>1725</v>
      </c>
      <c r="JK918" s="2" t="s">
        <v>680</v>
      </c>
      <c r="JL918" s="145"/>
      <c r="JM918" s="134"/>
      <c r="JN918" s="200"/>
      <c r="JO918" s="179"/>
      <c r="JP918" s="200"/>
      <c r="JQ918" s="179"/>
      <c r="JR918" s="179"/>
      <c r="JS918" s="179"/>
      <c r="JT918" s="179"/>
      <c r="JU918" s="179"/>
      <c r="JV918" s="134"/>
      <c r="JW918" s="134"/>
      <c r="JX918" s="200"/>
      <c r="JY918" s="179"/>
      <c r="JZ918" s="200"/>
      <c r="KA918" s="179"/>
      <c r="KB918" s="179"/>
      <c r="KC918" s="179"/>
      <c r="KD918" s="200"/>
      <c r="KE918" s="200"/>
      <c r="KF918" s="142"/>
      <c r="KG918" s="210"/>
      <c r="KH918" s="179"/>
      <c r="KI918" s="179"/>
      <c r="KJ918" s="179"/>
      <c r="KK918" s="179"/>
      <c r="KL918" s="200"/>
      <c r="KM918" s="179"/>
      <c r="KN918" s="142"/>
      <c r="KO918" s="210"/>
      <c r="KP918" s="179"/>
      <c r="KQ918" s="179"/>
      <c r="KR918" s="142"/>
      <c r="KS918" s="210"/>
      <c r="KT918" s="179"/>
      <c r="KU918" s="179"/>
      <c r="KV918" s="179"/>
      <c r="KW918" s="3"/>
      <c r="KX918" s="3"/>
      <c r="KY918" s="3"/>
      <c r="KZ918" s="3"/>
      <c r="LA918" s="200"/>
      <c r="LB918" s="200"/>
      <c r="LC918" s="200"/>
      <c r="LD918" s="200"/>
      <c r="LE918" s="200"/>
      <c r="LF918" s="200"/>
      <c r="LG918" s="200"/>
      <c r="LH918" s="200"/>
      <c r="LI918" s="200"/>
      <c r="LJ918" s="200"/>
      <c r="LK918" s="200"/>
      <c r="LL918" s="200"/>
      <c r="LM918" s="200"/>
      <c r="LN918" s="179"/>
      <c r="LO918" s="179"/>
      <c r="LP918" s="179"/>
      <c r="LQ918" s="179"/>
      <c r="LR918" s="179"/>
      <c r="LS918" s="179"/>
      <c r="LT918" s="179"/>
      <c r="LU918" s="179"/>
      <c r="LW918" s="2"/>
      <c r="LX918" s="2"/>
      <c r="LY918" s="2"/>
      <c r="LZ918" s="2"/>
      <c r="MA918" s="2"/>
      <c r="ME918" s="2"/>
      <c r="MF918" s="179"/>
      <c r="MG918" s="179"/>
      <c r="MH918" s="179"/>
      <c r="MI918" s="2"/>
      <c r="MJ918" s="2"/>
      <c r="MK918" s="2"/>
      <c r="ML918" s="2"/>
      <c r="MM918" s="2"/>
      <c r="MN918" s="2"/>
      <c r="MO918" s="2"/>
      <c r="MP918" s="2"/>
      <c r="MQ918" s="179"/>
      <c r="MR918" s="179"/>
      <c r="MS918" s="179"/>
      <c r="MT918" s="179"/>
      <c r="MU918" s="179"/>
      <c r="MV918" s="179"/>
      <c r="MW918" s="179"/>
      <c r="MX918" s="179"/>
      <c r="MY918" s="205" t="s">
        <v>1708</v>
      </c>
      <c r="MZ918" s="206">
        <v>16.25</v>
      </c>
      <c r="NI918" s="179"/>
      <c r="NJ918" s="179" t="s">
        <v>1726</v>
      </c>
      <c r="NK918" s="179" t="s">
        <v>1759</v>
      </c>
      <c r="NL918" s="179" t="s">
        <v>1760</v>
      </c>
      <c r="NM918" s="207" t="s">
        <v>1729</v>
      </c>
      <c r="NN918" s="179">
        <v>0</v>
      </c>
      <c r="NO918" s="179">
        <v>20</v>
      </c>
      <c r="NP918" s="179"/>
      <c r="NQ918" s="179"/>
      <c r="NR918" s="179"/>
      <c r="NS918" s="179"/>
      <c r="NT918" s="179"/>
      <c r="NU918" s="179" t="s">
        <v>1746</v>
      </c>
      <c r="NV918" s="179" t="s">
        <v>518</v>
      </c>
      <c r="NW918" s="127">
        <v>15.87</v>
      </c>
      <c r="NX918" s="179" t="s">
        <v>480</v>
      </c>
      <c r="NY918" s="141"/>
      <c r="NZ918" s="141"/>
      <c r="OB918" s="179">
        <v>3</v>
      </c>
      <c r="OD918" s="179"/>
      <c r="OF918" s="179"/>
      <c r="OG918" s="179"/>
      <c r="OH918" s="179"/>
      <c r="OI918" s="179"/>
      <c r="OJ918" s="179"/>
      <c r="OK918" s="179"/>
      <c r="OL918" s="179"/>
      <c r="OM918" s="179"/>
      <c r="ON918" s="179"/>
      <c r="OO918" s="179"/>
      <c r="OP918" s="179"/>
      <c r="OQ918" s="179"/>
      <c r="OR918" s="179"/>
      <c r="OS918" s="179"/>
      <c r="OT918" s="179"/>
      <c r="OU918" t="s">
        <v>1761</v>
      </c>
      <c r="OV918" s="179" t="s">
        <v>518</v>
      </c>
      <c r="OX918">
        <v>2021</v>
      </c>
      <c r="OY918">
        <v>2022</v>
      </c>
      <c r="PB918" t="s">
        <v>522</v>
      </c>
      <c r="PC918" s="50">
        <v>46148</v>
      </c>
    </row>
    <row r="919" spans="1:419" ht="17" thickBot="1">
      <c r="A919" s="199" t="s">
        <v>859</v>
      </c>
      <c r="B919" s="2" t="s">
        <v>1698</v>
      </c>
      <c r="C919" s="2" t="s">
        <v>1385</v>
      </c>
      <c r="D919" s="82" t="s">
        <v>666</v>
      </c>
      <c r="E919" s="2" t="s">
        <v>1699</v>
      </c>
      <c r="F919" s="82" t="s">
        <v>1700</v>
      </c>
      <c r="G919" s="2" t="s">
        <v>475</v>
      </c>
      <c r="H919" s="2" t="s">
        <v>476</v>
      </c>
      <c r="I919" s="82">
        <v>-11.474220000000001</v>
      </c>
      <c r="J919" s="82" t="s">
        <v>1701</v>
      </c>
      <c r="K919" s="82">
        <v>1000</v>
      </c>
      <c r="L919" s="2"/>
      <c r="M919" s="82"/>
      <c r="N919" s="2"/>
      <c r="O919" s="2"/>
      <c r="P919" s="2"/>
      <c r="Q919" s="2"/>
      <c r="R919" s="2"/>
      <c r="S919" s="2"/>
      <c r="T919" s="2"/>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2" t="s">
        <v>1702</v>
      </c>
      <c r="AW919" s="2">
        <v>28</v>
      </c>
      <c r="AX919" s="2" t="s">
        <v>480</v>
      </c>
      <c r="AY919" s="2">
        <v>2</v>
      </c>
      <c r="AZ919" s="179" t="s">
        <v>1703</v>
      </c>
      <c r="BA919" s="179">
        <v>2020</v>
      </c>
      <c r="BB919" s="179">
        <v>2022</v>
      </c>
      <c r="BC919" s="179"/>
      <c r="BD919" s="179" t="s">
        <v>1747</v>
      </c>
      <c r="BE919" s="179" t="s">
        <v>1748</v>
      </c>
      <c r="BF919" s="179" t="s">
        <v>484</v>
      </c>
      <c r="BG919" s="179" t="s">
        <v>485</v>
      </c>
      <c r="BH919" s="179" t="s">
        <v>1717</v>
      </c>
      <c r="BI919" s="200" t="s">
        <v>1707</v>
      </c>
      <c r="BJ919" s="201">
        <v>4.4000000000000004</v>
      </c>
      <c r="BK919" s="179"/>
      <c r="BL919" s="179"/>
      <c r="BM919" s="179"/>
      <c r="BN919" s="179"/>
      <c r="BO919" s="179"/>
      <c r="BP919" s="179"/>
      <c r="BQ919" s="179"/>
      <c r="BR919" s="179"/>
      <c r="BS919" s="179"/>
      <c r="BT919" s="179"/>
      <c r="BU919" s="179"/>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2"/>
      <c r="EE919" s="179"/>
      <c r="EF919" s="179"/>
      <c r="EG919" s="179"/>
      <c r="EH919" s="179"/>
      <c r="EI919" s="179"/>
      <c r="EJ919" s="179"/>
      <c r="EK919" s="179"/>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179" t="s">
        <v>1745</v>
      </c>
      <c r="HL919" s="179" t="s">
        <v>526</v>
      </c>
      <c r="HM919" s="179" t="s">
        <v>480</v>
      </c>
      <c r="HN919" s="179" t="s">
        <v>480</v>
      </c>
      <c r="HO919" s="179" t="s">
        <v>480</v>
      </c>
      <c r="HP919" s="179" t="s">
        <v>480</v>
      </c>
      <c r="HQ919" s="179"/>
      <c r="HR919" s="179"/>
      <c r="HS919" s="200"/>
      <c r="HT919" s="179"/>
      <c r="HU919" s="179"/>
      <c r="HV919" s="179"/>
      <c r="HW919" s="179"/>
      <c r="HX919" s="209"/>
      <c r="HY919" s="179"/>
      <c r="HZ919" s="179"/>
      <c r="IA919" s="179"/>
      <c r="IB919" s="179"/>
      <c r="IC919" s="179"/>
      <c r="ID919" s="179"/>
      <c r="IE919" s="179"/>
      <c r="IF919" s="179"/>
      <c r="IG919" s="179"/>
      <c r="IH919" s="179"/>
      <c r="II919" s="142"/>
      <c r="IJ919" s="142"/>
      <c r="IK919" s="204"/>
      <c r="IL919" s="179"/>
      <c r="IM919" s="179"/>
      <c r="IN919" s="179"/>
      <c r="IO919" s="179"/>
      <c r="IP919" s="179"/>
      <c r="IQ919" s="179"/>
      <c r="IR919" s="179"/>
      <c r="IS919" s="179"/>
      <c r="IT919" s="179"/>
      <c r="IU919" s="179"/>
      <c r="IV919" s="179"/>
      <c r="IW919" s="179"/>
      <c r="IX919" s="2"/>
      <c r="IY919" s="2"/>
      <c r="IZ919" s="2"/>
      <c r="JA919" s="2"/>
      <c r="JB919" s="2"/>
      <c r="JC919" s="2"/>
      <c r="JD919" s="2"/>
      <c r="JE919" s="2"/>
      <c r="JF919" s="2"/>
      <c r="JG919" s="2"/>
      <c r="JH919" s="2"/>
      <c r="JI919" s="2"/>
      <c r="JJ919" s="2" t="s">
        <v>1734</v>
      </c>
      <c r="JK919" s="2" t="s">
        <v>494</v>
      </c>
      <c r="JL919" s="145" t="s">
        <v>495</v>
      </c>
      <c r="JM919" s="134"/>
      <c r="JN919" s="200"/>
      <c r="JO919" s="179"/>
      <c r="JP919" s="200" t="s">
        <v>508</v>
      </c>
      <c r="JQ919" s="179">
        <v>90</v>
      </c>
      <c r="JR919" s="179"/>
      <c r="JS919" s="179"/>
      <c r="JT919" s="179"/>
      <c r="JU919" s="179"/>
      <c r="JV919" s="134"/>
      <c r="JW919" s="134"/>
      <c r="JX919" s="200"/>
      <c r="JY919" s="179"/>
      <c r="JZ919" s="200"/>
      <c r="KA919" s="179"/>
      <c r="KB919" s="179"/>
      <c r="KC919" s="179"/>
      <c r="KD919" s="200"/>
      <c r="KE919" s="200"/>
      <c r="KF919" s="142"/>
      <c r="KG919" s="210"/>
      <c r="KH919" s="179"/>
      <c r="KI919" s="179"/>
      <c r="KJ919" s="179"/>
      <c r="KK919" s="179"/>
      <c r="KL919" s="200"/>
      <c r="KM919" s="179"/>
      <c r="KN919" s="142"/>
      <c r="KO919" s="210"/>
      <c r="KP919" s="179"/>
      <c r="KQ919" s="179"/>
      <c r="KR919" s="142"/>
      <c r="KS919" s="210"/>
      <c r="KT919" s="179"/>
      <c r="KU919" s="179"/>
      <c r="KV919" s="179"/>
      <c r="KW919" s="3"/>
      <c r="KX919" s="3"/>
      <c r="KY919" s="3"/>
      <c r="KZ919" s="3"/>
      <c r="LA919" s="200"/>
      <c r="LB919" s="200"/>
      <c r="LC919" s="200"/>
      <c r="LD919" s="200"/>
      <c r="LE919" s="200"/>
      <c r="LF919" s="200"/>
      <c r="LG919" s="200"/>
      <c r="LH919" s="200"/>
      <c r="LI919" s="200"/>
      <c r="LJ919" s="200"/>
      <c r="LK919" s="200"/>
      <c r="LL919" s="200"/>
      <c r="LM919" s="200"/>
      <c r="LN919" s="179"/>
      <c r="LO919" s="179"/>
      <c r="LP919" s="179"/>
      <c r="LQ919" s="179"/>
      <c r="LR919" s="179"/>
      <c r="LS919" s="179"/>
      <c r="LT919" s="179"/>
      <c r="LU919" s="179"/>
      <c r="LW919" s="2"/>
      <c r="LX919" s="2"/>
      <c r="LY919" s="2"/>
      <c r="LZ919" s="2"/>
      <c r="MA919" s="2"/>
      <c r="ME919" s="2"/>
      <c r="MF919" s="179"/>
      <c r="MG919" s="179"/>
      <c r="MH919" s="179"/>
      <c r="MI919" s="2"/>
      <c r="MJ919" s="2"/>
      <c r="MK919" s="2"/>
      <c r="ML919" s="2"/>
      <c r="MM919" s="2"/>
      <c r="MN919" s="2"/>
      <c r="MO919" s="2"/>
      <c r="MP919" s="2"/>
      <c r="MQ919" s="179"/>
      <c r="MR919" s="179"/>
      <c r="MS919" s="179"/>
      <c r="MT919" s="179"/>
      <c r="MU919" s="179"/>
      <c r="MV919" s="179"/>
      <c r="MW919" s="179"/>
      <c r="MX919" s="179"/>
      <c r="MY919" s="211"/>
      <c r="MZ919" s="212"/>
      <c r="NI919" s="179"/>
      <c r="NJ919" s="179" t="s">
        <v>1726</v>
      </c>
      <c r="NK919" s="179" t="s">
        <v>1759</v>
      </c>
      <c r="NL919" s="179" t="s">
        <v>1760</v>
      </c>
      <c r="NM919" s="207" t="s">
        <v>1729</v>
      </c>
      <c r="NN919" s="179">
        <v>0</v>
      </c>
      <c r="NO919" s="179">
        <v>20</v>
      </c>
      <c r="NP919" s="179"/>
      <c r="NQ919" s="179"/>
      <c r="NR919" s="179"/>
      <c r="NS919" s="179"/>
      <c r="NT919" s="179"/>
      <c r="NU919" s="179" t="s">
        <v>1749</v>
      </c>
      <c r="NV919" s="179" t="s">
        <v>518</v>
      </c>
      <c r="NW919" s="127">
        <v>16.2</v>
      </c>
      <c r="NX919" s="179" t="s">
        <v>480</v>
      </c>
      <c r="NY919" s="141"/>
      <c r="NZ919" s="141"/>
      <c r="OB919" s="179">
        <v>3</v>
      </c>
      <c r="OC919" s="179"/>
      <c r="OD919" s="179"/>
      <c r="OE919" s="179"/>
      <c r="OF919" s="179"/>
      <c r="OG919" s="179"/>
      <c r="OH919" s="179"/>
      <c r="OI919" s="179"/>
      <c r="OJ919" s="179"/>
      <c r="OK919" s="179"/>
      <c r="OL919" s="179"/>
      <c r="OM919" s="179"/>
      <c r="ON919" s="179"/>
      <c r="OO919" s="179"/>
      <c r="OP919" s="179"/>
      <c r="OQ919" s="179"/>
      <c r="OR919" s="179"/>
      <c r="OS919" s="179"/>
      <c r="OT919" s="179"/>
      <c r="OU919" t="s">
        <v>1761</v>
      </c>
      <c r="OV919" s="179" t="s">
        <v>518</v>
      </c>
      <c r="OW919" s="179"/>
      <c r="OX919">
        <v>2021</v>
      </c>
      <c r="OY919">
        <v>2022</v>
      </c>
      <c r="OZ919" s="179"/>
      <c r="PA919" s="179"/>
      <c r="PB919" t="s">
        <v>522</v>
      </c>
      <c r="PC919" s="50">
        <v>46148</v>
      </c>
    </row>
    <row r="920" spans="1:419" ht="17" thickBot="1">
      <c r="A920" s="199" t="s">
        <v>859</v>
      </c>
      <c r="B920" s="2" t="s">
        <v>1698</v>
      </c>
      <c r="C920" s="2" t="s">
        <v>1385</v>
      </c>
      <c r="D920" s="82" t="s">
        <v>666</v>
      </c>
      <c r="E920" s="2" t="s">
        <v>1699</v>
      </c>
      <c r="F920" s="82" t="s">
        <v>1700</v>
      </c>
      <c r="G920" s="2" t="s">
        <v>475</v>
      </c>
      <c r="H920" s="2" t="s">
        <v>476</v>
      </c>
      <c r="I920" s="82">
        <v>-11.474220000000001</v>
      </c>
      <c r="J920" s="82" t="s">
        <v>1701</v>
      </c>
      <c r="K920" s="82">
        <v>1000</v>
      </c>
      <c r="L920" s="2"/>
      <c r="M920" s="82"/>
      <c r="N920" s="2"/>
      <c r="O920" s="2"/>
      <c r="P920" s="2"/>
      <c r="Q920" s="2"/>
      <c r="R920" s="2"/>
      <c r="S920" s="2"/>
      <c r="T920" s="2"/>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2" t="s">
        <v>1702</v>
      </c>
      <c r="AW920" s="2">
        <v>28</v>
      </c>
      <c r="AX920" s="2" t="s">
        <v>480</v>
      </c>
      <c r="AY920" s="2">
        <v>2</v>
      </c>
      <c r="AZ920" s="179" t="s">
        <v>1703</v>
      </c>
      <c r="BA920" s="179">
        <v>2020</v>
      </c>
      <c r="BB920" s="179">
        <v>2022</v>
      </c>
      <c r="BC920" s="179"/>
      <c r="BD920" s="179" t="s">
        <v>1750</v>
      </c>
      <c r="BE920" s="179" t="s">
        <v>1751</v>
      </c>
      <c r="BF920" s="179" t="s">
        <v>484</v>
      </c>
      <c r="BG920" s="179" t="s">
        <v>538</v>
      </c>
      <c r="BH920" s="179" t="s">
        <v>1711</v>
      </c>
      <c r="BI920" s="200" t="s">
        <v>1707</v>
      </c>
      <c r="BJ920" s="201">
        <v>13.3</v>
      </c>
      <c r="BK920" s="179"/>
      <c r="BL920" s="179"/>
      <c r="BM920" s="179"/>
      <c r="BN920" s="179"/>
      <c r="BO920" s="179"/>
      <c r="BP920" s="179"/>
      <c r="BQ920" s="179"/>
      <c r="BR920" s="179"/>
      <c r="BS920" s="179"/>
      <c r="BT920" s="179"/>
      <c r="BU920" s="179"/>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2"/>
      <c r="EE920" s="179"/>
      <c r="EF920" s="179"/>
      <c r="EG920" s="179"/>
      <c r="EH920" s="179"/>
      <c r="EI920" s="179"/>
      <c r="EJ920" s="179"/>
      <c r="EK920" s="179"/>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179" t="s">
        <v>1745</v>
      </c>
      <c r="HL920" s="179" t="s">
        <v>526</v>
      </c>
      <c r="HM920" s="179" t="s">
        <v>480</v>
      </c>
      <c r="HN920" s="179" t="s">
        <v>480</v>
      </c>
      <c r="HO920" s="179" t="s">
        <v>480</v>
      </c>
      <c r="HP920" s="179" t="s">
        <v>480</v>
      </c>
      <c r="HQ920" s="179"/>
      <c r="HR920" s="179"/>
      <c r="HS920" s="200"/>
      <c r="HT920" s="179"/>
      <c r="HU920" s="179"/>
      <c r="HV920" s="179"/>
      <c r="HW920" s="179"/>
      <c r="HX920" s="209"/>
      <c r="HY920" s="179"/>
      <c r="HZ920" s="179"/>
      <c r="IA920" s="179"/>
      <c r="IB920" s="179"/>
      <c r="IC920" s="179"/>
      <c r="ID920" s="179"/>
      <c r="IE920" s="179"/>
      <c r="IF920" s="179"/>
      <c r="IG920" s="179"/>
      <c r="IH920" s="179" t="s">
        <v>1719</v>
      </c>
      <c r="II920" s="142" t="s">
        <v>492</v>
      </c>
      <c r="IJ920" s="142"/>
      <c r="IK920" s="204"/>
      <c r="IL920" s="179"/>
      <c r="IM920" s="179"/>
      <c r="IN920" s="179"/>
      <c r="IO920" s="179"/>
      <c r="IP920" s="179"/>
      <c r="IQ920" s="179"/>
      <c r="IR920" s="179"/>
      <c r="IS920" s="179"/>
      <c r="IT920" s="179"/>
      <c r="IU920" s="179"/>
      <c r="IV920" s="179"/>
      <c r="IW920" s="179"/>
      <c r="IX920" s="2"/>
      <c r="IY920" s="2"/>
      <c r="IZ920" s="2"/>
      <c r="JA920" s="2"/>
      <c r="JB920" s="2"/>
      <c r="JC920" s="2"/>
      <c r="JD920" s="2"/>
      <c r="JE920" s="2"/>
      <c r="JF920" s="2"/>
      <c r="JG920" s="2"/>
      <c r="JH920" s="2"/>
      <c r="JI920" s="2"/>
      <c r="JJ920" s="2" t="s">
        <v>1725</v>
      </c>
      <c r="JK920" s="2" t="s">
        <v>680</v>
      </c>
      <c r="JL920" s="145"/>
      <c r="JM920" s="134"/>
      <c r="JN920" s="200"/>
      <c r="JO920" s="179"/>
      <c r="JP920" s="200"/>
      <c r="JQ920" s="179"/>
      <c r="JR920" s="179"/>
      <c r="JS920" s="179"/>
      <c r="JT920" s="179"/>
      <c r="JU920" s="179"/>
      <c r="JV920" s="134"/>
      <c r="JW920" s="134"/>
      <c r="JX920" s="200"/>
      <c r="JY920" s="179"/>
      <c r="JZ920" s="200"/>
      <c r="KA920" s="179"/>
      <c r="KB920" s="179"/>
      <c r="KC920" s="179"/>
      <c r="KD920" s="200"/>
      <c r="KE920" s="200"/>
      <c r="KF920" s="142"/>
      <c r="KG920" s="210"/>
      <c r="KH920" s="179"/>
      <c r="KI920" s="179"/>
      <c r="KJ920" s="179"/>
      <c r="KK920" s="179"/>
      <c r="KL920" s="200"/>
      <c r="KM920" s="179"/>
      <c r="KN920" s="142"/>
      <c r="KO920" s="210"/>
      <c r="KP920" s="179"/>
      <c r="KQ920" s="179"/>
      <c r="KR920" s="142"/>
      <c r="KS920" s="210"/>
      <c r="KT920" s="179"/>
      <c r="KU920" s="179"/>
      <c r="KV920" s="179"/>
      <c r="KW920" s="3"/>
      <c r="KX920" s="3"/>
      <c r="KY920" s="3"/>
      <c r="KZ920" s="3"/>
      <c r="LA920" s="200"/>
      <c r="LB920" s="200"/>
      <c r="LC920" s="200"/>
      <c r="LD920" s="200"/>
      <c r="LE920" s="200"/>
      <c r="LF920" s="200"/>
      <c r="LG920" s="200"/>
      <c r="LH920" s="200"/>
      <c r="LI920" s="200"/>
      <c r="LJ920" s="200"/>
      <c r="LK920" s="200"/>
      <c r="LL920" s="200"/>
      <c r="LM920" s="200"/>
      <c r="LN920" s="179"/>
      <c r="LO920" s="179"/>
      <c r="LP920" s="179"/>
      <c r="LQ920" s="179"/>
      <c r="LR920" s="179"/>
      <c r="LS920" s="179"/>
      <c r="LT920" s="179"/>
      <c r="LU920" s="179"/>
      <c r="LW920" s="2"/>
      <c r="LX920" s="2"/>
      <c r="LY920" s="2"/>
      <c r="LZ920" s="2"/>
      <c r="MA920" s="2"/>
      <c r="ME920" s="2"/>
      <c r="MF920" s="179"/>
      <c r="MG920" s="179"/>
      <c r="MH920" s="179"/>
      <c r="MI920" s="2"/>
      <c r="MJ920" s="2"/>
      <c r="MK920" s="2"/>
      <c r="ML920" s="2"/>
      <c r="MM920" s="2"/>
      <c r="MN920" s="2"/>
      <c r="MO920" s="2"/>
      <c r="MP920" s="2"/>
      <c r="MQ920" s="179"/>
      <c r="MR920" s="179"/>
      <c r="MS920" s="179"/>
      <c r="MT920" s="179"/>
      <c r="MU920" s="179"/>
      <c r="MV920" s="179"/>
      <c r="MW920" s="179"/>
      <c r="MX920" s="179"/>
      <c r="MY920" s="205" t="s">
        <v>1708</v>
      </c>
      <c r="MZ920" s="206">
        <v>16.25</v>
      </c>
      <c r="NI920" s="179"/>
      <c r="NJ920" s="179" t="s">
        <v>1726</v>
      </c>
      <c r="NK920" s="179" t="s">
        <v>1759</v>
      </c>
      <c r="NL920" s="179" t="s">
        <v>1760</v>
      </c>
      <c r="NM920" s="207" t="s">
        <v>1729</v>
      </c>
      <c r="NN920" s="179">
        <v>0</v>
      </c>
      <c r="NO920" s="179">
        <v>20</v>
      </c>
      <c r="NP920" s="179"/>
      <c r="NQ920" s="179"/>
      <c r="NR920" s="179"/>
      <c r="NS920" s="179"/>
      <c r="NT920" s="179"/>
      <c r="NU920" s="179" t="s">
        <v>1752</v>
      </c>
      <c r="NV920" s="179" t="s">
        <v>518</v>
      </c>
      <c r="NW920" s="127">
        <v>23.95</v>
      </c>
      <c r="NX920" s="179" t="s">
        <v>480</v>
      </c>
      <c r="NY920" s="141"/>
      <c r="NZ920" s="141"/>
      <c r="OB920" s="179">
        <v>3</v>
      </c>
      <c r="OD920" s="179"/>
      <c r="OE920" s="179"/>
      <c r="OF920" s="179"/>
      <c r="OG920" s="179"/>
      <c r="OH920" s="179"/>
      <c r="OI920" s="179"/>
      <c r="OJ920" s="179"/>
      <c r="OK920" s="179"/>
      <c r="OL920" s="179"/>
      <c r="OM920" s="179"/>
      <c r="ON920" s="179"/>
      <c r="OO920" s="179"/>
      <c r="OP920" s="179"/>
      <c r="OQ920" s="179"/>
      <c r="OR920" s="179"/>
      <c r="OS920" s="179"/>
      <c r="OT920" s="179"/>
      <c r="OU920" t="s">
        <v>1761</v>
      </c>
      <c r="OV920" s="179" t="s">
        <v>518</v>
      </c>
      <c r="OX920">
        <v>2021</v>
      </c>
      <c r="OY920">
        <v>2022</v>
      </c>
      <c r="PB920" t="s">
        <v>522</v>
      </c>
      <c r="PC920" s="50">
        <v>46148</v>
      </c>
    </row>
    <row r="921" spans="1:419" ht="15" customHeight="1" thickBot="1">
      <c r="A921" s="199" t="s">
        <v>859</v>
      </c>
      <c r="B921" s="2" t="s">
        <v>1698</v>
      </c>
      <c r="C921" s="2" t="s">
        <v>1385</v>
      </c>
      <c r="D921" s="82" t="s">
        <v>666</v>
      </c>
      <c r="E921" s="2" t="s">
        <v>1699</v>
      </c>
      <c r="F921" s="82" t="s">
        <v>1700</v>
      </c>
      <c r="G921" s="2" t="s">
        <v>475</v>
      </c>
      <c r="H921" s="2" t="s">
        <v>476</v>
      </c>
      <c r="I921" s="82">
        <v>-11.474220000000001</v>
      </c>
      <c r="J921" s="82" t="s">
        <v>1701</v>
      </c>
      <c r="K921" s="82">
        <v>1000</v>
      </c>
      <c r="L921" s="2"/>
      <c r="M921" s="82"/>
      <c r="N921" s="2"/>
      <c r="O921" s="2"/>
      <c r="P921" s="2"/>
      <c r="Q921" s="2"/>
      <c r="R921" s="2"/>
      <c r="S921" s="2"/>
      <c r="T921" s="2"/>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2" t="s">
        <v>1702</v>
      </c>
      <c r="AW921" s="2">
        <v>28</v>
      </c>
      <c r="AX921" s="2" t="s">
        <v>480</v>
      </c>
      <c r="AY921" s="2">
        <v>2</v>
      </c>
      <c r="AZ921" s="179" t="s">
        <v>1703</v>
      </c>
      <c r="BA921" s="179">
        <v>2020</v>
      </c>
      <c r="BB921" s="179">
        <v>2022</v>
      </c>
      <c r="BC921" s="179"/>
      <c r="BD921" s="179" t="s">
        <v>1753</v>
      </c>
      <c r="BE921" s="179" t="s">
        <v>1754</v>
      </c>
      <c r="BF921" s="179" t="s">
        <v>484</v>
      </c>
      <c r="BG921" s="179" t="s">
        <v>1705</v>
      </c>
      <c r="BH921" s="179" t="s">
        <v>1706</v>
      </c>
      <c r="BI921" s="200" t="s">
        <v>1707</v>
      </c>
      <c r="BJ921" s="201">
        <v>4.4000000000000004</v>
      </c>
      <c r="BK921" s="179"/>
      <c r="BL921" s="179"/>
      <c r="BM921" s="202"/>
      <c r="BN921" s="202"/>
      <c r="BO921" s="202"/>
      <c r="BP921" s="202"/>
      <c r="BQ921" s="202"/>
      <c r="BR921" s="202"/>
      <c r="BS921" s="202"/>
      <c r="BT921" s="202"/>
      <c r="BU921" s="202"/>
      <c r="BV921" s="90"/>
      <c r="BW921" s="90"/>
      <c r="BX921" s="90"/>
      <c r="BY921" s="90"/>
      <c r="BZ921" s="90"/>
      <c r="CA921" s="90"/>
      <c r="CB921" s="90"/>
      <c r="CC921" s="90"/>
      <c r="CD921" s="90"/>
      <c r="CE921" s="90"/>
      <c r="CF921" s="90"/>
      <c r="CG921" s="90"/>
      <c r="CH921" s="90"/>
      <c r="CI921" s="90"/>
      <c r="CJ921" s="90"/>
      <c r="CK921" s="90"/>
      <c r="CL921" s="90"/>
      <c r="CM921" s="90"/>
      <c r="CN921" s="90"/>
      <c r="CO921" s="90"/>
      <c r="CP921" s="90"/>
      <c r="CQ921" s="90"/>
      <c r="CR921" s="90"/>
      <c r="CS921" s="90"/>
      <c r="CT921" s="90"/>
      <c r="CU921" s="90"/>
      <c r="CV921" s="90"/>
      <c r="CW921" s="90"/>
      <c r="CX921" s="90"/>
      <c r="CY921" s="90"/>
      <c r="CZ921" s="90"/>
      <c r="DA921" s="90"/>
      <c r="DB921" s="90"/>
      <c r="DC921" s="90"/>
      <c r="DD921" s="90"/>
      <c r="DE921" s="90"/>
      <c r="DF921" s="90"/>
      <c r="DG921" s="90"/>
      <c r="DH921" s="90"/>
      <c r="DI921" s="90"/>
      <c r="DJ921" s="90"/>
      <c r="DK921" s="90"/>
      <c r="DL921" s="90"/>
      <c r="DM921" s="90"/>
      <c r="DN921" s="90"/>
      <c r="DO921" s="90"/>
      <c r="DP921" s="90"/>
      <c r="DQ921" s="90"/>
      <c r="DR921" s="90"/>
      <c r="DS921" s="90"/>
      <c r="DT921" s="90"/>
      <c r="DU921" s="90"/>
      <c r="DV921" s="90"/>
      <c r="DW921" s="90"/>
      <c r="DX921" s="90"/>
      <c r="DY921" s="90"/>
      <c r="DZ921" s="90"/>
      <c r="EA921" s="90"/>
      <c r="EB921" s="90"/>
      <c r="EC921" s="90"/>
      <c r="ED921" s="90"/>
      <c r="EE921" s="202"/>
      <c r="EF921" s="202"/>
      <c r="EG921" s="202"/>
      <c r="EH921" s="202"/>
      <c r="EI921" s="202"/>
      <c r="EJ921" s="202"/>
      <c r="EK921" s="202"/>
      <c r="EL921" s="90"/>
      <c r="EM921" s="90"/>
      <c r="EN921" s="90"/>
      <c r="EO921" s="90"/>
      <c r="EP921" s="90"/>
      <c r="EQ921" s="90"/>
      <c r="ER921" s="90"/>
      <c r="ES921" s="90"/>
      <c r="ET921" s="90"/>
      <c r="EU921" s="90"/>
      <c r="EV921" s="90"/>
      <c r="EW921" s="90"/>
      <c r="EX921" s="90"/>
      <c r="EY921" s="90"/>
      <c r="EZ921" s="90"/>
      <c r="FA921" s="90"/>
      <c r="FB921" s="90"/>
      <c r="FC921" s="90"/>
      <c r="FD921" s="90"/>
      <c r="FE921" s="90"/>
      <c r="FF921" s="90"/>
      <c r="FG921" s="90"/>
      <c r="FH921" s="90"/>
      <c r="FI921" s="90"/>
      <c r="FJ921" s="90"/>
      <c r="FK921" s="90"/>
      <c r="FL921" s="90"/>
      <c r="FM921" s="90"/>
      <c r="FN921" s="90"/>
      <c r="FO921" s="90"/>
      <c r="FP921" s="90"/>
      <c r="FQ921" s="90"/>
      <c r="FR921" s="90"/>
      <c r="FS921" s="90"/>
      <c r="FT921" s="90"/>
      <c r="FU921" s="90"/>
      <c r="FV921" s="90"/>
      <c r="FW921" s="90"/>
      <c r="FX921" s="90"/>
      <c r="FY921" s="90"/>
      <c r="FZ921" s="90"/>
      <c r="GA921" s="90"/>
      <c r="GB921" s="90"/>
      <c r="GC921" s="90"/>
      <c r="GD921" s="90"/>
      <c r="GE921" s="90"/>
      <c r="GF921" s="90"/>
      <c r="GG921" s="90"/>
      <c r="GH921" s="90"/>
      <c r="GI921" s="90"/>
      <c r="GJ921" s="90"/>
      <c r="GK921" s="90"/>
      <c r="GL921" s="90"/>
      <c r="GM921" s="90"/>
      <c r="GN921" s="90"/>
      <c r="GO921" s="90"/>
      <c r="GP921" s="90"/>
      <c r="GQ921" s="90"/>
      <c r="GR921" s="90"/>
      <c r="GS921" s="90"/>
      <c r="GT921" s="90"/>
      <c r="GU921" s="90"/>
      <c r="GV921" s="90"/>
      <c r="GW921" s="90"/>
      <c r="GX921" s="90"/>
      <c r="GY921" s="90"/>
      <c r="GZ921" s="90"/>
      <c r="HA921" s="90"/>
      <c r="HB921" s="90"/>
      <c r="HC921" s="90"/>
      <c r="HD921" s="90"/>
      <c r="HE921" s="90"/>
      <c r="HF921" s="90"/>
      <c r="HG921" s="90"/>
      <c r="HH921" s="90"/>
      <c r="HI921" s="90"/>
      <c r="HJ921" s="90"/>
      <c r="HK921" s="179" t="s">
        <v>1745</v>
      </c>
      <c r="HL921" s="179" t="s">
        <v>526</v>
      </c>
      <c r="HM921" s="179" t="s">
        <v>480</v>
      </c>
      <c r="HN921" s="179" t="s">
        <v>480</v>
      </c>
      <c r="HO921" s="179" t="s">
        <v>480</v>
      </c>
      <c r="HP921" s="179" t="s">
        <v>480</v>
      </c>
      <c r="HQ921" s="202"/>
      <c r="HR921" s="202"/>
      <c r="HS921" s="202"/>
      <c r="HT921" s="37"/>
      <c r="HU921" s="37"/>
      <c r="HV921" s="202"/>
      <c r="HW921" s="202"/>
      <c r="HX921" s="202"/>
      <c r="HY921" s="202"/>
      <c r="HZ921" s="202"/>
      <c r="IA921" s="202"/>
      <c r="IB921" s="202"/>
      <c r="IC921" s="202"/>
      <c r="ID921" s="202"/>
      <c r="IE921" s="202"/>
      <c r="IF921" s="202"/>
      <c r="IG921" s="202"/>
      <c r="IH921" s="179" t="s">
        <v>1704</v>
      </c>
      <c r="II921" s="203" t="s">
        <v>492</v>
      </c>
      <c r="IJ921" s="203"/>
      <c r="IK921" s="202"/>
      <c r="IL921" s="202"/>
      <c r="IM921" s="202"/>
      <c r="IN921" s="179"/>
      <c r="IO921" s="202"/>
      <c r="IP921" s="202"/>
      <c r="IQ921" s="202"/>
      <c r="IR921" s="202"/>
      <c r="IS921" s="202"/>
      <c r="IT921" s="202"/>
      <c r="IU921" s="202"/>
      <c r="IV921" s="202"/>
      <c r="IW921" s="202"/>
      <c r="IX921" s="90"/>
      <c r="IY921" s="90"/>
      <c r="IZ921" s="90"/>
      <c r="JA921" s="90"/>
      <c r="JB921" s="90"/>
      <c r="JC921" s="90"/>
      <c r="JD921" s="90"/>
      <c r="JE921" s="90"/>
      <c r="JF921" s="90"/>
      <c r="JG921" s="90"/>
      <c r="JH921" s="90"/>
      <c r="JI921" s="90"/>
      <c r="JJ921" s="90" t="s">
        <v>1725</v>
      </c>
      <c r="JK921" s="2" t="s">
        <v>680</v>
      </c>
      <c r="JL921" s="90"/>
      <c r="JM921" s="202"/>
      <c r="JN921" s="200"/>
      <c r="JO921" s="202"/>
      <c r="JP921" s="200"/>
      <c r="JQ921" s="202"/>
      <c r="JR921" s="202"/>
      <c r="JS921" s="202"/>
      <c r="JT921" s="202"/>
      <c r="JU921" s="202"/>
      <c r="JV921" s="202"/>
      <c r="JW921" s="202"/>
      <c r="JX921" s="202"/>
      <c r="JY921" s="202"/>
      <c r="JZ921" s="202"/>
      <c r="KA921" s="202"/>
      <c r="KB921" s="202"/>
      <c r="KC921" s="202"/>
      <c r="KD921" s="202"/>
      <c r="KE921" s="202"/>
      <c r="KF921" s="142"/>
      <c r="KG921" s="142"/>
      <c r="KH921" s="204"/>
      <c r="KI921" s="179"/>
      <c r="KJ921" s="204"/>
      <c r="KK921" s="204"/>
      <c r="KL921" s="204"/>
      <c r="KM921" s="204"/>
      <c r="KN921" s="142"/>
      <c r="KO921" s="142"/>
      <c r="KP921" s="204"/>
      <c r="KQ921" s="204"/>
      <c r="KR921" s="142"/>
      <c r="KS921" s="142"/>
      <c r="KT921" s="204"/>
      <c r="KU921" s="204"/>
      <c r="KV921" s="204"/>
      <c r="KW921" s="38"/>
      <c r="KX921" s="38"/>
      <c r="KY921" s="38"/>
      <c r="KZ921" s="38"/>
      <c r="LA921" s="200"/>
      <c r="LB921" s="200"/>
      <c r="LC921" s="200"/>
      <c r="LD921" s="200"/>
      <c r="LE921" s="200"/>
      <c r="LF921" s="200"/>
      <c r="LG921" s="200"/>
      <c r="LH921" s="200"/>
      <c r="LI921" s="202"/>
      <c r="LJ921" s="202"/>
      <c r="LK921" s="202"/>
      <c r="LL921" s="202"/>
      <c r="LM921" s="202"/>
      <c r="LN921" s="202"/>
      <c r="LO921" s="202"/>
      <c r="LP921" s="202"/>
      <c r="LQ921" s="202"/>
      <c r="LR921" s="202"/>
      <c r="LS921" s="202"/>
      <c r="LT921" s="202"/>
      <c r="LU921" s="202"/>
      <c r="LV921" s="90"/>
      <c r="LW921" s="90"/>
      <c r="LX921" s="90"/>
      <c r="LY921" s="90"/>
      <c r="LZ921" s="90"/>
      <c r="MA921" s="90"/>
      <c r="MB921" s="90"/>
      <c r="MC921" s="90"/>
      <c r="MD921" s="90"/>
      <c r="ME921" s="90"/>
      <c r="MF921" s="90"/>
      <c r="MG921" s="202"/>
      <c r="MH921" s="202"/>
      <c r="MI921" s="90"/>
      <c r="MJ921" s="90"/>
      <c r="MK921" s="90"/>
      <c r="ML921" s="90"/>
      <c r="MM921" s="90"/>
      <c r="MN921" s="90"/>
      <c r="MO921" s="90"/>
      <c r="MP921" s="90"/>
      <c r="MQ921" s="37"/>
      <c r="MR921" s="37"/>
      <c r="MS921" s="90"/>
      <c r="MT921" s="202"/>
      <c r="MU921" s="202"/>
      <c r="MW921" s="90"/>
      <c r="MX921" s="90"/>
      <c r="MY921" s="205" t="s">
        <v>1708</v>
      </c>
      <c r="MZ921" s="206">
        <v>16.25</v>
      </c>
      <c r="NI921" s="179"/>
      <c r="NJ921" s="179" t="s">
        <v>1726</v>
      </c>
      <c r="NK921" s="179" t="s">
        <v>1759</v>
      </c>
      <c r="NL921" s="179" t="s">
        <v>1760</v>
      </c>
      <c r="NM921" s="207" t="s">
        <v>1729</v>
      </c>
      <c r="NN921" s="179">
        <v>0</v>
      </c>
      <c r="NO921" s="179">
        <v>20</v>
      </c>
      <c r="NP921" s="179"/>
      <c r="NQ921" s="179"/>
      <c r="NR921" s="179"/>
      <c r="NS921" s="179"/>
      <c r="NT921" s="179"/>
      <c r="NU921" s="179" t="s">
        <v>1755</v>
      </c>
      <c r="NV921" s="179" t="s">
        <v>518</v>
      </c>
      <c r="NW921" s="127">
        <v>23.27</v>
      </c>
      <c r="NX921" s="179" t="s">
        <v>480</v>
      </c>
      <c r="NY921" s="141"/>
      <c r="NZ921" s="141"/>
      <c r="OB921" s="179">
        <v>3</v>
      </c>
      <c r="OC921" s="179"/>
      <c r="OD921" s="179"/>
      <c r="OE921" s="202"/>
      <c r="OF921" s="202"/>
      <c r="OG921" s="202"/>
      <c r="OH921" s="202"/>
      <c r="OI921" s="202"/>
      <c r="OJ921" s="202"/>
      <c r="OK921" s="202"/>
      <c r="OL921" s="202"/>
      <c r="OM921" s="202"/>
      <c r="ON921" s="202"/>
      <c r="OO921" s="202"/>
      <c r="OP921" s="202"/>
      <c r="OQ921" s="202"/>
      <c r="OR921" s="202"/>
      <c r="OS921" s="202"/>
      <c r="OT921" s="202"/>
      <c r="OU921" t="s">
        <v>1761</v>
      </c>
      <c r="OV921" s="179" t="s">
        <v>518</v>
      </c>
      <c r="OX921">
        <v>2021</v>
      </c>
      <c r="OY921">
        <v>2022</v>
      </c>
      <c r="OZ921" s="90"/>
      <c r="PA921" s="90"/>
      <c r="PB921" t="s">
        <v>522</v>
      </c>
      <c r="PC921" s="50">
        <v>46148</v>
      </c>
    </row>
    <row r="922" spans="1:419" ht="17" thickBot="1">
      <c r="A922" s="199" t="s">
        <v>859</v>
      </c>
      <c r="B922" s="2" t="s">
        <v>1698</v>
      </c>
      <c r="C922" s="2" t="s">
        <v>1385</v>
      </c>
      <c r="D922" s="82" t="s">
        <v>666</v>
      </c>
      <c r="E922" s="2" t="s">
        <v>1699</v>
      </c>
      <c r="F922" s="82" t="s">
        <v>1700</v>
      </c>
      <c r="G922" s="2" t="s">
        <v>475</v>
      </c>
      <c r="H922" s="2" t="s">
        <v>476</v>
      </c>
      <c r="I922" s="82">
        <v>-11.474220000000001</v>
      </c>
      <c r="J922" s="82" t="s">
        <v>1701</v>
      </c>
      <c r="K922" s="82">
        <v>1000</v>
      </c>
      <c r="L922" s="2"/>
      <c r="M922" s="82"/>
      <c r="N922" s="2"/>
      <c r="O922" s="2"/>
      <c r="P922" s="2"/>
      <c r="Q922" s="2"/>
      <c r="R922" s="2"/>
      <c r="S922" s="2"/>
      <c r="T922" s="2"/>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2" t="s">
        <v>1702</v>
      </c>
      <c r="AW922" s="2">
        <v>28</v>
      </c>
      <c r="AX922" s="2" t="s">
        <v>480</v>
      </c>
      <c r="AY922" s="2">
        <v>2</v>
      </c>
      <c r="AZ922" s="179" t="s">
        <v>1703</v>
      </c>
      <c r="BA922" s="179">
        <v>2020</v>
      </c>
      <c r="BB922" s="179">
        <v>2022</v>
      </c>
      <c r="BC922" s="179"/>
      <c r="BD922" s="179" t="s">
        <v>1756</v>
      </c>
      <c r="BE922" s="179" t="s">
        <v>613</v>
      </c>
      <c r="BF922" s="179" t="s">
        <v>484</v>
      </c>
      <c r="BG922" s="179" t="s">
        <v>1705</v>
      </c>
      <c r="BH922" s="179" t="s">
        <v>1706</v>
      </c>
      <c r="BI922" s="200" t="s">
        <v>1707</v>
      </c>
      <c r="BJ922" s="201">
        <v>4.4000000000000004</v>
      </c>
      <c r="BK922" s="179" t="s">
        <v>537</v>
      </c>
      <c r="BL922" s="179" t="s">
        <v>485</v>
      </c>
      <c r="BM922" s="179" t="s">
        <v>1717</v>
      </c>
      <c r="BN922" s="200" t="s">
        <v>1707</v>
      </c>
      <c r="BO922" s="201">
        <v>4.4000000000000004</v>
      </c>
      <c r="BP922" s="179"/>
      <c r="BQ922" s="179"/>
      <c r="BR922" s="179"/>
      <c r="BS922" s="179"/>
      <c r="BT922" s="179"/>
      <c r="BU922" s="179"/>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2"/>
      <c r="EE922" s="179"/>
      <c r="EF922" s="179"/>
      <c r="EG922" s="179"/>
      <c r="EH922" s="179"/>
      <c r="EI922" s="179"/>
      <c r="EJ922" s="179"/>
      <c r="EK922" s="179"/>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179" t="s">
        <v>1745</v>
      </c>
      <c r="HL922" s="179" t="s">
        <v>526</v>
      </c>
      <c r="HM922" s="179" t="s">
        <v>480</v>
      </c>
      <c r="HN922" s="179" t="s">
        <v>480</v>
      </c>
      <c r="HO922" s="179" t="s">
        <v>480</v>
      </c>
      <c r="HP922" s="179" t="s">
        <v>480</v>
      </c>
      <c r="HQ922" s="179"/>
      <c r="HR922" s="179"/>
      <c r="HS922" s="200"/>
      <c r="HT922" s="179"/>
      <c r="HU922" s="179"/>
      <c r="HV922" s="179"/>
      <c r="HW922" s="179"/>
      <c r="HX922" s="209"/>
      <c r="HY922" s="179"/>
      <c r="HZ922" s="179"/>
      <c r="IA922" s="179"/>
      <c r="IB922" s="179"/>
      <c r="IC922" s="179"/>
      <c r="ID922" s="179"/>
      <c r="IE922" s="179"/>
      <c r="IF922" s="179"/>
      <c r="IG922" s="179"/>
      <c r="IH922" s="179" t="s">
        <v>1716</v>
      </c>
      <c r="II922" s="142" t="s">
        <v>1712</v>
      </c>
      <c r="IJ922" s="142" t="s">
        <v>542</v>
      </c>
      <c r="IK922" s="204" t="s">
        <v>1713</v>
      </c>
      <c r="IL922" s="179">
        <v>2020</v>
      </c>
      <c r="IM922" s="179"/>
      <c r="IN922" s="179" t="s">
        <v>1714</v>
      </c>
      <c r="IO922" s="179"/>
      <c r="IP922" s="179"/>
      <c r="IQ922" s="179"/>
      <c r="IR922" s="179"/>
      <c r="IS922" s="179"/>
      <c r="IT922" s="179"/>
      <c r="IU922" s="179"/>
      <c r="IV922" s="179"/>
      <c r="IW922" s="179"/>
      <c r="IX922" s="2"/>
      <c r="IY922" s="2"/>
      <c r="IZ922" s="2"/>
      <c r="JA922" s="2"/>
      <c r="JB922" s="2"/>
      <c r="JC922" s="2"/>
      <c r="JD922" s="2"/>
      <c r="JE922" s="2"/>
      <c r="JF922" s="2"/>
      <c r="JG922" s="2"/>
      <c r="JH922" s="2"/>
      <c r="JI922" s="2"/>
      <c r="JJ922" s="2" t="s">
        <v>1725</v>
      </c>
      <c r="JK922" s="2" t="s">
        <v>680</v>
      </c>
      <c r="JL922" s="145"/>
      <c r="JM922" s="134"/>
      <c r="JN922" s="200"/>
      <c r="JO922" s="179"/>
      <c r="JP922" s="200"/>
      <c r="JQ922" s="179"/>
      <c r="JR922" s="179"/>
      <c r="JS922" s="179"/>
      <c r="JT922" s="179"/>
      <c r="JU922" s="179"/>
      <c r="JV922" s="134"/>
      <c r="JW922" s="134"/>
      <c r="JX922" s="200"/>
      <c r="JY922" s="179"/>
      <c r="JZ922" s="200"/>
      <c r="KA922" s="179"/>
      <c r="KB922" s="179"/>
      <c r="KC922" s="179"/>
      <c r="KD922" s="200"/>
      <c r="KE922" s="200"/>
      <c r="KF922" s="142"/>
      <c r="KG922" s="210"/>
      <c r="KH922" s="179"/>
      <c r="KI922" s="179"/>
      <c r="KJ922" s="179"/>
      <c r="KK922" s="179"/>
      <c r="KL922" s="200"/>
      <c r="KM922" s="179"/>
      <c r="KN922" s="142"/>
      <c r="KO922" s="210"/>
      <c r="KP922" s="179"/>
      <c r="KQ922" s="179"/>
      <c r="KR922" s="142"/>
      <c r="KS922" s="210"/>
      <c r="KT922" s="179"/>
      <c r="KU922" s="179"/>
      <c r="KV922" s="179"/>
      <c r="KW922" s="3"/>
      <c r="KX922" s="3"/>
      <c r="KY922" s="3"/>
      <c r="KZ922" s="3"/>
      <c r="LA922" s="200"/>
      <c r="LB922" s="200"/>
      <c r="LC922" s="200"/>
      <c r="LD922" s="200"/>
      <c r="LE922" s="200"/>
      <c r="LF922" s="200"/>
      <c r="LG922" s="200"/>
      <c r="LH922" s="200"/>
      <c r="LI922" s="200"/>
      <c r="LJ922" s="200"/>
      <c r="LK922" s="200"/>
      <c r="LL922" s="200"/>
      <c r="LM922" s="200"/>
      <c r="LN922" s="179"/>
      <c r="LO922" s="179"/>
      <c r="LP922" s="179"/>
      <c r="LQ922" s="179"/>
      <c r="LR922" s="179"/>
      <c r="LS922" s="179"/>
      <c r="LT922" s="179"/>
      <c r="LU922" s="179"/>
      <c r="LW922" s="2"/>
      <c r="LX922" s="2"/>
      <c r="LY922" s="2"/>
      <c r="LZ922" s="2"/>
      <c r="MA922" s="2"/>
      <c r="ME922" s="2"/>
      <c r="MF922" s="179"/>
      <c r="MG922" s="179"/>
      <c r="MH922" s="179"/>
      <c r="MI922" s="2"/>
      <c r="MJ922" s="2"/>
      <c r="MK922" s="2"/>
      <c r="ML922" s="2"/>
      <c r="MM922" s="2"/>
      <c r="MN922" s="2"/>
      <c r="MO922" s="2"/>
      <c r="MP922" s="2"/>
      <c r="MQ922" s="179"/>
      <c r="MR922" s="179"/>
      <c r="MS922" s="179"/>
      <c r="MT922" s="179"/>
      <c r="MU922" s="179"/>
      <c r="MV922" s="179"/>
      <c r="MW922" s="179"/>
      <c r="MX922" s="179"/>
      <c r="MY922" s="205" t="s">
        <v>1708</v>
      </c>
      <c r="MZ922" s="206">
        <v>16.25</v>
      </c>
      <c r="NI922" s="179"/>
      <c r="NJ922" s="179" t="s">
        <v>1726</v>
      </c>
      <c r="NK922" s="179" t="s">
        <v>1759</v>
      </c>
      <c r="NL922" s="179" t="s">
        <v>1760</v>
      </c>
      <c r="NM922" s="207" t="s">
        <v>1729</v>
      </c>
      <c r="NN922" s="179">
        <v>0</v>
      </c>
      <c r="NO922" s="179">
        <v>20</v>
      </c>
      <c r="NP922" s="179"/>
      <c r="NQ922" s="179"/>
      <c r="NR922" s="179"/>
      <c r="NS922" s="179"/>
      <c r="NT922" s="179"/>
      <c r="NU922" s="179" t="s">
        <v>553</v>
      </c>
      <c r="NV922" s="179" t="s">
        <v>518</v>
      </c>
      <c r="NW922" s="127">
        <v>22.79</v>
      </c>
      <c r="NX922" s="179" t="s">
        <v>480</v>
      </c>
      <c r="NY922" s="141"/>
      <c r="NZ922" s="141"/>
      <c r="OB922" s="179">
        <v>3</v>
      </c>
      <c r="OC922" s="179"/>
      <c r="OD922" s="179"/>
      <c r="OE922" s="179"/>
      <c r="OF922" s="179"/>
      <c r="OG922" s="179"/>
      <c r="OH922" s="179"/>
      <c r="OI922" s="179"/>
      <c r="OJ922" s="179"/>
      <c r="OK922" s="179"/>
      <c r="OL922" s="179"/>
      <c r="OM922" s="179"/>
      <c r="ON922" s="179"/>
      <c r="OO922" s="179"/>
      <c r="OP922" s="179"/>
      <c r="OQ922" s="179"/>
      <c r="OR922" s="179"/>
      <c r="OS922" s="179"/>
      <c r="OT922" s="179"/>
      <c r="OU922" t="s">
        <v>1761</v>
      </c>
      <c r="OV922" s="179" t="s">
        <v>518</v>
      </c>
      <c r="OX922">
        <v>2021</v>
      </c>
      <c r="OY922">
        <v>2022</v>
      </c>
      <c r="PB922" t="s">
        <v>522</v>
      </c>
      <c r="PC922" s="50">
        <v>46148</v>
      </c>
    </row>
    <row r="923" spans="1:419" ht="17" thickBot="1">
      <c r="A923" s="199" t="s">
        <v>859</v>
      </c>
      <c r="B923" s="2" t="s">
        <v>1698</v>
      </c>
      <c r="C923" s="2" t="s">
        <v>1385</v>
      </c>
      <c r="D923" s="82" t="s">
        <v>666</v>
      </c>
      <c r="E923" s="2" t="s">
        <v>1699</v>
      </c>
      <c r="F923" s="82" t="s">
        <v>1700</v>
      </c>
      <c r="G923" s="2" t="s">
        <v>475</v>
      </c>
      <c r="H923" s="2" t="s">
        <v>476</v>
      </c>
      <c r="I923" s="82">
        <v>-11.474220000000001</v>
      </c>
      <c r="J923" s="82" t="s">
        <v>1701</v>
      </c>
      <c r="K923" s="82">
        <v>1000</v>
      </c>
      <c r="L923" s="2"/>
      <c r="M923" s="82"/>
      <c r="N923" s="2"/>
      <c r="O923" s="2"/>
      <c r="P923" s="2"/>
      <c r="Q923" s="2"/>
      <c r="R923" s="2"/>
      <c r="S923" s="2"/>
      <c r="T923" s="2"/>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2" t="s">
        <v>1702</v>
      </c>
      <c r="AW923" s="2">
        <v>28</v>
      </c>
      <c r="AX923" s="2" t="s">
        <v>480</v>
      </c>
      <c r="AY923" s="2">
        <v>2</v>
      </c>
      <c r="AZ923" s="179" t="s">
        <v>1703</v>
      </c>
      <c r="BA923" s="179">
        <v>2020</v>
      </c>
      <c r="BB923" s="179">
        <v>2022</v>
      </c>
      <c r="BC923" s="179"/>
      <c r="BD923" s="179" t="s">
        <v>1757</v>
      </c>
      <c r="BE923" s="179" t="s">
        <v>615</v>
      </c>
      <c r="BF923" s="179" t="s">
        <v>484</v>
      </c>
      <c r="BG923" s="179" t="s">
        <v>538</v>
      </c>
      <c r="BH923" s="179" t="s">
        <v>1711</v>
      </c>
      <c r="BI923" s="200" t="s">
        <v>1707</v>
      </c>
      <c r="BJ923" s="201">
        <v>13.3</v>
      </c>
      <c r="BK923" s="179" t="s">
        <v>537</v>
      </c>
      <c r="BL923" s="179" t="s">
        <v>485</v>
      </c>
      <c r="BM923" s="179" t="s">
        <v>1717</v>
      </c>
      <c r="BN923" s="200" t="s">
        <v>1707</v>
      </c>
      <c r="BO923" s="201">
        <v>4.4000000000000004</v>
      </c>
      <c r="BP923" s="179"/>
      <c r="BQ923" s="179"/>
      <c r="BR923" s="179"/>
      <c r="BS923" s="179"/>
      <c r="BT923" s="179"/>
      <c r="BU923" s="179"/>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2"/>
      <c r="EE923" s="179"/>
      <c r="EF923" s="179"/>
      <c r="EG923" s="179"/>
      <c r="EH923" s="179"/>
      <c r="EI923" s="179"/>
      <c r="EJ923" s="179"/>
      <c r="EK923" s="179"/>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179" t="s">
        <v>1745</v>
      </c>
      <c r="HL923" s="179" t="s">
        <v>526</v>
      </c>
      <c r="HM923" s="179" t="s">
        <v>480</v>
      </c>
      <c r="HN923" s="179" t="s">
        <v>480</v>
      </c>
      <c r="HO923" s="179" t="s">
        <v>480</v>
      </c>
      <c r="HP923" s="179" t="s">
        <v>480</v>
      </c>
      <c r="HQ923" s="179"/>
      <c r="HR923" s="179"/>
      <c r="HS923" s="200"/>
      <c r="HT923" s="179"/>
      <c r="HU923" s="179"/>
      <c r="HV923" s="179"/>
      <c r="HW923" s="179"/>
      <c r="HX923" s="209"/>
      <c r="HY923" s="179"/>
      <c r="HZ923" s="179"/>
      <c r="IA923" s="179"/>
      <c r="IB923" s="179"/>
      <c r="IC923" s="179"/>
      <c r="ID923" s="179"/>
      <c r="IE923" s="179"/>
      <c r="IF923" s="179"/>
      <c r="IG923" s="179"/>
      <c r="IH923" s="179" t="s">
        <v>1718</v>
      </c>
      <c r="II923" s="142" t="s">
        <v>1712</v>
      </c>
      <c r="IJ923" s="142" t="s">
        <v>542</v>
      </c>
      <c r="IK923" s="204" t="s">
        <v>1713</v>
      </c>
      <c r="IL923" s="179">
        <v>2020</v>
      </c>
      <c r="IM923" s="179"/>
      <c r="IN923" s="179" t="s">
        <v>1714</v>
      </c>
      <c r="IO923" s="179"/>
      <c r="IP923" s="179"/>
      <c r="IQ923" s="179"/>
      <c r="IR923" s="179"/>
      <c r="IS923" s="179"/>
      <c r="IT923" s="179"/>
      <c r="IU923" s="179"/>
      <c r="IV923" s="179"/>
      <c r="IW923" s="179"/>
      <c r="IX923" s="2"/>
      <c r="IY923" s="2"/>
      <c r="IZ923" s="2"/>
      <c r="JA923" s="2"/>
      <c r="JB923" s="2"/>
      <c r="JC923" s="2"/>
      <c r="JD923" s="2"/>
      <c r="JE923" s="2"/>
      <c r="JF923" s="2"/>
      <c r="JG923" s="2"/>
      <c r="JH923" s="2"/>
      <c r="JI923" s="2"/>
      <c r="JJ923" s="2" t="s">
        <v>1725</v>
      </c>
      <c r="JK923" s="2" t="s">
        <v>680</v>
      </c>
      <c r="JL923" s="145"/>
      <c r="JM923" s="134"/>
      <c r="JN923" s="200"/>
      <c r="JO923" s="179"/>
      <c r="JP923" s="200"/>
      <c r="JQ923" s="179"/>
      <c r="JR923" s="179"/>
      <c r="JS923" s="179"/>
      <c r="JT923" s="179"/>
      <c r="JU923" s="179"/>
      <c r="JV923" s="134"/>
      <c r="JW923" s="134"/>
      <c r="JX923" s="200"/>
      <c r="JY923" s="179"/>
      <c r="JZ923" s="200"/>
      <c r="KA923" s="179"/>
      <c r="KB923" s="179"/>
      <c r="KC923" s="179"/>
      <c r="KD923" s="200"/>
      <c r="KE923" s="200"/>
      <c r="KF923" s="142"/>
      <c r="KG923" s="210"/>
      <c r="KH923" s="179"/>
      <c r="KI923" s="179"/>
      <c r="KJ923" s="179"/>
      <c r="KK923" s="179"/>
      <c r="KL923" s="200"/>
      <c r="KM923" s="179"/>
      <c r="KN923" s="142"/>
      <c r="KO923" s="210"/>
      <c r="KP923" s="179"/>
      <c r="KQ923" s="179"/>
      <c r="KR923" s="142"/>
      <c r="KS923" s="210"/>
      <c r="KT923" s="179"/>
      <c r="KU923" s="179"/>
      <c r="KV923" s="179"/>
      <c r="KW923" s="3"/>
      <c r="KX923" s="3"/>
      <c r="KY923" s="3"/>
      <c r="KZ923" s="3"/>
      <c r="LA923" s="200"/>
      <c r="LB923" s="200"/>
      <c r="LC923" s="200"/>
      <c r="LD923" s="200"/>
      <c r="LE923" s="200"/>
      <c r="LF923" s="200"/>
      <c r="LG923" s="200"/>
      <c r="LH923" s="200"/>
      <c r="LI923" s="200"/>
      <c r="LJ923" s="200"/>
      <c r="LK923" s="200"/>
      <c r="LL923" s="200"/>
      <c r="LM923" s="200"/>
      <c r="LN923" s="179"/>
      <c r="LO923" s="179"/>
      <c r="LP923" s="179"/>
      <c r="LQ923" s="179"/>
      <c r="LR923" s="179"/>
      <c r="LS923" s="179"/>
      <c r="LT923" s="179"/>
      <c r="LU923" s="179"/>
      <c r="LW923" s="2"/>
      <c r="LX923" s="2"/>
      <c r="LY923" s="2"/>
      <c r="LZ923" s="2"/>
      <c r="MA923" s="2"/>
      <c r="ME923" s="2"/>
      <c r="MF923" s="179"/>
      <c r="MG923" s="179"/>
      <c r="MH923" s="179"/>
      <c r="MI923" s="2"/>
      <c r="MJ923" s="2"/>
      <c r="MK923" s="2"/>
      <c r="ML923" s="2"/>
      <c r="MM923" s="2"/>
      <c r="MN923" s="2"/>
      <c r="MO923" s="2"/>
      <c r="MP923" s="2"/>
      <c r="MQ923" s="179"/>
      <c r="MR923" s="179"/>
      <c r="MS923" s="179"/>
      <c r="MT923" s="179"/>
      <c r="MU923" s="179"/>
      <c r="MV923" s="179"/>
      <c r="MW923" s="179"/>
      <c r="MX923" s="179"/>
      <c r="MY923" s="205" t="s">
        <v>1708</v>
      </c>
      <c r="MZ923" s="206">
        <v>16.25</v>
      </c>
      <c r="NI923" s="179"/>
      <c r="NJ923" s="179" t="s">
        <v>1726</v>
      </c>
      <c r="NK923" s="179" t="s">
        <v>1759</v>
      </c>
      <c r="NL923" s="179" t="s">
        <v>1760</v>
      </c>
      <c r="NM923" s="207" t="s">
        <v>1729</v>
      </c>
      <c r="NN923" s="179">
        <v>0</v>
      </c>
      <c r="NO923" s="179">
        <v>20</v>
      </c>
      <c r="NP923" s="179"/>
      <c r="NQ923" s="179"/>
      <c r="NR923" s="179"/>
      <c r="NS923" s="179"/>
      <c r="NT923" s="179"/>
      <c r="NU923" s="179" t="s">
        <v>605</v>
      </c>
      <c r="NV923" s="179" t="s">
        <v>518</v>
      </c>
      <c r="NW923" s="127">
        <v>24.36</v>
      </c>
      <c r="NX923" s="179" t="s">
        <v>480</v>
      </c>
      <c r="NY923" s="141"/>
      <c r="NZ923" s="141"/>
      <c r="OB923" s="179">
        <v>3</v>
      </c>
      <c r="OD923" s="179"/>
      <c r="OE923" s="179"/>
      <c r="OF923" s="179"/>
      <c r="OG923" s="179"/>
      <c r="OH923" s="179"/>
      <c r="OI923" s="179"/>
      <c r="OJ923" s="179"/>
      <c r="OK923" s="179"/>
      <c r="OL923" s="179"/>
      <c r="OM923" s="179"/>
      <c r="ON923" s="179"/>
      <c r="OO923" s="179"/>
      <c r="OP923" s="179"/>
      <c r="OQ923" s="179"/>
      <c r="OR923" s="179"/>
      <c r="OS923" s="179"/>
      <c r="OT923" s="179"/>
      <c r="OU923" t="s">
        <v>1761</v>
      </c>
      <c r="OV923" s="179" t="s">
        <v>518</v>
      </c>
      <c r="OX923">
        <v>2021</v>
      </c>
      <c r="OY923">
        <v>2022</v>
      </c>
      <c r="PB923" t="s">
        <v>522</v>
      </c>
      <c r="PC923" s="50">
        <v>46148</v>
      </c>
    </row>
    <row r="924" spans="1:419" ht="16.5">
      <c r="A924" s="199" t="s">
        <v>859</v>
      </c>
      <c r="B924" s="2" t="s">
        <v>1698</v>
      </c>
      <c r="C924" s="2" t="s">
        <v>1385</v>
      </c>
      <c r="D924" s="82" t="s">
        <v>666</v>
      </c>
      <c r="E924" s="2" t="s">
        <v>1699</v>
      </c>
      <c r="F924" s="82" t="s">
        <v>1700</v>
      </c>
      <c r="G924" s="2" t="s">
        <v>475</v>
      </c>
      <c r="H924" s="2" t="s">
        <v>476</v>
      </c>
      <c r="I924" s="82">
        <v>-11.474220000000001</v>
      </c>
      <c r="J924" s="82" t="s">
        <v>1701</v>
      </c>
      <c r="K924" s="82">
        <v>1000</v>
      </c>
      <c r="L924" s="2"/>
      <c r="M924" s="82"/>
      <c r="N924" s="2"/>
      <c r="O924" s="2"/>
      <c r="P924" s="2"/>
      <c r="Q924" s="2"/>
      <c r="R924" s="2"/>
      <c r="S924" s="2"/>
      <c r="T924" s="2"/>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2" t="s">
        <v>1702</v>
      </c>
      <c r="AW924" s="2">
        <v>28</v>
      </c>
      <c r="AX924" s="2" t="s">
        <v>480</v>
      </c>
      <c r="AY924" s="2">
        <v>2</v>
      </c>
      <c r="AZ924" s="179" t="s">
        <v>1703</v>
      </c>
      <c r="BA924" s="179">
        <v>2020</v>
      </c>
      <c r="BB924" s="179">
        <v>2022</v>
      </c>
      <c r="BC924" s="179"/>
      <c r="BD924" s="179" t="s">
        <v>1758</v>
      </c>
      <c r="BE924" s="179" t="s">
        <v>634</v>
      </c>
      <c r="BF924" s="179" t="s">
        <v>484</v>
      </c>
      <c r="BG924" s="179" t="s">
        <v>1705</v>
      </c>
      <c r="BH924" s="179" t="s">
        <v>1706</v>
      </c>
      <c r="BI924" s="200" t="s">
        <v>1707</v>
      </c>
      <c r="BJ924" s="201">
        <v>4.4000000000000004</v>
      </c>
      <c r="BK924" s="179" t="s">
        <v>537</v>
      </c>
      <c r="BL924" s="179" t="s">
        <v>538</v>
      </c>
      <c r="BM924" s="179" t="s">
        <v>1711</v>
      </c>
      <c r="BN924" s="200" t="s">
        <v>1707</v>
      </c>
      <c r="BO924" s="201">
        <v>13.3</v>
      </c>
      <c r="BP924" s="179"/>
      <c r="BQ924" s="179"/>
      <c r="BR924" s="179"/>
      <c r="BS924" s="179"/>
      <c r="BT924" s="179"/>
      <c r="BU924" s="179"/>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2"/>
      <c r="EE924" s="179"/>
      <c r="EF924" s="179"/>
      <c r="EG924" s="179"/>
      <c r="EH924" s="179"/>
      <c r="EI924" s="179"/>
      <c r="EJ924" s="179"/>
      <c r="EK924" s="179"/>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179" t="s">
        <v>1745</v>
      </c>
      <c r="HL924" s="179" t="s">
        <v>526</v>
      </c>
      <c r="HM924" s="179" t="s">
        <v>480</v>
      </c>
      <c r="HN924" s="179" t="s">
        <v>480</v>
      </c>
      <c r="HO924" s="179" t="s">
        <v>480</v>
      </c>
      <c r="HP924" s="179" t="s">
        <v>480</v>
      </c>
      <c r="HQ924" s="179"/>
      <c r="HR924" s="179"/>
      <c r="HS924" s="200"/>
      <c r="HT924" s="179"/>
      <c r="HU924" s="179"/>
      <c r="HV924" s="179"/>
      <c r="HW924" s="179"/>
      <c r="HX924" s="209"/>
      <c r="HY924" s="179"/>
      <c r="HZ924" s="179"/>
      <c r="IA924" s="179"/>
      <c r="IB924" s="179"/>
      <c r="IC924" s="179"/>
      <c r="ID924" s="179"/>
      <c r="IE924" s="179"/>
      <c r="IF924" s="179"/>
      <c r="IG924" s="179"/>
      <c r="IH924" s="179" t="s">
        <v>1710</v>
      </c>
      <c r="II924" s="142" t="s">
        <v>1712</v>
      </c>
      <c r="IJ924" s="142" t="s">
        <v>542</v>
      </c>
      <c r="IK924" s="204" t="s">
        <v>1713</v>
      </c>
      <c r="IL924" s="179">
        <v>2020</v>
      </c>
      <c r="IM924" s="179"/>
      <c r="IN924" s="179" t="s">
        <v>1714</v>
      </c>
      <c r="IO924" s="179"/>
      <c r="IP924" s="179"/>
      <c r="IQ924" s="179"/>
      <c r="IR924" s="179"/>
      <c r="IS924" s="179"/>
      <c r="IT924" s="179"/>
      <c r="IU924" s="179"/>
      <c r="IV924" s="179"/>
      <c r="IW924" s="179"/>
      <c r="IX924" s="2"/>
      <c r="IY924" s="2"/>
      <c r="IZ924" s="2"/>
      <c r="JA924" s="2"/>
      <c r="JB924" s="2"/>
      <c r="JC924" s="2"/>
      <c r="JD924" s="2"/>
      <c r="JE924" s="2"/>
      <c r="JF924" s="2"/>
      <c r="JG924" s="2"/>
      <c r="JH924" s="2"/>
      <c r="JI924" s="2"/>
      <c r="JJ924" s="2" t="s">
        <v>1725</v>
      </c>
      <c r="JK924" s="2" t="s">
        <v>680</v>
      </c>
      <c r="JL924" s="145"/>
      <c r="JM924" s="134"/>
      <c r="JN924" s="200"/>
      <c r="JO924" s="179"/>
      <c r="JP924" s="200"/>
      <c r="JQ924" s="179"/>
      <c r="JR924" s="179"/>
      <c r="JS924" s="179"/>
      <c r="JT924" s="179"/>
      <c r="JU924" s="179"/>
      <c r="JV924" s="134"/>
      <c r="JW924" s="134"/>
      <c r="JX924" s="200"/>
      <c r="JY924" s="179"/>
      <c r="JZ924" s="200"/>
      <c r="KA924" s="179"/>
      <c r="KB924" s="179"/>
      <c r="KC924" s="179"/>
      <c r="KD924" s="200"/>
      <c r="KE924" s="200"/>
      <c r="KF924" s="142"/>
      <c r="KG924" s="210"/>
      <c r="KH924" s="179"/>
      <c r="KI924" s="179"/>
      <c r="KJ924" s="179"/>
      <c r="KK924" s="179"/>
      <c r="KL924" s="200"/>
      <c r="KM924" s="179"/>
      <c r="KN924" s="142"/>
      <c r="KO924" s="210"/>
      <c r="KP924" s="179"/>
      <c r="KQ924" s="179"/>
      <c r="KR924" s="142"/>
      <c r="KS924" s="210"/>
      <c r="KT924" s="179"/>
      <c r="KU924" s="179"/>
      <c r="KV924" s="179"/>
      <c r="KW924" s="3"/>
      <c r="KX924" s="3"/>
      <c r="KY924" s="3"/>
      <c r="KZ924" s="3"/>
      <c r="LA924" s="200"/>
      <c r="LB924" s="200"/>
      <c r="LC924" s="200"/>
      <c r="LD924" s="200"/>
      <c r="LE924" s="200"/>
      <c r="LF924" s="200"/>
      <c r="LG924" s="200"/>
      <c r="LH924" s="200"/>
      <c r="LI924" s="200"/>
      <c r="LJ924" s="200"/>
      <c r="LK924" s="200"/>
      <c r="LL924" s="200"/>
      <c r="LM924" s="200"/>
      <c r="LN924" s="179"/>
      <c r="LO924" s="179"/>
      <c r="LP924" s="179"/>
      <c r="LQ924" s="179"/>
      <c r="LR924" s="179"/>
      <c r="LS924" s="179"/>
      <c r="LT924" s="179"/>
      <c r="LU924" s="179"/>
      <c r="LW924" s="2"/>
      <c r="LX924" s="2"/>
      <c r="LY924" s="2"/>
      <c r="LZ924" s="2"/>
      <c r="MA924" s="2"/>
      <c r="ME924" s="2"/>
      <c r="MF924" s="179"/>
      <c r="MG924" s="179"/>
      <c r="MH924" s="179"/>
      <c r="MI924" s="2"/>
      <c r="MJ924" s="2"/>
      <c r="MK924" s="2"/>
      <c r="ML924" s="2"/>
      <c r="MM924" s="2"/>
      <c r="MN924" s="2"/>
      <c r="MO924" s="2"/>
      <c r="MP924" s="2"/>
      <c r="MQ924" s="179"/>
      <c r="MR924" s="179"/>
      <c r="MS924" s="179"/>
      <c r="MT924" s="179"/>
      <c r="MU924" s="179"/>
      <c r="MV924" s="179"/>
      <c r="MW924" s="179"/>
      <c r="MX924" s="179"/>
      <c r="MY924" s="205" t="s">
        <v>1708</v>
      </c>
      <c r="MZ924" s="206">
        <v>16.25</v>
      </c>
      <c r="NI924" s="179"/>
      <c r="NJ924" s="179" t="s">
        <v>1726</v>
      </c>
      <c r="NK924" s="179" t="s">
        <v>1759</v>
      </c>
      <c r="NL924" s="179" t="s">
        <v>1760</v>
      </c>
      <c r="NM924" s="207" t="s">
        <v>1729</v>
      </c>
      <c r="NN924" s="179">
        <v>0</v>
      </c>
      <c r="NO924" s="179">
        <v>20</v>
      </c>
      <c r="NP924" s="179"/>
      <c r="NQ924" s="179"/>
      <c r="NR924" s="179"/>
      <c r="NS924" s="179"/>
      <c r="NT924" s="179"/>
      <c r="NU924" s="179" t="s">
        <v>609</v>
      </c>
      <c r="NV924" s="179" t="s">
        <v>518</v>
      </c>
      <c r="NW924" s="127">
        <v>24.26</v>
      </c>
      <c r="NX924" s="179" t="s">
        <v>480</v>
      </c>
      <c r="NY924" s="141"/>
      <c r="NZ924" s="141"/>
      <c r="OB924" s="179">
        <v>3</v>
      </c>
      <c r="OC924" s="179"/>
      <c r="OD924" s="179"/>
      <c r="OE924" s="179"/>
      <c r="OF924" s="179"/>
      <c r="OG924" s="179"/>
      <c r="OH924" s="179"/>
      <c r="OI924" s="179"/>
      <c r="OJ924" s="179"/>
      <c r="OK924" s="179"/>
      <c r="OL924" s="179"/>
      <c r="OM924" s="179"/>
      <c r="ON924" s="179"/>
      <c r="OO924" s="179"/>
      <c r="OP924" s="179"/>
      <c r="OQ924" s="179"/>
      <c r="OR924" s="179"/>
      <c r="OS924" s="179"/>
      <c r="OT924" s="179"/>
      <c r="OU924" t="s">
        <v>1761</v>
      </c>
      <c r="OV924" s="179" t="s">
        <v>518</v>
      </c>
      <c r="OX924">
        <v>2021</v>
      </c>
      <c r="OY924">
        <v>2022</v>
      </c>
      <c r="PB924" t="s">
        <v>522</v>
      </c>
      <c r="PC924" s="50">
        <v>46148</v>
      </c>
    </row>
    <row r="925" spans="1:419">
      <c r="EI925" s="9"/>
      <c r="EJ925" s="9"/>
      <c r="EK925" s="9"/>
      <c r="EL925" s="9"/>
      <c r="EM925" s="9"/>
      <c r="EN925" s="9"/>
      <c r="EO925" s="9"/>
      <c r="EP925" s="9"/>
      <c r="EQ925" s="9"/>
      <c r="ER925" s="9"/>
      <c r="ES925" s="9"/>
      <c r="ET925" s="9"/>
      <c r="EU925" s="9"/>
      <c r="EV925" s="9"/>
      <c r="EW925" s="9"/>
      <c r="EX925" s="9"/>
      <c r="EY925" s="9"/>
      <c r="EZ925" s="9"/>
      <c r="FA925" s="9"/>
      <c r="FB925" s="9"/>
      <c r="FC925" s="9"/>
      <c r="FD925" s="9"/>
      <c r="FE925" s="9"/>
      <c r="FF925" s="9"/>
      <c r="FG925" s="9"/>
      <c r="FH925" s="9"/>
      <c r="FI925" s="9"/>
      <c r="FJ925" s="9"/>
      <c r="FK925" s="9"/>
      <c r="FL925" s="9"/>
      <c r="FM925" s="9"/>
      <c r="FN925" s="9"/>
      <c r="FO925" s="9"/>
      <c r="FP925" s="9"/>
      <c r="FQ925" s="9"/>
      <c r="FR925" s="9"/>
      <c r="FS925" s="9"/>
      <c r="FT925" s="9"/>
      <c r="FU925" s="9"/>
      <c r="FV925" s="9"/>
      <c r="FW925" s="9"/>
      <c r="FX925" s="9"/>
      <c r="FY925" s="9"/>
      <c r="FZ925" s="9"/>
      <c r="GA925" s="9"/>
      <c r="GB925" s="9"/>
      <c r="GC925" s="9"/>
      <c r="GD925" s="9"/>
      <c r="GE925" s="9"/>
      <c r="GF925" s="9"/>
      <c r="GG925" s="9"/>
      <c r="GH925" s="9"/>
      <c r="GI925" s="9"/>
      <c r="GJ925" s="9"/>
      <c r="GK925" s="9"/>
      <c r="GL925" s="9"/>
      <c r="GM925" s="9"/>
      <c r="GN925" s="9"/>
      <c r="GO925" s="9"/>
      <c r="GP925" s="9"/>
      <c r="GQ925" s="9"/>
      <c r="GR925" s="9"/>
      <c r="GS925" s="9"/>
      <c r="GT925" s="9"/>
      <c r="GU925" s="9"/>
      <c r="GV925" s="9"/>
      <c r="GW925" s="9"/>
      <c r="GX925" s="9"/>
      <c r="GY925" s="9"/>
      <c r="GZ925" s="9"/>
      <c r="HA925" s="9"/>
      <c r="HB925" s="9"/>
      <c r="HC925" s="9"/>
      <c r="HD925" s="9"/>
      <c r="HE925" s="9"/>
      <c r="HF925" s="9"/>
      <c r="HG925" s="9"/>
      <c r="HH925" s="9"/>
      <c r="HI925" s="9"/>
      <c r="HJ925" s="9"/>
      <c r="HK925" s="9"/>
      <c r="HL925" s="9"/>
      <c r="HY925" s="50"/>
    </row>
    <row r="926" spans="1:419">
      <c r="EI926" s="9"/>
      <c r="EJ926" s="9"/>
      <c r="EK926" s="9"/>
      <c r="EL926" s="9"/>
      <c r="EM926" s="9"/>
      <c r="EN926" s="9"/>
      <c r="EO926" s="9"/>
      <c r="EP926" s="9"/>
      <c r="EQ926" s="9"/>
      <c r="ER926" s="9"/>
      <c r="ES926" s="9"/>
      <c r="ET926" s="9"/>
      <c r="EU926" s="9"/>
      <c r="EV926" s="9"/>
      <c r="EW926" s="9"/>
      <c r="EX926" s="9"/>
      <c r="EY926" s="9"/>
      <c r="EZ926" s="9"/>
      <c r="FA926" s="9"/>
      <c r="FB926" s="9"/>
      <c r="FC926" s="9"/>
      <c r="FD926" s="9"/>
      <c r="FE926" s="9"/>
      <c r="FF926" s="9"/>
      <c r="FG926" s="9"/>
      <c r="FH926" s="9"/>
      <c r="FI926" s="9"/>
      <c r="FJ926" s="9"/>
      <c r="FK926" s="9"/>
      <c r="FL926" s="9"/>
      <c r="FM926" s="9"/>
      <c r="FN926" s="9"/>
      <c r="FO926" s="9"/>
      <c r="FP926" s="9"/>
      <c r="FQ926" s="9"/>
      <c r="FR926" s="9"/>
      <c r="FS926" s="9"/>
      <c r="FT926" s="9"/>
      <c r="FU926" s="9"/>
      <c r="FV926" s="9"/>
      <c r="FW926" s="9"/>
      <c r="FX926" s="9"/>
      <c r="FY926" s="9"/>
      <c r="FZ926" s="9"/>
      <c r="GA926" s="9"/>
      <c r="GB926" s="9"/>
      <c r="GC926" s="9"/>
      <c r="GD926" s="9"/>
      <c r="GE926" s="9"/>
      <c r="GF926" s="9"/>
      <c r="GG926" s="9"/>
      <c r="GH926" s="9"/>
      <c r="GI926" s="9"/>
      <c r="GJ926" s="9"/>
      <c r="GK926" s="9"/>
      <c r="GL926" s="9"/>
      <c r="GM926" s="9"/>
      <c r="GN926" s="9"/>
      <c r="GO926" s="9"/>
      <c r="GP926" s="9"/>
      <c r="GQ926" s="9"/>
      <c r="GR926" s="9"/>
      <c r="GS926" s="9"/>
      <c r="GT926" s="9"/>
      <c r="GU926" s="9"/>
      <c r="GV926" s="9"/>
      <c r="GW926" s="9"/>
      <c r="GX926" s="9"/>
      <c r="GY926" s="9"/>
      <c r="GZ926" s="9"/>
      <c r="HA926" s="9"/>
      <c r="HB926" s="9"/>
      <c r="HC926" s="9"/>
      <c r="HD926" s="9"/>
      <c r="HE926" s="9"/>
      <c r="HF926" s="9"/>
      <c r="HG926" s="9"/>
      <c r="HH926" s="9"/>
      <c r="HI926" s="9"/>
      <c r="HJ926" s="9"/>
      <c r="HK926" s="9"/>
      <c r="HL926" s="9"/>
      <c r="HY926" s="50"/>
    </row>
    <row r="927" spans="1:419">
      <c r="EI927" s="9"/>
      <c r="EJ927" s="9"/>
      <c r="EK927" s="9"/>
      <c r="EL927" s="9"/>
      <c r="EM927" s="9"/>
      <c r="EN927" s="9"/>
      <c r="EO927" s="9"/>
      <c r="EP927" s="9"/>
      <c r="EQ927" s="9"/>
      <c r="ER927" s="9"/>
      <c r="ES927" s="9"/>
      <c r="ET927" s="9"/>
      <c r="EU927" s="9"/>
      <c r="EV927" s="9"/>
      <c r="EW927" s="9"/>
      <c r="EX927" s="9"/>
      <c r="EY927" s="9"/>
      <c r="EZ927" s="9"/>
      <c r="FA927" s="9"/>
      <c r="FB927" s="9"/>
      <c r="FC927" s="9"/>
      <c r="FD927" s="9"/>
      <c r="FE927" s="9"/>
      <c r="FF927" s="9"/>
      <c r="FG927" s="9"/>
      <c r="FH927" s="9"/>
      <c r="FI927" s="9"/>
      <c r="FJ927" s="9"/>
      <c r="FK927" s="9"/>
      <c r="FL927" s="9"/>
      <c r="FM927" s="9"/>
      <c r="FN927" s="9"/>
      <c r="FO927" s="9"/>
      <c r="FP927" s="9"/>
      <c r="FQ927" s="9"/>
      <c r="FR927" s="9"/>
      <c r="FS927" s="9"/>
      <c r="FT927" s="9"/>
      <c r="FU927" s="9"/>
      <c r="FV927" s="9"/>
      <c r="FW927" s="9"/>
      <c r="FX927" s="9"/>
      <c r="FY927" s="9"/>
      <c r="FZ927" s="9"/>
      <c r="GA927" s="9"/>
      <c r="GB927" s="9"/>
      <c r="GC927" s="9"/>
      <c r="GD927" s="9"/>
      <c r="GE927" s="9"/>
      <c r="GF927" s="9"/>
      <c r="GG927" s="9"/>
      <c r="GH927" s="9"/>
      <c r="GI927" s="9"/>
      <c r="GJ927" s="9"/>
      <c r="GK927" s="9"/>
      <c r="GL927" s="9"/>
      <c r="GM927" s="9"/>
      <c r="GN927" s="9"/>
      <c r="GO927" s="9"/>
      <c r="GP927" s="9"/>
      <c r="GQ927" s="9"/>
      <c r="GR927" s="9"/>
      <c r="GS927" s="9"/>
      <c r="GT927" s="9"/>
      <c r="GU927" s="9"/>
      <c r="GV927" s="9"/>
      <c r="GW927" s="9"/>
      <c r="GX927" s="9"/>
      <c r="GY927" s="9"/>
      <c r="GZ927" s="9"/>
      <c r="HA927" s="9"/>
      <c r="HB927" s="9"/>
      <c r="HC927" s="9"/>
      <c r="HD927" s="9"/>
      <c r="HE927" s="9"/>
      <c r="HF927" s="9"/>
      <c r="HG927" s="9"/>
      <c r="HH927" s="9"/>
      <c r="HI927" s="9"/>
      <c r="HJ927" s="9"/>
      <c r="HK927" s="9"/>
      <c r="HL927" s="9"/>
      <c r="HY927" s="50"/>
    </row>
    <row r="928" spans="1:419">
      <c r="EI928" s="9"/>
      <c r="EJ928" s="9"/>
      <c r="EK928" s="9"/>
      <c r="EL928" s="9"/>
      <c r="EM928" s="9"/>
      <c r="EN928" s="9"/>
      <c r="EO928" s="9"/>
      <c r="EP928" s="9"/>
      <c r="EQ928" s="9"/>
      <c r="ER928" s="9"/>
      <c r="ES928" s="9"/>
      <c r="ET928" s="9"/>
      <c r="EU928" s="9"/>
      <c r="EV928" s="9"/>
      <c r="EW928" s="9"/>
      <c r="EX928" s="9"/>
      <c r="EY928" s="9"/>
      <c r="EZ928" s="9"/>
      <c r="FA928" s="9"/>
      <c r="FB928" s="9"/>
      <c r="FC928" s="9"/>
      <c r="FD928" s="9"/>
      <c r="FE928" s="9"/>
      <c r="FF928" s="9"/>
      <c r="FG928" s="9"/>
      <c r="FH928" s="9"/>
      <c r="FI928" s="9"/>
      <c r="FJ928" s="9"/>
      <c r="FK928" s="9"/>
      <c r="FL928" s="9"/>
      <c r="FM928" s="9"/>
      <c r="FN928" s="9"/>
      <c r="FO928" s="9"/>
      <c r="FP928" s="9"/>
      <c r="FQ928" s="9"/>
      <c r="FR928" s="9"/>
      <c r="FS928" s="9"/>
      <c r="FT928" s="9"/>
      <c r="FU928" s="9"/>
      <c r="FV928" s="9"/>
      <c r="FW928" s="9"/>
      <c r="FX928" s="9"/>
      <c r="FY928" s="9"/>
      <c r="FZ928" s="9"/>
      <c r="GA928" s="9"/>
      <c r="GB928" s="9"/>
      <c r="GC928" s="9"/>
      <c r="GD928" s="9"/>
      <c r="GE928" s="9"/>
      <c r="GF928" s="9"/>
      <c r="GG928" s="9"/>
      <c r="GH928" s="9"/>
      <c r="GI928" s="9"/>
      <c r="GJ928" s="9"/>
      <c r="GK928" s="9"/>
      <c r="GL928" s="9"/>
      <c r="GM928" s="9"/>
      <c r="GN928" s="9"/>
      <c r="GO928" s="9"/>
      <c r="GP928" s="9"/>
      <c r="GQ928" s="9"/>
      <c r="GR928" s="9"/>
      <c r="GS928" s="9"/>
      <c r="GT928" s="9"/>
      <c r="GU928" s="9"/>
      <c r="GV928" s="9"/>
      <c r="GW928" s="9"/>
      <c r="GX928" s="9"/>
      <c r="GY928" s="9"/>
      <c r="GZ928" s="9"/>
      <c r="HA928" s="9"/>
      <c r="HB928" s="9"/>
      <c r="HC928" s="9"/>
      <c r="HD928" s="9"/>
      <c r="HE928" s="9"/>
      <c r="HF928" s="9"/>
      <c r="HG928" s="9"/>
      <c r="HH928" s="9"/>
      <c r="HI928" s="9"/>
      <c r="HJ928" s="9"/>
      <c r="HK928" s="9"/>
      <c r="HL928" s="9"/>
      <c r="HY928" s="50"/>
    </row>
    <row r="929" spans="139:233">
      <c r="EI929" s="9"/>
      <c r="EJ929" s="9"/>
      <c r="EK929" s="9"/>
      <c r="EL929" s="9"/>
      <c r="EM929" s="9"/>
      <c r="EN929" s="9"/>
      <c r="EO929" s="9"/>
      <c r="EP929" s="9"/>
      <c r="EQ929" s="9"/>
      <c r="ER929" s="9"/>
      <c r="ES929" s="9"/>
      <c r="ET929" s="9"/>
      <c r="EU929" s="9"/>
      <c r="EV929" s="9"/>
      <c r="EW929" s="9"/>
      <c r="EX929" s="9"/>
      <c r="EY929" s="9"/>
      <c r="EZ929" s="9"/>
      <c r="FA929" s="9"/>
      <c r="FB929" s="9"/>
      <c r="FC929" s="9"/>
      <c r="FD929" s="9"/>
      <c r="FE929" s="9"/>
      <c r="FF929" s="9"/>
      <c r="FG929" s="9"/>
      <c r="FH929" s="9"/>
      <c r="FI929" s="9"/>
      <c r="FJ929" s="9"/>
      <c r="FK929" s="9"/>
      <c r="FL929" s="9"/>
      <c r="FM929" s="9"/>
      <c r="FN929" s="9"/>
      <c r="FO929" s="9"/>
      <c r="FP929" s="9"/>
      <c r="FQ929" s="9"/>
      <c r="FR929" s="9"/>
      <c r="FS929" s="9"/>
      <c r="FT929" s="9"/>
      <c r="FU929" s="9"/>
      <c r="FV929" s="9"/>
      <c r="FW929" s="9"/>
      <c r="FX929" s="9"/>
      <c r="FY929" s="9"/>
      <c r="FZ929" s="9"/>
      <c r="GA929" s="9"/>
      <c r="GB929" s="9"/>
      <c r="GC929" s="9"/>
      <c r="GD929" s="9"/>
      <c r="GE929" s="9"/>
      <c r="GF929" s="9"/>
      <c r="GG929" s="9"/>
      <c r="GH929" s="9"/>
      <c r="GI929" s="9"/>
      <c r="GJ929" s="9"/>
      <c r="GK929" s="9"/>
      <c r="GL929" s="9"/>
      <c r="GM929" s="9"/>
      <c r="GN929" s="9"/>
      <c r="GO929" s="9"/>
      <c r="GP929" s="9"/>
      <c r="GQ929" s="9"/>
      <c r="GR929" s="9"/>
      <c r="GS929" s="9"/>
      <c r="GT929" s="9"/>
      <c r="GU929" s="9"/>
      <c r="GV929" s="9"/>
      <c r="GW929" s="9"/>
      <c r="GX929" s="9"/>
      <c r="GY929" s="9"/>
      <c r="GZ929" s="9"/>
      <c r="HA929" s="9"/>
      <c r="HB929" s="9"/>
      <c r="HC929" s="9"/>
      <c r="HD929" s="9"/>
      <c r="HE929" s="9"/>
      <c r="HF929" s="9"/>
      <c r="HG929" s="9"/>
      <c r="HH929" s="9"/>
      <c r="HI929" s="9"/>
      <c r="HJ929" s="9"/>
      <c r="HK929" s="9"/>
      <c r="HL929" s="9"/>
      <c r="HY929" s="50"/>
    </row>
    <row r="930" spans="139:233">
      <c r="EI930" s="9"/>
      <c r="EJ930" s="9"/>
      <c r="EK930" s="9"/>
      <c r="EL930" s="9"/>
      <c r="EM930" s="9"/>
      <c r="EN930" s="9"/>
      <c r="EO930" s="9"/>
      <c r="EP930" s="9"/>
      <c r="EQ930" s="9"/>
      <c r="ER930" s="9"/>
      <c r="ES930" s="9"/>
      <c r="ET930" s="9"/>
      <c r="EU930" s="9"/>
      <c r="EV930" s="9"/>
      <c r="EW930" s="9"/>
      <c r="EX930" s="9"/>
      <c r="EY930" s="9"/>
      <c r="EZ930" s="9"/>
      <c r="FA930" s="9"/>
      <c r="FB930" s="9"/>
      <c r="FC930" s="9"/>
      <c r="FD930" s="9"/>
      <c r="FE930" s="9"/>
      <c r="FF930" s="9"/>
      <c r="FG930" s="9"/>
      <c r="FH930" s="9"/>
      <c r="FI930" s="9"/>
      <c r="FJ930" s="9"/>
      <c r="FK930" s="9"/>
      <c r="FL930" s="9"/>
      <c r="FM930" s="9"/>
      <c r="FN930" s="9"/>
      <c r="FO930" s="9"/>
      <c r="FP930" s="9"/>
      <c r="FQ930" s="9"/>
      <c r="FR930" s="9"/>
      <c r="FS930" s="9"/>
      <c r="FT930" s="9"/>
      <c r="FU930" s="9"/>
      <c r="FV930" s="9"/>
      <c r="FW930" s="9"/>
      <c r="FX930" s="9"/>
      <c r="FY930" s="9"/>
      <c r="FZ930" s="9"/>
      <c r="GA930" s="9"/>
      <c r="GB930" s="9"/>
      <c r="GC930" s="9"/>
      <c r="GD930" s="9"/>
      <c r="GE930" s="9"/>
      <c r="GF930" s="9"/>
      <c r="GG930" s="9"/>
      <c r="GH930" s="9"/>
      <c r="GI930" s="9"/>
      <c r="GJ930" s="9"/>
      <c r="GK930" s="9"/>
      <c r="GL930" s="9"/>
      <c r="GM930" s="9"/>
      <c r="GN930" s="9"/>
      <c r="GO930" s="9"/>
      <c r="GP930" s="9"/>
      <c r="GQ930" s="9"/>
      <c r="GR930" s="9"/>
      <c r="GS930" s="9"/>
      <c r="GT930" s="9"/>
      <c r="GU930" s="9"/>
      <c r="GV930" s="9"/>
      <c r="GW930" s="9"/>
      <c r="GX930" s="9"/>
      <c r="GY930" s="9"/>
      <c r="GZ930" s="9"/>
      <c r="HA930" s="9"/>
      <c r="HB930" s="9"/>
      <c r="HC930" s="9"/>
      <c r="HD930" s="9"/>
      <c r="HE930" s="9"/>
      <c r="HF930" s="9"/>
      <c r="HG930" s="9"/>
      <c r="HH930" s="9"/>
      <c r="HI930" s="9"/>
      <c r="HJ930" s="9"/>
      <c r="HK930" s="9"/>
      <c r="HL930" s="9"/>
      <c r="HY930" s="50"/>
    </row>
    <row r="931" spans="139:233">
      <c r="EI931" s="9"/>
      <c r="EJ931" s="9"/>
      <c r="EK931" s="9"/>
      <c r="EL931" s="9"/>
      <c r="EM931" s="9"/>
      <c r="EN931" s="9"/>
      <c r="EO931" s="9"/>
      <c r="EP931" s="9"/>
      <c r="EQ931" s="9"/>
      <c r="ER931" s="9"/>
      <c r="ES931" s="9"/>
      <c r="ET931" s="9"/>
      <c r="EU931" s="9"/>
      <c r="EV931" s="9"/>
      <c r="EW931" s="9"/>
      <c r="EX931" s="9"/>
      <c r="EY931" s="9"/>
      <c r="EZ931" s="9"/>
      <c r="FA931" s="9"/>
      <c r="FB931" s="9"/>
      <c r="FC931" s="9"/>
      <c r="FD931" s="9"/>
      <c r="FE931" s="9"/>
      <c r="FF931" s="9"/>
      <c r="FG931" s="9"/>
      <c r="FH931" s="9"/>
      <c r="FI931" s="9"/>
      <c r="FJ931" s="9"/>
      <c r="FK931" s="9"/>
      <c r="FL931" s="9"/>
      <c r="FM931" s="9"/>
      <c r="FN931" s="9"/>
      <c r="FO931" s="9"/>
      <c r="FP931" s="9"/>
      <c r="FQ931" s="9"/>
      <c r="FR931" s="9"/>
      <c r="FS931" s="9"/>
      <c r="FT931" s="9"/>
      <c r="FU931" s="9"/>
      <c r="FV931" s="9"/>
      <c r="FW931" s="9"/>
      <c r="FX931" s="9"/>
      <c r="FY931" s="9"/>
      <c r="FZ931" s="9"/>
      <c r="GA931" s="9"/>
      <c r="GB931" s="9"/>
      <c r="GC931" s="9"/>
      <c r="GD931" s="9"/>
      <c r="GE931" s="9"/>
      <c r="GF931" s="9"/>
      <c r="GG931" s="9"/>
      <c r="GH931" s="9"/>
      <c r="GI931" s="9"/>
      <c r="GJ931" s="9"/>
      <c r="GK931" s="9"/>
      <c r="GL931" s="9"/>
      <c r="GM931" s="9"/>
      <c r="GN931" s="9"/>
      <c r="GO931" s="9"/>
      <c r="GP931" s="9"/>
      <c r="GQ931" s="9"/>
      <c r="GR931" s="9"/>
      <c r="GS931" s="9"/>
      <c r="GT931" s="9"/>
      <c r="GU931" s="9"/>
      <c r="GV931" s="9"/>
      <c r="GW931" s="9"/>
      <c r="GX931" s="9"/>
      <c r="GY931" s="9"/>
      <c r="GZ931" s="9"/>
      <c r="HA931" s="9"/>
      <c r="HB931" s="9"/>
      <c r="HC931" s="9"/>
      <c r="HD931" s="9"/>
      <c r="HE931" s="9"/>
      <c r="HF931" s="9"/>
      <c r="HG931" s="9"/>
      <c r="HH931" s="9"/>
      <c r="HI931" s="9"/>
      <c r="HJ931" s="9"/>
      <c r="HK931" s="9"/>
      <c r="HL931" s="9"/>
      <c r="HY931" s="50"/>
    </row>
    <row r="932" spans="139:233">
      <c r="EI932" s="9"/>
      <c r="EJ932" s="9"/>
      <c r="EK932" s="9"/>
      <c r="EL932" s="9"/>
      <c r="EM932" s="9"/>
      <c r="EN932" s="9"/>
      <c r="EO932" s="9"/>
      <c r="EP932" s="9"/>
      <c r="EQ932" s="9"/>
      <c r="ER932" s="9"/>
      <c r="ES932" s="9"/>
      <c r="ET932" s="9"/>
      <c r="EU932" s="9"/>
      <c r="EV932" s="9"/>
      <c r="EW932" s="9"/>
      <c r="EX932" s="9"/>
      <c r="EY932" s="9"/>
      <c r="EZ932" s="9"/>
      <c r="FA932" s="9"/>
      <c r="FB932" s="9"/>
      <c r="FC932" s="9"/>
      <c r="FD932" s="9"/>
      <c r="FE932" s="9"/>
      <c r="FF932" s="9"/>
      <c r="FG932" s="9"/>
      <c r="FH932" s="9"/>
      <c r="FI932" s="9"/>
      <c r="FJ932" s="9"/>
      <c r="FK932" s="9"/>
      <c r="FL932" s="9"/>
      <c r="FM932" s="9"/>
      <c r="FN932" s="9"/>
      <c r="FO932" s="9"/>
      <c r="FP932" s="9"/>
      <c r="FQ932" s="9"/>
      <c r="FR932" s="9"/>
      <c r="FS932" s="9"/>
      <c r="FT932" s="9"/>
      <c r="FU932" s="9"/>
      <c r="FV932" s="9"/>
      <c r="FW932" s="9"/>
      <c r="FX932" s="9"/>
      <c r="FY932" s="9"/>
      <c r="FZ932" s="9"/>
      <c r="GA932" s="9"/>
      <c r="GB932" s="9"/>
      <c r="GC932" s="9"/>
      <c r="GD932" s="9"/>
      <c r="GE932" s="9"/>
      <c r="GF932" s="9"/>
      <c r="GG932" s="9"/>
      <c r="GH932" s="9"/>
      <c r="GI932" s="9"/>
      <c r="GJ932" s="9"/>
      <c r="GK932" s="9"/>
      <c r="GL932" s="9"/>
      <c r="GM932" s="9"/>
      <c r="GN932" s="9"/>
      <c r="GO932" s="9"/>
      <c r="GP932" s="9"/>
      <c r="GQ932" s="9"/>
      <c r="GR932" s="9"/>
      <c r="GS932" s="9"/>
      <c r="GT932" s="9"/>
      <c r="GU932" s="9"/>
      <c r="GV932" s="9"/>
      <c r="GW932" s="9"/>
      <c r="GX932" s="9"/>
      <c r="GY932" s="9"/>
      <c r="GZ932" s="9"/>
      <c r="HA932" s="9"/>
      <c r="HB932" s="9"/>
      <c r="HC932" s="9"/>
      <c r="HD932" s="9"/>
      <c r="HE932" s="9"/>
      <c r="HF932" s="9"/>
      <c r="HG932" s="9"/>
      <c r="HH932" s="9"/>
      <c r="HI932" s="9"/>
      <c r="HJ932" s="9"/>
      <c r="HK932" s="9"/>
      <c r="HL932" s="9"/>
      <c r="HY932" s="50"/>
    </row>
    <row r="933" spans="139:233">
      <c r="EI933" s="9"/>
      <c r="EJ933" s="9"/>
      <c r="EK933" s="9"/>
      <c r="EL933" s="9"/>
      <c r="EM933" s="9"/>
      <c r="EN933" s="9"/>
      <c r="EO933" s="9"/>
      <c r="EP933" s="9"/>
      <c r="EQ933" s="9"/>
      <c r="ER933" s="9"/>
      <c r="ES933" s="9"/>
      <c r="ET933" s="9"/>
      <c r="EU933" s="9"/>
      <c r="EV933" s="9"/>
      <c r="EW933" s="9"/>
      <c r="EX933" s="9"/>
      <c r="EY933" s="9"/>
      <c r="EZ933" s="9"/>
      <c r="FA933" s="9"/>
      <c r="FB933" s="9"/>
      <c r="FC933" s="9"/>
      <c r="FD933" s="9"/>
      <c r="FE933" s="9"/>
      <c r="FF933" s="9"/>
      <c r="FG933" s="9"/>
      <c r="FH933" s="9"/>
      <c r="FI933" s="9"/>
      <c r="FJ933" s="9"/>
      <c r="FK933" s="9"/>
      <c r="FL933" s="9"/>
      <c r="FM933" s="9"/>
      <c r="FN933" s="9"/>
      <c r="FO933" s="9"/>
      <c r="FP933" s="9"/>
      <c r="FQ933" s="9"/>
      <c r="FR933" s="9"/>
      <c r="FS933" s="9"/>
      <c r="FT933" s="9"/>
      <c r="FU933" s="9"/>
      <c r="FV933" s="9"/>
      <c r="FW933" s="9"/>
      <c r="FX933" s="9"/>
      <c r="FY933" s="9"/>
      <c r="FZ933" s="9"/>
      <c r="GA933" s="9"/>
      <c r="GB933" s="9"/>
      <c r="GC933" s="9"/>
      <c r="GD933" s="9"/>
      <c r="GE933" s="9"/>
      <c r="GF933" s="9"/>
      <c r="GG933" s="9"/>
      <c r="GH933" s="9"/>
      <c r="GI933" s="9"/>
      <c r="GJ933" s="9"/>
      <c r="GK933" s="9"/>
      <c r="GL933" s="9"/>
      <c r="GM933" s="9"/>
      <c r="GN933" s="9"/>
      <c r="GO933" s="9"/>
      <c r="GP933" s="9"/>
      <c r="GQ933" s="9"/>
      <c r="GR933" s="9"/>
      <c r="GS933" s="9"/>
      <c r="GT933" s="9"/>
      <c r="GU933" s="9"/>
      <c r="GV933" s="9"/>
      <c r="GW933" s="9"/>
      <c r="GX933" s="9"/>
      <c r="GY933" s="9"/>
      <c r="GZ933" s="9"/>
      <c r="HA933" s="9"/>
      <c r="HB933" s="9"/>
      <c r="HC933" s="9"/>
      <c r="HD933" s="9"/>
      <c r="HE933" s="9"/>
      <c r="HF933" s="9"/>
      <c r="HG933" s="9"/>
      <c r="HH933" s="9"/>
      <c r="HI933" s="9"/>
      <c r="HJ933" s="9"/>
      <c r="HK933" s="9"/>
      <c r="HL933" s="9"/>
      <c r="HY933" s="50"/>
    </row>
    <row r="934" spans="139:233">
      <c r="EI934" s="9"/>
      <c r="EJ934" s="9"/>
      <c r="EK934" s="9"/>
      <c r="EL934" s="9"/>
      <c r="EM934" s="9"/>
      <c r="EN934" s="9"/>
      <c r="EO934" s="9"/>
      <c r="EP934" s="9"/>
      <c r="EQ934" s="9"/>
      <c r="ER934" s="9"/>
      <c r="ES934" s="9"/>
      <c r="ET934" s="9"/>
      <c r="EU934" s="9"/>
      <c r="EV934" s="9"/>
      <c r="EW934" s="9"/>
      <c r="EX934" s="9"/>
      <c r="EY934" s="9"/>
      <c r="EZ934" s="9"/>
      <c r="FA934" s="9"/>
      <c r="FB934" s="9"/>
      <c r="FC934" s="9"/>
      <c r="FD934" s="9"/>
      <c r="FE934" s="9"/>
      <c r="FF934" s="9"/>
      <c r="FG934" s="9"/>
      <c r="FH934" s="9"/>
      <c r="FI934" s="9"/>
      <c r="FJ934" s="9"/>
      <c r="FK934" s="9"/>
      <c r="FL934" s="9"/>
      <c r="FM934" s="9"/>
      <c r="FN934" s="9"/>
      <c r="FO934" s="9"/>
      <c r="FP934" s="9"/>
      <c r="FQ934" s="9"/>
      <c r="FR934" s="9"/>
      <c r="FS934" s="9"/>
      <c r="FT934" s="9"/>
      <c r="FU934" s="9"/>
      <c r="FV934" s="9"/>
      <c r="FW934" s="9"/>
      <c r="FX934" s="9"/>
      <c r="FY934" s="9"/>
      <c r="FZ934" s="9"/>
      <c r="GA934" s="9"/>
      <c r="GB934" s="9"/>
      <c r="GC934" s="9"/>
      <c r="GD934" s="9"/>
      <c r="GE934" s="9"/>
      <c r="GF934" s="9"/>
      <c r="GG934" s="9"/>
      <c r="GH934" s="9"/>
      <c r="GI934" s="9"/>
      <c r="GJ934" s="9"/>
      <c r="GK934" s="9"/>
      <c r="GL934" s="9"/>
      <c r="GM934" s="9"/>
      <c r="GN934" s="9"/>
      <c r="GO934" s="9"/>
      <c r="GP934" s="9"/>
      <c r="GQ934" s="9"/>
      <c r="GR934" s="9"/>
      <c r="GS934" s="9"/>
      <c r="GT934" s="9"/>
      <c r="GU934" s="9"/>
      <c r="GV934" s="9"/>
      <c r="GW934" s="9"/>
      <c r="GX934" s="9"/>
      <c r="GY934" s="9"/>
      <c r="GZ934" s="9"/>
      <c r="HA934" s="9"/>
      <c r="HB934" s="9"/>
      <c r="HC934" s="9"/>
      <c r="HD934" s="9"/>
      <c r="HE934" s="9"/>
      <c r="HF934" s="9"/>
      <c r="HG934" s="9"/>
      <c r="HH934" s="9"/>
      <c r="HI934" s="9"/>
      <c r="HJ934" s="9"/>
      <c r="HK934" s="9"/>
      <c r="HL934" s="9"/>
      <c r="HY934" s="50"/>
    </row>
    <row r="935" spans="139:233">
      <c r="EI935" s="9"/>
      <c r="EJ935" s="9"/>
      <c r="EK935" s="9"/>
      <c r="EL935" s="9"/>
      <c r="EM935" s="9"/>
      <c r="EN935" s="9"/>
      <c r="EO935" s="9"/>
      <c r="EP935" s="9"/>
      <c r="EQ935" s="9"/>
      <c r="ER935" s="9"/>
      <c r="ES935" s="9"/>
      <c r="ET935" s="9"/>
      <c r="EU935" s="9"/>
      <c r="EV935" s="9"/>
      <c r="EW935" s="9"/>
      <c r="EX935" s="9"/>
      <c r="EY935" s="9"/>
      <c r="EZ935" s="9"/>
      <c r="FA935" s="9"/>
      <c r="FB935" s="9"/>
      <c r="FC935" s="9"/>
      <c r="FD935" s="9"/>
      <c r="FE935" s="9"/>
      <c r="FF935" s="9"/>
      <c r="FG935" s="9"/>
      <c r="FH935" s="9"/>
      <c r="FI935" s="9"/>
      <c r="FJ935" s="9"/>
      <c r="FK935" s="9"/>
      <c r="FL935" s="9"/>
      <c r="FM935" s="9"/>
      <c r="FN935" s="9"/>
      <c r="FO935" s="9"/>
      <c r="FP935" s="9"/>
      <c r="FQ935" s="9"/>
      <c r="FR935" s="9"/>
      <c r="FS935" s="9"/>
      <c r="FT935" s="9"/>
      <c r="FU935" s="9"/>
      <c r="FV935" s="9"/>
      <c r="FW935" s="9"/>
      <c r="FX935" s="9"/>
      <c r="FY935" s="9"/>
      <c r="FZ935" s="9"/>
      <c r="GA935" s="9"/>
      <c r="GB935" s="9"/>
      <c r="GC935" s="9"/>
      <c r="GD935" s="9"/>
      <c r="GE935" s="9"/>
      <c r="GF935" s="9"/>
      <c r="GG935" s="9"/>
      <c r="GH935" s="9"/>
      <c r="GI935" s="9"/>
      <c r="GJ935" s="9"/>
      <c r="GK935" s="9"/>
      <c r="GL935" s="9"/>
      <c r="GM935" s="9"/>
      <c r="GN935" s="9"/>
      <c r="GO935" s="9"/>
      <c r="GP935" s="9"/>
      <c r="GQ935" s="9"/>
      <c r="GR935" s="9"/>
      <c r="GS935" s="9"/>
      <c r="GT935" s="9"/>
      <c r="GU935" s="9"/>
      <c r="GV935" s="9"/>
      <c r="GW935" s="9"/>
      <c r="GX935" s="9"/>
      <c r="GY935" s="9"/>
      <c r="GZ935" s="9"/>
      <c r="HA935" s="9"/>
      <c r="HB935" s="9"/>
      <c r="HC935" s="9"/>
      <c r="HD935" s="9"/>
      <c r="HE935" s="9"/>
      <c r="HF935" s="9"/>
      <c r="HG935" s="9"/>
      <c r="HH935" s="9"/>
      <c r="HI935" s="9"/>
      <c r="HJ935" s="9"/>
      <c r="HK935" s="9"/>
      <c r="HL935" s="9"/>
      <c r="HY935" s="50"/>
    </row>
    <row r="936" spans="139:233">
      <c r="EI936" s="9"/>
      <c r="EJ936" s="9"/>
      <c r="EK936" s="9"/>
      <c r="EL936" s="9"/>
      <c r="EM936" s="9"/>
      <c r="EN936" s="9"/>
      <c r="EO936" s="9"/>
      <c r="EP936" s="9"/>
      <c r="EQ936" s="9"/>
      <c r="ER936" s="9"/>
      <c r="ES936" s="9"/>
      <c r="ET936" s="9"/>
      <c r="EU936" s="9"/>
      <c r="EV936" s="9"/>
      <c r="EW936" s="9"/>
      <c r="EX936" s="9"/>
      <c r="EY936" s="9"/>
      <c r="EZ936" s="9"/>
      <c r="FA936" s="9"/>
      <c r="FB936" s="9"/>
      <c r="FC936" s="9"/>
      <c r="FD936" s="9"/>
      <c r="FE936" s="9"/>
      <c r="FF936" s="9"/>
      <c r="FG936" s="9"/>
      <c r="FH936" s="9"/>
      <c r="FI936" s="9"/>
      <c r="FJ936" s="9"/>
      <c r="FK936" s="9"/>
      <c r="FL936" s="9"/>
      <c r="FM936" s="9"/>
      <c r="FN936" s="9"/>
      <c r="FO936" s="9"/>
      <c r="FP936" s="9"/>
      <c r="FQ936" s="9"/>
      <c r="FR936" s="9"/>
      <c r="FS936" s="9"/>
      <c r="FT936" s="9"/>
      <c r="FU936" s="9"/>
      <c r="FV936" s="9"/>
      <c r="FW936" s="9"/>
      <c r="FX936" s="9"/>
      <c r="FY936" s="9"/>
      <c r="FZ936" s="9"/>
      <c r="GA936" s="9"/>
      <c r="GB936" s="9"/>
      <c r="GC936" s="9"/>
      <c r="GD936" s="9"/>
      <c r="GE936" s="9"/>
      <c r="GF936" s="9"/>
      <c r="GG936" s="9"/>
      <c r="GH936" s="9"/>
      <c r="GI936" s="9"/>
      <c r="GJ936" s="9"/>
      <c r="GK936" s="9"/>
      <c r="GL936" s="9"/>
      <c r="GM936" s="9"/>
      <c r="GN936" s="9"/>
      <c r="GO936" s="9"/>
      <c r="GP936" s="9"/>
      <c r="GQ936" s="9"/>
      <c r="GR936" s="9"/>
      <c r="GS936" s="9"/>
      <c r="GT936" s="9"/>
      <c r="GU936" s="9"/>
      <c r="GV936" s="9"/>
      <c r="GW936" s="9"/>
      <c r="GX936" s="9"/>
      <c r="GY936" s="9"/>
      <c r="GZ936" s="9"/>
      <c r="HA936" s="9"/>
      <c r="HB936" s="9"/>
      <c r="HC936" s="9"/>
      <c r="HD936" s="9"/>
      <c r="HE936" s="9"/>
      <c r="HF936" s="9"/>
      <c r="HG936" s="9"/>
      <c r="HH936" s="9"/>
      <c r="HI936" s="9"/>
      <c r="HJ936" s="9"/>
      <c r="HK936" s="9"/>
      <c r="HL936" s="9"/>
      <c r="HY936" s="50"/>
    </row>
    <row r="937" spans="139:233">
      <c r="EI937" s="9"/>
      <c r="EJ937" s="9"/>
      <c r="EK937" s="9"/>
      <c r="EL937" s="9"/>
      <c r="EM937" s="9"/>
      <c r="EN937" s="9"/>
      <c r="EO937" s="9"/>
      <c r="EP937" s="9"/>
      <c r="EQ937" s="9"/>
      <c r="ER937" s="9"/>
      <c r="ES937" s="9"/>
      <c r="ET937" s="9"/>
      <c r="EU937" s="9"/>
      <c r="EV937" s="9"/>
      <c r="EW937" s="9"/>
      <c r="EX937" s="9"/>
      <c r="EY937" s="9"/>
      <c r="EZ937" s="9"/>
      <c r="FA937" s="9"/>
      <c r="FB937" s="9"/>
      <c r="FC937" s="9"/>
      <c r="FD937" s="9"/>
      <c r="FE937" s="9"/>
      <c r="FF937" s="9"/>
      <c r="FG937" s="9"/>
      <c r="FH937" s="9"/>
      <c r="FI937" s="9"/>
      <c r="FJ937" s="9"/>
      <c r="FK937" s="9"/>
      <c r="FL937" s="9"/>
      <c r="FM937" s="9"/>
      <c r="FN937" s="9"/>
      <c r="FO937" s="9"/>
      <c r="FP937" s="9"/>
      <c r="FQ937" s="9"/>
      <c r="FR937" s="9"/>
      <c r="FS937" s="9"/>
      <c r="FT937" s="9"/>
      <c r="FU937" s="9"/>
      <c r="FV937" s="9"/>
      <c r="FW937" s="9"/>
      <c r="FX937" s="9"/>
      <c r="FY937" s="9"/>
      <c r="FZ937" s="9"/>
      <c r="GA937" s="9"/>
      <c r="GB937" s="9"/>
      <c r="GC937" s="9"/>
      <c r="GD937" s="9"/>
      <c r="GE937" s="9"/>
      <c r="GF937" s="9"/>
      <c r="GG937" s="9"/>
      <c r="GH937" s="9"/>
      <c r="GI937" s="9"/>
      <c r="GJ937" s="9"/>
      <c r="GK937" s="9"/>
      <c r="GL937" s="9"/>
      <c r="GM937" s="9"/>
      <c r="GN937" s="9"/>
      <c r="GO937" s="9"/>
      <c r="GP937" s="9"/>
      <c r="GQ937" s="9"/>
      <c r="GR937" s="9"/>
      <c r="GS937" s="9"/>
      <c r="GT937" s="9"/>
      <c r="GU937" s="9"/>
      <c r="GV937" s="9"/>
      <c r="GW937" s="9"/>
      <c r="GX937" s="9"/>
      <c r="GY937" s="9"/>
      <c r="GZ937" s="9"/>
      <c r="HA937" s="9"/>
      <c r="HB937" s="9"/>
      <c r="HC937" s="9"/>
      <c r="HD937" s="9"/>
      <c r="HE937" s="9"/>
      <c r="HF937" s="9"/>
      <c r="HG937" s="9"/>
      <c r="HH937" s="9"/>
      <c r="HI937" s="9"/>
      <c r="HJ937" s="9"/>
      <c r="HK937" s="9"/>
      <c r="HL937" s="9"/>
      <c r="HY937" s="50"/>
    </row>
    <row r="938" spans="139:233">
      <c r="EI938" s="9"/>
      <c r="EJ938" s="9"/>
      <c r="EK938" s="9"/>
      <c r="EL938" s="9"/>
      <c r="EM938" s="9"/>
      <c r="EN938" s="9"/>
      <c r="EO938" s="9"/>
      <c r="EP938" s="9"/>
      <c r="EQ938" s="9"/>
      <c r="ER938" s="9"/>
      <c r="ES938" s="9"/>
      <c r="ET938" s="9"/>
      <c r="EU938" s="9"/>
      <c r="EV938" s="9"/>
      <c r="EW938" s="9"/>
      <c r="EX938" s="9"/>
      <c r="EY938" s="9"/>
      <c r="EZ938" s="9"/>
      <c r="FA938" s="9"/>
      <c r="FB938" s="9"/>
      <c r="FC938" s="9"/>
      <c r="FD938" s="9"/>
      <c r="FE938" s="9"/>
      <c r="FF938" s="9"/>
      <c r="FG938" s="9"/>
      <c r="FH938" s="9"/>
      <c r="FI938" s="9"/>
      <c r="FJ938" s="9"/>
      <c r="FK938" s="9"/>
      <c r="FL938" s="9"/>
      <c r="FM938" s="9"/>
      <c r="FN938" s="9"/>
      <c r="FO938" s="9"/>
      <c r="FP938" s="9"/>
      <c r="FQ938" s="9"/>
      <c r="FR938" s="9"/>
      <c r="FS938" s="9"/>
      <c r="FT938" s="9"/>
      <c r="FU938" s="9"/>
      <c r="FV938" s="9"/>
      <c r="FW938" s="9"/>
      <c r="FX938" s="9"/>
      <c r="FY938" s="9"/>
      <c r="FZ938" s="9"/>
      <c r="GA938" s="9"/>
      <c r="GB938" s="9"/>
      <c r="GC938" s="9"/>
      <c r="GD938" s="9"/>
      <c r="GE938" s="9"/>
      <c r="GF938" s="9"/>
      <c r="GG938" s="9"/>
      <c r="GH938" s="9"/>
      <c r="GI938" s="9"/>
      <c r="GJ938" s="9"/>
      <c r="GK938" s="9"/>
      <c r="GL938" s="9"/>
      <c r="GM938" s="9"/>
      <c r="GN938" s="9"/>
      <c r="GO938" s="9"/>
      <c r="GP938" s="9"/>
      <c r="GQ938" s="9"/>
      <c r="GR938" s="9"/>
      <c r="GS938" s="9"/>
      <c r="GT938" s="9"/>
      <c r="GU938" s="9"/>
      <c r="GV938" s="9"/>
      <c r="GW938" s="9"/>
      <c r="GX938" s="9"/>
      <c r="GY938" s="9"/>
      <c r="GZ938" s="9"/>
      <c r="HA938" s="9"/>
      <c r="HB938" s="9"/>
      <c r="HC938" s="9"/>
      <c r="HD938" s="9"/>
      <c r="HE938" s="9"/>
      <c r="HF938" s="9"/>
      <c r="HG938" s="9"/>
      <c r="HH938" s="9"/>
      <c r="HI938" s="9"/>
      <c r="HJ938" s="9"/>
      <c r="HK938" s="9"/>
      <c r="HL938" s="9"/>
      <c r="HY938" s="50"/>
    </row>
    <row r="939" spans="139:233">
      <c r="EI939" s="9"/>
      <c r="EJ939" s="9"/>
      <c r="EK939" s="9"/>
      <c r="EL939" s="9"/>
      <c r="EM939" s="9"/>
      <c r="EN939" s="9"/>
      <c r="EO939" s="9"/>
      <c r="EP939" s="9"/>
      <c r="EQ939" s="9"/>
      <c r="ER939" s="9"/>
      <c r="ES939" s="9"/>
      <c r="ET939" s="9"/>
      <c r="EU939" s="9"/>
      <c r="EV939" s="9"/>
      <c r="EW939" s="9"/>
      <c r="EX939" s="9"/>
      <c r="EY939" s="9"/>
      <c r="EZ939" s="9"/>
      <c r="FA939" s="9"/>
      <c r="FB939" s="9"/>
      <c r="FC939" s="9"/>
      <c r="FD939" s="9"/>
      <c r="FE939" s="9"/>
      <c r="FF939" s="9"/>
      <c r="FG939" s="9"/>
      <c r="FH939" s="9"/>
      <c r="FI939" s="9"/>
      <c r="FJ939" s="9"/>
      <c r="FK939" s="9"/>
      <c r="FL939" s="9"/>
      <c r="FM939" s="9"/>
      <c r="FN939" s="9"/>
      <c r="FO939" s="9"/>
      <c r="FP939" s="9"/>
      <c r="FQ939" s="9"/>
      <c r="FR939" s="9"/>
      <c r="FS939" s="9"/>
      <c r="FT939" s="9"/>
      <c r="FU939" s="9"/>
      <c r="FV939" s="9"/>
      <c r="FW939" s="9"/>
      <c r="FX939" s="9"/>
      <c r="FY939" s="9"/>
      <c r="FZ939" s="9"/>
      <c r="GA939" s="9"/>
      <c r="GB939" s="9"/>
      <c r="GC939" s="9"/>
      <c r="GD939" s="9"/>
      <c r="GE939" s="9"/>
      <c r="GF939" s="9"/>
      <c r="GG939" s="9"/>
      <c r="GH939" s="9"/>
      <c r="GI939" s="9"/>
      <c r="GJ939" s="9"/>
      <c r="GK939" s="9"/>
      <c r="GL939" s="9"/>
      <c r="GM939" s="9"/>
      <c r="GN939" s="9"/>
      <c r="GO939" s="9"/>
      <c r="GP939" s="9"/>
      <c r="GQ939" s="9"/>
      <c r="GR939" s="9"/>
      <c r="GS939" s="9"/>
      <c r="GT939" s="9"/>
      <c r="GU939" s="9"/>
      <c r="GV939" s="9"/>
      <c r="GW939" s="9"/>
      <c r="GX939" s="9"/>
      <c r="GY939" s="9"/>
      <c r="GZ939" s="9"/>
      <c r="HA939" s="9"/>
      <c r="HB939" s="9"/>
      <c r="HC939" s="9"/>
      <c r="HD939" s="9"/>
      <c r="HE939" s="9"/>
      <c r="HF939" s="9"/>
      <c r="HG939" s="9"/>
      <c r="HH939" s="9"/>
      <c r="HI939" s="9"/>
      <c r="HJ939" s="9"/>
      <c r="HK939" s="9"/>
      <c r="HL939" s="9"/>
      <c r="HY939" s="50"/>
    </row>
    <row r="940" spans="139:233">
      <c r="EI940" s="9"/>
      <c r="EJ940" s="9"/>
      <c r="EK940" s="9"/>
      <c r="EL940" s="9"/>
      <c r="EM940" s="9"/>
      <c r="EN940" s="9"/>
      <c r="EO940" s="9"/>
      <c r="EP940" s="9"/>
      <c r="EQ940" s="9"/>
      <c r="ER940" s="9"/>
      <c r="ES940" s="9"/>
      <c r="ET940" s="9"/>
      <c r="EU940" s="9"/>
      <c r="EV940" s="9"/>
      <c r="EW940" s="9"/>
      <c r="EX940" s="9"/>
      <c r="EY940" s="9"/>
      <c r="EZ940" s="9"/>
      <c r="FA940" s="9"/>
      <c r="FB940" s="9"/>
      <c r="FC940" s="9"/>
      <c r="FD940" s="9"/>
      <c r="FE940" s="9"/>
      <c r="FF940" s="9"/>
      <c r="FG940" s="9"/>
      <c r="FH940" s="9"/>
      <c r="FI940" s="9"/>
      <c r="FJ940" s="9"/>
      <c r="FK940" s="9"/>
      <c r="FL940" s="9"/>
      <c r="FM940" s="9"/>
      <c r="FN940" s="9"/>
      <c r="FO940" s="9"/>
      <c r="FP940" s="9"/>
      <c r="FQ940" s="9"/>
      <c r="FR940" s="9"/>
      <c r="FS940" s="9"/>
      <c r="FT940" s="9"/>
      <c r="FU940" s="9"/>
      <c r="FV940" s="9"/>
      <c r="FW940" s="9"/>
      <c r="FX940" s="9"/>
      <c r="FY940" s="9"/>
      <c r="FZ940" s="9"/>
      <c r="GA940" s="9"/>
      <c r="GB940" s="9"/>
      <c r="GC940" s="9"/>
      <c r="GD940" s="9"/>
      <c r="GE940" s="9"/>
      <c r="GF940" s="9"/>
      <c r="GG940" s="9"/>
      <c r="GH940" s="9"/>
      <c r="GI940" s="9"/>
      <c r="GJ940" s="9"/>
      <c r="GK940" s="9"/>
      <c r="GL940" s="9"/>
      <c r="GM940" s="9"/>
      <c r="GN940" s="9"/>
      <c r="GO940" s="9"/>
      <c r="GP940" s="9"/>
      <c r="GQ940" s="9"/>
      <c r="GR940" s="9"/>
      <c r="GS940" s="9"/>
      <c r="GT940" s="9"/>
      <c r="GU940" s="9"/>
      <c r="GV940" s="9"/>
      <c r="GW940" s="9"/>
      <c r="GX940" s="9"/>
      <c r="GY940" s="9"/>
      <c r="GZ940" s="9"/>
      <c r="HA940" s="9"/>
      <c r="HB940" s="9"/>
      <c r="HC940" s="9"/>
      <c r="HD940" s="9"/>
      <c r="HE940" s="9"/>
      <c r="HF940" s="9"/>
      <c r="HG940" s="9"/>
      <c r="HH940" s="9"/>
      <c r="HI940" s="9"/>
      <c r="HJ940" s="9"/>
      <c r="HK940" s="9"/>
      <c r="HL940" s="9"/>
      <c r="HY940" s="50"/>
    </row>
    <row r="941" spans="139:233">
      <c r="EI941" s="9"/>
      <c r="EJ941" s="9"/>
      <c r="EK941" s="9"/>
      <c r="EL941" s="9"/>
      <c r="EM941" s="9"/>
      <c r="EN941" s="9"/>
      <c r="EO941" s="9"/>
      <c r="EP941" s="9"/>
      <c r="EQ941" s="9"/>
      <c r="ER941" s="9"/>
      <c r="ES941" s="9"/>
      <c r="ET941" s="9"/>
      <c r="EU941" s="9"/>
      <c r="EV941" s="9"/>
      <c r="EW941" s="9"/>
      <c r="EX941" s="9"/>
      <c r="EY941" s="9"/>
      <c r="EZ941" s="9"/>
      <c r="FA941" s="9"/>
      <c r="FB941" s="9"/>
      <c r="FC941" s="9"/>
      <c r="FD941" s="9"/>
      <c r="FE941" s="9"/>
      <c r="FF941" s="9"/>
      <c r="FG941" s="9"/>
      <c r="FH941" s="9"/>
      <c r="FI941" s="9"/>
      <c r="FJ941" s="9"/>
      <c r="FK941" s="9"/>
      <c r="FL941" s="9"/>
      <c r="FM941" s="9"/>
      <c r="FN941" s="9"/>
      <c r="FO941" s="9"/>
      <c r="FP941" s="9"/>
      <c r="FQ941" s="9"/>
      <c r="FR941" s="9"/>
      <c r="FS941" s="9"/>
      <c r="FT941" s="9"/>
      <c r="FU941" s="9"/>
      <c r="FV941" s="9"/>
      <c r="FW941" s="9"/>
      <c r="FX941" s="9"/>
      <c r="FY941" s="9"/>
      <c r="FZ941" s="9"/>
      <c r="GA941" s="9"/>
      <c r="GB941" s="9"/>
      <c r="GC941" s="9"/>
      <c r="GD941" s="9"/>
      <c r="GE941" s="9"/>
      <c r="GF941" s="9"/>
      <c r="GG941" s="9"/>
      <c r="GH941" s="9"/>
      <c r="GI941" s="9"/>
      <c r="GJ941" s="9"/>
      <c r="GK941" s="9"/>
      <c r="GL941" s="9"/>
      <c r="GM941" s="9"/>
      <c r="GN941" s="9"/>
      <c r="GO941" s="9"/>
      <c r="GP941" s="9"/>
      <c r="GQ941" s="9"/>
      <c r="GR941" s="9"/>
      <c r="GS941" s="9"/>
      <c r="GT941" s="9"/>
      <c r="GU941" s="9"/>
      <c r="GV941" s="9"/>
      <c r="GW941" s="9"/>
      <c r="GX941" s="9"/>
      <c r="GY941" s="9"/>
      <c r="GZ941" s="9"/>
      <c r="HA941" s="9"/>
      <c r="HB941" s="9"/>
      <c r="HC941" s="9"/>
      <c r="HD941" s="9"/>
      <c r="HE941" s="9"/>
      <c r="HF941" s="9"/>
      <c r="HG941" s="9"/>
      <c r="HH941" s="9"/>
      <c r="HI941" s="9"/>
      <c r="HJ941" s="9"/>
      <c r="HK941" s="9"/>
      <c r="HL941" s="9"/>
      <c r="HY941" s="50"/>
    </row>
    <row r="942" spans="139:233">
      <c r="EI942" s="9"/>
      <c r="EJ942" s="9"/>
      <c r="EK942" s="9"/>
      <c r="EL942" s="9"/>
      <c r="EM942" s="9"/>
      <c r="EN942" s="9"/>
      <c r="EO942" s="9"/>
      <c r="EP942" s="9"/>
      <c r="EQ942" s="9"/>
      <c r="ER942" s="9"/>
      <c r="ES942" s="9"/>
      <c r="ET942" s="9"/>
      <c r="EU942" s="9"/>
      <c r="EV942" s="9"/>
      <c r="EW942" s="9"/>
      <c r="EX942" s="9"/>
      <c r="EY942" s="9"/>
      <c r="EZ942" s="9"/>
      <c r="FA942" s="9"/>
      <c r="FB942" s="9"/>
      <c r="FC942" s="9"/>
      <c r="FD942" s="9"/>
      <c r="FE942" s="9"/>
      <c r="FF942" s="9"/>
      <c r="FG942" s="9"/>
      <c r="FH942" s="9"/>
      <c r="FI942" s="9"/>
      <c r="FJ942" s="9"/>
      <c r="FK942" s="9"/>
      <c r="FL942" s="9"/>
      <c r="FM942" s="9"/>
      <c r="FN942" s="9"/>
      <c r="FO942" s="9"/>
      <c r="FP942" s="9"/>
      <c r="FQ942" s="9"/>
      <c r="FR942" s="9"/>
      <c r="FS942" s="9"/>
      <c r="FT942" s="9"/>
      <c r="FU942" s="9"/>
      <c r="FV942" s="9"/>
      <c r="FW942" s="9"/>
      <c r="FX942" s="9"/>
      <c r="FY942" s="9"/>
      <c r="FZ942" s="9"/>
      <c r="GA942" s="9"/>
      <c r="GB942" s="9"/>
      <c r="GC942" s="9"/>
      <c r="GD942" s="9"/>
      <c r="GE942" s="9"/>
      <c r="GF942" s="9"/>
      <c r="GG942" s="9"/>
      <c r="GH942" s="9"/>
      <c r="GI942" s="9"/>
      <c r="GJ942" s="9"/>
      <c r="GK942" s="9"/>
      <c r="GL942" s="9"/>
      <c r="GM942" s="9"/>
      <c r="GN942" s="9"/>
      <c r="GO942" s="9"/>
      <c r="GP942" s="9"/>
      <c r="GQ942" s="9"/>
      <c r="GR942" s="9"/>
      <c r="GS942" s="9"/>
      <c r="GT942" s="9"/>
      <c r="GU942" s="9"/>
      <c r="GV942" s="9"/>
      <c r="GW942" s="9"/>
      <c r="GX942" s="9"/>
      <c r="GY942" s="9"/>
      <c r="GZ942" s="9"/>
      <c r="HA942" s="9"/>
      <c r="HB942" s="9"/>
      <c r="HC942" s="9"/>
      <c r="HD942" s="9"/>
      <c r="HE942" s="9"/>
      <c r="HF942" s="9"/>
      <c r="HG942" s="9"/>
      <c r="HH942" s="9"/>
      <c r="HI942" s="9"/>
      <c r="HJ942" s="9"/>
      <c r="HK942" s="9"/>
      <c r="HL942" s="9"/>
      <c r="HY942" s="50"/>
    </row>
    <row r="943" spans="139:233">
      <c r="EI943" s="9"/>
      <c r="EJ943" s="9"/>
      <c r="EK943" s="9"/>
      <c r="EL943" s="9"/>
      <c r="EM943" s="9"/>
      <c r="EN943" s="9"/>
      <c r="EO943" s="9"/>
      <c r="EP943" s="9"/>
      <c r="EQ943" s="9"/>
      <c r="ER943" s="9"/>
      <c r="ES943" s="9"/>
      <c r="ET943" s="9"/>
      <c r="EU943" s="9"/>
      <c r="EV943" s="9"/>
      <c r="EW943" s="9"/>
      <c r="EX943" s="9"/>
      <c r="EY943" s="9"/>
      <c r="EZ943" s="9"/>
      <c r="FA943" s="9"/>
      <c r="FB943" s="9"/>
      <c r="FC943" s="9"/>
      <c r="FD943" s="9"/>
      <c r="FE943" s="9"/>
      <c r="FF943" s="9"/>
      <c r="FG943" s="9"/>
      <c r="FH943" s="9"/>
      <c r="FI943" s="9"/>
      <c r="FJ943" s="9"/>
      <c r="FK943" s="9"/>
      <c r="FL943" s="9"/>
      <c r="FM943" s="9"/>
      <c r="FN943" s="9"/>
      <c r="FO943" s="9"/>
      <c r="FP943" s="9"/>
      <c r="FQ943" s="9"/>
      <c r="FR943" s="9"/>
      <c r="FS943" s="9"/>
      <c r="FT943" s="9"/>
      <c r="FU943" s="9"/>
      <c r="FV943" s="9"/>
      <c r="FW943" s="9"/>
      <c r="FX943" s="9"/>
      <c r="FY943" s="9"/>
      <c r="FZ943" s="9"/>
      <c r="GA943" s="9"/>
      <c r="GB943" s="9"/>
      <c r="GC943" s="9"/>
      <c r="GD943" s="9"/>
      <c r="GE943" s="9"/>
      <c r="GF943" s="9"/>
      <c r="GG943" s="9"/>
      <c r="GH943" s="9"/>
      <c r="GI943" s="9"/>
      <c r="GJ943" s="9"/>
      <c r="GK943" s="9"/>
      <c r="GL943" s="9"/>
      <c r="GM943" s="9"/>
      <c r="GN943" s="9"/>
      <c r="GO943" s="9"/>
      <c r="GP943" s="9"/>
      <c r="GQ943" s="9"/>
      <c r="GR943" s="9"/>
      <c r="GS943" s="9"/>
      <c r="GT943" s="9"/>
      <c r="GU943" s="9"/>
      <c r="GV943" s="9"/>
      <c r="GW943" s="9"/>
      <c r="GX943" s="9"/>
      <c r="GY943" s="9"/>
      <c r="GZ943" s="9"/>
      <c r="HA943" s="9"/>
      <c r="HB943" s="9"/>
      <c r="HC943" s="9"/>
      <c r="HD943" s="9"/>
      <c r="HE943" s="9"/>
      <c r="HF943" s="9"/>
      <c r="HG943" s="9"/>
      <c r="HH943" s="9"/>
      <c r="HI943" s="9"/>
      <c r="HJ943" s="9"/>
      <c r="HK943" s="9"/>
      <c r="HL943" s="9"/>
      <c r="HY943" s="50"/>
    </row>
    <row r="944" spans="139:233">
      <c r="EI944" s="9"/>
      <c r="EJ944" s="9"/>
      <c r="EK944" s="9"/>
      <c r="EL944" s="9"/>
      <c r="EM944" s="9"/>
      <c r="EN944" s="9"/>
      <c r="EO944" s="9"/>
      <c r="EP944" s="9"/>
      <c r="EQ944" s="9"/>
      <c r="ER944" s="9"/>
      <c r="ES944" s="9"/>
      <c r="ET944" s="9"/>
      <c r="EU944" s="9"/>
      <c r="EV944" s="9"/>
      <c r="EW944" s="9"/>
      <c r="EX944" s="9"/>
      <c r="EY944" s="9"/>
      <c r="EZ944" s="9"/>
      <c r="FA944" s="9"/>
      <c r="FB944" s="9"/>
      <c r="FC944" s="9"/>
      <c r="FD944" s="9"/>
      <c r="FE944" s="9"/>
      <c r="FF944" s="9"/>
      <c r="FG944" s="9"/>
      <c r="FH944" s="9"/>
      <c r="FI944" s="9"/>
      <c r="FJ944" s="9"/>
      <c r="FK944" s="9"/>
      <c r="FL944" s="9"/>
      <c r="FM944" s="9"/>
      <c r="FN944" s="9"/>
      <c r="FO944" s="9"/>
      <c r="FP944" s="9"/>
      <c r="FQ944" s="9"/>
      <c r="FR944" s="9"/>
      <c r="FS944" s="9"/>
      <c r="FT944" s="9"/>
      <c r="FU944" s="9"/>
      <c r="FV944" s="9"/>
      <c r="FW944" s="9"/>
      <c r="FX944" s="9"/>
      <c r="FY944" s="9"/>
      <c r="FZ944" s="9"/>
      <c r="GA944" s="9"/>
      <c r="GB944" s="9"/>
      <c r="GC944" s="9"/>
      <c r="GD944" s="9"/>
      <c r="GE944" s="9"/>
      <c r="GF944" s="9"/>
      <c r="GG944" s="9"/>
      <c r="GH944" s="9"/>
      <c r="GI944" s="9"/>
      <c r="GJ944" s="9"/>
      <c r="GK944" s="9"/>
      <c r="GL944" s="9"/>
      <c r="GM944" s="9"/>
      <c r="GN944" s="9"/>
      <c r="GO944" s="9"/>
      <c r="GP944" s="9"/>
      <c r="GQ944" s="9"/>
      <c r="GR944" s="9"/>
      <c r="GS944" s="9"/>
      <c r="GT944" s="9"/>
      <c r="GU944" s="9"/>
      <c r="GV944" s="9"/>
      <c r="GW944" s="9"/>
      <c r="GX944" s="9"/>
      <c r="GY944" s="9"/>
      <c r="GZ944" s="9"/>
      <c r="HA944" s="9"/>
      <c r="HB944" s="9"/>
      <c r="HC944" s="9"/>
      <c r="HD944" s="9"/>
      <c r="HE944" s="9"/>
      <c r="HF944" s="9"/>
      <c r="HG944" s="9"/>
      <c r="HH944" s="9"/>
      <c r="HI944" s="9"/>
      <c r="HJ944" s="9"/>
      <c r="HK944" s="9"/>
      <c r="HL944" s="9"/>
      <c r="HY944" s="50"/>
    </row>
    <row r="945" spans="139:233">
      <c r="EI945" s="9"/>
      <c r="EJ945" s="9"/>
      <c r="EK945" s="9"/>
      <c r="EL945" s="9"/>
      <c r="EM945" s="9"/>
      <c r="EN945" s="9"/>
      <c r="EO945" s="9"/>
      <c r="EP945" s="9"/>
      <c r="EQ945" s="9"/>
      <c r="ER945" s="9"/>
      <c r="ES945" s="9"/>
      <c r="ET945" s="9"/>
      <c r="EU945" s="9"/>
      <c r="EV945" s="9"/>
      <c r="EW945" s="9"/>
      <c r="EX945" s="9"/>
      <c r="EY945" s="9"/>
      <c r="EZ945" s="9"/>
      <c r="FA945" s="9"/>
      <c r="FB945" s="9"/>
      <c r="FC945" s="9"/>
      <c r="FD945" s="9"/>
      <c r="FE945" s="9"/>
      <c r="FF945" s="9"/>
      <c r="FG945" s="9"/>
      <c r="FH945" s="9"/>
      <c r="FI945" s="9"/>
      <c r="FJ945" s="9"/>
      <c r="FK945" s="9"/>
      <c r="FL945" s="9"/>
      <c r="FM945" s="9"/>
      <c r="FN945" s="9"/>
      <c r="FO945" s="9"/>
      <c r="FP945" s="9"/>
      <c r="FQ945" s="9"/>
      <c r="FR945" s="9"/>
      <c r="FS945" s="9"/>
      <c r="FT945" s="9"/>
      <c r="FU945" s="9"/>
      <c r="FV945" s="9"/>
      <c r="FW945" s="9"/>
      <c r="FX945" s="9"/>
      <c r="FY945" s="9"/>
      <c r="FZ945" s="9"/>
      <c r="GA945" s="9"/>
      <c r="GB945" s="9"/>
      <c r="GC945" s="9"/>
      <c r="GD945" s="9"/>
      <c r="GE945" s="9"/>
      <c r="GF945" s="9"/>
      <c r="GG945" s="9"/>
      <c r="GH945" s="9"/>
      <c r="GI945" s="9"/>
      <c r="GJ945" s="9"/>
      <c r="GK945" s="9"/>
      <c r="GL945" s="9"/>
      <c r="GM945" s="9"/>
      <c r="GN945" s="9"/>
      <c r="GO945" s="9"/>
      <c r="GP945" s="9"/>
      <c r="GQ945" s="9"/>
      <c r="GR945" s="9"/>
      <c r="GS945" s="9"/>
      <c r="GT945" s="9"/>
      <c r="GU945" s="9"/>
      <c r="GV945" s="9"/>
      <c r="GW945" s="9"/>
      <c r="GX945" s="9"/>
      <c r="GY945" s="9"/>
      <c r="GZ945" s="9"/>
      <c r="HA945" s="9"/>
      <c r="HB945" s="9"/>
      <c r="HC945" s="9"/>
      <c r="HD945" s="9"/>
      <c r="HE945" s="9"/>
      <c r="HF945" s="9"/>
      <c r="HG945" s="9"/>
      <c r="HH945" s="9"/>
      <c r="HI945" s="9"/>
      <c r="HJ945" s="9"/>
      <c r="HK945" s="9"/>
      <c r="HL945" s="9"/>
      <c r="HY945" s="50"/>
    </row>
    <row r="946" spans="139:233">
      <c r="EI946" s="9"/>
      <c r="EJ946" s="9"/>
      <c r="EK946" s="9"/>
      <c r="EL946" s="9"/>
      <c r="EM946" s="9"/>
      <c r="EN946" s="9"/>
      <c r="EO946" s="9"/>
      <c r="EP946" s="9"/>
      <c r="EQ946" s="9"/>
      <c r="ER946" s="9"/>
      <c r="ES946" s="9"/>
      <c r="ET946" s="9"/>
      <c r="EU946" s="9"/>
      <c r="EV946" s="9"/>
      <c r="EW946" s="9"/>
      <c r="EX946" s="9"/>
      <c r="EY946" s="9"/>
      <c r="EZ946" s="9"/>
      <c r="FA946" s="9"/>
      <c r="FB946" s="9"/>
      <c r="FC946" s="9"/>
      <c r="FD946" s="9"/>
      <c r="FE946" s="9"/>
      <c r="FF946" s="9"/>
      <c r="FG946" s="9"/>
      <c r="FH946" s="9"/>
      <c r="FI946" s="9"/>
      <c r="FJ946" s="9"/>
      <c r="FK946" s="9"/>
      <c r="FL946" s="9"/>
      <c r="FM946" s="9"/>
      <c r="FN946" s="9"/>
      <c r="FO946" s="9"/>
      <c r="FP946" s="9"/>
      <c r="FQ946" s="9"/>
      <c r="FR946" s="9"/>
      <c r="FS946" s="9"/>
      <c r="FT946" s="9"/>
      <c r="FU946" s="9"/>
      <c r="FV946" s="9"/>
      <c r="FW946" s="9"/>
      <c r="FX946" s="9"/>
      <c r="FY946" s="9"/>
      <c r="FZ946" s="9"/>
      <c r="GA946" s="9"/>
      <c r="GB946" s="9"/>
      <c r="GC946" s="9"/>
      <c r="GD946" s="9"/>
      <c r="GE946" s="9"/>
      <c r="GF946" s="9"/>
      <c r="GG946" s="9"/>
      <c r="GH946" s="9"/>
      <c r="GI946" s="9"/>
      <c r="GJ946" s="9"/>
      <c r="GK946" s="9"/>
      <c r="GL946" s="9"/>
      <c r="GM946" s="9"/>
      <c r="GN946" s="9"/>
      <c r="GO946" s="9"/>
      <c r="GP946" s="9"/>
      <c r="GQ946" s="9"/>
      <c r="GR946" s="9"/>
      <c r="GS946" s="9"/>
      <c r="GT946" s="9"/>
      <c r="GU946" s="9"/>
      <c r="GV946" s="9"/>
      <c r="GW946" s="9"/>
      <c r="GX946" s="9"/>
      <c r="GY946" s="9"/>
      <c r="GZ946" s="9"/>
      <c r="HA946" s="9"/>
      <c r="HB946" s="9"/>
      <c r="HC946" s="9"/>
      <c r="HD946" s="9"/>
      <c r="HE946" s="9"/>
      <c r="HF946" s="9"/>
      <c r="HG946" s="9"/>
      <c r="HH946" s="9"/>
      <c r="HI946" s="9"/>
      <c r="HJ946" s="9"/>
      <c r="HK946" s="9"/>
      <c r="HL946" s="9"/>
      <c r="HY946" s="50"/>
    </row>
    <row r="947" spans="139:233">
      <c r="EI947" s="9"/>
      <c r="EJ947" s="9"/>
      <c r="EK947" s="9"/>
      <c r="EL947" s="9"/>
      <c r="EM947" s="9"/>
      <c r="EN947" s="9"/>
      <c r="EO947" s="9"/>
      <c r="EP947" s="9"/>
      <c r="EQ947" s="9"/>
      <c r="ER947" s="9"/>
      <c r="ES947" s="9"/>
      <c r="ET947" s="9"/>
      <c r="EU947" s="9"/>
      <c r="EV947" s="9"/>
      <c r="EW947" s="9"/>
      <c r="EX947" s="9"/>
      <c r="EY947" s="9"/>
      <c r="EZ947" s="9"/>
      <c r="FA947" s="9"/>
      <c r="FB947" s="9"/>
      <c r="FC947" s="9"/>
      <c r="FD947" s="9"/>
      <c r="FE947" s="9"/>
      <c r="FF947" s="9"/>
      <c r="FG947" s="9"/>
      <c r="FH947" s="9"/>
      <c r="FI947" s="9"/>
      <c r="FJ947" s="9"/>
      <c r="FK947" s="9"/>
      <c r="FL947" s="9"/>
      <c r="FM947" s="9"/>
      <c r="FN947" s="9"/>
      <c r="FO947" s="9"/>
      <c r="FP947" s="9"/>
      <c r="FQ947" s="9"/>
      <c r="FR947" s="9"/>
      <c r="FS947" s="9"/>
      <c r="FT947" s="9"/>
      <c r="FU947" s="9"/>
      <c r="FV947" s="9"/>
      <c r="FW947" s="9"/>
      <c r="FX947" s="9"/>
      <c r="FY947" s="9"/>
      <c r="FZ947" s="9"/>
      <c r="GA947" s="9"/>
      <c r="GB947" s="9"/>
      <c r="GC947" s="9"/>
      <c r="GD947" s="9"/>
      <c r="GE947" s="9"/>
      <c r="GF947" s="9"/>
      <c r="GG947" s="9"/>
      <c r="GH947" s="9"/>
      <c r="GI947" s="9"/>
      <c r="GJ947" s="9"/>
      <c r="GK947" s="9"/>
      <c r="GL947" s="9"/>
      <c r="GM947" s="9"/>
      <c r="GN947" s="9"/>
      <c r="GO947" s="9"/>
      <c r="GP947" s="9"/>
      <c r="GQ947" s="9"/>
      <c r="GR947" s="9"/>
      <c r="GS947" s="9"/>
      <c r="GT947" s="9"/>
      <c r="GU947" s="9"/>
      <c r="GV947" s="9"/>
      <c r="GW947" s="9"/>
      <c r="GX947" s="9"/>
      <c r="GY947" s="9"/>
      <c r="GZ947" s="9"/>
      <c r="HA947" s="9"/>
      <c r="HB947" s="9"/>
      <c r="HC947" s="9"/>
      <c r="HD947" s="9"/>
      <c r="HE947" s="9"/>
      <c r="HF947" s="9"/>
      <c r="HG947" s="9"/>
      <c r="HH947" s="9"/>
      <c r="HI947" s="9"/>
      <c r="HJ947" s="9"/>
      <c r="HK947" s="9"/>
      <c r="HL947" s="9"/>
      <c r="HY947" s="50"/>
    </row>
    <row r="948" spans="139:233">
      <c r="EI948" s="9"/>
      <c r="EJ948" s="9"/>
      <c r="EK948" s="9"/>
      <c r="EL948" s="9"/>
      <c r="EM948" s="9"/>
      <c r="EN948" s="9"/>
      <c r="EO948" s="9"/>
      <c r="EP948" s="9"/>
      <c r="EQ948" s="9"/>
      <c r="ER948" s="9"/>
      <c r="ES948" s="9"/>
      <c r="ET948" s="9"/>
      <c r="EU948" s="9"/>
      <c r="EV948" s="9"/>
      <c r="EW948" s="9"/>
      <c r="EX948" s="9"/>
      <c r="EY948" s="9"/>
      <c r="EZ948" s="9"/>
      <c r="FA948" s="9"/>
      <c r="FB948" s="9"/>
      <c r="FC948" s="9"/>
      <c r="FD948" s="9"/>
      <c r="FE948" s="9"/>
      <c r="FF948" s="9"/>
      <c r="FG948" s="9"/>
      <c r="FH948" s="9"/>
      <c r="FI948" s="9"/>
      <c r="FJ948" s="9"/>
      <c r="FK948" s="9"/>
      <c r="FL948" s="9"/>
      <c r="FM948" s="9"/>
      <c r="FN948" s="9"/>
      <c r="FO948" s="9"/>
      <c r="FP948" s="9"/>
      <c r="FQ948" s="9"/>
      <c r="FR948" s="9"/>
      <c r="FS948" s="9"/>
      <c r="FT948" s="9"/>
      <c r="FU948" s="9"/>
      <c r="FV948" s="9"/>
      <c r="FW948" s="9"/>
      <c r="FX948" s="9"/>
      <c r="FY948" s="9"/>
      <c r="FZ948" s="9"/>
      <c r="GA948" s="9"/>
      <c r="GB948" s="9"/>
      <c r="GC948" s="9"/>
      <c r="GD948" s="9"/>
      <c r="GE948" s="9"/>
      <c r="GF948" s="9"/>
      <c r="GG948" s="9"/>
      <c r="GH948" s="9"/>
      <c r="GI948" s="9"/>
      <c r="GJ948" s="9"/>
      <c r="GK948" s="9"/>
      <c r="GL948" s="9"/>
      <c r="GM948" s="9"/>
      <c r="GN948" s="9"/>
      <c r="GO948" s="9"/>
      <c r="GP948" s="9"/>
      <c r="GQ948" s="9"/>
      <c r="GR948" s="9"/>
      <c r="GS948" s="9"/>
      <c r="GT948" s="9"/>
      <c r="GU948" s="9"/>
      <c r="GV948" s="9"/>
      <c r="GW948" s="9"/>
      <c r="GX948" s="9"/>
      <c r="GY948" s="9"/>
      <c r="GZ948" s="9"/>
      <c r="HA948" s="9"/>
      <c r="HB948" s="9"/>
      <c r="HC948" s="9"/>
      <c r="HD948" s="9"/>
      <c r="HE948" s="9"/>
      <c r="HF948" s="9"/>
      <c r="HG948" s="9"/>
      <c r="HH948" s="9"/>
      <c r="HI948" s="9"/>
      <c r="HJ948" s="9"/>
      <c r="HK948" s="9"/>
      <c r="HL948" s="9"/>
      <c r="HY948" s="50"/>
    </row>
    <row r="949" spans="139:233">
      <c r="EI949" s="9"/>
      <c r="EJ949" s="9"/>
      <c r="EK949" s="9"/>
      <c r="EL949" s="9"/>
      <c r="EM949" s="9"/>
      <c r="EN949" s="9"/>
      <c r="EO949" s="9"/>
      <c r="EP949" s="9"/>
      <c r="EQ949" s="9"/>
      <c r="ER949" s="9"/>
      <c r="ES949" s="9"/>
      <c r="ET949" s="9"/>
      <c r="EU949" s="9"/>
      <c r="EV949" s="9"/>
      <c r="EW949" s="9"/>
      <c r="EX949" s="9"/>
      <c r="EY949" s="9"/>
      <c r="EZ949" s="9"/>
      <c r="FA949" s="9"/>
      <c r="FB949" s="9"/>
      <c r="FC949" s="9"/>
      <c r="FD949" s="9"/>
      <c r="FE949" s="9"/>
      <c r="FF949" s="9"/>
      <c r="FG949" s="9"/>
      <c r="FH949" s="9"/>
      <c r="FI949" s="9"/>
      <c r="FJ949" s="9"/>
      <c r="FK949" s="9"/>
      <c r="FL949" s="9"/>
      <c r="FM949" s="9"/>
      <c r="FN949" s="9"/>
      <c r="FO949" s="9"/>
      <c r="FP949" s="9"/>
      <c r="FQ949" s="9"/>
      <c r="FR949" s="9"/>
      <c r="FS949" s="9"/>
      <c r="FT949" s="9"/>
      <c r="FU949" s="9"/>
      <c r="FV949" s="9"/>
      <c r="FW949" s="9"/>
      <c r="FX949" s="9"/>
      <c r="FY949" s="9"/>
      <c r="FZ949" s="9"/>
      <c r="GA949" s="9"/>
      <c r="GB949" s="9"/>
      <c r="GC949" s="9"/>
      <c r="GD949" s="9"/>
      <c r="GE949" s="9"/>
      <c r="GF949" s="9"/>
      <c r="GG949" s="9"/>
      <c r="GH949" s="9"/>
      <c r="GI949" s="9"/>
      <c r="GJ949" s="9"/>
      <c r="GK949" s="9"/>
      <c r="GL949" s="9"/>
      <c r="GM949" s="9"/>
      <c r="GN949" s="9"/>
      <c r="GO949" s="9"/>
      <c r="GP949" s="9"/>
      <c r="GQ949" s="9"/>
      <c r="GR949" s="9"/>
      <c r="GS949" s="9"/>
      <c r="GT949" s="9"/>
      <c r="GU949" s="9"/>
      <c r="GV949" s="9"/>
      <c r="GW949" s="9"/>
      <c r="GX949" s="9"/>
      <c r="GY949" s="9"/>
      <c r="GZ949" s="9"/>
      <c r="HA949" s="9"/>
      <c r="HB949" s="9"/>
      <c r="HC949" s="9"/>
      <c r="HD949" s="9"/>
      <c r="HE949" s="9"/>
      <c r="HF949" s="9"/>
      <c r="HG949" s="9"/>
      <c r="HH949" s="9"/>
      <c r="HI949" s="9"/>
      <c r="HJ949" s="9"/>
      <c r="HK949" s="9"/>
      <c r="HL949" s="9"/>
      <c r="HY949" s="50"/>
    </row>
    <row r="950" spans="139:233">
      <c r="EI950" s="9"/>
      <c r="EJ950" s="9"/>
      <c r="EK950" s="9"/>
      <c r="EL950" s="9"/>
      <c r="EM950" s="9"/>
      <c r="EN950" s="9"/>
      <c r="EO950" s="9"/>
      <c r="EP950" s="9"/>
      <c r="EQ950" s="9"/>
      <c r="ER950" s="9"/>
      <c r="ES950" s="9"/>
      <c r="ET950" s="9"/>
      <c r="EU950" s="9"/>
      <c r="EV950" s="9"/>
      <c r="EW950" s="9"/>
      <c r="EX950" s="9"/>
      <c r="EY950" s="9"/>
      <c r="EZ950" s="9"/>
      <c r="FA950" s="9"/>
      <c r="FB950" s="9"/>
      <c r="FC950" s="9"/>
      <c r="FD950" s="9"/>
      <c r="FE950" s="9"/>
      <c r="FF950" s="9"/>
      <c r="FG950" s="9"/>
      <c r="FH950" s="9"/>
      <c r="FI950" s="9"/>
      <c r="FJ950" s="9"/>
      <c r="FK950" s="9"/>
      <c r="FL950" s="9"/>
      <c r="FM950" s="9"/>
      <c r="FN950" s="9"/>
      <c r="FO950" s="9"/>
      <c r="FP950" s="9"/>
      <c r="FQ950" s="9"/>
      <c r="FR950" s="9"/>
      <c r="FS950" s="9"/>
      <c r="FT950" s="9"/>
      <c r="FU950" s="9"/>
      <c r="FV950" s="9"/>
      <c r="FW950" s="9"/>
      <c r="FX950" s="9"/>
      <c r="FY950" s="9"/>
      <c r="FZ950" s="9"/>
      <c r="GA950" s="9"/>
      <c r="GB950" s="9"/>
      <c r="GC950" s="9"/>
      <c r="GD950" s="9"/>
      <c r="GE950" s="9"/>
      <c r="GF950" s="9"/>
      <c r="GG950" s="9"/>
      <c r="GH950" s="9"/>
      <c r="GI950" s="9"/>
      <c r="GJ950" s="9"/>
      <c r="GK950" s="9"/>
      <c r="GL950" s="9"/>
      <c r="GM950" s="9"/>
      <c r="GN950" s="9"/>
      <c r="GO950" s="9"/>
      <c r="GP950" s="9"/>
      <c r="GQ950" s="9"/>
      <c r="GR950" s="9"/>
      <c r="GS950" s="9"/>
      <c r="GT950" s="9"/>
      <c r="GU950" s="9"/>
      <c r="GV950" s="9"/>
      <c r="GW950" s="9"/>
      <c r="GX950" s="9"/>
      <c r="GY950" s="9"/>
      <c r="GZ950" s="9"/>
      <c r="HA950" s="9"/>
      <c r="HB950" s="9"/>
      <c r="HC950" s="9"/>
      <c r="HD950" s="9"/>
      <c r="HE950" s="9"/>
      <c r="HF950" s="9"/>
      <c r="HG950" s="9"/>
      <c r="HH950" s="9"/>
      <c r="HI950" s="9"/>
      <c r="HJ950" s="9"/>
      <c r="HK950" s="9"/>
      <c r="HL950" s="9"/>
      <c r="HY950" s="50"/>
    </row>
    <row r="951" spans="139:233">
      <c r="EI951" s="9"/>
      <c r="EJ951" s="9"/>
      <c r="EK951" s="9"/>
      <c r="EL951" s="9"/>
      <c r="EM951" s="9"/>
      <c r="EN951" s="9"/>
      <c r="EO951" s="9"/>
      <c r="EP951" s="9"/>
      <c r="EQ951" s="9"/>
      <c r="ER951" s="9"/>
      <c r="ES951" s="9"/>
      <c r="ET951" s="9"/>
      <c r="EU951" s="9"/>
      <c r="EV951" s="9"/>
      <c r="EW951" s="9"/>
      <c r="EX951" s="9"/>
      <c r="EY951" s="9"/>
      <c r="EZ951" s="9"/>
      <c r="FA951" s="9"/>
      <c r="FB951" s="9"/>
      <c r="FC951" s="9"/>
      <c r="FD951" s="9"/>
      <c r="FE951" s="9"/>
      <c r="FF951" s="9"/>
      <c r="FG951" s="9"/>
      <c r="FH951" s="9"/>
      <c r="FI951" s="9"/>
      <c r="FJ951" s="9"/>
      <c r="FK951" s="9"/>
      <c r="FL951" s="9"/>
      <c r="FM951" s="9"/>
      <c r="FN951" s="9"/>
      <c r="FO951" s="9"/>
      <c r="FP951" s="9"/>
      <c r="FQ951" s="9"/>
      <c r="FR951" s="9"/>
      <c r="FS951" s="9"/>
      <c r="FT951" s="9"/>
      <c r="FU951" s="9"/>
      <c r="FV951" s="9"/>
      <c r="FW951" s="9"/>
      <c r="FX951" s="9"/>
      <c r="FY951" s="9"/>
      <c r="FZ951" s="9"/>
      <c r="GA951" s="9"/>
      <c r="GB951" s="9"/>
      <c r="GC951" s="9"/>
      <c r="GD951" s="9"/>
      <c r="GE951" s="9"/>
      <c r="GF951" s="9"/>
      <c r="GG951" s="9"/>
      <c r="GH951" s="9"/>
      <c r="GI951" s="9"/>
      <c r="GJ951" s="9"/>
      <c r="GK951" s="9"/>
      <c r="GL951" s="9"/>
      <c r="GM951" s="9"/>
      <c r="GN951" s="9"/>
      <c r="GO951" s="9"/>
      <c r="GP951" s="9"/>
      <c r="GQ951" s="9"/>
      <c r="GR951" s="9"/>
      <c r="GS951" s="9"/>
      <c r="GT951" s="9"/>
      <c r="GU951" s="9"/>
      <c r="GV951" s="9"/>
      <c r="GW951" s="9"/>
      <c r="GX951" s="9"/>
      <c r="GY951" s="9"/>
      <c r="GZ951" s="9"/>
      <c r="HA951" s="9"/>
      <c r="HB951" s="9"/>
      <c r="HC951" s="9"/>
      <c r="HD951" s="9"/>
      <c r="HE951" s="9"/>
      <c r="HF951" s="9"/>
      <c r="HG951" s="9"/>
      <c r="HH951" s="9"/>
      <c r="HI951" s="9"/>
      <c r="HJ951" s="9"/>
      <c r="HK951" s="9"/>
      <c r="HL951" s="9"/>
      <c r="HY951" s="50"/>
    </row>
    <row r="952" spans="139:233">
      <c r="EI952" s="9"/>
      <c r="EJ952" s="9"/>
      <c r="EK952" s="9"/>
      <c r="EL952" s="9"/>
      <c r="EM952" s="9"/>
      <c r="EN952" s="9"/>
      <c r="EO952" s="9"/>
      <c r="EP952" s="9"/>
      <c r="EQ952" s="9"/>
      <c r="ER952" s="9"/>
      <c r="ES952" s="9"/>
      <c r="ET952" s="9"/>
      <c r="EU952" s="9"/>
      <c r="EV952" s="9"/>
      <c r="EW952" s="9"/>
      <c r="EX952" s="9"/>
      <c r="EY952" s="9"/>
      <c r="EZ952" s="9"/>
      <c r="FA952" s="9"/>
      <c r="FB952" s="9"/>
      <c r="FC952" s="9"/>
      <c r="FD952" s="9"/>
      <c r="FE952" s="9"/>
      <c r="FF952" s="9"/>
      <c r="FG952" s="9"/>
      <c r="FH952" s="9"/>
      <c r="FI952" s="9"/>
      <c r="FJ952" s="9"/>
      <c r="FK952" s="9"/>
      <c r="FL952" s="9"/>
      <c r="FM952" s="9"/>
      <c r="FN952" s="9"/>
      <c r="FO952" s="9"/>
      <c r="FP952" s="9"/>
      <c r="FQ952" s="9"/>
      <c r="FR952" s="9"/>
      <c r="FS952" s="9"/>
      <c r="FT952" s="9"/>
      <c r="FU952" s="9"/>
      <c r="FV952" s="9"/>
      <c r="FW952" s="9"/>
      <c r="FX952" s="9"/>
      <c r="FY952" s="9"/>
      <c r="FZ952" s="9"/>
      <c r="GA952" s="9"/>
      <c r="GB952" s="9"/>
      <c r="GC952" s="9"/>
      <c r="GD952" s="9"/>
      <c r="GE952" s="9"/>
      <c r="GF952" s="9"/>
      <c r="GG952" s="9"/>
      <c r="GH952" s="9"/>
      <c r="GI952" s="9"/>
      <c r="GJ952" s="9"/>
      <c r="GK952" s="9"/>
      <c r="GL952" s="9"/>
      <c r="GM952" s="9"/>
      <c r="GN952" s="9"/>
      <c r="GO952" s="9"/>
      <c r="GP952" s="9"/>
      <c r="GQ952" s="9"/>
      <c r="GR952" s="9"/>
      <c r="GS952" s="9"/>
      <c r="GT952" s="9"/>
      <c r="GU952" s="9"/>
      <c r="GV952" s="9"/>
      <c r="GW952" s="9"/>
      <c r="GX952" s="9"/>
      <c r="GY952" s="9"/>
      <c r="GZ952" s="9"/>
      <c r="HA952" s="9"/>
      <c r="HB952" s="9"/>
      <c r="HC952" s="9"/>
      <c r="HD952" s="9"/>
      <c r="HE952" s="9"/>
      <c r="HF952" s="9"/>
      <c r="HG952" s="9"/>
      <c r="HH952" s="9"/>
      <c r="HI952" s="9"/>
      <c r="HJ952" s="9"/>
      <c r="HK952" s="9"/>
      <c r="HL952" s="9"/>
      <c r="HY952" s="50"/>
    </row>
    <row r="953" spans="139:233">
      <c r="EI953" s="9"/>
      <c r="EJ953" s="9"/>
      <c r="EK953" s="9"/>
      <c r="EL953" s="9"/>
      <c r="EM953" s="9"/>
      <c r="EN953" s="9"/>
      <c r="EO953" s="9"/>
      <c r="EP953" s="9"/>
      <c r="EQ953" s="9"/>
      <c r="ER953" s="9"/>
      <c r="ES953" s="9"/>
      <c r="ET953" s="9"/>
      <c r="EU953" s="9"/>
      <c r="EV953" s="9"/>
      <c r="EW953" s="9"/>
      <c r="EX953" s="9"/>
      <c r="EY953" s="9"/>
      <c r="EZ953" s="9"/>
      <c r="FA953" s="9"/>
      <c r="FB953" s="9"/>
      <c r="FC953" s="9"/>
      <c r="FD953" s="9"/>
      <c r="FE953" s="9"/>
      <c r="FF953" s="9"/>
      <c r="FG953" s="9"/>
      <c r="FH953" s="9"/>
      <c r="FI953" s="9"/>
      <c r="FJ953" s="9"/>
      <c r="FK953" s="9"/>
      <c r="FL953" s="9"/>
      <c r="FM953" s="9"/>
      <c r="FN953" s="9"/>
      <c r="FO953" s="9"/>
      <c r="FP953" s="9"/>
      <c r="FQ953" s="9"/>
      <c r="FR953" s="9"/>
      <c r="FS953" s="9"/>
      <c r="FT953" s="9"/>
      <c r="FU953" s="9"/>
      <c r="FV953" s="9"/>
      <c r="FW953" s="9"/>
      <c r="FX953" s="9"/>
      <c r="FY953" s="9"/>
      <c r="FZ953" s="9"/>
      <c r="GA953" s="9"/>
      <c r="GB953" s="9"/>
      <c r="GC953" s="9"/>
      <c r="GD953" s="9"/>
      <c r="GE953" s="9"/>
      <c r="GF953" s="9"/>
      <c r="GG953" s="9"/>
      <c r="GH953" s="9"/>
      <c r="GI953" s="9"/>
      <c r="GJ953" s="9"/>
      <c r="GK953" s="9"/>
      <c r="GL953" s="9"/>
      <c r="GM953" s="9"/>
      <c r="GN953" s="9"/>
      <c r="GO953" s="9"/>
      <c r="GP953" s="9"/>
      <c r="GQ953" s="9"/>
      <c r="GR953" s="9"/>
      <c r="GS953" s="9"/>
      <c r="GT953" s="9"/>
      <c r="GU953" s="9"/>
      <c r="GV953" s="9"/>
      <c r="GW953" s="9"/>
      <c r="GX953" s="9"/>
      <c r="GY953" s="9"/>
      <c r="GZ953" s="9"/>
      <c r="HA953" s="9"/>
      <c r="HB953" s="9"/>
      <c r="HC953" s="9"/>
      <c r="HD953" s="9"/>
      <c r="HE953" s="9"/>
      <c r="HF953" s="9"/>
      <c r="HG953" s="9"/>
      <c r="HH953" s="9"/>
      <c r="HI953" s="9"/>
      <c r="HJ953" s="9"/>
      <c r="HK953" s="9"/>
      <c r="HL953" s="9"/>
      <c r="HY953" s="50"/>
    </row>
    <row r="954" spans="139:233">
      <c r="EI954" s="9"/>
      <c r="EJ954" s="9"/>
      <c r="EK954" s="9"/>
      <c r="EL954" s="9"/>
      <c r="EM954" s="9"/>
      <c r="EN954" s="9"/>
      <c r="EO954" s="9"/>
      <c r="EP954" s="9"/>
      <c r="EQ954" s="9"/>
      <c r="ER954" s="9"/>
      <c r="ES954" s="9"/>
      <c r="ET954" s="9"/>
      <c r="EU954" s="9"/>
      <c r="EV954" s="9"/>
      <c r="EW954" s="9"/>
      <c r="EX954" s="9"/>
      <c r="EY954" s="9"/>
      <c r="EZ954" s="9"/>
      <c r="FA954" s="9"/>
      <c r="FB954" s="9"/>
      <c r="FC954" s="9"/>
      <c r="FD954" s="9"/>
      <c r="FE954" s="9"/>
      <c r="FF954" s="9"/>
      <c r="FG954" s="9"/>
      <c r="FH954" s="9"/>
      <c r="FI954" s="9"/>
      <c r="FJ954" s="9"/>
      <c r="FK954" s="9"/>
      <c r="FL954" s="9"/>
      <c r="FM954" s="9"/>
      <c r="FN954" s="9"/>
      <c r="FO954" s="9"/>
      <c r="FP954" s="9"/>
      <c r="FQ954" s="9"/>
      <c r="FR954" s="9"/>
      <c r="FS954" s="9"/>
      <c r="FT954" s="9"/>
      <c r="FU954" s="9"/>
      <c r="FV954" s="9"/>
      <c r="FW954" s="9"/>
      <c r="FX954" s="9"/>
      <c r="FY954" s="9"/>
      <c r="FZ954" s="9"/>
      <c r="GA954" s="9"/>
      <c r="GB954" s="9"/>
      <c r="GC954" s="9"/>
      <c r="GD954" s="9"/>
      <c r="GE954" s="9"/>
      <c r="GF954" s="9"/>
      <c r="GG954" s="9"/>
      <c r="GH954" s="9"/>
      <c r="GI954" s="9"/>
      <c r="GJ954" s="9"/>
      <c r="GK954" s="9"/>
      <c r="GL954" s="9"/>
      <c r="GM954" s="9"/>
      <c r="GN954" s="9"/>
      <c r="GO954" s="9"/>
      <c r="GP954" s="9"/>
      <c r="GQ954" s="9"/>
      <c r="GR954" s="9"/>
      <c r="GS954" s="9"/>
      <c r="GT954" s="9"/>
      <c r="GU954" s="9"/>
      <c r="GV954" s="9"/>
      <c r="GW954" s="9"/>
      <c r="GX954" s="9"/>
      <c r="GY954" s="9"/>
      <c r="GZ954" s="9"/>
      <c r="HA954" s="9"/>
      <c r="HB954" s="9"/>
      <c r="HC954" s="9"/>
      <c r="HD954" s="9"/>
      <c r="HE954" s="9"/>
      <c r="HF954" s="9"/>
      <c r="HG954" s="9"/>
      <c r="HH954" s="9"/>
      <c r="HI954" s="9"/>
      <c r="HJ954" s="9"/>
      <c r="HK954" s="9"/>
      <c r="HL954" s="9"/>
      <c r="HY954" s="50"/>
    </row>
    <row r="955" spans="139:233">
      <c r="EI955" s="9"/>
      <c r="EJ955" s="9"/>
      <c r="EK955" s="9"/>
      <c r="EL955" s="9"/>
      <c r="EM955" s="9"/>
      <c r="EN955" s="9"/>
      <c r="EO955" s="9"/>
      <c r="EP955" s="9"/>
      <c r="EQ955" s="9"/>
      <c r="ER955" s="9"/>
      <c r="ES955" s="9"/>
      <c r="ET955" s="9"/>
      <c r="EU955" s="9"/>
      <c r="EV955" s="9"/>
      <c r="EW955" s="9"/>
      <c r="EX955" s="9"/>
      <c r="EY955" s="9"/>
      <c r="EZ955" s="9"/>
      <c r="FA955" s="9"/>
      <c r="FB955" s="9"/>
      <c r="FC955" s="9"/>
      <c r="FD955" s="9"/>
      <c r="FE955" s="9"/>
      <c r="FF955" s="9"/>
      <c r="FG955" s="9"/>
      <c r="FH955" s="9"/>
      <c r="FI955" s="9"/>
      <c r="FJ955" s="9"/>
      <c r="FK955" s="9"/>
      <c r="FL955" s="9"/>
      <c r="FM955" s="9"/>
      <c r="FN955" s="9"/>
      <c r="FO955" s="9"/>
      <c r="FP955" s="9"/>
      <c r="FQ955" s="9"/>
      <c r="FR955" s="9"/>
      <c r="FS955" s="9"/>
      <c r="FT955" s="9"/>
      <c r="FU955" s="9"/>
      <c r="FV955" s="9"/>
      <c r="FW955" s="9"/>
      <c r="FX955" s="9"/>
      <c r="FY955" s="9"/>
      <c r="FZ955" s="9"/>
      <c r="GA955" s="9"/>
      <c r="GB955" s="9"/>
      <c r="GC955" s="9"/>
      <c r="GD955" s="9"/>
      <c r="GE955" s="9"/>
      <c r="GF955" s="9"/>
      <c r="GG955" s="9"/>
      <c r="GH955" s="9"/>
      <c r="GI955" s="9"/>
      <c r="GJ955" s="9"/>
      <c r="GK955" s="9"/>
      <c r="GL955" s="9"/>
      <c r="GM955" s="9"/>
      <c r="GN955" s="9"/>
      <c r="GO955" s="9"/>
      <c r="GP955" s="9"/>
      <c r="GQ955" s="9"/>
      <c r="GR955" s="9"/>
      <c r="GS955" s="9"/>
      <c r="GT955" s="9"/>
      <c r="GU955" s="9"/>
      <c r="GV955" s="9"/>
      <c r="GW955" s="9"/>
      <c r="GX955" s="9"/>
      <c r="GY955" s="9"/>
      <c r="GZ955" s="9"/>
      <c r="HA955" s="9"/>
      <c r="HB955" s="9"/>
      <c r="HC955" s="9"/>
      <c r="HD955" s="9"/>
      <c r="HE955" s="9"/>
      <c r="HF955" s="9"/>
      <c r="HG955" s="9"/>
      <c r="HH955" s="9"/>
      <c r="HI955" s="9"/>
      <c r="HJ955" s="9"/>
      <c r="HK955" s="9"/>
      <c r="HL955" s="9"/>
      <c r="HY955" s="50"/>
    </row>
    <row r="956" spans="139:233">
      <c r="EI956" s="9"/>
      <c r="EJ956" s="9"/>
      <c r="EK956" s="9"/>
      <c r="EL956" s="9"/>
      <c r="EM956" s="9"/>
      <c r="EN956" s="9"/>
      <c r="EO956" s="9"/>
      <c r="EP956" s="9"/>
      <c r="EQ956" s="9"/>
      <c r="ER956" s="9"/>
      <c r="ES956" s="9"/>
      <c r="ET956" s="9"/>
      <c r="EU956" s="9"/>
      <c r="EV956" s="9"/>
      <c r="EW956" s="9"/>
      <c r="EX956" s="9"/>
      <c r="EY956" s="9"/>
      <c r="EZ956" s="9"/>
      <c r="FA956" s="9"/>
      <c r="FB956" s="9"/>
      <c r="FC956" s="9"/>
      <c r="FD956" s="9"/>
      <c r="FE956" s="9"/>
      <c r="FF956" s="9"/>
      <c r="FG956" s="9"/>
      <c r="FH956" s="9"/>
      <c r="FI956" s="9"/>
      <c r="FJ956" s="9"/>
      <c r="FK956" s="9"/>
      <c r="FL956" s="9"/>
      <c r="FM956" s="9"/>
      <c r="FN956" s="9"/>
      <c r="FO956" s="9"/>
      <c r="FP956" s="9"/>
      <c r="FQ956" s="9"/>
      <c r="FR956" s="9"/>
      <c r="FS956" s="9"/>
      <c r="FT956" s="9"/>
      <c r="FU956" s="9"/>
      <c r="FV956" s="9"/>
      <c r="FW956" s="9"/>
      <c r="FX956" s="9"/>
      <c r="FY956" s="9"/>
      <c r="FZ956" s="9"/>
      <c r="GA956" s="9"/>
      <c r="GB956" s="9"/>
      <c r="GC956" s="9"/>
      <c r="GD956" s="9"/>
      <c r="GE956" s="9"/>
      <c r="GF956" s="9"/>
      <c r="GG956" s="9"/>
      <c r="GH956" s="9"/>
      <c r="GI956" s="9"/>
      <c r="GJ956" s="9"/>
      <c r="GK956" s="9"/>
      <c r="GL956" s="9"/>
      <c r="GM956" s="9"/>
      <c r="GN956" s="9"/>
      <c r="GO956" s="9"/>
      <c r="GP956" s="9"/>
      <c r="GQ956" s="9"/>
      <c r="GR956" s="9"/>
      <c r="GS956" s="9"/>
      <c r="GT956" s="9"/>
      <c r="GU956" s="9"/>
      <c r="GV956" s="9"/>
      <c r="GW956" s="9"/>
      <c r="GX956" s="9"/>
      <c r="GY956" s="9"/>
      <c r="GZ956" s="9"/>
      <c r="HA956" s="9"/>
      <c r="HB956" s="9"/>
      <c r="HC956" s="9"/>
      <c r="HD956" s="9"/>
      <c r="HE956" s="9"/>
      <c r="HF956" s="9"/>
      <c r="HG956" s="9"/>
      <c r="HH956" s="9"/>
      <c r="HI956" s="9"/>
      <c r="HJ956" s="9"/>
      <c r="HK956" s="9"/>
      <c r="HL956" s="9"/>
      <c r="HY956" s="50"/>
    </row>
    <row r="957" spans="139:233">
      <c r="EI957" s="9"/>
      <c r="EJ957" s="9"/>
      <c r="EK957" s="9"/>
      <c r="EL957" s="9"/>
      <c r="EM957" s="9"/>
      <c r="EN957" s="9"/>
      <c r="EO957" s="9"/>
      <c r="EP957" s="9"/>
      <c r="EQ957" s="9"/>
      <c r="ER957" s="9"/>
      <c r="ES957" s="9"/>
      <c r="ET957" s="9"/>
      <c r="EU957" s="9"/>
      <c r="EV957" s="9"/>
      <c r="EW957" s="9"/>
      <c r="EX957" s="9"/>
      <c r="EY957" s="9"/>
      <c r="EZ957" s="9"/>
      <c r="FA957" s="9"/>
      <c r="FB957" s="9"/>
      <c r="FC957" s="9"/>
      <c r="FD957" s="9"/>
      <c r="FE957" s="9"/>
      <c r="FF957" s="9"/>
      <c r="FG957" s="9"/>
      <c r="FH957" s="9"/>
      <c r="FI957" s="9"/>
      <c r="FJ957" s="9"/>
      <c r="FK957" s="9"/>
      <c r="FL957" s="9"/>
      <c r="FM957" s="9"/>
      <c r="FN957" s="9"/>
      <c r="FO957" s="9"/>
      <c r="FP957" s="9"/>
      <c r="FQ957" s="9"/>
      <c r="FR957" s="9"/>
      <c r="FS957" s="9"/>
      <c r="FT957" s="9"/>
      <c r="FU957" s="9"/>
      <c r="FV957" s="9"/>
      <c r="FW957" s="9"/>
      <c r="FX957" s="9"/>
      <c r="FY957" s="9"/>
      <c r="FZ957" s="9"/>
      <c r="GA957" s="9"/>
      <c r="GB957" s="9"/>
      <c r="GC957" s="9"/>
      <c r="GD957" s="9"/>
      <c r="GE957" s="9"/>
      <c r="GF957" s="9"/>
      <c r="GG957" s="9"/>
      <c r="GH957" s="9"/>
      <c r="GI957" s="9"/>
      <c r="GJ957" s="9"/>
      <c r="GK957" s="9"/>
      <c r="GL957" s="9"/>
      <c r="GM957" s="9"/>
      <c r="GN957" s="9"/>
      <c r="GO957" s="9"/>
      <c r="GP957" s="9"/>
      <c r="GQ957" s="9"/>
      <c r="GR957" s="9"/>
      <c r="GS957" s="9"/>
      <c r="GT957" s="9"/>
      <c r="GU957" s="9"/>
      <c r="GV957" s="9"/>
      <c r="GW957" s="9"/>
      <c r="GX957" s="9"/>
      <c r="GY957" s="9"/>
      <c r="GZ957" s="9"/>
      <c r="HA957" s="9"/>
      <c r="HB957" s="9"/>
      <c r="HC957" s="9"/>
      <c r="HD957" s="9"/>
      <c r="HE957" s="9"/>
      <c r="HF957" s="9"/>
      <c r="HG957" s="9"/>
      <c r="HH957" s="9"/>
      <c r="HI957" s="9"/>
      <c r="HJ957" s="9"/>
      <c r="HK957" s="9"/>
      <c r="HL957" s="9"/>
      <c r="HY957" s="50"/>
    </row>
    <row r="958" spans="139:233">
      <c r="EI958" s="9"/>
      <c r="EJ958" s="9"/>
      <c r="EK958" s="9"/>
      <c r="EL958" s="9"/>
      <c r="EM958" s="9"/>
      <c r="EN958" s="9"/>
      <c r="EO958" s="9"/>
      <c r="EP958" s="9"/>
      <c r="EQ958" s="9"/>
      <c r="ER958" s="9"/>
      <c r="ES958" s="9"/>
      <c r="ET958" s="9"/>
      <c r="EU958" s="9"/>
      <c r="EV958" s="9"/>
      <c r="EW958" s="9"/>
      <c r="EX958" s="9"/>
      <c r="EY958" s="9"/>
      <c r="EZ958" s="9"/>
      <c r="FA958" s="9"/>
      <c r="FB958" s="9"/>
      <c r="FC958" s="9"/>
      <c r="FD958" s="9"/>
      <c r="FE958" s="9"/>
      <c r="FF958" s="9"/>
      <c r="FG958" s="9"/>
      <c r="FH958" s="9"/>
      <c r="FI958" s="9"/>
      <c r="FJ958" s="9"/>
      <c r="FK958" s="9"/>
      <c r="FL958" s="9"/>
      <c r="FM958" s="9"/>
      <c r="FN958" s="9"/>
      <c r="FO958" s="9"/>
      <c r="FP958" s="9"/>
      <c r="FQ958" s="9"/>
      <c r="FR958" s="9"/>
      <c r="FS958" s="9"/>
      <c r="FT958" s="9"/>
      <c r="FU958" s="9"/>
      <c r="FV958" s="9"/>
      <c r="FW958" s="9"/>
      <c r="FX958" s="9"/>
      <c r="FY958" s="9"/>
      <c r="FZ958" s="9"/>
      <c r="GA958" s="9"/>
      <c r="GB958" s="9"/>
      <c r="GC958" s="9"/>
      <c r="GD958" s="9"/>
      <c r="GE958" s="9"/>
      <c r="GF958" s="9"/>
      <c r="GG958" s="9"/>
      <c r="GH958" s="9"/>
      <c r="GI958" s="9"/>
      <c r="GJ958" s="9"/>
      <c r="GK958" s="9"/>
      <c r="GL958" s="9"/>
      <c r="GM958" s="9"/>
      <c r="GN958" s="9"/>
      <c r="GO958" s="9"/>
      <c r="GP958" s="9"/>
      <c r="GQ958" s="9"/>
      <c r="GR958" s="9"/>
      <c r="GS958" s="9"/>
      <c r="GT958" s="9"/>
      <c r="GU958" s="9"/>
      <c r="GV958" s="9"/>
      <c r="GW958" s="9"/>
      <c r="GX958" s="9"/>
      <c r="GY958" s="9"/>
      <c r="GZ958" s="9"/>
      <c r="HA958" s="9"/>
      <c r="HB958" s="9"/>
      <c r="HC958" s="9"/>
      <c r="HD958" s="9"/>
      <c r="HE958" s="9"/>
      <c r="HF958" s="9"/>
      <c r="HG958" s="9"/>
      <c r="HH958" s="9"/>
      <c r="HI958" s="9"/>
      <c r="HJ958" s="9"/>
      <c r="HK958" s="9"/>
      <c r="HL958" s="9"/>
      <c r="HY958" s="50"/>
    </row>
    <row r="959" spans="139:233">
      <c r="EI959" s="9"/>
      <c r="EJ959" s="9"/>
      <c r="EK959" s="9"/>
      <c r="EL959" s="9"/>
      <c r="EM959" s="9"/>
      <c r="EN959" s="9"/>
      <c r="EO959" s="9"/>
      <c r="EP959" s="9"/>
      <c r="EQ959" s="9"/>
      <c r="ER959" s="9"/>
      <c r="ES959" s="9"/>
      <c r="ET959" s="9"/>
      <c r="EU959" s="9"/>
      <c r="EV959" s="9"/>
      <c r="EW959" s="9"/>
      <c r="EX959" s="9"/>
      <c r="EY959" s="9"/>
      <c r="EZ959" s="9"/>
      <c r="FA959" s="9"/>
      <c r="FB959" s="9"/>
      <c r="FC959" s="9"/>
      <c r="FD959" s="9"/>
      <c r="FE959" s="9"/>
      <c r="FF959" s="9"/>
      <c r="FG959" s="9"/>
      <c r="FH959" s="9"/>
      <c r="FI959" s="9"/>
      <c r="FJ959" s="9"/>
      <c r="FK959" s="9"/>
      <c r="FL959" s="9"/>
      <c r="FM959" s="9"/>
      <c r="FN959" s="9"/>
      <c r="FO959" s="9"/>
      <c r="FP959" s="9"/>
      <c r="FQ959" s="9"/>
      <c r="FR959" s="9"/>
      <c r="FS959" s="9"/>
      <c r="FT959" s="9"/>
      <c r="FU959" s="9"/>
      <c r="FV959" s="9"/>
      <c r="FW959" s="9"/>
      <c r="FX959" s="9"/>
      <c r="FY959" s="9"/>
      <c r="FZ959" s="9"/>
      <c r="GA959" s="9"/>
      <c r="GB959" s="9"/>
      <c r="GC959" s="9"/>
      <c r="GD959" s="9"/>
      <c r="GE959" s="9"/>
      <c r="GF959" s="9"/>
      <c r="GG959" s="9"/>
      <c r="GH959" s="9"/>
      <c r="GI959" s="9"/>
      <c r="GJ959" s="9"/>
      <c r="GK959" s="9"/>
      <c r="GL959" s="9"/>
      <c r="GM959" s="9"/>
      <c r="GN959" s="9"/>
      <c r="GO959" s="9"/>
      <c r="GP959" s="9"/>
      <c r="GQ959" s="9"/>
      <c r="GR959" s="9"/>
      <c r="GS959" s="9"/>
      <c r="GT959" s="9"/>
      <c r="GU959" s="9"/>
      <c r="GV959" s="9"/>
      <c r="GW959" s="9"/>
      <c r="GX959" s="9"/>
      <c r="GY959" s="9"/>
      <c r="GZ959" s="9"/>
      <c r="HA959" s="9"/>
      <c r="HB959" s="9"/>
      <c r="HC959" s="9"/>
      <c r="HD959" s="9"/>
      <c r="HE959" s="9"/>
      <c r="HF959" s="9"/>
      <c r="HG959" s="9"/>
      <c r="HH959" s="9"/>
      <c r="HI959" s="9"/>
      <c r="HJ959" s="9"/>
      <c r="HK959" s="9"/>
      <c r="HL959" s="9"/>
      <c r="HY959" s="50"/>
    </row>
    <row r="960" spans="139:233">
      <c r="EI960" s="9"/>
      <c r="EJ960" s="9"/>
      <c r="EK960" s="9"/>
      <c r="EL960" s="9"/>
      <c r="EM960" s="9"/>
      <c r="EN960" s="9"/>
      <c r="EO960" s="9"/>
      <c r="EP960" s="9"/>
      <c r="EQ960" s="9"/>
      <c r="ER960" s="9"/>
      <c r="ES960" s="9"/>
      <c r="ET960" s="9"/>
      <c r="EU960" s="9"/>
      <c r="EV960" s="9"/>
      <c r="EW960" s="9"/>
      <c r="EX960" s="9"/>
      <c r="EY960" s="9"/>
      <c r="EZ960" s="9"/>
      <c r="FA960" s="9"/>
      <c r="FB960" s="9"/>
      <c r="FC960" s="9"/>
      <c r="FD960" s="9"/>
      <c r="FE960" s="9"/>
      <c r="FF960" s="9"/>
      <c r="FG960" s="9"/>
      <c r="FH960" s="9"/>
      <c r="FI960" s="9"/>
      <c r="FJ960" s="9"/>
      <c r="FK960" s="9"/>
      <c r="FL960" s="9"/>
      <c r="FM960" s="9"/>
      <c r="FN960" s="9"/>
      <c r="FO960" s="9"/>
      <c r="FP960" s="9"/>
      <c r="FQ960" s="9"/>
      <c r="FR960" s="9"/>
      <c r="FS960" s="9"/>
      <c r="FT960" s="9"/>
      <c r="FU960" s="9"/>
      <c r="FV960" s="9"/>
      <c r="FW960" s="9"/>
      <c r="FX960" s="9"/>
      <c r="FY960" s="9"/>
      <c r="FZ960" s="9"/>
      <c r="GA960" s="9"/>
      <c r="GB960" s="9"/>
      <c r="GC960" s="9"/>
      <c r="GD960" s="9"/>
      <c r="GE960" s="9"/>
      <c r="GF960" s="9"/>
      <c r="GG960" s="9"/>
      <c r="GH960" s="9"/>
      <c r="GI960" s="9"/>
      <c r="GJ960" s="9"/>
      <c r="GK960" s="9"/>
      <c r="GL960" s="9"/>
      <c r="GM960" s="9"/>
      <c r="GN960" s="9"/>
      <c r="GO960" s="9"/>
      <c r="GP960" s="9"/>
      <c r="GQ960" s="9"/>
      <c r="GR960" s="9"/>
      <c r="GS960" s="9"/>
      <c r="GT960" s="9"/>
      <c r="GU960" s="9"/>
      <c r="GV960" s="9"/>
      <c r="GW960" s="9"/>
      <c r="GX960" s="9"/>
      <c r="GY960" s="9"/>
      <c r="GZ960" s="9"/>
      <c r="HA960" s="9"/>
      <c r="HB960" s="9"/>
      <c r="HC960" s="9"/>
      <c r="HD960" s="9"/>
      <c r="HE960" s="9"/>
      <c r="HF960" s="9"/>
      <c r="HG960" s="9"/>
      <c r="HH960" s="9"/>
      <c r="HI960" s="9"/>
      <c r="HJ960" s="9"/>
      <c r="HK960" s="9"/>
      <c r="HL960" s="9"/>
      <c r="HY960" s="50"/>
    </row>
    <row r="961" spans="139:233">
      <c r="EI961" s="9"/>
      <c r="EJ961" s="9"/>
      <c r="EK961" s="9"/>
      <c r="EL961" s="9"/>
      <c r="EM961" s="9"/>
      <c r="EN961" s="9"/>
      <c r="EO961" s="9"/>
      <c r="EP961" s="9"/>
      <c r="EQ961" s="9"/>
      <c r="ER961" s="9"/>
      <c r="ES961" s="9"/>
      <c r="ET961" s="9"/>
      <c r="EU961" s="9"/>
      <c r="EV961" s="9"/>
      <c r="EW961" s="9"/>
      <c r="EX961" s="9"/>
      <c r="EY961" s="9"/>
      <c r="EZ961" s="9"/>
      <c r="FA961" s="9"/>
      <c r="FB961" s="9"/>
      <c r="FC961" s="9"/>
      <c r="FD961" s="9"/>
      <c r="FE961" s="9"/>
      <c r="FF961" s="9"/>
      <c r="FG961" s="9"/>
      <c r="FH961" s="9"/>
      <c r="FI961" s="9"/>
      <c r="FJ961" s="9"/>
      <c r="FK961" s="9"/>
      <c r="FL961" s="9"/>
      <c r="FM961" s="9"/>
      <c r="FN961" s="9"/>
      <c r="FO961" s="9"/>
      <c r="FP961" s="9"/>
      <c r="FQ961" s="9"/>
      <c r="FR961" s="9"/>
      <c r="FS961" s="9"/>
      <c r="FT961" s="9"/>
      <c r="FU961" s="9"/>
      <c r="FV961" s="9"/>
      <c r="FW961" s="9"/>
      <c r="FX961" s="9"/>
      <c r="FY961" s="9"/>
      <c r="FZ961" s="9"/>
      <c r="GA961" s="9"/>
      <c r="GB961" s="9"/>
      <c r="GC961" s="9"/>
      <c r="GD961" s="9"/>
      <c r="GE961" s="9"/>
      <c r="GF961" s="9"/>
      <c r="GG961" s="9"/>
      <c r="GH961" s="9"/>
      <c r="GI961" s="9"/>
      <c r="GJ961" s="9"/>
      <c r="GK961" s="9"/>
      <c r="GL961" s="9"/>
      <c r="GM961" s="9"/>
      <c r="GN961" s="9"/>
      <c r="GO961" s="9"/>
      <c r="GP961" s="9"/>
      <c r="GQ961" s="9"/>
      <c r="GR961" s="9"/>
      <c r="GS961" s="9"/>
      <c r="GT961" s="9"/>
      <c r="GU961" s="9"/>
      <c r="GV961" s="9"/>
      <c r="GW961" s="9"/>
      <c r="GX961" s="9"/>
      <c r="GY961" s="9"/>
      <c r="GZ961" s="9"/>
      <c r="HA961" s="9"/>
      <c r="HB961" s="9"/>
      <c r="HC961" s="9"/>
      <c r="HD961" s="9"/>
      <c r="HE961" s="9"/>
      <c r="HF961" s="9"/>
      <c r="HG961" s="9"/>
      <c r="HH961" s="9"/>
      <c r="HI961" s="9"/>
      <c r="HJ961" s="9"/>
      <c r="HK961" s="9"/>
      <c r="HL961" s="9"/>
      <c r="HY961" s="50"/>
    </row>
    <row r="962" spans="139:233">
      <c r="EI962" s="9"/>
      <c r="EJ962" s="9"/>
      <c r="EK962" s="9"/>
      <c r="EL962" s="9"/>
      <c r="EM962" s="9"/>
      <c r="EN962" s="9"/>
      <c r="EO962" s="9"/>
      <c r="EP962" s="9"/>
      <c r="EQ962" s="9"/>
      <c r="ER962" s="9"/>
      <c r="ES962" s="9"/>
      <c r="ET962" s="9"/>
      <c r="EU962" s="9"/>
      <c r="EV962" s="9"/>
      <c r="EW962" s="9"/>
      <c r="EX962" s="9"/>
      <c r="EY962" s="9"/>
      <c r="EZ962" s="9"/>
      <c r="FA962" s="9"/>
      <c r="FB962" s="9"/>
      <c r="FC962" s="9"/>
      <c r="FD962" s="9"/>
      <c r="FE962" s="9"/>
      <c r="FF962" s="9"/>
      <c r="FG962" s="9"/>
      <c r="FH962" s="9"/>
      <c r="FI962" s="9"/>
      <c r="FJ962" s="9"/>
      <c r="FK962" s="9"/>
      <c r="FL962" s="9"/>
      <c r="FM962" s="9"/>
      <c r="FN962" s="9"/>
      <c r="FO962" s="9"/>
      <c r="FP962" s="9"/>
      <c r="FQ962" s="9"/>
      <c r="FR962" s="9"/>
      <c r="FS962" s="9"/>
      <c r="FT962" s="9"/>
      <c r="FU962" s="9"/>
      <c r="FV962" s="9"/>
      <c r="FW962" s="9"/>
      <c r="FX962" s="9"/>
      <c r="FY962" s="9"/>
      <c r="FZ962" s="9"/>
      <c r="GA962" s="9"/>
      <c r="GB962" s="9"/>
      <c r="GC962" s="9"/>
      <c r="GD962" s="9"/>
      <c r="GE962" s="9"/>
      <c r="GF962" s="9"/>
      <c r="GG962" s="9"/>
      <c r="GH962" s="9"/>
      <c r="GI962" s="9"/>
      <c r="GJ962" s="9"/>
      <c r="GK962" s="9"/>
      <c r="GL962" s="9"/>
      <c r="GM962" s="9"/>
      <c r="GN962" s="9"/>
      <c r="GO962" s="9"/>
      <c r="GP962" s="9"/>
      <c r="GQ962" s="9"/>
      <c r="GR962" s="9"/>
      <c r="GS962" s="9"/>
      <c r="GT962" s="9"/>
      <c r="GU962" s="9"/>
      <c r="GV962" s="9"/>
      <c r="GW962" s="9"/>
      <c r="GX962" s="9"/>
      <c r="GY962" s="9"/>
      <c r="GZ962" s="9"/>
      <c r="HA962" s="9"/>
      <c r="HB962" s="9"/>
      <c r="HC962" s="9"/>
      <c r="HD962" s="9"/>
      <c r="HE962" s="9"/>
      <c r="HF962" s="9"/>
      <c r="HG962" s="9"/>
      <c r="HH962" s="9"/>
      <c r="HI962" s="9"/>
      <c r="HJ962" s="9"/>
      <c r="HK962" s="9"/>
      <c r="HL962" s="9"/>
      <c r="HY962" s="50"/>
    </row>
    <row r="963" spans="139:233">
      <c r="EI963" s="9"/>
      <c r="EJ963" s="9"/>
      <c r="EK963" s="9"/>
      <c r="EL963" s="9"/>
      <c r="EM963" s="9"/>
      <c r="EN963" s="9"/>
      <c r="EO963" s="9"/>
      <c r="EP963" s="9"/>
      <c r="EQ963" s="9"/>
      <c r="ER963" s="9"/>
      <c r="ES963" s="9"/>
      <c r="ET963" s="9"/>
      <c r="EU963" s="9"/>
      <c r="EV963" s="9"/>
      <c r="EW963" s="9"/>
      <c r="EX963" s="9"/>
      <c r="EY963" s="9"/>
      <c r="EZ963" s="9"/>
      <c r="FA963" s="9"/>
      <c r="FB963" s="9"/>
      <c r="FC963" s="9"/>
      <c r="FD963" s="9"/>
      <c r="FE963" s="9"/>
      <c r="FF963" s="9"/>
      <c r="FG963" s="9"/>
      <c r="FH963" s="9"/>
      <c r="FI963" s="9"/>
      <c r="FJ963" s="9"/>
      <c r="FK963" s="9"/>
      <c r="FL963" s="9"/>
      <c r="FM963" s="9"/>
      <c r="FN963" s="9"/>
      <c r="FO963" s="9"/>
      <c r="FP963" s="9"/>
      <c r="FQ963" s="9"/>
      <c r="FR963" s="9"/>
      <c r="FS963" s="9"/>
      <c r="FT963" s="9"/>
      <c r="FU963" s="9"/>
      <c r="FV963" s="9"/>
      <c r="FW963" s="9"/>
      <c r="FX963" s="9"/>
      <c r="FY963" s="9"/>
      <c r="FZ963" s="9"/>
      <c r="GA963" s="9"/>
      <c r="GB963" s="9"/>
      <c r="GC963" s="9"/>
      <c r="GD963" s="9"/>
      <c r="GE963" s="9"/>
      <c r="GF963" s="9"/>
      <c r="GG963" s="9"/>
      <c r="GH963" s="9"/>
      <c r="GI963" s="9"/>
      <c r="GJ963" s="9"/>
      <c r="GK963" s="9"/>
      <c r="GL963" s="9"/>
      <c r="GM963" s="9"/>
      <c r="GN963" s="9"/>
      <c r="GO963" s="9"/>
      <c r="GP963" s="9"/>
      <c r="GQ963" s="9"/>
      <c r="GR963" s="9"/>
      <c r="GS963" s="9"/>
      <c r="GT963" s="9"/>
      <c r="GU963" s="9"/>
      <c r="GV963" s="9"/>
      <c r="GW963" s="9"/>
      <c r="GX963" s="9"/>
      <c r="GY963" s="9"/>
      <c r="GZ963" s="9"/>
      <c r="HA963" s="9"/>
      <c r="HB963" s="9"/>
      <c r="HC963" s="9"/>
      <c r="HD963" s="9"/>
      <c r="HE963" s="9"/>
      <c r="HF963" s="9"/>
      <c r="HG963" s="9"/>
      <c r="HH963" s="9"/>
      <c r="HI963" s="9"/>
      <c r="HJ963" s="9"/>
      <c r="HK963" s="9"/>
      <c r="HL963" s="9"/>
      <c r="HY963" s="50"/>
    </row>
    <row r="964" spans="139:233">
      <c r="EI964" s="9"/>
      <c r="EJ964" s="9"/>
      <c r="EK964" s="9"/>
      <c r="EL964" s="9"/>
      <c r="EM964" s="9"/>
      <c r="EN964" s="9"/>
      <c r="EO964" s="9"/>
      <c r="EP964" s="9"/>
      <c r="EQ964" s="9"/>
      <c r="ER964" s="9"/>
      <c r="ES964" s="9"/>
      <c r="ET964" s="9"/>
      <c r="EU964" s="9"/>
      <c r="EV964" s="9"/>
      <c r="EW964" s="9"/>
      <c r="EX964" s="9"/>
      <c r="EY964" s="9"/>
      <c r="EZ964" s="9"/>
      <c r="FA964" s="9"/>
      <c r="FB964" s="9"/>
      <c r="FC964" s="9"/>
      <c r="FD964" s="9"/>
      <c r="FE964" s="9"/>
      <c r="FF964" s="9"/>
      <c r="FG964" s="9"/>
      <c r="FH964" s="9"/>
      <c r="FI964" s="9"/>
      <c r="FJ964" s="9"/>
      <c r="FK964" s="9"/>
      <c r="FL964" s="9"/>
      <c r="FM964" s="9"/>
      <c r="FN964" s="9"/>
      <c r="FO964" s="9"/>
      <c r="FP964" s="9"/>
      <c r="FQ964" s="9"/>
      <c r="FR964" s="9"/>
      <c r="FS964" s="9"/>
      <c r="FT964" s="9"/>
      <c r="FU964" s="9"/>
      <c r="FV964" s="9"/>
      <c r="FW964" s="9"/>
      <c r="FX964" s="9"/>
      <c r="FY964" s="9"/>
      <c r="FZ964" s="9"/>
      <c r="GA964" s="9"/>
      <c r="GB964" s="9"/>
      <c r="GC964" s="9"/>
      <c r="GD964" s="9"/>
      <c r="GE964" s="9"/>
      <c r="GF964" s="9"/>
      <c r="GG964" s="9"/>
      <c r="GH964" s="9"/>
      <c r="GI964" s="9"/>
      <c r="GJ964" s="9"/>
      <c r="GK964" s="9"/>
      <c r="GL964" s="9"/>
      <c r="GM964" s="9"/>
      <c r="GN964" s="9"/>
      <c r="GO964" s="9"/>
      <c r="GP964" s="9"/>
      <c r="GQ964" s="9"/>
      <c r="GR964" s="9"/>
      <c r="GS964" s="9"/>
      <c r="GT964" s="9"/>
      <c r="GU964" s="9"/>
      <c r="GV964" s="9"/>
      <c r="GW964" s="9"/>
      <c r="GX964" s="9"/>
      <c r="GY964" s="9"/>
      <c r="GZ964" s="9"/>
      <c r="HA964" s="9"/>
      <c r="HB964" s="9"/>
      <c r="HC964" s="9"/>
      <c r="HD964" s="9"/>
      <c r="HE964" s="9"/>
      <c r="HF964" s="9"/>
      <c r="HG964" s="9"/>
      <c r="HH964" s="9"/>
      <c r="HI964" s="9"/>
      <c r="HJ964" s="9"/>
      <c r="HK964" s="9"/>
      <c r="HL964" s="9"/>
      <c r="HY964" s="50"/>
    </row>
    <row r="965" spans="139:233">
      <c r="EI965" s="9"/>
      <c r="EJ965" s="9"/>
      <c r="EK965" s="9"/>
      <c r="EL965" s="9"/>
      <c r="EM965" s="9"/>
      <c r="EN965" s="9"/>
      <c r="EO965" s="9"/>
      <c r="EP965" s="9"/>
      <c r="EQ965" s="9"/>
      <c r="ER965" s="9"/>
      <c r="ES965" s="9"/>
      <c r="ET965" s="9"/>
      <c r="EU965" s="9"/>
      <c r="EV965" s="9"/>
      <c r="EW965" s="9"/>
      <c r="EX965" s="9"/>
      <c r="EY965" s="9"/>
      <c r="EZ965" s="9"/>
      <c r="FA965" s="9"/>
      <c r="FB965" s="9"/>
      <c r="FC965" s="9"/>
      <c r="FD965" s="9"/>
      <c r="FE965" s="9"/>
      <c r="FF965" s="9"/>
      <c r="FG965" s="9"/>
      <c r="FH965" s="9"/>
      <c r="FI965" s="9"/>
      <c r="FJ965" s="9"/>
      <c r="FK965" s="9"/>
      <c r="FL965" s="9"/>
      <c r="FM965" s="9"/>
      <c r="FN965" s="9"/>
      <c r="FO965" s="9"/>
      <c r="FP965" s="9"/>
      <c r="FQ965" s="9"/>
      <c r="FR965" s="9"/>
      <c r="FS965" s="9"/>
      <c r="FT965" s="9"/>
      <c r="FU965" s="9"/>
      <c r="FV965" s="9"/>
      <c r="FW965" s="9"/>
      <c r="FX965" s="9"/>
      <c r="FY965" s="9"/>
      <c r="FZ965" s="9"/>
      <c r="GA965" s="9"/>
      <c r="GB965" s="9"/>
      <c r="GC965" s="9"/>
      <c r="GD965" s="9"/>
      <c r="GE965" s="9"/>
      <c r="GF965" s="9"/>
      <c r="GG965" s="9"/>
      <c r="GH965" s="9"/>
      <c r="GI965" s="9"/>
      <c r="GJ965" s="9"/>
      <c r="GK965" s="9"/>
      <c r="GL965" s="9"/>
      <c r="GM965" s="9"/>
      <c r="GN965" s="9"/>
      <c r="GO965" s="9"/>
      <c r="GP965" s="9"/>
      <c r="GQ965" s="9"/>
      <c r="GR965" s="9"/>
      <c r="GS965" s="9"/>
      <c r="GT965" s="9"/>
      <c r="GU965" s="9"/>
      <c r="GV965" s="9"/>
      <c r="GW965" s="9"/>
      <c r="GX965" s="9"/>
      <c r="GY965" s="9"/>
      <c r="GZ965" s="9"/>
      <c r="HA965" s="9"/>
      <c r="HB965" s="9"/>
      <c r="HC965" s="9"/>
      <c r="HD965" s="9"/>
      <c r="HE965" s="9"/>
      <c r="HF965" s="9"/>
      <c r="HG965" s="9"/>
      <c r="HH965" s="9"/>
      <c r="HI965" s="9"/>
      <c r="HJ965" s="9"/>
      <c r="HK965" s="9"/>
      <c r="HL965" s="9"/>
      <c r="HY965" s="50"/>
    </row>
    <row r="966" spans="139:233">
      <c r="EI966" s="9"/>
      <c r="EJ966" s="9"/>
      <c r="EK966" s="9"/>
      <c r="EL966" s="9"/>
      <c r="EM966" s="9"/>
      <c r="EN966" s="9"/>
      <c r="EO966" s="9"/>
      <c r="EP966" s="9"/>
      <c r="EQ966" s="9"/>
      <c r="ER966" s="9"/>
      <c r="ES966" s="9"/>
      <c r="ET966" s="9"/>
      <c r="EU966" s="9"/>
      <c r="EV966" s="9"/>
      <c r="EW966" s="9"/>
      <c r="EX966" s="9"/>
      <c r="EY966" s="9"/>
      <c r="EZ966" s="9"/>
      <c r="FA966" s="9"/>
      <c r="FB966" s="9"/>
      <c r="FC966" s="9"/>
      <c r="FD966" s="9"/>
      <c r="FE966" s="9"/>
      <c r="FF966" s="9"/>
      <c r="FG966" s="9"/>
      <c r="FH966" s="9"/>
      <c r="FI966" s="9"/>
      <c r="FJ966" s="9"/>
      <c r="FK966" s="9"/>
      <c r="FL966" s="9"/>
      <c r="FM966" s="9"/>
      <c r="FN966" s="9"/>
      <c r="FO966" s="9"/>
      <c r="FP966" s="9"/>
      <c r="FQ966" s="9"/>
      <c r="FR966" s="9"/>
      <c r="FS966" s="9"/>
      <c r="FT966" s="9"/>
      <c r="FU966" s="9"/>
      <c r="FV966" s="9"/>
      <c r="FW966" s="9"/>
      <c r="FX966" s="9"/>
      <c r="FY966" s="9"/>
      <c r="FZ966" s="9"/>
      <c r="GA966" s="9"/>
      <c r="GB966" s="9"/>
      <c r="GC966" s="9"/>
      <c r="GD966" s="9"/>
      <c r="GE966" s="9"/>
      <c r="GF966" s="9"/>
      <c r="GG966" s="9"/>
      <c r="GH966" s="9"/>
      <c r="GI966" s="9"/>
      <c r="GJ966" s="9"/>
      <c r="GK966" s="9"/>
      <c r="GL966" s="9"/>
      <c r="GM966" s="9"/>
      <c r="GN966" s="9"/>
      <c r="GO966" s="9"/>
      <c r="GP966" s="9"/>
      <c r="GQ966" s="9"/>
      <c r="GR966" s="9"/>
      <c r="GS966" s="9"/>
      <c r="GT966" s="9"/>
      <c r="GU966" s="9"/>
      <c r="GV966" s="9"/>
      <c r="GW966" s="9"/>
      <c r="GX966" s="9"/>
      <c r="GY966" s="9"/>
      <c r="GZ966" s="9"/>
      <c r="HA966" s="9"/>
      <c r="HB966" s="9"/>
      <c r="HC966" s="9"/>
      <c r="HD966" s="9"/>
      <c r="HE966" s="9"/>
      <c r="HF966" s="9"/>
      <c r="HG966" s="9"/>
      <c r="HH966" s="9"/>
      <c r="HI966" s="9"/>
      <c r="HJ966" s="9"/>
      <c r="HK966" s="9"/>
      <c r="HL966" s="9"/>
      <c r="HY966" s="50"/>
    </row>
    <row r="967" spans="139:233">
      <c r="EI967" s="9"/>
      <c r="EJ967" s="9"/>
      <c r="EK967" s="9"/>
      <c r="EL967" s="9"/>
      <c r="EM967" s="9"/>
      <c r="EN967" s="9"/>
      <c r="EO967" s="9"/>
      <c r="EP967" s="9"/>
      <c r="EQ967" s="9"/>
      <c r="ER967" s="9"/>
      <c r="ES967" s="9"/>
      <c r="ET967" s="9"/>
      <c r="EU967" s="9"/>
      <c r="EV967" s="9"/>
      <c r="EW967" s="9"/>
      <c r="EX967" s="9"/>
      <c r="EY967" s="9"/>
      <c r="EZ967" s="9"/>
      <c r="FA967" s="9"/>
      <c r="FB967" s="9"/>
      <c r="FC967" s="9"/>
      <c r="FD967" s="9"/>
      <c r="FE967" s="9"/>
      <c r="FF967" s="9"/>
      <c r="FG967" s="9"/>
      <c r="FH967" s="9"/>
      <c r="FI967" s="9"/>
      <c r="FJ967" s="9"/>
      <c r="FK967" s="9"/>
      <c r="FL967" s="9"/>
      <c r="FM967" s="9"/>
      <c r="FN967" s="9"/>
      <c r="FO967" s="9"/>
      <c r="FP967" s="9"/>
      <c r="FQ967" s="9"/>
      <c r="FR967" s="9"/>
      <c r="FS967" s="9"/>
      <c r="FT967" s="9"/>
      <c r="FU967" s="9"/>
      <c r="FV967" s="9"/>
      <c r="FW967" s="9"/>
      <c r="FX967" s="9"/>
      <c r="FY967" s="9"/>
      <c r="FZ967" s="9"/>
      <c r="GA967" s="9"/>
      <c r="GB967" s="9"/>
      <c r="GC967" s="9"/>
      <c r="GD967" s="9"/>
      <c r="GE967" s="9"/>
      <c r="GF967" s="9"/>
      <c r="GG967" s="9"/>
      <c r="GH967" s="9"/>
      <c r="GI967" s="9"/>
      <c r="GJ967" s="9"/>
      <c r="GK967" s="9"/>
      <c r="GL967" s="9"/>
      <c r="GM967" s="9"/>
      <c r="GN967" s="9"/>
      <c r="GO967" s="9"/>
      <c r="GP967" s="9"/>
      <c r="GQ967" s="9"/>
      <c r="GR967" s="9"/>
      <c r="GS967" s="9"/>
      <c r="GT967" s="9"/>
      <c r="GU967" s="9"/>
      <c r="GV967" s="9"/>
      <c r="GW967" s="9"/>
      <c r="GX967" s="9"/>
      <c r="GY967" s="9"/>
      <c r="GZ967" s="9"/>
      <c r="HA967" s="9"/>
      <c r="HB967" s="9"/>
      <c r="HC967" s="9"/>
      <c r="HD967" s="9"/>
      <c r="HE967" s="9"/>
      <c r="HF967" s="9"/>
      <c r="HG967" s="9"/>
      <c r="HH967" s="9"/>
      <c r="HI967" s="9"/>
      <c r="HJ967" s="9"/>
      <c r="HK967" s="9"/>
      <c r="HL967" s="9"/>
      <c r="HY967" s="50"/>
    </row>
    <row r="968" spans="139:233">
      <c r="EI968" s="9"/>
      <c r="EJ968" s="9"/>
      <c r="EK968" s="9"/>
      <c r="EL968" s="9"/>
      <c r="EM968" s="9"/>
      <c r="EN968" s="9"/>
      <c r="EO968" s="9"/>
      <c r="EP968" s="9"/>
      <c r="EQ968" s="9"/>
      <c r="ER968" s="9"/>
      <c r="ES968" s="9"/>
      <c r="ET968" s="9"/>
      <c r="EU968" s="9"/>
      <c r="EV968" s="9"/>
      <c r="EW968" s="9"/>
      <c r="EX968" s="9"/>
      <c r="EY968" s="9"/>
      <c r="EZ968" s="9"/>
      <c r="FA968" s="9"/>
      <c r="FB968" s="9"/>
      <c r="FC968" s="9"/>
      <c r="FD968" s="9"/>
      <c r="FE968" s="9"/>
      <c r="FF968" s="9"/>
      <c r="FG968" s="9"/>
      <c r="FH968" s="9"/>
      <c r="FI968" s="9"/>
      <c r="FJ968" s="9"/>
      <c r="FK968" s="9"/>
      <c r="FL968" s="9"/>
      <c r="FM968" s="9"/>
      <c r="FN968" s="9"/>
      <c r="FO968" s="9"/>
      <c r="FP968" s="9"/>
      <c r="FQ968" s="9"/>
      <c r="FR968" s="9"/>
      <c r="FS968" s="9"/>
      <c r="FT968" s="9"/>
      <c r="FU968" s="9"/>
      <c r="FV968" s="9"/>
      <c r="FW968" s="9"/>
      <c r="FX968" s="9"/>
      <c r="FY968" s="9"/>
      <c r="FZ968" s="9"/>
      <c r="GA968" s="9"/>
      <c r="GB968" s="9"/>
      <c r="GC968" s="9"/>
      <c r="GD968" s="9"/>
      <c r="GE968" s="9"/>
      <c r="GF968" s="9"/>
      <c r="GG968" s="9"/>
      <c r="GH968" s="9"/>
      <c r="GI968" s="9"/>
      <c r="GJ968" s="9"/>
      <c r="GK968" s="9"/>
      <c r="GL968" s="9"/>
      <c r="GM968" s="9"/>
      <c r="GN968" s="9"/>
      <c r="GO968" s="9"/>
      <c r="GP968" s="9"/>
      <c r="GQ968" s="9"/>
      <c r="GR968" s="9"/>
      <c r="GS968" s="9"/>
      <c r="GT968" s="9"/>
      <c r="GU968" s="9"/>
      <c r="GV968" s="9"/>
      <c r="GW968" s="9"/>
      <c r="GX968" s="9"/>
      <c r="GY968" s="9"/>
      <c r="GZ968" s="9"/>
      <c r="HA968" s="9"/>
      <c r="HB968" s="9"/>
      <c r="HC968" s="9"/>
      <c r="HD968" s="9"/>
      <c r="HE968" s="9"/>
      <c r="HF968" s="9"/>
      <c r="HG968" s="9"/>
      <c r="HH968" s="9"/>
      <c r="HI968" s="9"/>
      <c r="HJ968" s="9"/>
      <c r="HK968" s="9"/>
      <c r="HL968" s="9"/>
      <c r="HY968" s="50"/>
    </row>
    <row r="969" spans="139:233">
      <c r="EI969" s="9"/>
      <c r="EJ969" s="9"/>
      <c r="EK969" s="9"/>
      <c r="EL969" s="9"/>
      <c r="EM969" s="9"/>
      <c r="EN969" s="9"/>
      <c r="EO969" s="9"/>
      <c r="EP969" s="9"/>
      <c r="EQ969" s="9"/>
      <c r="ER969" s="9"/>
      <c r="ES969" s="9"/>
      <c r="ET969" s="9"/>
      <c r="EU969" s="9"/>
      <c r="EV969" s="9"/>
      <c r="EW969" s="9"/>
      <c r="EX969" s="9"/>
      <c r="EY969" s="9"/>
      <c r="EZ969" s="9"/>
      <c r="FA969" s="9"/>
      <c r="FB969" s="9"/>
      <c r="FC969" s="9"/>
      <c r="FD969" s="9"/>
      <c r="FE969" s="9"/>
      <c r="FF969" s="9"/>
      <c r="FG969" s="9"/>
      <c r="FH969" s="9"/>
      <c r="FI969" s="9"/>
      <c r="FJ969" s="9"/>
      <c r="FK969" s="9"/>
      <c r="FL969" s="9"/>
      <c r="FM969" s="9"/>
      <c r="FN969" s="9"/>
      <c r="FO969" s="9"/>
      <c r="FP969" s="9"/>
      <c r="FQ969" s="9"/>
      <c r="FR969" s="9"/>
      <c r="FS969" s="9"/>
      <c r="FT969" s="9"/>
      <c r="FU969" s="9"/>
      <c r="FV969" s="9"/>
      <c r="FW969" s="9"/>
      <c r="FX969" s="9"/>
      <c r="FY969" s="9"/>
      <c r="FZ969" s="9"/>
      <c r="GA969" s="9"/>
      <c r="GB969" s="9"/>
      <c r="GC969" s="9"/>
      <c r="GD969" s="9"/>
      <c r="GE969" s="9"/>
      <c r="GF969" s="9"/>
      <c r="GG969" s="9"/>
      <c r="GH969" s="9"/>
      <c r="GI969" s="9"/>
      <c r="GJ969" s="9"/>
      <c r="GK969" s="9"/>
      <c r="GL969" s="9"/>
      <c r="GM969" s="9"/>
      <c r="GN969" s="9"/>
      <c r="GO969" s="9"/>
      <c r="GP969" s="9"/>
      <c r="GQ969" s="9"/>
      <c r="GR969" s="9"/>
      <c r="GS969" s="9"/>
      <c r="GT969" s="9"/>
      <c r="GU969" s="9"/>
      <c r="GV969" s="9"/>
      <c r="GW969" s="9"/>
      <c r="GX969" s="9"/>
      <c r="GY969" s="9"/>
      <c r="GZ969" s="9"/>
      <c r="HA969" s="9"/>
      <c r="HB969" s="9"/>
      <c r="HC969" s="9"/>
      <c r="HD969" s="9"/>
      <c r="HE969" s="9"/>
      <c r="HF969" s="9"/>
      <c r="HG969" s="9"/>
      <c r="HH969" s="9"/>
      <c r="HI969" s="9"/>
      <c r="HJ969" s="9"/>
      <c r="HK969" s="9"/>
      <c r="HL969" s="9"/>
      <c r="HY969" s="50"/>
    </row>
    <row r="970" spans="139:233">
      <c r="EI970" s="9"/>
      <c r="EJ970" s="9"/>
      <c r="EK970" s="9"/>
      <c r="EL970" s="9"/>
      <c r="EM970" s="9"/>
      <c r="EN970" s="9"/>
      <c r="EO970" s="9"/>
      <c r="EP970" s="9"/>
      <c r="EQ970" s="9"/>
      <c r="ER970" s="9"/>
      <c r="ES970" s="9"/>
      <c r="ET970" s="9"/>
      <c r="EU970" s="9"/>
      <c r="EV970" s="9"/>
      <c r="EW970" s="9"/>
      <c r="EX970" s="9"/>
      <c r="EY970" s="9"/>
      <c r="EZ970" s="9"/>
      <c r="FA970" s="9"/>
      <c r="FB970" s="9"/>
      <c r="FC970" s="9"/>
      <c r="FD970" s="9"/>
      <c r="FE970" s="9"/>
      <c r="FF970" s="9"/>
      <c r="FG970" s="9"/>
      <c r="FH970" s="9"/>
      <c r="FI970" s="9"/>
      <c r="FJ970" s="9"/>
      <c r="FK970" s="9"/>
      <c r="FL970" s="9"/>
      <c r="FM970" s="9"/>
      <c r="FN970" s="9"/>
      <c r="FO970" s="9"/>
      <c r="FP970" s="9"/>
      <c r="FQ970" s="9"/>
      <c r="FR970" s="9"/>
      <c r="FS970" s="9"/>
      <c r="FT970" s="9"/>
      <c r="FU970" s="9"/>
      <c r="FV970" s="9"/>
      <c r="FW970" s="9"/>
      <c r="FX970" s="9"/>
      <c r="FY970" s="9"/>
      <c r="FZ970" s="9"/>
      <c r="GA970" s="9"/>
      <c r="GB970" s="9"/>
      <c r="GC970" s="9"/>
      <c r="GD970" s="9"/>
      <c r="GE970" s="9"/>
      <c r="GF970" s="9"/>
      <c r="GG970" s="9"/>
      <c r="GH970" s="9"/>
      <c r="GI970" s="9"/>
      <c r="GJ970" s="9"/>
      <c r="GK970" s="9"/>
      <c r="GL970" s="9"/>
      <c r="GM970" s="9"/>
      <c r="GN970" s="9"/>
      <c r="GO970" s="9"/>
      <c r="GP970" s="9"/>
      <c r="GQ970" s="9"/>
      <c r="GR970" s="9"/>
      <c r="GS970" s="9"/>
      <c r="GT970" s="9"/>
      <c r="GU970" s="9"/>
      <c r="GV970" s="9"/>
      <c r="GW970" s="9"/>
      <c r="GX970" s="9"/>
      <c r="GY970" s="9"/>
      <c r="GZ970" s="9"/>
      <c r="HA970" s="9"/>
      <c r="HB970" s="9"/>
      <c r="HC970" s="9"/>
      <c r="HD970" s="9"/>
      <c r="HE970" s="9"/>
      <c r="HF970" s="9"/>
      <c r="HG970" s="9"/>
      <c r="HH970" s="9"/>
      <c r="HI970" s="9"/>
      <c r="HJ970" s="9"/>
      <c r="HK970" s="9"/>
      <c r="HL970" s="9"/>
      <c r="HY970" s="50"/>
    </row>
    <row r="971" spans="139:233">
      <c r="EI971" s="9"/>
      <c r="EJ971" s="9"/>
      <c r="EK971" s="9"/>
      <c r="EL971" s="9"/>
      <c r="EM971" s="9"/>
      <c r="EN971" s="9"/>
      <c r="EO971" s="9"/>
      <c r="EP971" s="9"/>
      <c r="EQ971" s="9"/>
      <c r="ER971" s="9"/>
      <c r="ES971" s="9"/>
      <c r="ET971" s="9"/>
      <c r="EU971" s="9"/>
      <c r="EV971" s="9"/>
      <c r="EW971" s="9"/>
      <c r="EX971" s="9"/>
      <c r="EY971" s="9"/>
      <c r="EZ971" s="9"/>
      <c r="FA971" s="9"/>
      <c r="FB971" s="9"/>
      <c r="FC971" s="9"/>
      <c r="FD971" s="9"/>
      <c r="FE971" s="9"/>
      <c r="FF971" s="9"/>
      <c r="FG971" s="9"/>
      <c r="FH971" s="9"/>
      <c r="FI971" s="9"/>
      <c r="FJ971" s="9"/>
      <c r="FK971" s="9"/>
      <c r="FL971" s="9"/>
      <c r="FM971" s="9"/>
      <c r="FN971" s="9"/>
      <c r="FO971" s="9"/>
      <c r="FP971" s="9"/>
      <c r="FQ971" s="9"/>
      <c r="FR971" s="9"/>
      <c r="FS971" s="9"/>
      <c r="FT971" s="9"/>
      <c r="FU971" s="9"/>
      <c r="FV971" s="9"/>
      <c r="FW971" s="9"/>
      <c r="FX971" s="9"/>
      <c r="FY971" s="9"/>
      <c r="FZ971" s="9"/>
      <c r="GA971" s="9"/>
      <c r="GB971" s="9"/>
      <c r="GC971" s="9"/>
      <c r="GD971" s="9"/>
      <c r="GE971" s="9"/>
      <c r="GF971" s="9"/>
      <c r="GG971" s="9"/>
      <c r="GH971" s="9"/>
      <c r="GI971" s="9"/>
      <c r="GJ971" s="9"/>
      <c r="GK971" s="9"/>
      <c r="GL971" s="9"/>
      <c r="GM971" s="9"/>
      <c r="GN971" s="9"/>
      <c r="GO971" s="9"/>
      <c r="GP971" s="9"/>
      <c r="GQ971" s="9"/>
      <c r="GR971" s="9"/>
      <c r="GS971" s="9"/>
      <c r="GT971" s="9"/>
      <c r="GU971" s="9"/>
      <c r="GV971" s="9"/>
      <c r="GW971" s="9"/>
      <c r="GX971" s="9"/>
      <c r="GY971" s="9"/>
      <c r="GZ971" s="9"/>
      <c r="HA971" s="9"/>
      <c r="HB971" s="9"/>
      <c r="HC971" s="9"/>
      <c r="HD971" s="9"/>
      <c r="HE971" s="9"/>
      <c r="HF971" s="9"/>
      <c r="HG971" s="9"/>
      <c r="HH971" s="9"/>
      <c r="HI971" s="9"/>
      <c r="HJ971" s="9"/>
      <c r="HK971" s="9"/>
      <c r="HL971" s="9"/>
      <c r="HY971" s="50"/>
    </row>
    <row r="972" spans="139:233">
      <c r="EI972" s="9"/>
      <c r="EJ972" s="9"/>
      <c r="EK972" s="9"/>
      <c r="EL972" s="9"/>
      <c r="EM972" s="9"/>
      <c r="EN972" s="9"/>
      <c r="EO972" s="9"/>
      <c r="EP972" s="9"/>
      <c r="EQ972" s="9"/>
      <c r="ER972" s="9"/>
      <c r="ES972" s="9"/>
      <c r="ET972" s="9"/>
      <c r="EU972" s="9"/>
      <c r="EV972" s="9"/>
      <c r="EW972" s="9"/>
      <c r="EX972" s="9"/>
      <c r="EY972" s="9"/>
      <c r="EZ972" s="9"/>
      <c r="FA972" s="9"/>
      <c r="FB972" s="9"/>
      <c r="FC972" s="9"/>
      <c r="FD972" s="9"/>
      <c r="FE972" s="9"/>
      <c r="FF972" s="9"/>
      <c r="FG972" s="9"/>
      <c r="FH972" s="9"/>
      <c r="FI972" s="9"/>
      <c r="FJ972" s="9"/>
      <c r="FK972" s="9"/>
      <c r="FL972" s="9"/>
      <c r="FM972" s="9"/>
      <c r="FN972" s="9"/>
      <c r="FO972" s="9"/>
      <c r="FP972" s="9"/>
      <c r="FQ972" s="9"/>
      <c r="FR972" s="9"/>
      <c r="FS972" s="9"/>
      <c r="FT972" s="9"/>
      <c r="FU972" s="9"/>
      <c r="FV972" s="9"/>
      <c r="FW972" s="9"/>
      <c r="FX972" s="9"/>
      <c r="FY972" s="9"/>
      <c r="FZ972" s="9"/>
      <c r="GA972" s="9"/>
      <c r="GB972" s="9"/>
      <c r="GC972" s="9"/>
      <c r="GD972" s="9"/>
      <c r="GE972" s="9"/>
      <c r="GF972" s="9"/>
      <c r="GG972" s="9"/>
      <c r="GH972" s="9"/>
      <c r="GI972" s="9"/>
      <c r="GJ972" s="9"/>
      <c r="GK972" s="9"/>
      <c r="GL972" s="9"/>
      <c r="GM972" s="9"/>
      <c r="GN972" s="9"/>
      <c r="GO972" s="9"/>
      <c r="GP972" s="9"/>
      <c r="GQ972" s="9"/>
      <c r="GR972" s="9"/>
      <c r="GS972" s="9"/>
      <c r="GT972" s="9"/>
      <c r="GU972" s="9"/>
      <c r="GV972" s="9"/>
      <c r="GW972" s="9"/>
      <c r="GX972" s="9"/>
      <c r="GY972" s="9"/>
      <c r="GZ972" s="9"/>
      <c r="HA972" s="9"/>
      <c r="HB972" s="9"/>
      <c r="HC972" s="9"/>
      <c r="HD972" s="9"/>
      <c r="HE972" s="9"/>
      <c r="HF972" s="9"/>
      <c r="HG972" s="9"/>
      <c r="HH972" s="9"/>
      <c r="HI972" s="9"/>
      <c r="HJ972" s="9"/>
      <c r="HK972" s="9"/>
      <c r="HL972" s="9"/>
      <c r="HY972" s="50"/>
    </row>
    <row r="973" spans="139:233">
      <c r="EI973" s="9"/>
      <c r="EJ973" s="9"/>
      <c r="EK973" s="9"/>
      <c r="EL973" s="9"/>
      <c r="EM973" s="9"/>
      <c r="EN973" s="9"/>
      <c r="EO973" s="9"/>
      <c r="EP973" s="9"/>
      <c r="EQ973" s="9"/>
      <c r="ER973" s="9"/>
      <c r="ES973" s="9"/>
      <c r="ET973" s="9"/>
      <c r="EU973" s="9"/>
      <c r="EV973" s="9"/>
      <c r="EW973" s="9"/>
      <c r="EX973" s="9"/>
      <c r="EY973" s="9"/>
      <c r="EZ973" s="9"/>
      <c r="FA973" s="9"/>
      <c r="FB973" s="9"/>
      <c r="FC973" s="9"/>
      <c r="FD973" s="9"/>
      <c r="FE973" s="9"/>
      <c r="FF973" s="9"/>
      <c r="FG973" s="9"/>
      <c r="FH973" s="9"/>
      <c r="FI973" s="9"/>
      <c r="FJ973" s="9"/>
      <c r="FK973" s="9"/>
      <c r="FL973" s="9"/>
      <c r="FM973" s="9"/>
      <c r="FN973" s="9"/>
      <c r="FO973" s="9"/>
      <c r="FP973" s="9"/>
      <c r="FQ973" s="9"/>
      <c r="FR973" s="9"/>
      <c r="FS973" s="9"/>
      <c r="FT973" s="9"/>
      <c r="FU973" s="9"/>
      <c r="FV973" s="9"/>
      <c r="FW973" s="9"/>
      <c r="FX973" s="9"/>
      <c r="FY973" s="9"/>
      <c r="FZ973" s="9"/>
      <c r="GA973" s="9"/>
      <c r="GB973" s="9"/>
      <c r="GC973" s="9"/>
      <c r="GD973" s="9"/>
      <c r="GE973" s="9"/>
      <c r="GF973" s="9"/>
      <c r="GG973" s="9"/>
      <c r="GH973" s="9"/>
      <c r="GI973" s="9"/>
      <c r="GJ973" s="9"/>
      <c r="GK973" s="9"/>
      <c r="GL973" s="9"/>
      <c r="GM973" s="9"/>
      <c r="GN973" s="9"/>
      <c r="GO973" s="9"/>
      <c r="GP973" s="9"/>
      <c r="GQ973" s="9"/>
      <c r="GR973" s="9"/>
      <c r="GS973" s="9"/>
      <c r="GT973" s="9"/>
      <c r="GU973" s="9"/>
      <c r="GV973" s="9"/>
      <c r="GW973" s="9"/>
      <c r="GX973" s="9"/>
      <c r="GY973" s="9"/>
      <c r="GZ973" s="9"/>
      <c r="HA973" s="9"/>
      <c r="HB973" s="9"/>
      <c r="HC973" s="9"/>
      <c r="HD973" s="9"/>
      <c r="HE973" s="9"/>
      <c r="HF973" s="9"/>
      <c r="HG973" s="9"/>
      <c r="HH973" s="9"/>
      <c r="HI973" s="9"/>
      <c r="HJ973" s="9"/>
      <c r="HK973" s="9"/>
      <c r="HL973" s="9"/>
      <c r="HY973" s="50"/>
    </row>
    <row r="974" spans="139:233">
      <c r="EI974" s="9"/>
      <c r="EJ974" s="9"/>
      <c r="EK974" s="9"/>
      <c r="EL974" s="9"/>
      <c r="EM974" s="9"/>
      <c r="EN974" s="9"/>
      <c r="EO974" s="9"/>
      <c r="EP974" s="9"/>
      <c r="EQ974" s="9"/>
      <c r="ER974" s="9"/>
      <c r="ES974" s="9"/>
      <c r="ET974" s="9"/>
      <c r="EU974" s="9"/>
      <c r="EV974" s="9"/>
      <c r="EW974" s="9"/>
      <c r="EX974" s="9"/>
      <c r="EY974" s="9"/>
      <c r="EZ974" s="9"/>
      <c r="FA974" s="9"/>
      <c r="FB974" s="9"/>
      <c r="FC974" s="9"/>
      <c r="FD974" s="9"/>
      <c r="FE974" s="9"/>
      <c r="FF974" s="9"/>
      <c r="FG974" s="9"/>
      <c r="FH974" s="9"/>
      <c r="FI974" s="9"/>
      <c r="FJ974" s="9"/>
      <c r="FK974" s="9"/>
      <c r="FL974" s="9"/>
      <c r="FM974" s="9"/>
      <c r="FN974" s="9"/>
      <c r="FO974" s="9"/>
      <c r="FP974" s="9"/>
      <c r="FQ974" s="9"/>
      <c r="FR974" s="9"/>
      <c r="FS974" s="9"/>
      <c r="FT974" s="9"/>
      <c r="FU974" s="9"/>
      <c r="FV974" s="9"/>
      <c r="FW974" s="9"/>
      <c r="FX974" s="9"/>
      <c r="FY974" s="9"/>
      <c r="FZ974" s="9"/>
      <c r="GA974" s="9"/>
      <c r="GB974" s="9"/>
      <c r="GC974" s="9"/>
      <c r="GD974" s="9"/>
      <c r="GE974" s="9"/>
      <c r="GF974" s="9"/>
      <c r="GG974" s="9"/>
      <c r="GH974" s="9"/>
      <c r="GI974" s="9"/>
      <c r="GJ974" s="9"/>
      <c r="GK974" s="9"/>
      <c r="GL974" s="9"/>
      <c r="GM974" s="9"/>
      <c r="GN974" s="9"/>
      <c r="GO974" s="9"/>
      <c r="GP974" s="9"/>
      <c r="GQ974" s="9"/>
      <c r="GR974" s="9"/>
      <c r="GS974" s="9"/>
      <c r="GT974" s="9"/>
      <c r="GU974" s="9"/>
      <c r="GV974" s="9"/>
      <c r="GW974" s="9"/>
      <c r="GX974" s="9"/>
      <c r="GY974" s="9"/>
      <c r="GZ974" s="9"/>
      <c r="HA974" s="9"/>
      <c r="HB974" s="9"/>
      <c r="HC974" s="9"/>
      <c r="HD974" s="9"/>
      <c r="HE974" s="9"/>
      <c r="HF974" s="9"/>
      <c r="HG974" s="9"/>
      <c r="HH974" s="9"/>
      <c r="HI974" s="9"/>
      <c r="HJ974" s="9"/>
      <c r="HK974" s="9"/>
      <c r="HL974" s="9"/>
      <c r="HY974" s="50"/>
    </row>
    <row r="975" spans="139:233">
      <c r="EI975" s="9"/>
      <c r="EJ975" s="9"/>
      <c r="EK975" s="9"/>
      <c r="EL975" s="9"/>
      <c r="EM975" s="9"/>
      <c r="EN975" s="9"/>
      <c r="EO975" s="9"/>
      <c r="EP975" s="9"/>
      <c r="EQ975" s="9"/>
      <c r="ER975" s="9"/>
      <c r="ES975" s="9"/>
      <c r="ET975" s="9"/>
      <c r="EU975" s="9"/>
      <c r="EV975" s="9"/>
      <c r="EW975" s="9"/>
      <c r="EX975" s="9"/>
      <c r="EY975" s="9"/>
      <c r="EZ975" s="9"/>
      <c r="FA975" s="9"/>
      <c r="FB975" s="9"/>
      <c r="FC975" s="9"/>
      <c r="FD975" s="9"/>
      <c r="FE975" s="9"/>
      <c r="FF975" s="9"/>
      <c r="FG975" s="9"/>
      <c r="FH975" s="9"/>
      <c r="FI975" s="9"/>
      <c r="FJ975" s="9"/>
      <c r="FK975" s="9"/>
      <c r="FL975" s="9"/>
      <c r="FM975" s="9"/>
      <c r="FN975" s="9"/>
      <c r="FO975" s="9"/>
      <c r="FP975" s="9"/>
      <c r="FQ975" s="9"/>
      <c r="FR975" s="9"/>
      <c r="FS975" s="9"/>
      <c r="FT975" s="9"/>
      <c r="FU975" s="9"/>
      <c r="FV975" s="9"/>
      <c r="FW975" s="9"/>
      <c r="FX975" s="9"/>
      <c r="FY975" s="9"/>
      <c r="FZ975" s="9"/>
      <c r="GA975" s="9"/>
      <c r="GB975" s="9"/>
      <c r="GC975" s="9"/>
      <c r="GD975" s="9"/>
      <c r="GE975" s="9"/>
      <c r="GF975" s="9"/>
      <c r="GG975" s="9"/>
      <c r="GH975" s="9"/>
      <c r="GI975" s="9"/>
      <c r="GJ975" s="9"/>
      <c r="GK975" s="9"/>
      <c r="GL975" s="9"/>
      <c r="GM975" s="9"/>
      <c r="GN975" s="9"/>
      <c r="GO975" s="9"/>
      <c r="GP975" s="9"/>
      <c r="GQ975" s="9"/>
      <c r="GR975" s="9"/>
      <c r="GS975" s="9"/>
      <c r="GT975" s="9"/>
      <c r="GU975" s="9"/>
      <c r="GV975" s="9"/>
      <c r="GW975" s="9"/>
      <c r="GX975" s="9"/>
      <c r="GY975" s="9"/>
      <c r="GZ975" s="9"/>
      <c r="HA975" s="9"/>
      <c r="HB975" s="9"/>
      <c r="HC975" s="9"/>
      <c r="HD975" s="9"/>
      <c r="HE975" s="9"/>
      <c r="HF975" s="9"/>
      <c r="HG975" s="9"/>
      <c r="HH975" s="9"/>
      <c r="HI975" s="9"/>
      <c r="HJ975" s="9"/>
      <c r="HK975" s="9"/>
      <c r="HL975" s="9"/>
      <c r="HY975" s="50"/>
    </row>
    <row r="976" spans="139:233">
      <c r="EI976" s="9"/>
      <c r="EJ976" s="9"/>
      <c r="EK976" s="9"/>
      <c r="EL976" s="9"/>
      <c r="EM976" s="9"/>
      <c r="EN976" s="9"/>
      <c r="EO976" s="9"/>
      <c r="EP976" s="9"/>
      <c r="EQ976" s="9"/>
      <c r="ER976" s="9"/>
      <c r="ES976" s="9"/>
      <c r="ET976" s="9"/>
      <c r="EU976" s="9"/>
      <c r="EV976" s="9"/>
      <c r="EW976" s="9"/>
      <c r="EX976" s="9"/>
      <c r="EY976" s="9"/>
      <c r="EZ976" s="9"/>
      <c r="FA976" s="9"/>
      <c r="FB976" s="9"/>
      <c r="FC976" s="9"/>
      <c r="FD976" s="9"/>
      <c r="FE976" s="9"/>
      <c r="FF976" s="9"/>
      <c r="FG976" s="9"/>
      <c r="FH976" s="9"/>
      <c r="FI976" s="9"/>
      <c r="FJ976" s="9"/>
      <c r="FK976" s="9"/>
      <c r="FL976" s="9"/>
      <c r="FM976" s="9"/>
      <c r="FN976" s="9"/>
      <c r="FO976" s="9"/>
      <c r="FP976" s="9"/>
      <c r="FQ976" s="9"/>
      <c r="FR976" s="9"/>
      <c r="FS976" s="9"/>
      <c r="FT976" s="9"/>
      <c r="FU976" s="9"/>
      <c r="FV976" s="9"/>
      <c r="FW976" s="9"/>
      <c r="FX976" s="9"/>
      <c r="FY976" s="9"/>
      <c r="FZ976" s="9"/>
      <c r="GA976" s="9"/>
      <c r="GB976" s="9"/>
      <c r="GC976" s="9"/>
      <c r="GD976" s="9"/>
      <c r="GE976" s="9"/>
      <c r="GF976" s="9"/>
      <c r="GG976" s="9"/>
      <c r="GH976" s="9"/>
      <c r="GI976" s="9"/>
      <c r="GJ976" s="9"/>
      <c r="GK976" s="9"/>
      <c r="GL976" s="9"/>
      <c r="GM976" s="9"/>
      <c r="GN976" s="9"/>
      <c r="GO976" s="9"/>
      <c r="GP976" s="9"/>
      <c r="GQ976" s="9"/>
      <c r="GR976" s="9"/>
      <c r="GS976" s="9"/>
      <c r="GT976" s="9"/>
      <c r="GU976" s="9"/>
      <c r="GV976" s="9"/>
      <c r="GW976" s="9"/>
      <c r="GX976" s="9"/>
      <c r="GY976" s="9"/>
      <c r="GZ976" s="9"/>
      <c r="HA976" s="9"/>
      <c r="HB976" s="9"/>
      <c r="HC976" s="9"/>
      <c r="HD976" s="9"/>
      <c r="HE976" s="9"/>
      <c r="HF976" s="9"/>
      <c r="HG976" s="9"/>
      <c r="HH976" s="9"/>
      <c r="HI976" s="9"/>
      <c r="HJ976" s="9"/>
      <c r="HK976" s="9"/>
      <c r="HL976" s="9"/>
      <c r="HY976" s="50"/>
    </row>
    <row r="977" spans="139:233">
      <c r="EI977" s="9"/>
      <c r="EJ977" s="9"/>
      <c r="EK977" s="9"/>
      <c r="EL977" s="9"/>
      <c r="EM977" s="9"/>
      <c r="EN977" s="9"/>
      <c r="EO977" s="9"/>
      <c r="EP977" s="9"/>
      <c r="EQ977" s="9"/>
      <c r="ER977" s="9"/>
      <c r="ES977" s="9"/>
      <c r="ET977" s="9"/>
      <c r="EU977" s="9"/>
      <c r="EV977" s="9"/>
      <c r="EW977" s="9"/>
      <c r="EX977" s="9"/>
      <c r="EY977" s="9"/>
      <c r="EZ977" s="9"/>
      <c r="FA977" s="9"/>
      <c r="FB977" s="9"/>
      <c r="FC977" s="9"/>
      <c r="FD977" s="9"/>
      <c r="FE977" s="9"/>
      <c r="FF977" s="9"/>
      <c r="FG977" s="9"/>
      <c r="FH977" s="9"/>
      <c r="FI977" s="9"/>
      <c r="FJ977" s="9"/>
      <c r="FK977" s="9"/>
      <c r="FL977" s="9"/>
      <c r="FM977" s="9"/>
      <c r="FN977" s="9"/>
      <c r="FO977" s="9"/>
      <c r="FP977" s="9"/>
      <c r="FQ977" s="9"/>
      <c r="FR977" s="9"/>
      <c r="FS977" s="9"/>
      <c r="FT977" s="9"/>
      <c r="FU977" s="9"/>
      <c r="FV977" s="9"/>
      <c r="FW977" s="9"/>
      <c r="FX977" s="9"/>
      <c r="FY977" s="9"/>
      <c r="FZ977" s="9"/>
      <c r="GA977" s="9"/>
      <c r="GB977" s="9"/>
      <c r="GC977" s="9"/>
      <c r="GD977" s="9"/>
      <c r="GE977" s="9"/>
      <c r="GF977" s="9"/>
      <c r="GG977" s="9"/>
      <c r="GH977" s="9"/>
      <c r="GI977" s="9"/>
      <c r="GJ977" s="9"/>
      <c r="GK977" s="9"/>
      <c r="GL977" s="9"/>
      <c r="GM977" s="9"/>
      <c r="GN977" s="9"/>
      <c r="GO977" s="9"/>
      <c r="GP977" s="9"/>
      <c r="GQ977" s="9"/>
      <c r="GR977" s="9"/>
      <c r="GS977" s="9"/>
      <c r="GT977" s="9"/>
      <c r="GU977" s="9"/>
      <c r="GV977" s="9"/>
      <c r="GW977" s="9"/>
      <c r="GX977" s="9"/>
      <c r="GY977" s="9"/>
      <c r="GZ977" s="9"/>
      <c r="HA977" s="9"/>
      <c r="HB977" s="9"/>
      <c r="HC977" s="9"/>
      <c r="HD977" s="9"/>
      <c r="HE977" s="9"/>
      <c r="HF977" s="9"/>
      <c r="HG977" s="9"/>
      <c r="HH977" s="9"/>
      <c r="HI977" s="9"/>
      <c r="HJ977" s="9"/>
      <c r="HK977" s="9"/>
      <c r="HL977" s="9"/>
      <c r="HY977" s="50"/>
    </row>
    <row r="978" spans="139:233">
      <c r="EI978" s="9"/>
      <c r="EJ978" s="9"/>
      <c r="EK978" s="9"/>
      <c r="EL978" s="9"/>
      <c r="EM978" s="9"/>
      <c r="EN978" s="9"/>
      <c r="EO978" s="9"/>
      <c r="EP978" s="9"/>
      <c r="EQ978" s="9"/>
      <c r="ER978" s="9"/>
      <c r="ES978" s="9"/>
      <c r="ET978" s="9"/>
      <c r="EU978" s="9"/>
      <c r="EV978" s="9"/>
      <c r="EW978" s="9"/>
      <c r="EX978" s="9"/>
      <c r="EY978" s="9"/>
      <c r="EZ978" s="9"/>
      <c r="FA978" s="9"/>
      <c r="FB978" s="9"/>
      <c r="FC978" s="9"/>
      <c r="FD978" s="9"/>
      <c r="FE978" s="9"/>
      <c r="FF978" s="9"/>
      <c r="FG978" s="9"/>
      <c r="FH978" s="9"/>
      <c r="FI978" s="9"/>
      <c r="FJ978" s="9"/>
      <c r="FK978" s="9"/>
      <c r="FL978" s="9"/>
      <c r="FM978" s="9"/>
      <c r="FN978" s="9"/>
      <c r="FO978" s="9"/>
      <c r="FP978" s="9"/>
      <c r="FQ978" s="9"/>
      <c r="FR978" s="9"/>
      <c r="FS978" s="9"/>
      <c r="FT978" s="9"/>
      <c r="FU978" s="9"/>
      <c r="FV978" s="9"/>
      <c r="FW978" s="9"/>
      <c r="FX978" s="9"/>
      <c r="FY978" s="9"/>
      <c r="FZ978" s="9"/>
      <c r="GA978" s="9"/>
      <c r="GB978" s="9"/>
      <c r="GC978" s="9"/>
      <c r="GD978" s="9"/>
      <c r="GE978" s="9"/>
      <c r="GF978" s="9"/>
      <c r="GG978" s="9"/>
      <c r="GH978" s="9"/>
      <c r="GI978" s="9"/>
      <c r="GJ978" s="9"/>
      <c r="GK978" s="9"/>
      <c r="GL978" s="9"/>
      <c r="GM978" s="9"/>
      <c r="GN978" s="9"/>
      <c r="GO978" s="9"/>
      <c r="GP978" s="9"/>
      <c r="GQ978" s="9"/>
      <c r="GR978" s="9"/>
      <c r="GS978" s="9"/>
      <c r="GT978" s="9"/>
      <c r="GU978" s="9"/>
      <c r="GV978" s="9"/>
      <c r="GW978" s="9"/>
      <c r="GX978" s="9"/>
      <c r="GY978" s="9"/>
      <c r="GZ978" s="9"/>
      <c r="HA978" s="9"/>
      <c r="HB978" s="9"/>
      <c r="HC978" s="9"/>
      <c r="HD978" s="9"/>
      <c r="HE978" s="9"/>
      <c r="HF978" s="9"/>
      <c r="HG978" s="9"/>
      <c r="HH978" s="9"/>
      <c r="HI978" s="9"/>
      <c r="HJ978" s="9"/>
      <c r="HK978" s="9"/>
      <c r="HL978" s="9"/>
      <c r="HY978" s="50"/>
    </row>
    <row r="979" spans="139:233">
      <c r="EI979" s="9"/>
      <c r="EJ979" s="9"/>
      <c r="EK979" s="9"/>
      <c r="EL979" s="9"/>
      <c r="EM979" s="9"/>
      <c r="EN979" s="9"/>
      <c r="EO979" s="9"/>
      <c r="EP979" s="9"/>
      <c r="EQ979" s="9"/>
      <c r="ER979" s="9"/>
      <c r="ES979" s="9"/>
      <c r="ET979" s="9"/>
      <c r="EU979" s="9"/>
      <c r="EV979" s="9"/>
      <c r="EW979" s="9"/>
      <c r="EX979" s="9"/>
      <c r="EY979" s="9"/>
      <c r="EZ979" s="9"/>
      <c r="FA979" s="9"/>
      <c r="FB979" s="9"/>
      <c r="FC979" s="9"/>
      <c r="FD979" s="9"/>
      <c r="FE979" s="9"/>
      <c r="FF979" s="9"/>
      <c r="FG979" s="9"/>
      <c r="FH979" s="9"/>
      <c r="FI979" s="9"/>
      <c r="FJ979" s="9"/>
      <c r="FK979" s="9"/>
      <c r="FL979" s="9"/>
      <c r="FM979" s="9"/>
      <c r="FN979" s="9"/>
      <c r="FO979" s="9"/>
      <c r="FP979" s="9"/>
      <c r="FQ979" s="9"/>
      <c r="FR979" s="9"/>
      <c r="FS979" s="9"/>
      <c r="FT979" s="9"/>
      <c r="FU979" s="9"/>
      <c r="FV979" s="9"/>
      <c r="FW979" s="9"/>
      <c r="FX979" s="9"/>
      <c r="FY979" s="9"/>
      <c r="FZ979" s="9"/>
      <c r="GA979" s="9"/>
      <c r="GB979" s="9"/>
      <c r="GC979" s="9"/>
      <c r="GD979" s="9"/>
      <c r="GE979" s="9"/>
      <c r="GF979" s="9"/>
      <c r="GG979" s="9"/>
      <c r="GH979" s="9"/>
      <c r="GI979" s="9"/>
      <c r="GJ979" s="9"/>
      <c r="GK979" s="9"/>
      <c r="GL979" s="9"/>
      <c r="GM979" s="9"/>
      <c r="GN979" s="9"/>
      <c r="GO979" s="9"/>
      <c r="GP979" s="9"/>
      <c r="GQ979" s="9"/>
      <c r="GR979" s="9"/>
      <c r="GS979" s="9"/>
      <c r="GT979" s="9"/>
      <c r="GU979" s="9"/>
      <c r="GV979" s="9"/>
      <c r="GW979" s="9"/>
      <c r="GX979" s="9"/>
      <c r="GY979" s="9"/>
      <c r="GZ979" s="9"/>
      <c r="HA979" s="9"/>
      <c r="HB979" s="9"/>
      <c r="HC979" s="9"/>
      <c r="HD979" s="9"/>
      <c r="HE979" s="9"/>
      <c r="HF979" s="9"/>
      <c r="HG979" s="9"/>
      <c r="HH979" s="9"/>
      <c r="HI979" s="9"/>
      <c r="HJ979" s="9"/>
      <c r="HK979" s="9"/>
      <c r="HL979" s="9"/>
      <c r="HY979" s="50"/>
    </row>
    <row r="980" spans="139:233">
      <c r="EI980" s="9"/>
      <c r="EJ980" s="9"/>
      <c r="EK980" s="9"/>
      <c r="EL980" s="9"/>
      <c r="EM980" s="9"/>
      <c r="EN980" s="9"/>
      <c r="EO980" s="9"/>
      <c r="EP980" s="9"/>
      <c r="EQ980" s="9"/>
      <c r="ER980" s="9"/>
      <c r="ES980" s="9"/>
      <c r="ET980" s="9"/>
      <c r="EU980" s="9"/>
      <c r="EV980" s="9"/>
      <c r="EW980" s="9"/>
      <c r="EX980" s="9"/>
      <c r="EY980" s="9"/>
      <c r="EZ980" s="9"/>
      <c r="FA980" s="9"/>
      <c r="FB980" s="9"/>
      <c r="FC980" s="9"/>
      <c r="FD980" s="9"/>
      <c r="FE980" s="9"/>
      <c r="FF980" s="9"/>
      <c r="FG980" s="9"/>
      <c r="FH980" s="9"/>
      <c r="FI980" s="9"/>
      <c r="FJ980" s="9"/>
      <c r="FK980" s="9"/>
      <c r="FL980" s="9"/>
      <c r="FM980" s="9"/>
      <c r="FN980" s="9"/>
      <c r="FO980" s="9"/>
      <c r="FP980" s="9"/>
      <c r="FQ980" s="9"/>
      <c r="FR980" s="9"/>
      <c r="FS980" s="9"/>
      <c r="FT980" s="9"/>
      <c r="FU980" s="9"/>
      <c r="FV980" s="9"/>
      <c r="FW980" s="9"/>
      <c r="FX980" s="9"/>
      <c r="FY980" s="9"/>
      <c r="FZ980" s="9"/>
      <c r="GA980" s="9"/>
      <c r="GB980" s="9"/>
      <c r="GC980" s="9"/>
      <c r="GD980" s="9"/>
      <c r="GE980" s="9"/>
      <c r="GF980" s="9"/>
      <c r="GG980" s="9"/>
      <c r="GH980" s="9"/>
      <c r="GI980" s="9"/>
      <c r="GJ980" s="9"/>
      <c r="GK980" s="9"/>
      <c r="GL980" s="9"/>
      <c r="GM980" s="9"/>
      <c r="GN980" s="9"/>
      <c r="GO980" s="9"/>
      <c r="GP980" s="9"/>
      <c r="GQ980" s="9"/>
      <c r="GR980" s="9"/>
      <c r="GS980" s="9"/>
      <c r="GT980" s="9"/>
      <c r="GU980" s="9"/>
      <c r="GV980" s="9"/>
      <c r="GW980" s="9"/>
      <c r="GX980" s="9"/>
      <c r="GY980" s="9"/>
      <c r="GZ980" s="9"/>
      <c r="HA980" s="9"/>
      <c r="HB980" s="9"/>
      <c r="HC980" s="9"/>
      <c r="HD980" s="9"/>
      <c r="HE980" s="9"/>
      <c r="HF980" s="9"/>
      <c r="HG980" s="9"/>
      <c r="HH980" s="9"/>
      <c r="HI980" s="9"/>
      <c r="HJ980" s="9"/>
      <c r="HK980" s="9"/>
      <c r="HL980" s="9"/>
      <c r="HY980" s="50"/>
    </row>
    <row r="981" spans="139:233">
      <c r="EI981" s="9"/>
      <c r="EJ981" s="9"/>
      <c r="EK981" s="9"/>
      <c r="EL981" s="9"/>
      <c r="EM981" s="9"/>
      <c r="EN981" s="9"/>
      <c r="EO981" s="9"/>
      <c r="EP981" s="9"/>
      <c r="EQ981" s="9"/>
      <c r="ER981" s="9"/>
      <c r="ES981" s="9"/>
      <c r="ET981" s="9"/>
      <c r="EU981" s="9"/>
      <c r="EV981" s="9"/>
      <c r="EW981" s="9"/>
      <c r="EX981" s="9"/>
      <c r="EY981" s="9"/>
      <c r="EZ981" s="9"/>
      <c r="FA981" s="9"/>
      <c r="FB981" s="9"/>
      <c r="FC981" s="9"/>
      <c r="FD981" s="9"/>
      <c r="FE981" s="9"/>
      <c r="FF981" s="9"/>
      <c r="FG981" s="9"/>
      <c r="FH981" s="9"/>
      <c r="FI981" s="9"/>
      <c r="FJ981" s="9"/>
      <c r="FK981" s="9"/>
      <c r="FL981" s="9"/>
      <c r="FM981" s="9"/>
      <c r="FN981" s="9"/>
      <c r="FO981" s="9"/>
      <c r="FP981" s="9"/>
      <c r="FQ981" s="9"/>
      <c r="FR981" s="9"/>
      <c r="FS981" s="9"/>
      <c r="FT981" s="9"/>
      <c r="FU981" s="9"/>
      <c r="FV981" s="9"/>
      <c r="FW981" s="9"/>
      <c r="FX981" s="9"/>
      <c r="FY981" s="9"/>
      <c r="FZ981" s="9"/>
      <c r="GA981" s="9"/>
      <c r="GB981" s="9"/>
      <c r="GC981" s="9"/>
      <c r="GD981" s="9"/>
      <c r="GE981" s="9"/>
      <c r="GF981" s="9"/>
      <c r="GG981" s="9"/>
      <c r="GH981" s="9"/>
      <c r="GI981" s="9"/>
      <c r="GJ981" s="9"/>
      <c r="GK981" s="9"/>
      <c r="GL981" s="9"/>
      <c r="GM981" s="9"/>
      <c r="GN981" s="9"/>
      <c r="GO981" s="9"/>
      <c r="GP981" s="9"/>
      <c r="GQ981" s="9"/>
      <c r="GR981" s="9"/>
      <c r="GS981" s="9"/>
      <c r="GT981" s="9"/>
      <c r="GU981" s="9"/>
      <c r="GV981" s="9"/>
      <c r="GW981" s="9"/>
      <c r="GX981" s="9"/>
      <c r="GY981" s="9"/>
      <c r="GZ981" s="9"/>
      <c r="HA981" s="9"/>
      <c r="HB981" s="9"/>
      <c r="HC981" s="9"/>
      <c r="HD981" s="9"/>
      <c r="HE981" s="9"/>
      <c r="HF981" s="9"/>
      <c r="HG981" s="9"/>
      <c r="HH981" s="9"/>
      <c r="HI981" s="9"/>
      <c r="HJ981" s="9"/>
      <c r="HK981" s="9"/>
      <c r="HL981" s="9"/>
      <c r="HY981" s="50"/>
    </row>
    <row r="982" spans="139:233">
      <c r="EI982" s="9"/>
      <c r="EJ982" s="9"/>
      <c r="EK982" s="9"/>
      <c r="EL982" s="9"/>
      <c r="EM982" s="9"/>
      <c r="EN982" s="9"/>
      <c r="EO982" s="9"/>
      <c r="EP982" s="9"/>
      <c r="EQ982" s="9"/>
      <c r="ER982" s="9"/>
      <c r="ES982" s="9"/>
      <c r="ET982" s="9"/>
      <c r="EU982" s="9"/>
      <c r="EV982" s="9"/>
      <c r="EW982" s="9"/>
      <c r="EX982" s="9"/>
      <c r="EY982" s="9"/>
      <c r="EZ982" s="9"/>
      <c r="FA982" s="9"/>
      <c r="FB982" s="9"/>
      <c r="FC982" s="9"/>
      <c r="FD982" s="9"/>
      <c r="FE982" s="9"/>
      <c r="FF982" s="9"/>
      <c r="FG982" s="9"/>
      <c r="FH982" s="9"/>
      <c r="FI982" s="9"/>
      <c r="FJ982" s="9"/>
      <c r="FK982" s="9"/>
      <c r="FL982" s="9"/>
      <c r="FM982" s="9"/>
      <c r="FN982" s="9"/>
      <c r="FO982" s="9"/>
      <c r="FP982" s="9"/>
      <c r="FQ982" s="9"/>
      <c r="FR982" s="9"/>
      <c r="FS982" s="9"/>
      <c r="FT982" s="9"/>
      <c r="FU982" s="9"/>
      <c r="FV982" s="9"/>
      <c r="FW982" s="9"/>
      <c r="FX982" s="9"/>
      <c r="FY982" s="9"/>
      <c r="FZ982" s="9"/>
      <c r="GA982" s="9"/>
      <c r="GB982" s="9"/>
      <c r="GC982" s="9"/>
      <c r="GD982" s="9"/>
      <c r="GE982" s="9"/>
      <c r="GF982" s="9"/>
      <c r="GG982" s="9"/>
      <c r="GH982" s="9"/>
      <c r="GI982" s="9"/>
      <c r="GJ982" s="9"/>
      <c r="GK982" s="9"/>
      <c r="GL982" s="9"/>
      <c r="GM982" s="9"/>
      <c r="GN982" s="9"/>
      <c r="GO982" s="9"/>
      <c r="GP982" s="9"/>
      <c r="GQ982" s="9"/>
      <c r="GR982" s="9"/>
      <c r="GS982" s="9"/>
      <c r="GT982" s="9"/>
      <c r="GU982" s="9"/>
      <c r="GV982" s="9"/>
      <c r="GW982" s="9"/>
      <c r="GX982" s="9"/>
      <c r="GY982" s="9"/>
      <c r="GZ982" s="9"/>
      <c r="HA982" s="9"/>
      <c r="HB982" s="9"/>
      <c r="HC982" s="9"/>
      <c r="HD982" s="9"/>
      <c r="HE982" s="9"/>
      <c r="HF982" s="9"/>
      <c r="HG982" s="9"/>
      <c r="HH982" s="9"/>
      <c r="HI982" s="9"/>
      <c r="HJ982" s="9"/>
      <c r="HK982" s="9"/>
      <c r="HL982" s="9"/>
      <c r="HY982" s="50"/>
    </row>
    <row r="983" spans="139:233">
      <c r="EI983" s="9"/>
      <c r="EJ983" s="9"/>
      <c r="EK983" s="9"/>
      <c r="EL983" s="9"/>
      <c r="EM983" s="9"/>
      <c r="EN983" s="9"/>
      <c r="EO983" s="9"/>
      <c r="EP983" s="9"/>
      <c r="EQ983" s="9"/>
      <c r="ER983" s="9"/>
      <c r="ES983" s="9"/>
      <c r="ET983" s="9"/>
      <c r="EU983" s="9"/>
      <c r="EV983" s="9"/>
      <c r="EW983" s="9"/>
      <c r="EX983" s="9"/>
      <c r="EY983" s="9"/>
      <c r="EZ983" s="9"/>
      <c r="FA983" s="9"/>
      <c r="FB983" s="9"/>
      <c r="FC983" s="9"/>
      <c r="FD983" s="9"/>
      <c r="FE983" s="9"/>
      <c r="FF983" s="9"/>
      <c r="FG983" s="9"/>
      <c r="FH983" s="9"/>
      <c r="FI983" s="9"/>
      <c r="FJ983" s="9"/>
      <c r="FK983" s="9"/>
      <c r="FL983" s="9"/>
      <c r="FM983" s="9"/>
      <c r="FN983" s="9"/>
      <c r="FO983" s="9"/>
      <c r="FP983" s="9"/>
      <c r="FQ983" s="9"/>
      <c r="FR983" s="9"/>
      <c r="FS983" s="9"/>
      <c r="FT983" s="9"/>
      <c r="FU983" s="9"/>
      <c r="FV983" s="9"/>
      <c r="FW983" s="9"/>
      <c r="FX983" s="9"/>
      <c r="FY983" s="9"/>
      <c r="FZ983" s="9"/>
      <c r="GA983" s="9"/>
      <c r="GB983" s="9"/>
      <c r="GC983" s="9"/>
      <c r="GD983" s="9"/>
      <c r="GE983" s="9"/>
      <c r="GF983" s="9"/>
      <c r="GG983" s="9"/>
      <c r="GH983" s="9"/>
      <c r="GI983" s="9"/>
      <c r="GJ983" s="9"/>
      <c r="GK983" s="9"/>
      <c r="GL983" s="9"/>
      <c r="GM983" s="9"/>
      <c r="GN983" s="9"/>
      <c r="GO983" s="9"/>
      <c r="GP983" s="9"/>
      <c r="GQ983" s="9"/>
      <c r="GR983" s="9"/>
      <c r="GS983" s="9"/>
      <c r="GT983" s="9"/>
      <c r="GU983" s="9"/>
      <c r="GV983" s="9"/>
      <c r="GW983" s="9"/>
      <c r="GX983" s="9"/>
      <c r="GY983" s="9"/>
      <c r="GZ983" s="9"/>
      <c r="HA983" s="9"/>
      <c r="HB983" s="9"/>
      <c r="HC983" s="9"/>
      <c r="HD983" s="9"/>
      <c r="HE983" s="9"/>
      <c r="HF983" s="9"/>
      <c r="HG983" s="9"/>
      <c r="HH983" s="9"/>
      <c r="HI983" s="9"/>
      <c r="HJ983" s="9"/>
      <c r="HK983" s="9"/>
      <c r="HL983" s="9"/>
      <c r="HY983" s="50"/>
    </row>
    <row r="984" spans="139:233">
      <c r="EI984" s="9"/>
      <c r="EJ984" s="9"/>
      <c r="EK984" s="9"/>
      <c r="EL984" s="9"/>
      <c r="EM984" s="9"/>
      <c r="EN984" s="9"/>
      <c r="EO984" s="9"/>
      <c r="EP984" s="9"/>
      <c r="EQ984" s="9"/>
      <c r="ER984" s="9"/>
      <c r="ES984" s="9"/>
      <c r="ET984" s="9"/>
      <c r="EU984" s="9"/>
      <c r="EV984" s="9"/>
      <c r="EW984" s="9"/>
      <c r="EX984" s="9"/>
      <c r="EY984" s="9"/>
      <c r="EZ984" s="9"/>
      <c r="FA984" s="9"/>
      <c r="FB984" s="9"/>
      <c r="FC984" s="9"/>
      <c r="FD984" s="9"/>
      <c r="FE984" s="9"/>
      <c r="FF984" s="9"/>
      <c r="FG984" s="9"/>
      <c r="FH984" s="9"/>
      <c r="FI984" s="9"/>
      <c r="FJ984" s="9"/>
      <c r="FK984" s="9"/>
      <c r="FL984" s="9"/>
      <c r="FM984" s="9"/>
      <c r="FN984" s="9"/>
      <c r="FO984" s="9"/>
      <c r="FP984" s="9"/>
      <c r="FQ984" s="9"/>
      <c r="FR984" s="9"/>
      <c r="FS984" s="9"/>
      <c r="FT984" s="9"/>
      <c r="FU984" s="9"/>
      <c r="FV984" s="9"/>
      <c r="FW984" s="9"/>
      <c r="FX984" s="9"/>
      <c r="FY984" s="9"/>
      <c r="FZ984" s="9"/>
      <c r="GA984" s="9"/>
      <c r="GB984" s="9"/>
      <c r="GC984" s="9"/>
      <c r="GD984" s="9"/>
      <c r="GE984" s="9"/>
      <c r="GF984" s="9"/>
      <c r="GG984" s="9"/>
      <c r="GH984" s="9"/>
      <c r="GI984" s="9"/>
      <c r="GJ984" s="9"/>
      <c r="GK984" s="9"/>
      <c r="GL984" s="9"/>
      <c r="GM984" s="9"/>
      <c r="GN984" s="9"/>
      <c r="GO984" s="9"/>
      <c r="GP984" s="9"/>
      <c r="GQ984" s="9"/>
      <c r="GR984" s="9"/>
      <c r="GS984" s="9"/>
      <c r="GT984" s="9"/>
      <c r="GU984" s="9"/>
      <c r="GV984" s="9"/>
      <c r="GW984" s="9"/>
      <c r="GX984" s="9"/>
      <c r="GY984" s="9"/>
      <c r="GZ984" s="9"/>
      <c r="HA984" s="9"/>
      <c r="HB984" s="9"/>
      <c r="HC984" s="9"/>
      <c r="HD984" s="9"/>
      <c r="HE984" s="9"/>
      <c r="HF984" s="9"/>
      <c r="HG984" s="9"/>
      <c r="HH984" s="9"/>
      <c r="HI984" s="9"/>
      <c r="HJ984" s="9"/>
      <c r="HK984" s="9"/>
      <c r="HL984" s="9"/>
      <c r="HY984" s="50"/>
    </row>
    <row r="985" spans="139:233">
      <c r="EI985" s="9"/>
      <c r="EJ985" s="9"/>
      <c r="EK985" s="9"/>
      <c r="EL985" s="9"/>
      <c r="EM985" s="9"/>
      <c r="EN985" s="9"/>
      <c r="EO985" s="9"/>
      <c r="EP985" s="9"/>
      <c r="EQ985" s="9"/>
      <c r="ER985" s="9"/>
      <c r="ES985" s="9"/>
      <c r="ET985" s="9"/>
      <c r="EU985" s="9"/>
      <c r="EV985" s="9"/>
      <c r="EW985" s="9"/>
      <c r="EX985" s="9"/>
      <c r="EY985" s="9"/>
      <c r="EZ985" s="9"/>
      <c r="FA985" s="9"/>
      <c r="FB985" s="9"/>
      <c r="FC985" s="9"/>
      <c r="FD985" s="9"/>
      <c r="FE985" s="9"/>
      <c r="FF985" s="9"/>
      <c r="FG985" s="9"/>
      <c r="FH985" s="9"/>
      <c r="FI985" s="9"/>
      <c r="FJ985" s="9"/>
      <c r="FK985" s="9"/>
      <c r="FL985" s="9"/>
      <c r="FM985" s="9"/>
      <c r="FN985" s="9"/>
      <c r="FO985" s="9"/>
      <c r="FP985" s="9"/>
      <c r="FQ985" s="9"/>
      <c r="FR985" s="9"/>
      <c r="FS985" s="9"/>
      <c r="FT985" s="9"/>
      <c r="FU985" s="9"/>
      <c r="FV985" s="9"/>
      <c r="FW985" s="9"/>
      <c r="FX985" s="9"/>
      <c r="FY985" s="9"/>
      <c r="FZ985" s="9"/>
      <c r="GA985" s="9"/>
      <c r="GB985" s="9"/>
      <c r="GC985" s="9"/>
      <c r="GD985" s="9"/>
      <c r="GE985" s="9"/>
      <c r="GF985" s="9"/>
      <c r="GG985" s="9"/>
      <c r="GH985" s="9"/>
      <c r="GI985" s="9"/>
      <c r="GJ985" s="9"/>
      <c r="GK985" s="9"/>
      <c r="GL985" s="9"/>
      <c r="GM985" s="9"/>
      <c r="GN985" s="9"/>
      <c r="GO985" s="9"/>
      <c r="GP985" s="9"/>
      <c r="GQ985" s="9"/>
      <c r="GR985" s="9"/>
      <c r="GS985" s="9"/>
      <c r="GT985" s="9"/>
      <c r="GU985" s="9"/>
      <c r="GV985" s="9"/>
      <c r="GW985" s="9"/>
      <c r="GX985" s="9"/>
      <c r="GY985" s="9"/>
      <c r="GZ985" s="9"/>
      <c r="HA985" s="9"/>
      <c r="HB985" s="9"/>
      <c r="HC985" s="9"/>
      <c r="HD985" s="9"/>
      <c r="HE985" s="9"/>
      <c r="HF985" s="9"/>
      <c r="HG985" s="9"/>
      <c r="HH985" s="9"/>
      <c r="HI985" s="9"/>
      <c r="HJ985" s="9"/>
      <c r="HK985" s="9"/>
      <c r="HL985" s="9"/>
      <c r="HY985" s="50"/>
    </row>
    <row r="986" spans="139:233">
      <c r="EI986" s="9"/>
      <c r="EJ986" s="9"/>
      <c r="EK986" s="9"/>
      <c r="EL986" s="9"/>
      <c r="EM986" s="9"/>
      <c r="EN986" s="9"/>
      <c r="EO986" s="9"/>
      <c r="EP986" s="9"/>
      <c r="EQ986" s="9"/>
      <c r="ER986" s="9"/>
      <c r="ES986" s="9"/>
      <c r="ET986" s="9"/>
      <c r="EU986" s="9"/>
      <c r="EV986" s="9"/>
      <c r="EW986" s="9"/>
      <c r="EX986" s="9"/>
      <c r="EY986" s="9"/>
      <c r="EZ986" s="9"/>
      <c r="FA986" s="9"/>
      <c r="FB986" s="9"/>
      <c r="FC986" s="9"/>
      <c r="FD986" s="9"/>
      <c r="FE986" s="9"/>
      <c r="FF986" s="9"/>
      <c r="FG986" s="9"/>
      <c r="FH986" s="9"/>
      <c r="FI986" s="9"/>
      <c r="FJ986" s="9"/>
      <c r="FK986" s="9"/>
      <c r="FL986" s="9"/>
      <c r="FM986" s="9"/>
      <c r="FN986" s="9"/>
      <c r="FO986" s="9"/>
      <c r="FP986" s="9"/>
      <c r="FQ986" s="9"/>
      <c r="FR986" s="9"/>
      <c r="FS986" s="9"/>
      <c r="FT986" s="9"/>
      <c r="FU986" s="9"/>
      <c r="FV986" s="9"/>
      <c r="FW986" s="9"/>
      <c r="FX986" s="9"/>
      <c r="FY986" s="9"/>
      <c r="FZ986" s="9"/>
      <c r="GA986" s="9"/>
      <c r="GB986" s="9"/>
      <c r="GC986" s="9"/>
      <c r="GD986" s="9"/>
      <c r="GE986" s="9"/>
      <c r="GF986" s="9"/>
      <c r="GG986" s="9"/>
      <c r="GH986" s="9"/>
      <c r="GI986" s="9"/>
      <c r="GJ986" s="9"/>
      <c r="GK986" s="9"/>
      <c r="GL986" s="9"/>
      <c r="GM986" s="9"/>
      <c r="GN986" s="9"/>
      <c r="GO986" s="9"/>
      <c r="GP986" s="9"/>
      <c r="GQ986" s="9"/>
      <c r="GR986" s="9"/>
      <c r="GS986" s="9"/>
      <c r="GT986" s="9"/>
      <c r="GU986" s="9"/>
      <c r="GV986" s="9"/>
      <c r="GW986" s="9"/>
      <c r="GX986" s="9"/>
      <c r="GY986" s="9"/>
      <c r="GZ986" s="9"/>
      <c r="HA986" s="9"/>
      <c r="HB986" s="9"/>
      <c r="HC986" s="9"/>
      <c r="HD986" s="9"/>
      <c r="HE986" s="9"/>
      <c r="HF986" s="9"/>
      <c r="HG986" s="9"/>
      <c r="HH986" s="9"/>
      <c r="HI986" s="9"/>
      <c r="HJ986" s="9"/>
      <c r="HK986" s="9"/>
      <c r="HL986" s="9"/>
      <c r="HY986" s="50"/>
    </row>
    <row r="987" spans="139:233">
      <c r="EI987" s="9"/>
      <c r="EJ987" s="9"/>
      <c r="EK987" s="9"/>
      <c r="EL987" s="9"/>
      <c r="EM987" s="9"/>
      <c r="EN987" s="9"/>
      <c r="EO987" s="9"/>
      <c r="EP987" s="9"/>
      <c r="EQ987" s="9"/>
      <c r="ER987" s="9"/>
      <c r="ES987" s="9"/>
      <c r="ET987" s="9"/>
      <c r="EU987" s="9"/>
      <c r="EV987" s="9"/>
      <c r="EW987" s="9"/>
      <c r="EX987" s="9"/>
      <c r="EY987" s="9"/>
      <c r="EZ987" s="9"/>
      <c r="FA987" s="9"/>
      <c r="FB987" s="9"/>
      <c r="FC987" s="9"/>
      <c r="FD987" s="9"/>
      <c r="FE987" s="9"/>
      <c r="FF987" s="9"/>
      <c r="FG987" s="9"/>
      <c r="FH987" s="9"/>
      <c r="FI987" s="9"/>
      <c r="FJ987" s="9"/>
      <c r="FK987" s="9"/>
      <c r="FL987" s="9"/>
      <c r="FM987" s="9"/>
      <c r="FN987" s="9"/>
      <c r="FO987" s="9"/>
      <c r="FP987" s="9"/>
      <c r="FQ987" s="9"/>
      <c r="FR987" s="9"/>
      <c r="FS987" s="9"/>
      <c r="FT987" s="9"/>
      <c r="FU987" s="9"/>
      <c r="FV987" s="9"/>
      <c r="FW987" s="9"/>
      <c r="FX987" s="9"/>
      <c r="FY987" s="9"/>
      <c r="FZ987" s="9"/>
      <c r="GA987" s="9"/>
      <c r="GB987" s="9"/>
      <c r="GC987" s="9"/>
      <c r="GD987" s="9"/>
      <c r="GE987" s="9"/>
      <c r="GF987" s="9"/>
      <c r="GG987" s="9"/>
      <c r="GH987" s="9"/>
      <c r="GI987" s="9"/>
      <c r="GJ987" s="9"/>
      <c r="GK987" s="9"/>
      <c r="GL987" s="9"/>
      <c r="GM987" s="9"/>
      <c r="GN987" s="9"/>
      <c r="GO987" s="9"/>
      <c r="GP987" s="9"/>
      <c r="GQ987" s="9"/>
      <c r="GR987" s="9"/>
      <c r="GS987" s="9"/>
      <c r="GT987" s="9"/>
      <c r="GU987" s="9"/>
      <c r="GV987" s="9"/>
      <c r="GW987" s="9"/>
      <c r="GX987" s="9"/>
      <c r="GY987" s="9"/>
      <c r="GZ987" s="9"/>
      <c r="HA987" s="9"/>
      <c r="HB987" s="9"/>
      <c r="HC987" s="9"/>
      <c r="HD987" s="9"/>
      <c r="HE987" s="9"/>
      <c r="HF987" s="9"/>
      <c r="HG987" s="9"/>
      <c r="HH987" s="9"/>
      <c r="HI987" s="9"/>
      <c r="HJ987" s="9"/>
      <c r="HK987" s="9"/>
      <c r="HL987" s="9"/>
      <c r="HY987" s="50"/>
    </row>
    <row r="988" spans="139:233">
      <c r="EI988" s="9"/>
      <c r="EJ988" s="9"/>
      <c r="EK988" s="9"/>
      <c r="EL988" s="9"/>
      <c r="EM988" s="9"/>
      <c r="EN988" s="9"/>
      <c r="EO988" s="9"/>
      <c r="EP988" s="9"/>
      <c r="EQ988" s="9"/>
      <c r="ER988" s="9"/>
      <c r="ES988" s="9"/>
      <c r="ET988" s="9"/>
      <c r="EU988" s="9"/>
      <c r="EV988" s="9"/>
      <c r="EW988" s="9"/>
      <c r="EX988" s="9"/>
      <c r="EY988" s="9"/>
      <c r="EZ988" s="9"/>
      <c r="FA988" s="9"/>
      <c r="FB988" s="9"/>
      <c r="FC988" s="9"/>
      <c r="FD988" s="9"/>
      <c r="FE988" s="9"/>
      <c r="FF988" s="9"/>
      <c r="FG988" s="9"/>
      <c r="FH988" s="9"/>
      <c r="FI988" s="9"/>
      <c r="FJ988" s="9"/>
      <c r="FK988" s="9"/>
      <c r="FL988" s="9"/>
      <c r="FM988" s="9"/>
      <c r="FN988" s="9"/>
      <c r="FO988" s="9"/>
      <c r="FP988" s="9"/>
      <c r="FQ988" s="9"/>
      <c r="FR988" s="9"/>
      <c r="FS988" s="9"/>
      <c r="FT988" s="9"/>
      <c r="FU988" s="9"/>
      <c r="FV988" s="9"/>
      <c r="FW988" s="9"/>
      <c r="FX988" s="9"/>
      <c r="FY988" s="9"/>
      <c r="FZ988" s="9"/>
      <c r="GA988" s="9"/>
      <c r="GB988" s="9"/>
      <c r="GC988" s="9"/>
      <c r="GD988" s="9"/>
      <c r="GE988" s="9"/>
      <c r="GF988" s="9"/>
      <c r="GG988" s="9"/>
      <c r="GH988" s="9"/>
      <c r="GI988" s="9"/>
      <c r="GJ988" s="9"/>
      <c r="GK988" s="9"/>
      <c r="GL988" s="9"/>
      <c r="GM988" s="9"/>
      <c r="GN988" s="9"/>
      <c r="GO988" s="9"/>
      <c r="GP988" s="9"/>
      <c r="GQ988" s="9"/>
      <c r="GR988" s="9"/>
      <c r="GS988" s="9"/>
      <c r="GT988" s="9"/>
      <c r="GU988" s="9"/>
      <c r="GV988" s="9"/>
      <c r="GW988" s="9"/>
      <c r="GX988" s="9"/>
      <c r="GY988" s="9"/>
      <c r="GZ988" s="9"/>
      <c r="HA988" s="9"/>
      <c r="HB988" s="9"/>
      <c r="HC988" s="9"/>
      <c r="HD988" s="9"/>
      <c r="HE988" s="9"/>
      <c r="HF988" s="9"/>
      <c r="HG988" s="9"/>
      <c r="HH988" s="9"/>
      <c r="HI988" s="9"/>
      <c r="HJ988" s="9"/>
      <c r="HK988" s="9"/>
      <c r="HL988" s="9"/>
      <c r="HY988" s="50"/>
    </row>
    <row r="989" spans="139:233">
      <c r="EI989" s="9"/>
      <c r="EJ989" s="9"/>
      <c r="EK989" s="9"/>
      <c r="EL989" s="9"/>
      <c r="EM989" s="9"/>
      <c r="EN989" s="9"/>
      <c r="EO989" s="9"/>
      <c r="EP989" s="9"/>
      <c r="EQ989" s="9"/>
      <c r="ER989" s="9"/>
      <c r="ES989" s="9"/>
      <c r="ET989" s="9"/>
      <c r="EU989" s="9"/>
      <c r="EV989" s="9"/>
      <c r="EW989" s="9"/>
      <c r="EX989" s="9"/>
      <c r="EY989" s="9"/>
      <c r="EZ989" s="9"/>
      <c r="FA989" s="9"/>
      <c r="FB989" s="9"/>
      <c r="FC989" s="9"/>
      <c r="FD989" s="9"/>
      <c r="FE989" s="9"/>
      <c r="FF989" s="9"/>
      <c r="FG989" s="9"/>
      <c r="FH989" s="9"/>
      <c r="FI989" s="9"/>
      <c r="FJ989" s="9"/>
      <c r="FK989" s="9"/>
      <c r="FL989" s="9"/>
      <c r="FM989" s="9"/>
      <c r="FN989" s="9"/>
      <c r="FO989" s="9"/>
      <c r="FP989" s="9"/>
      <c r="FQ989" s="9"/>
      <c r="FR989" s="9"/>
      <c r="FS989" s="9"/>
      <c r="FT989" s="9"/>
      <c r="FU989" s="9"/>
      <c r="FV989" s="9"/>
      <c r="FW989" s="9"/>
      <c r="FX989" s="9"/>
      <c r="FY989" s="9"/>
      <c r="FZ989" s="9"/>
      <c r="GA989" s="9"/>
      <c r="GB989" s="9"/>
      <c r="GC989" s="9"/>
      <c r="GD989" s="9"/>
      <c r="GE989" s="9"/>
      <c r="GF989" s="9"/>
      <c r="GG989" s="9"/>
      <c r="GH989" s="9"/>
      <c r="GI989" s="9"/>
      <c r="GJ989" s="9"/>
      <c r="GK989" s="9"/>
      <c r="GL989" s="9"/>
      <c r="GM989" s="9"/>
      <c r="GN989" s="9"/>
      <c r="GO989" s="9"/>
      <c r="GP989" s="9"/>
      <c r="GQ989" s="9"/>
      <c r="GR989" s="9"/>
      <c r="GS989" s="9"/>
      <c r="GT989" s="9"/>
      <c r="GU989" s="9"/>
      <c r="GV989" s="9"/>
      <c r="GW989" s="9"/>
      <c r="GX989" s="9"/>
      <c r="GY989" s="9"/>
      <c r="GZ989" s="9"/>
      <c r="HA989" s="9"/>
      <c r="HB989" s="9"/>
      <c r="HC989" s="9"/>
      <c r="HD989" s="9"/>
      <c r="HE989" s="9"/>
      <c r="HF989" s="9"/>
      <c r="HG989" s="9"/>
      <c r="HH989" s="9"/>
      <c r="HI989" s="9"/>
      <c r="HJ989" s="9"/>
      <c r="HK989" s="9"/>
      <c r="HL989" s="9"/>
      <c r="HY989" s="50"/>
    </row>
    <row r="990" spans="139:233">
      <c r="EI990" s="9"/>
      <c r="EJ990" s="9"/>
      <c r="EK990" s="9"/>
      <c r="EL990" s="9"/>
      <c r="EM990" s="9"/>
      <c r="EN990" s="9"/>
      <c r="EO990" s="9"/>
      <c r="EP990" s="9"/>
      <c r="EQ990" s="9"/>
      <c r="ER990" s="9"/>
      <c r="ES990" s="9"/>
      <c r="ET990" s="9"/>
      <c r="EU990" s="9"/>
      <c r="EV990" s="9"/>
      <c r="EW990" s="9"/>
      <c r="EX990" s="9"/>
      <c r="EY990" s="9"/>
      <c r="EZ990" s="9"/>
      <c r="FA990" s="9"/>
      <c r="FB990" s="9"/>
      <c r="FC990" s="9"/>
      <c r="FD990" s="9"/>
      <c r="FE990" s="9"/>
      <c r="FF990" s="9"/>
      <c r="FG990" s="9"/>
      <c r="FH990" s="9"/>
      <c r="FI990" s="9"/>
      <c r="FJ990" s="9"/>
      <c r="FK990" s="9"/>
      <c r="FL990" s="9"/>
      <c r="FM990" s="9"/>
      <c r="FN990" s="9"/>
      <c r="FO990" s="9"/>
      <c r="FP990" s="9"/>
      <c r="FQ990" s="9"/>
      <c r="FR990" s="9"/>
      <c r="FS990" s="9"/>
      <c r="FT990" s="9"/>
      <c r="FU990" s="9"/>
      <c r="FV990" s="9"/>
      <c r="FW990" s="9"/>
      <c r="FX990" s="9"/>
      <c r="FY990" s="9"/>
      <c r="FZ990" s="9"/>
      <c r="GA990" s="9"/>
      <c r="GB990" s="9"/>
      <c r="GC990" s="9"/>
      <c r="GD990" s="9"/>
      <c r="GE990" s="9"/>
      <c r="GF990" s="9"/>
      <c r="GG990" s="9"/>
      <c r="GH990" s="9"/>
      <c r="GI990" s="9"/>
      <c r="GJ990" s="9"/>
      <c r="GK990" s="9"/>
      <c r="GL990" s="9"/>
      <c r="GM990" s="9"/>
      <c r="GN990" s="9"/>
      <c r="GO990" s="9"/>
      <c r="GP990" s="9"/>
      <c r="GQ990" s="9"/>
      <c r="GR990" s="9"/>
      <c r="GS990" s="9"/>
      <c r="GT990" s="9"/>
      <c r="GU990" s="9"/>
      <c r="GV990" s="9"/>
      <c r="GW990" s="9"/>
      <c r="GX990" s="9"/>
      <c r="GY990" s="9"/>
      <c r="GZ990" s="9"/>
      <c r="HA990" s="9"/>
      <c r="HB990" s="9"/>
      <c r="HC990" s="9"/>
      <c r="HD990" s="9"/>
      <c r="HE990" s="9"/>
      <c r="HF990" s="9"/>
      <c r="HG990" s="9"/>
      <c r="HH990" s="9"/>
      <c r="HI990" s="9"/>
      <c r="HJ990" s="9"/>
      <c r="HK990" s="9"/>
      <c r="HL990" s="9"/>
      <c r="HY990" s="50"/>
    </row>
    <row r="991" spans="139:233">
      <c r="EI991" s="9"/>
      <c r="EJ991" s="9"/>
      <c r="EK991" s="9"/>
      <c r="EL991" s="9"/>
      <c r="EM991" s="9"/>
      <c r="EN991" s="9"/>
      <c r="EO991" s="9"/>
      <c r="EP991" s="9"/>
      <c r="EQ991" s="9"/>
      <c r="ER991" s="9"/>
      <c r="ES991" s="9"/>
      <c r="ET991" s="9"/>
      <c r="EU991" s="9"/>
      <c r="EV991" s="9"/>
      <c r="EW991" s="9"/>
      <c r="EX991" s="9"/>
      <c r="EY991" s="9"/>
      <c r="EZ991" s="9"/>
      <c r="FA991" s="9"/>
      <c r="FB991" s="9"/>
      <c r="FC991" s="9"/>
      <c r="FD991" s="9"/>
      <c r="FE991" s="9"/>
      <c r="FF991" s="9"/>
      <c r="FG991" s="9"/>
      <c r="FH991" s="9"/>
      <c r="FI991" s="9"/>
      <c r="FJ991" s="9"/>
      <c r="FK991" s="9"/>
      <c r="FL991" s="9"/>
      <c r="FM991" s="9"/>
      <c r="FN991" s="9"/>
      <c r="FO991" s="9"/>
      <c r="FP991" s="9"/>
      <c r="FQ991" s="9"/>
      <c r="FR991" s="9"/>
      <c r="FS991" s="9"/>
      <c r="FT991" s="9"/>
      <c r="FU991" s="9"/>
      <c r="FV991" s="9"/>
      <c r="FW991" s="9"/>
      <c r="FX991" s="9"/>
      <c r="FY991" s="9"/>
      <c r="FZ991" s="9"/>
      <c r="GA991" s="9"/>
      <c r="GB991" s="9"/>
      <c r="GC991" s="9"/>
      <c r="GD991" s="9"/>
      <c r="GE991" s="9"/>
      <c r="GF991" s="9"/>
      <c r="GG991" s="9"/>
      <c r="GH991" s="9"/>
      <c r="GI991" s="9"/>
      <c r="GJ991" s="9"/>
      <c r="GK991" s="9"/>
      <c r="GL991" s="9"/>
      <c r="GM991" s="9"/>
      <c r="GN991" s="9"/>
      <c r="GO991" s="9"/>
      <c r="GP991" s="9"/>
      <c r="GQ991" s="9"/>
      <c r="GR991" s="9"/>
      <c r="GS991" s="9"/>
      <c r="GT991" s="9"/>
      <c r="GU991" s="9"/>
      <c r="GV991" s="9"/>
      <c r="GW991" s="9"/>
      <c r="GX991" s="9"/>
      <c r="GY991" s="9"/>
      <c r="GZ991" s="9"/>
      <c r="HA991" s="9"/>
      <c r="HB991" s="9"/>
      <c r="HC991" s="9"/>
      <c r="HD991" s="9"/>
      <c r="HE991" s="9"/>
      <c r="HF991" s="9"/>
      <c r="HG991" s="9"/>
      <c r="HH991" s="9"/>
      <c r="HI991" s="9"/>
      <c r="HJ991" s="9"/>
      <c r="HK991" s="9"/>
      <c r="HL991" s="9"/>
      <c r="HY991" s="50"/>
    </row>
    <row r="992" spans="139:233">
      <c r="EI992" s="9"/>
      <c r="EJ992" s="9"/>
      <c r="EK992" s="9"/>
      <c r="EL992" s="9"/>
      <c r="EM992" s="9"/>
      <c r="EN992" s="9"/>
      <c r="EO992" s="9"/>
      <c r="EP992" s="9"/>
      <c r="EQ992" s="9"/>
      <c r="ER992" s="9"/>
      <c r="ES992" s="9"/>
      <c r="ET992" s="9"/>
      <c r="EU992" s="9"/>
      <c r="EV992" s="9"/>
      <c r="EW992" s="9"/>
      <c r="EX992" s="9"/>
      <c r="EY992" s="9"/>
      <c r="EZ992" s="9"/>
      <c r="FA992" s="9"/>
      <c r="FB992" s="9"/>
      <c r="FC992" s="9"/>
      <c r="FD992" s="9"/>
      <c r="FE992" s="9"/>
      <c r="FF992" s="9"/>
      <c r="FG992" s="9"/>
      <c r="FH992" s="9"/>
      <c r="FI992" s="9"/>
      <c r="FJ992" s="9"/>
      <c r="FK992" s="9"/>
      <c r="FL992" s="9"/>
      <c r="FM992" s="9"/>
      <c r="FN992" s="9"/>
      <c r="FO992" s="9"/>
      <c r="FP992" s="9"/>
      <c r="FQ992" s="9"/>
      <c r="FR992" s="9"/>
      <c r="FS992" s="9"/>
      <c r="FT992" s="9"/>
      <c r="FU992" s="9"/>
      <c r="FV992" s="9"/>
      <c r="FW992" s="9"/>
      <c r="FX992" s="9"/>
      <c r="FY992" s="9"/>
      <c r="FZ992" s="9"/>
      <c r="GA992" s="9"/>
      <c r="GB992" s="9"/>
      <c r="GC992" s="9"/>
      <c r="GD992" s="9"/>
      <c r="GE992" s="9"/>
      <c r="GF992" s="9"/>
      <c r="GG992" s="9"/>
      <c r="GH992" s="9"/>
      <c r="GI992" s="9"/>
      <c r="GJ992" s="9"/>
      <c r="GK992" s="9"/>
      <c r="GL992" s="9"/>
      <c r="GM992" s="9"/>
      <c r="GN992" s="9"/>
      <c r="GO992" s="9"/>
      <c r="GP992" s="9"/>
      <c r="GQ992" s="9"/>
      <c r="GR992" s="9"/>
      <c r="GS992" s="9"/>
      <c r="GT992" s="9"/>
      <c r="GU992" s="9"/>
      <c r="GV992" s="9"/>
      <c r="GW992" s="9"/>
      <c r="GX992" s="9"/>
      <c r="GY992" s="9"/>
      <c r="GZ992" s="9"/>
      <c r="HA992" s="9"/>
      <c r="HB992" s="9"/>
      <c r="HC992" s="9"/>
      <c r="HD992" s="9"/>
      <c r="HE992" s="9"/>
      <c r="HF992" s="9"/>
      <c r="HG992" s="9"/>
      <c r="HH992" s="9"/>
      <c r="HI992" s="9"/>
      <c r="HJ992" s="9"/>
      <c r="HK992" s="9"/>
      <c r="HL992" s="9"/>
      <c r="HY992" s="50"/>
    </row>
    <row r="993" spans="139:233">
      <c r="EI993" s="9"/>
      <c r="EJ993" s="9"/>
      <c r="EK993" s="9"/>
      <c r="EL993" s="9"/>
      <c r="EM993" s="9"/>
      <c r="EN993" s="9"/>
      <c r="EO993" s="9"/>
      <c r="EP993" s="9"/>
      <c r="EQ993" s="9"/>
      <c r="ER993" s="9"/>
      <c r="ES993" s="9"/>
      <c r="ET993" s="9"/>
      <c r="EU993" s="9"/>
      <c r="EV993" s="9"/>
      <c r="EW993" s="9"/>
      <c r="EX993" s="9"/>
      <c r="EY993" s="9"/>
      <c r="EZ993" s="9"/>
      <c r="FA993" s="9"/>
      <c r="FB993" s="9"/>
      <c r="FC993" s="9"/>
      <c r="FD993" s="9"/>
      <c r="FE993" s="9"/>
      <c r="FF993" s="9"/>
      <c r="FG993" s="9"/>
      <c r="FH993" s="9"/>
      <c r="FI993" s="9"/>
      <c r="FJ993" s="9"/>
      <c r="FK993" s="9"/>
      <c r="FL993" s="9"/>
      <c r="FM993" s="9"/>
      <c r="FN993" s="9"/>
      <c r="FO993" s="9"/>
      <c r="FP993" s="9"/>
      <c r="FQ993" s="9"/>
      <c r="FR993" s="9"/>
      <c r="FS993" s="9"/>
      <c r="FT993" s="9"/>
      <c r="FU993" s="9"/>
      <c r="FV993" s="9"/>
      <c r="FW993" s="9"/>
      <c r="FX993" s="9"/>
      <c r="FY993" s="9"/>
      <c r="FZ993" s="9"/>
      <c r="GA993" s="9"/>
      <c r="GB993" s="9"/>
      <c r="GC993" s="9"/>
      <c r="GD993" s="9"/>
      <c r="GE993" s="9"/>
      <c r="GF993" s="9"/>
      <c r="GG993" s="9"/>
      <c r="GH993" s="9"/>
      <c r="GI993" s="9"/>
      <c r="GJ993" s="9"/>
      <c r="GK993" s="9"/>
      <c r="GL993" s="9"/>
      <c r="GM993" s="9"/>
      <c r="GN993" s="9"/>
      <c r="GO993" s="9"/>
      <c r="GP993" s="9"/>
      <c r="GQ993" s="9"/>
      <c r="GR993" s="9"/>
      <c r="GS993" s="9"/>
      <c r="GT993" s="9"/>
      <c r="GU993" s="9"/>
      <c r="GV993" s="9"/>
      <c r="GW993" s="9"/>
      <c r="GX993" s="9"/>
      <c r="GY993" s="9"/>
      <c r="GZ993" s="9"/>
      <c r="HA993" s="9"/>
      <c r="HB993" s="9"/>
      <c r="HC993" s="9"/>
      <c r="HD993" s="9"/>
      <c r="HE993" s="9"/>
      <c r="HF993" s="9"/>
      <c r="HG993" s="9"/>
      <c r="HH993" s="9"/>
      <c r="HI993" s="9"/>
      <c r="HJ993" s="9"/>
      <c r="HK993" s="9"/>
      <c r="HL993" s="9"/>
      <c r="HY993" s="50"/>
    </row>
    <row r="994" spans="139:233">
      <c r="EI994" s="9"/>
      <c r="EJ994" s="9"/>
      <c r="EK994" s="9"/>
      <c r="EL994" s="9"/>
      <c r="EM994" s="9"/>
      <c r="EN994" s="9"/>
      <c r="EO994" s="9"/>
      <c r="EP994" s="9"/>
      <c r="EQ994" s="9"/>
      <c r="ER994" s="9"/>
      <c r="ES994" s="9"/>
      <c r="ET994" s="9"/>
      <c r="EU994" s="9"/>
      <c r="EV994" s="9"/>
      <c r="EW994" s="9"/>
      <c r="EX994" s="9"/>
      <c r="EY994" s="9"/>
      <c r="EZ994" s="9"/>
      <c r="FA994" s="9"/>
      <c r="FB994" s="9"/>
      <c r="FC994" s="9"/>
      <c r="FD994" s="9"/>
      <c r="FE994" s="9"/>
      <c r="FF994" s="9"/>
      <c r="FG994" s="9"/>
      <c r="FH994" s="9"/>
      <c r="FI994" s="9"/>
      <c r="FJ994" s="9"/>
      <c r="FK994" s="9"/>
      <c r="FL994" s="9"/>
      <c r="FM994" s="9"/>
      <c r="FN994" s="9"/>
      <c r="FO994" s="9"/>
      <c r="FP994" s="9"/>
      <c r="FQ994" s="9"/>
      <c r="FR994" s="9"/>
      <c r="FS994" s="9"/>
      <c r="FT994" s="9"/>
      <c r="FU994" s="9"/>
      <c r="FV994" s="9"/>
      <c r="FW994" s="9"/>
      <c r="FX994" s="9"/>
      <c r="FY994" s="9"/>
      <c r="FZ994" s="9"/>
      <c r="GA994" s="9"/>
      <c r="GB994" s="9"/>
      <c r="GC994" s="9"/>
      <c r="GD994" s="9"/>
      <c r="GE994" s="9"/>
      <c r="GF994" s="9"/>
      <c r="GG994" s="9"/>
      <c r="GH994" s="9"/>
      <c r="GI994" s="9"/>
      <c r="GJ994" s="9"/>
      <c r="GK994" s="9"/>
      <c r="GL994" s="9"/>
      <c r="GM994" s="9"/>
      <c r="GN994" s="9"/>
      <c r="GO994" s="9"/>
      <c r="GP994" s="9"/>
      <c r="GQ994" s="9"/>
      <c r="GR994" s="9"/>
      <c r="GS994" s="9"/>
      <c r="GT994" s="9"/>
      <c r="GU994" s="9"/>
      <c r="GV994" s="9"/>
      <c r="GW994" s="9"/>
      <c r="GX994" s="9"/>
      <c r="GY994" s="9"/>
      <c r="GZ994" s="9"/>
      <c r="HA994" s="9"/>
      <c r="HB994" s="9"/>
      <c r="HC994" s="9"/>
      <c r="HD994" s="9"/>
      <c r="HE994" s="9"/>
      <c r="HF994" s="9"/>
      <c r="HG994" s="9"/>
      <c r="HH994" s="9"/>
      <c r="HI994" s="9"/>
      <c r="HJ994" s="9"/>
      <c r="HK994" s="9"/>
      <c r="HL994" s="9"/>
      <c r="HY994" s="50"/>
    </row>
    <row r="995" spans="139:233">
      <c r="EI995" s="9"/>
      <c r="EJ995" s="9"/>
      <c r="EK995" s="9"/>
      <c r="EL995" s="9"/>
      <c r="EM995" s="9"/>
      <c r="EN995" s="9"/>
      <c r="EO995" s="9"/>
      <c r="EP995" s="9"/>
      <c r="EQ995" s="9"/>
      <c r="ER995" s="9"/>
      <c r="ES995" s="9"/>
      <c r="ET995" s="9"/>
      <c r="EU995" s="9"/>
      <c r="EV995" s="9"/>
      <c r="EW995" s="9"/>
      <c r="EX995" s="9"/>
      <c r="EY995" s="9"/>
      <c r="EZ995" s="9"/>
      <c r="FA995" s="9"/>
      <c r="FB995" s="9"/>
      <c r="FC995" s="9"/>
      <c r="FD995" s="9"/>
      <c r="FE995" s="9"/>
      <c r="FF995" s="9"/>
      <c r="FG995" s="9"/>
      <c r="FH995" s="9"/>
      <c r="FI995" s="9"/>
      <c r="FJ995" s="9"/>
      <c r="FK995" s="9"/>
      <c r="FL995" s="9"/>
      <c r="FM995" s="9"/>
      <c r="FN995" s="9"/>
      <c r="FO995" s="9"/>
      <c r="FP995" s="9"/>
      <c r="FQ995" s="9"/>
      <c r="FR995" s="9"/>
      <c r="FS995" s="9"/>
      <c r="FT995" s="9"/>
      <c r="FU995" s="9"/>
      <c r="FV995" s="9"/>
      <c r="FW995" s="9"/>
      <c r="FX995" s="9"/>
      <c r="FY995" s="9"/>
      <c r="FZ995" s="9"/>
      <c r="GA995" s="9"/>
      <c r="GB995" s="9"/>
      <c r="GC995" s="9"/>
      <c r="GD995" s="9"/>
      <c r="GE995" s="9"/>
      <c r="GF995" s="9"/>
      <c r="GG995" s="9"/>
      <c r="GH995" s="9"/>
      <c r="GI995" s="9"/>
      <c r="GJ995" s="9"/>
      <c r="GK995" s="9"/>
      <c r="GL995" s="9"/>
      <c r="GM995" s="9"/>
      <c r="GN995" s="9"/>
      <c r="GO995" s="9"/>
      <c r="GP995" s="9"/>
      <c r="GQ995" s="9"/>
      <c r="GR995" s="9"/>
      <c r="GS995" s="9"/>
      <c r="GT995" s="9"/>
      <c r="GU995" s="9"/>
      <c r="GV995" s="9"/>
      <c r="GW995" s="9"/>
      <c r="GX995" s="9"/>
      <c r="GY995" s="9"/>
      <c r="GZ995" s="9"/>
      <c r="HA995" s="9"/>
      <c r="HB995" s="9"/>
      <c r="HC995" s="9"/>
      <c r="HD995" s="9"/>
      <c r="HE995" s="9"/>
      <c r="HF995" s="9"/>
      <c r="HG995" s="9"/>
      <c r="HH995" s="9"/>
      <c r="HI995" s="9"/>
      <c r="HJ995" s="9"/>
      <c r="HK995" s="9"/>
      <c r="HL995" s="9"/>
      <c r="HY995" s="50"/>
    </row>
    <row r="996" spans="139:233">
      <c r="EI996" s="9"/>
      <c r="EJ996" s="9"/>
      <c r="EK996" s="9"/>
      <c r="EL996" s="9"/>
      <c r="EM996" s="9"/>
      <c r="EN996" s="9"/>
      <c r="EO996" s="9"/>
      <c r="EP996" s="9"/>
      <c r="EQ996" s="9"/>
      <c r="ER996" s="9"/>
      <c r="ES996" s="9"/>
      <c r="ET996" s="9"/>
      <c r="EU996" s="9"/>
      <c r="EV996" s="9"/>
      <c r="EW996" s="9"/>
      <c r="EX996" s="9"/>
      <c r="EY996" s="9"/>
      <c r="EZ996" s="9"/>
      <c r="FA996" s="9"/>
      <c r="FB996" s="9"/>
      <c r="FC996" s="9"/>
      <c r="FD996" s="9"/>
      <c r="FE996" s="9"/>
      <c r="FF996" s="9"/>
      <c r="FG996" s="9"/>
      <c r="FH996" s="9"/>
      <c r="FI996" s="9"/>
      <c r="FJ996" s="9"/>
      <c r="FK996" s="9"/>
      <c r="FL996" s="9"/>
      <c r="FM996" s="9"/>
      <c r="FN996" s="9"/>
      <c r="FO996" s="9"/>
      <c r="FP996" s="9"/>
      <c r="FQ996" s="9"/>
      <c r="FR996" s="9"/>
      <c r="FS996" s="9"/>
      <c r="FT996" s="9"/>
      <c r="FU996" s="9"/>
      <c r="FV996" s="9"/>
      <c r="FW996" s="9"/>
      <c r="FX996" s="9"/>
      <c r="FY996" s="9"/>
      <c r="FZ996" s="9"/>
      <c r="GA996" s="9"/>
      <c r="GB996" s="9"/>
      <c r="GC996" s="9"/>
      <c r="GD996" s="9"/>
      <c r="GE996" s="9"/>
      <c r="GF996" s="9"/>
      <c r="GG996" s="9"/>
      <c r="GH996" s="9"/>
      <c r="GI996" s="9"/>
      <c r="GJ996" s="9"/>
      <c r="GK996" s="9"/>
      <c r="GL996" s="9"/>
      <c r="GM996" s="9"/>
      <c r="GN996" s="9"/>
      <c r="GO996" s="9"/>
      <c r="GP996" s="9"/>
      <c r="GQ996" s="9"/>
      <c r="GR996" s="9"/>
      <c r="GS996" s="9"/>
      <c r="GT996" s="9"/>
      <c r="GU996" s="9"/>
      <c r="GV996" s="9"/>
      <c r="GW996" s="9"/>
      <c r="GX996" s="9"/>
      <c r="GY996" s="9"/>
      <c r="GZ996" s="9"/>
      <c r="HA996" s="9"/>
      <c r="HB996" s="9"/>
      <c r="HC996" s="9"/>
      <c r="HD996" s="9"/>
      <c r="HE996" s="9"/>
      <c r="HF996" s="9"/>
      <c r="HG996" s="9"/>
      <c r="HH996" s="9"/>
      <c r="HI996" s="9"/>
      <c r="HJ996" s="9"/>
      <c r="HK996" s="9"/>
      <c r="HL996" s="9"/>
      <c r="HY996" s="50"/>
    </row>
    <row r="997" spans="139:233">
      <c r="EI997" s="9"/>
      <c r="EJ997" s="9"/>
      <c r="EK997" s="9"/>
      <c r="EL997" s="9"/>
      <c r="EM997" s="9"/>
      <c r="EN997" s="9"/>
      <c r="EO997" s="9"/>
      <c r="EP997" s="9"/>
      <c r="EQ997" s="9"/>
      <c r="ER997" s="9"/>
      <c r="ES997" s="9"/>
      <c r="ET997" s="9"/>
      <c r="EU997" s="9"/>
      <c r="EV997" s="9"/>
      <c r="EW997" s="9"/>
      <c r="EX997" s="9"/>
      <c r="EY997" s="9"/>
      <c r="EZ997" s="9"/>
      <c r="FA997" s="9"/>
      <c r="FB997" s="9"/>
      <c r="FC997" s="9"/>
      <c r="FD997" s="9"/>
      <c r="FE997" s="9"/>
      <c r="FF997" s="9"/>
      <c r="FG997" s="9"/>
      <c r="FH997" s="9"/>
      <c r="FI997" s="9"/>
      <c r="FJ997" s="9"/>
      <c r="FK997" s="9"/>
      <c r="FL997" s="9"/>
      <c r="FM997" s="9"/>
      <c r="FN997" s="9"/>
      <c r="FO997" s="9"/>
      <c r="FP997" s="9"/>
      <c r="FQ997" s="9"/>
      <c r="FR997" s="9"/>
      <c r="FS997" s="9"/>
      <c r="FT997" s="9"/>
      <c r="FU997" s="9"/>
      <c r="FV997" s="9"/>
      <c r="FW997" s="9"/>
      <c r="FX997" s="9"/>
      <c r="FY997" s="9"/>
      <c r="FZ997" s="9"/>
      <c r="GA997" s="9"/>
      <c r="GB997" s="9"/>
      <c r="GC997" s="9"/>
      <c r="GD997" s="9"/>
      <c r="GE997" s="9"/>
      <c r="GF997" s="9"/>
      <c r="GG997" s="9"/>
      <c r="GH997" s="9"/>
      <c r="GI997" s="9"/>
      <c r="GJ997" s="9"/>
      <c r="GK997" s="9"/>
      <c r="GL997" s="9"/>
      <c r="GM997" s="9"/>
      <c r="GN997" s="9"/>
      <c r="GO997" s="9"/>
      <c r="GP997" s="9"/>
      <c r="GQ997" s="9"/>
      <c r="GR997" s="9"/>
      <c r="GS997" s="9"/>
      <c r="GT997" s="9"/>
      <c r="GU997" s="9"/>
      <c r="GV997" s="9"/>
      <c r="GW997" s="9"/>
      <c r="GX997" s="9"/>
      <c r="GY997" s="9"/>
      <c r="GZ997" s="9"/>
      <c r="HA997" s="9"/>
      <c r="HB997" s="9"/>
      <c r="HC997" s="9"/>
      <c r="HD997" s="9"/>
      <c r="HE997" s="9"/>
      <c r="HF997" s="9"/>
      <c r="HG997" s="9"/>
      <c r="HH997" s="9"/>
      <c r="HI997" s="9"/>
      <c r="HJ997" s="9"/>
      <c r="HK997" s="9"/>
      <c r="HL997" s="9"/>
      <c r="HY997" s="50"/>
    </row>
    <row r="998" spans="139:233">
      <c r="EI998" s="9"/>
      <c r="EJ998" s="9"/>
      <c r="EK998" s="9"/>
      <c r="EL998" s="9"/>
      <c r="EM998" s="9"/>
      <c r="EN998" s="9"/>
      <c r="EO998" s="9"/>
      <c r="EP998" s="9"/>
      <c r="EQ998" s="9"/>
      <c r="ER998" s="9"/>
      <c r="ES998" s="9"/>
      <c r="ET998" s="9"/>
      <c r="EU998" s="9"/>
      <c r="EV998" s="9"/>
      <c r="EW998" s="9"/>
      <c r="EX998" s="9"/>
      <c r="EY998" s="9"/>
      <c r="EZ998" s="9"/>
      <c r="FA998" s="9"/>
      <c r="FB998" s="9"/>
      <c r="FC998" s="9"/>
      <c r="FD998" s="9"/>
      <c r="FE998" s="9"/>
      <c r="FF998" s="9"/>
      <c r="FG998" s="9"/>
      <c r="FH998" s="9"/>
      <c r="FI998" s="9"/>
      <c r="FJ998" s="9"/>
      <c r="FK998" s="9"/>
      <c r="FL998" s="9"/>
      <c r="FM998" s="9"/>
      <c r="FN998" s="9"/>
      <c r="FO998" s="9"/>
      <c r="FP998" s="9"/>
      <c r="FQ998" s="9"/>
      <c r="FR998" s="9"/>
      <c r="FS998" s="9"/>
      <c r="FT998" s="9"/>
      <c r="FU998" s="9"/>
      <c r="FV998" s="9"/>
      <c r="FW998" s="9"/>
      <c r="FX998" s="9"/>
      <c r="FY998" s="9"/>
      <c r="FZ998" s="9"/>
      <c r="GA998" s="9"/>
      <c r="GB998" s="9"/>
      <c r="GC998" s="9"/>
      <c r="GD998" s="9"/>
      <c r="GE998" s="9"/>
      <c r="GF998" s="9"/>
      <c r="GG998" s="9"/>
      <c r="GH998" s="9"/>
      <c r="GI998" s="9"/>
      <c r="GJ998" s="9"/>
      <c r="GK998" s="9"/>
      <c r="GL998" s="9"/>
      <c r="GM998" s="9"/>
      <c r="GN998" s="9"/>
      <c r="GO998" s="9"/>
      <c r="GP998" s="9"/>
      <c r="GQ998" s="9"/>
      <c r="GR998" s="9"/>
      <c r="GS998" s="9"/>
      <c r="GT998" s="9"/>
      <c r="GU998" s="9"/>
      <c r="GV998" s="9"/>
      <c r="GW998" s="9"/>
      <c r="GX998" s="9"/>
      <c r="GY998" s="9"/>
      <c r="GZ998" s="9"/>
      <c r="HA998" s="9"/>
      <c r="HB998" s="9"/>
      <c r="HC998" s="9"/>
      <c r="HD998" s="9"/>
      <c r="HE998" s="9"/>
      <c r="HF998" s="9"/>
      <c r="HG998" s="9"/>
      <c r="HH998" s="9"/>
      <c r="HI998" s="9"/>
      <c r="HJ998" s="9"/>
      <c r="HK998" s="9"/>
      <c r="HL998" s="9"/>
      <c r="HY998" s="50"/>
    </row>
    <row r="999" spans="139:233">
      <c r="EI999" s="9"/>
      <c r="EJ999" s="9"/>
      <c r="EK999" s="9"/>
      <c r="EL999" s="9"/>
      <c r="EM999" s="9"/>
      <c r="EN999" s="9"/>
      <c r="EO999" s="9"/>
      <c r="EP999" s="9"/>
      <c r="EQ999" s="9"/>
      <c r="ER999" s="9"/>
      <c r="ES999" s="9"/>
      <c r="ET999" s="9"/>
      <c r="EU999" s="9"/>
      <c r="EV999" s="9"/>
      <c r="EW999" s="9"/>
      <c r="EX999" s="9"/>
      <c r="EY999" s="9"/>
      <c r="EZ999" s="9"/>
      <c r="FA999" s="9"/>
      <c r="FB999" s="9"/>
      <c r="FC999" s="9"/>
      <c r="FD999" s="9"/>
      <c r="FE999" s="9"/>
      <c r="FF999" s="9"/>
      <c r="FG999" s="9"/>
      <c r="FH999" s="9"/>
      <c r="FI999" s="9"/>
      <c r="FJ999" s="9"/>
      <c r="FK999" s="9"/>
      <c r="FL999" s="9"/>
      <c r="FM999" s="9"/>
      <c r="FN999" s="9"/>
      <c r="FO999" s="9"/>
      <c r="FP999" s="9"/>
      <c r="FQ999" s="9"/>
      <c r="FR999" s="9"/>
      <c r="FS999" s="9"/>
      <c r="FT999" s="9"/>
      <c r="FU999" s="9"/>
      <c r="FV999" s="9"/>
      <c r="FW999" s="9"/>
      <c r="FX999" s="9"/>
      <c r="FY999" s="9"/>
      <c r="FZ999" s="9"/>
      <c r="GA999" s="9"/>
      <c r="GB999" s="9"/>
      <c r="GC999" s="9"/>
      <c r="GD999" s="9"/>
      <c r="GE999" s="9"/>
      <c r="GF999" s="9"/>
      <c r="GG999" s="9"/>
      <c r="GH999" s="9"/>
      <c r="GI999" s="9"/>
      <c r="GJ999" s="9"/>
      <c r="GK999" s="9"/>
      <c r="GL999" s="9"/>
      <c r="GM999" s="9"/>
      <c r="GN999" s="9"/>
      <c r="GO999" s="9"/>
      <c r="GP999" s="9"/>
      <c r="GQ999" s="9"/>
      <c r="GR999" s="9"/>
      <c r="GS999" s="9"/>
      <c r="GT999" s="9"/>
      <c r="GU999" s="9"/>
      <c r="GV999" s="9"/>
      <c r="GW999" s="9"/>
      <c r="GX999" s="9"/>
      <c r="GY999" s="9"/>
      <c r="GZ999" s="9"/>
      <c r="HA999" s="9"/>
      <c r="HB999" s="9"/>
      <c r="HC999" s="9"/>
      <c r="HD999" s="9"/>
      <c r="HE999" s="9"/>
      <c r="HF999" s="9"/>
      <c r="HG999" s="9"/>
      <c r="HH999" s="9"/>
      <c r="HI999" s="9"/>
      <c r="HJ999" s="9"/>
      <c r="HK999" s="9"/>
      <c r="HL999" s="9"/>
      <c r="HY999" s="50"/>
    </row>
    <row r="1000" spans="139:233">
      <c r="EI1000" s="9"/>
      <c r="EJ1000" s="9"/>
      <c r="EK1000" s="9"/>
      <c r="EL1000" s="9"/>
      <c r="EM1000" s="9"/>
      <c r="EN1000" s="9"/>
      <c r="EO1000" s="9"/>
      <c r="EP1000" s="9"/>
      <c r="EQ1000" s="9"/>
      <c r="ER1000" s="9"/>
      <c r="ES1000" s="9"/>
      <c r="ET1000" s="9"/>
      <c r="EU1000" s="9"/>
      <c r="EV1000" s="9"/>
      <c r="EW1000" s="9"/>
      <c r="EX1000" s="9"/>
      <c r="EY1000" s="9"/>
      <c r="EZ1000" s="9"/>
      <c r="FA1000" s="9"/>
      <c r="FB1000" s="9"/>
      <c r="FC1000" s="9"/>
      <c r="FD1000" s="9"/>
      <c r="FE1000" s="9"/>
      <c r="FF1000" s="9"/>
      <c r="FG1000" s="9"/>
      <c r="FH1000" s="9"/>
      <c r="FI1000" s="9"/>
      <c r="FJ1000" s="9"/>
      <c r="FK1000" s="9"/>
      <c r="FL1000" s="9"/>
      <c r="FM1000" s="9"/>
      <c r="FN1000" s="9"/>
      <c r="FO1000" s="9"/>
      <c r="FP1000" s="9"/>
      <c r="FQ1000" s="9"/>
      <c r="FR1000" s="9"/>
      <c r="FS1000" s="9"/>
      <c r="FT1000" s="9"/>
      <c r="FU1000" s="9"/>
      <c r="FV1000" s="9"/>
      <c r="FW1000" s="9"/>
      <c r="FX1000" s="9"/>
      <c r="FY1000" s="9"/>
      <c r="FZ1000" s="9"/>
      <c r="GA1000" s="9"/>
      <c r="GB1000" s="9"/>
      <c r="GC1000" s="9"/>
      <c r="GD1000" s="9"/>
      <c r="GE1000" s="9"/>
      <c r="GF1000" s="9"/>
      <c r="GG1000" s="9"/>
      <c r="GH1000" s="9"/>
      <c r="GI1000" s="9"/>
      <c r="GJ1000" s="9"/>
      <c r="GK1000" s="9"/>
      <c r="GL1000" s="9"/>
      <c r="GM1000" s="9"/>
      <c r="GN1000" s="9"/>
      <c r="GO1000" s="9"/>
      <c r="GP1000" s="9"/>
      <c r="GQ1000" s="9"/>
      <c r="GR1000" s="9"/>
      <c r="GS1000" s="9"/>
      <c r="GT1000" s="9"/>
      <c r="GU1000" s="9"/>
      <c r="GV1000" s="9"/>
      <c r="GW1000" s="9"/>
      <c r="GX1000" s="9"/>
      <c r="GY1000" s="9"/>
      <c r="GZ1000" s="9"/>
      <c r="HA1000" s="9"/>
      <c r="HB1000" s="9"/>
      <c r="HC1000" s="9"/>
      <c r="HD1000" s="9"/>
      <c r="HE1000" s="9"/>
      <c r="HF1000" s="9"/>
      <c r="HG1000" s="9"/>
      <c r="HH1000" s="9"/>
      <c r="HI1000" s="9"/>
      <c r="HJ1000" s="9"/>
      <c r="HK1000" s="9"/>
      <c r="HL1000" s="9"/>
      <c r="HY1000" s="50"/>
    </row>
    <row r="1001" spans="139:233">
      <c r="EI1001" s="9"/>
      <c r="EJ1001" s="9"/>
      <c r="EK1001" s="9"/>
      <c r="EL1001" s="9"/>
      <c r="EM1001" s="9"/>
      <c r="EN1001" s="9"/>
      <c r="EO1001" s="9"/>
      <c r="EP1001" s="9"/>
      <c r="EQ1001" s="9"/>
      <c r="ER1001" s="9"/>
      <c r="ES1001" s="9"/>
      <c r="ET1001" s="9"/>
      <c r="EU1001" s="9"/>
      <c r="EV1001" s="9"/>
      <c r="EW1001" s="9"/>
      <c r="EX1001" s="9"/>
      <c r="EY1001" s="9"/>
      <c r="EZ1001" s="9"/>
      <c r="FA1001" s="9"/>
      <c r="FB1001" s="9"/>
      <c r="FC1001" s="9"/>
      <c r="FD1001" s="9"/>
      <c r="FE1001" s="9"/>
      <c r="FF1001" s="9"/>
      <c r="FG1001" s="9"/>
      <c r="FH1001" s="9"/>
      <c r="FI1001" s="9"/>
      <c r="FJ1001" s="9"/>
      <c r="FK1001" s="9"/>
      <c r="FL1001" s="9"/>
      <c r="FM1001" s="9"/>
      <c r="FN1001" s="9"/>
      <c r="FO1001" s="9"/>
      <c r="FP1001" s="9"/>
      <c r="FQ1001" s="9"/>
      <c r="FR1001" s="9"/>
      <c r="FS1001" s="9"/>
      <c r="FT1001" s="9"/>
      <c r="FU1001" s="9"/>
      <c r="FV1001" s="9"/>
      <c r="FW1001" s="9"/>
      <c r="FX1001" s="9"/>
      <c r="FY1001" s="9"/>
      <c r="FZ1001" s="9"/>
      <c r="GA1001" s="9"/>
      <c r="GB1001" s="9"/>
      <c r="GC1001" s="9"/>
      <c r="GD1001" s="9"/>
      <c r="GE1001" s="9"/>
      <c r="GF1001" s="9"/>
      <c r="GG1001" s="9"/>
      <c r="GH1001" s="9"/>
      <c r="GI1001" s="9"/>
      <c r="GJ1001" s="9"/>
      <c r="GK1001" s="9"/>
      <c r="GL1001" s="9"/>
      <c r="GM1001" s="9"/>
      <c r="GN1001" s="9"/>
      <c r="GO1001" s="9"/>
      <c r="GP1001" s="9"/>
      <c r="GQ1001" s="9"/>
      <c r="GR1001" s="9"/>
      <c r="GS1001" s="9"/>
      <c r="GT1001" s="9"/>
      <c r="GU1001" s="9"/>
      <c r="GV1001" s="9"/>
      <c r="GW1001" s="9"/>
      <c r="GX1001" s="9"/>
      <c r="GY1001" s="9"/>
      <c r="GZ1001" s="9"/>
      <c r="HA1001" s="9"/>
      <c r="HB1001" s="9"/>
      <c r="HC1001" s="9"/>
      <c r="HD1001" s="9"/>
      <c r="HE1001" s="9"/>
      <c r="HF1001" s="9"/>
      <c r="HG1001" s="9"/>
      <c r="HH1001" s="9"/>
      <c r="HI1001" s="9"/>
      <c r="HJ1001" s="9"/>
      <c r="HK1001" s="9"/>
      <c r="HL1001" s="9"/>
      <c r="HY1001" s="50"/>
    </row>
    <row r="1002" spans="139:233">
      <c r="EI1002" s="9"/>
      <c r="EJ1002" s="9"/>
      <c r="EK1002" s="9"/>
      <c r="EL1002" s="9"/>
      <c r="EM1002" s="9"/>
      <c r="EN1002" s="9"/>
      <c r="EO1002" s="9"/>
      <c r="EP1002" s="9"/>
      <c r="EQ1002" s="9"/>
      <c r="ER1002" s="9"/>
      <c r="ES1002" s="9"/>
      <c r="ET1002" s="9"/>
      <c r="EU1002" s="9"/>
      <c r="EV1002" s="9"/>
      <c r="EW1002" s="9"/>
      <c r="EX1002" s="9"/>
      <c r="EY1002" s="9"/>
      <c r="EZ1002" s="9"/>
      <c r="FA1002" s="9"/>
      <c r="FB1002" s="9"/>
      <c r="FC1002" s="9"/>
      <c r="FD1002" s="9"/>
      <c r="FE1002" s="9"/>
      <c r="FF1002" s="9"/>
      <c r="FG1002" s="9"/>
      <c r="FH1002" s="9"/>
      <c r="FI1002" s="9"/>
      <c r="FJ1002" s="9"/>
      <c r="FK1002" s="9"/>
      <c r="FL1002" s="9"/>
      <c r="FM1002" s="9"/>
      <c r="FN1002" s="9"/>
      <c r="FO1002" s="9"/>
      <c r="FP1002" s="9"/>
      <c r="FQ1002" s="9"/>
      <c r="FR1002" s="9"/>
      <c r="FS1002" s="9"/>
      <c r="FT1002" s="9"/>
      <c r="FU1002" s="9"/>
      <c r="FV1002" s="9"/>
      <c r="FW1002" s="9"/>
      <c r="FX1002" s="9"/>
      <c r="FY1002" s="9"/>
      <c r="FZ1002" s="9"/>
      <c r="GA1002" s="9"/>
      <c r="GB1002" s="9"/>
      <c r="GC1002" s="9"/>
      <c r="GD1002" s="9"/>
      <c r="GE1002" s="9"/>
      <c r="GF1002" s="9"/>
      <c r="GG1002" s="9"/>
      <c r="GH1002" s="9"/>
      <c r="GI1002" s="9"/>
      <c r="GJ1002" s="9"/>
      <c r="GK1002" s="9"/>
      <c r="GL1002" s="9"/>
      <c r="GM1002" s="9"/>
      <c r="GN1002" s="9"/>
      <c r="GO1002" s="9"/>
      <c r="GP1002" s="9"/>
      <c r="GQ1002" s="9"/>
      <c r="GR1002" s="9"/>
      <c r="GS1002" s="9"/>
      <c r="GT1002" s="9"/>
      <c r="GU1002" s="9"/>
      <c r="GV1002" s="9"/>
      <c r="GW1002" s="9"/>
      <c r="GX1002" s="9"/>
      <c r="GY1002" s="9"/>
      <c r="GZ1002" s="9"/>
      <c r="HA1002" s="9"/>
      <c r="HB1002" s="9"/>
      <c r="HC1002" s="9"/>
      <c r="HD1002" s="9"/>
      <c r="HE1002" s="9"/>
      <c r="HF1002" s="9"/>
      <c r="HG1002" s="9"/>
      <c r="HH1002" s="9"/>
      <c r="HI1002" s="9"/>
      <c r="HJ1002" s="9"/>
      <c r="HK1002" s="9"/>
      <c r="HL1002" s="9"/>
      <c r="HY1002" s="50"/>
    </row>
    <row r="1003" spans="139:233">
      <c r="EI1003" s="9"/>
      <c r="EJ1003" s="9"/>
      <c r="EK1003" s="9"/>
      <c r="EL1003" s="9"/>
      <c r="EM1003" s="9"/>
      <c r="EN1003" s="9"/>
      <c r="EO1003" s="9"/>
      <c r="EP1003" s="9"/>
      <c r="EQ1003" s="9"/>
      <c r="ER1003" s="9"/>
      <c r="ES1003" s="9"/>
      <c r="ET1003" s="9"/>
      <c r="EU1003" s="9"/>
      <c r="EV1003" s="9"/>
      <c r="EW1003" s="9"/>
      <c r="EX1003" s="9"/>
      <c r="EY1003" s="9"/>
      <c r="EZ1003" s="9"/>
      <c r="FA1003" s="9"/>
      <c r="FB1003" s="9"/>
      <c r="FC1003" s="9"/>
      <c r="FD1003" s="9"/>
      <c r="FE1003" s="9"/>
      <c r="FF1003" s="9"/>
      <c r="FG1003" s="9"/>
      <c r="FH1003" s="9"/>
      <c r="FI1003" s="9"/>
      <c r="FJ1003" s="9"/>
      <c r="FK1003" s="9"/>
      <c r="FL1003" s="9"/>
      <c r="FM1003" s="9"/>
      <c r="FN1003" s="9"/>
      <c r="FO1003" s="9"/>
      <c r="FP1003" s="9"/>
      <c r="FQ1003" s="9"/>
      <c r="FR1003" s="9"/>
      <c r="FS1003" s="9"/>
      <c r="FT1003" s="9"/>
      <c r="FU1003" s="9"/>
      <c r="FV1003" s="9"/>
      <c r="FW1003" s="9"/>
      <c r="FX1003" s="9"/>
      <c r="FY1003" s="9"/>
      <c r="FZ1003" s="9"/>
      <c r="GA1003" s="9"/>
      <c r="GB1003" s="9"/>
      <c r="GC1003" s="9"/>
      <c r="GD1003" s="9"/>
      <c r="GE1003" s="9"/>
      <c r="GF1003" s="9"/>
      <c r="GG1003" s="9"/>
      <c r="GH1003" s="9"/>
      <c r="GI1003" s="9"/>
      <c r="GJ1003" s="9"/>
      <c r="GK1003" s="9"/>
      <c r="GL1003" s="9"/>
      <c r="GM1003" s="9"/>
      <c r="GN1003" s="9"/>
      <c r="GO1003" s="9"/>
      <c r="GP1003" s="9"/>
      <c r="GQ1003" s="9"/>
      <c r="GR1003" s="9"/>
      <c r="GS1003" s="9"/>
      <c r="GT1003" s="9"/>
      <c r="GU1003" s="9"/>
      <c r="GV1003" s="9"/>
      <c r="GW1003" s="9"/>
      <c r="GX1003" s="9"/>
      <c r="GY1003" s="9"/>
      <c r="GZ1003" s="9"/>
      <c r="HA1003" s="9"/>
      <c r="HB1003" s="9"/>
      <c r="HC1003" s="9"/>
      <c r="HD1003" s="9"/>
      <c r="HE1003" s="9"/>
      <c r="HF1003" s="9"/>
      <c r="HG1003" s="9"/>
      <c r="HH1003" s="9"/>
      <c r="HI1003" s="9"/>
      <c r="HJ1003" s="9"/>
      <c r="HK1003" s="9"/>
      <c r="HL1003" s="9"/>
      <c r="HY1003" s="50"/>
    </row>
    <row r="1004" spans="139:233">
      <c r="EI1004" s="9"/>
      <c r="EJ1004" s="9"/>
      <c r="EK1004" s="9"/>
      <c r="EL1004" s="9"/>
      <c r="EM1004" s="9"/>
      <c r="EN1004" s="9"/>
      <c r="EO1004" s="9"/>
      <c r="EP1004" s="9"/>
      <c r="EQ1004" s="9"/>
      <c r="ER1004" s="9"/>
      <c r="ES1004" s="9"/>
      <c r="ET1004" s="9"/>
      <c r="EU1004" s="9"/>
      <c r="EV1004" s="9"/>
      <c r="EW1004" s="9"/>
      <c r="EX1004" s="9"/>
      <c r="EY1004" s="9"/>
      <c r="EZ1004" s="9"/>
      <c r="FA1004" s="9"/>
      <c r="FB1004" s="9"/>
      <c r="FC1004" s="9"/>
      <c r="FD1004" s="9"/>
      <c r="FE1004" s="9"/>
      <c r="FF1004" s="9"/>
      <c r="FG1004" s="9"/>
      <c r="FH1004" s="9"/>
      <c r="FI1004" s="9"/>
      <c r="FJ1004" s="9"/>
      <c r="FK1004" s="9"/>
      <c r="FL1004" s="9"/>
      <c r="FM1004" s="9"/>
      <c r="FN1004" s="9"/>
      <c r="FO1004" s="9"/>
      <c r="FP1004" s="9"/>
      <c r="FQ1004" s="9"/>
      <c r="FR1004" s="9"/>
      <c r="FS1004" s="9"/>
      <c r="FT1004" s="9"/>
      <c r="FU1004" s="9"/>
      <c r="FV1004" s="9"/>
      <c r="FW1004" s="9"/>
      <c r="FX1004" s="9"/>
      <c r="FY1004" s="9"/>
      <c r="FZ1004" s="9"/>
      <c r="GA1004" s="9"/>
      <c r="GB1004" s="9"/>
      <c r="GC1004" s="9"/>
      <c r="GD1004" s="9"/>
      <c r="GE1004" s="9"/>
      <c r="GF1004" s="9"/>
      <c r="GG1004" s="9"/>
      <c r="GH1004" s="9"/>
      <c r="GI1004" s="9"/>
      <c r="GJ1004" s="9"/>
      <c r="GK1004" s="9"/>
      <c r="GL1004" s="9"/>
      <c r="GM1004" s="9"/>
      <c r="GN1004" s="9"/>
      <c r="GO1004" s="9"/>
      <c r="GP1004" s="9"/>
      <c r="GQ1004" s="9"/>
      <c r="GR1004" s="9"/>
      <c r="GS1004" s="9"/>
      <c r="GT1004" s="9"/>
      <c r="GU1004" s="9"/>
      <c r="GV1004" s="9"/>
      <c r="GW1004" s="9"/>
      <c r="GX1004" s="9"/>
      <c r="GY1004" s="9"/>
      <c r="GZ1004" s="9"/>
      <c r="HA1004" s="9"/>
      <c r="HB1004" s="9"/>
      <c r="HC1004" s="9"/>
      <c r="HD1004" s="9"/>
      <c r="HE1004" s="9"/>
      <c r="HF1004" s="9"/>
      <c r="HG1004" s="9"/>
      <c r="HH1004" s="9"/>
      <c r="HI1004" s="9"/>
      <c r="HJ1004" s="9"/>
      <c r="HK1004" s="9"/>
      <c r="HL1004" s="9"/>
      <c r="HY1004" s="50"/>
    </row>
    <row r="1005" spans="139:233">
      <c r="EI1005" s="9"/>
      <c r="EJ1005" s="9"/>
      <c r="EK1005" s="9"/>
      <c r="EL1005" s="9"/>
      <c r="EM1005" s="9"/>
      <c r="EN1005" s="9"/>
      <c r="EO1005" s="9"/>
      <c r="EP1005" s="9"/>
      <c r="EQ1005" s="9"/>
      <c r="ER1005" s="9"/>
      <c r="ES1005" s="9"/>
      <c r="ET1005" s="9"/>
      <c r="EU1005" s="9"/>
      <c r="EV1005" s="9"/>
      <c r="EW1005" s="9"/>
      <c r="EX1005" s="9"/>
      <c r="EY1005" s="9"/>
      <c r="EZ1005" s="9"/>
      <c r="FA1005" s="9"/>
      <c r="FB1005" s="9"/>
      <c r="FC1005" s="9"/>
      <c r="FD1005" s="9"/>
      <c r="FE1005" s="9"/>
      <c r="FF1005" s="9"/>
      <c r="FG1005" s="9"/>
      <c r="FH1005" s="9"/>
      <c r="FI1005" s="9"/>
      <c r="FJ1005" s="9"/>
      <c r="FK1005" s="9"/>
      <c r="FL1005" s="9"/>
      <c r="FM1005" s="9"/>
      <c r="FN1005" s="9"/>
      <c r="FO1005" s="9"/>
      <c r="FP1005" s="9"/>
      <c r="FQ1005" s="9"/>
      <c r="FR1005" s="9"/>
      <c r="FS1005" s="9"/>
      <c r="FT1005" s="9"/>
      <c r="FU1005" s="9"/>
      <c r="FV1005" s="9"/>
      <c r="FW1005" s="9"/>
      <c r="FX1005" s="9"/>
      <c r="FY1005" s="9"/>
      <c r="FZ1005" s="9"/>
      <c r="GA1005" s="9"/>
      <c r="GB1005" s="9"/>
      <c r="GC1005" s="9"/>
      <c r="GD1005" s="9"/>
      <c r="GE1005" s="9"/>
      <c r="GF1005" s="9"/>
      <c r="GG1005" s="9"/>
      <c r="GH1005" s="9"/>
      <c r="GI1005" s="9"/>
      <c r="GJ1005" s="9"/>
      <c r="GK1005" s="9"/>
      <c r="GL1005" s="9"/>
      <c r="GM1005" s="9"/>
      <c r="GN1005" s="9"/>
      <c r="GO1005" s="9"/>
      <c r="GP1005" s="9"/>
      <c r="GQ1005" s="9"/>
      <c r="GR1005" s="9"/>
      <c r="GS1005" s="9"/>
      <c r="GT1005" s="9"/>
      <c r="GU1005" s="9"/>
      <c r="GV1005" s="9"/>
      <c r="GW1005" s="9"/>
      <c r="GX1005" s="9"/>
      <c r="GY1005" s="9"/>
      <c r="GZ1005" s="9"/>
      <c r="HA1005" s="9"/>
      <c r="HB1005" s="9"/>
      <c r="HC1005" s="9"/>
      <c r="HD1005" s="9"/>
      <c r="HE1005" s="9"/>
      <c r="HF1005" s="9"/>
      <c r="HG1005" s="9"/>
      <c r="HH1005" s="9"/>
      <c r="HI1005" s="9"/>
      <c r="HJ1005" s="9"/>
      <c r="HK1005" s="9"/>
      <c r="HL1005" s="9"/>
      <c r="HY1005" s="50"/>
    </row>
    <row r="1006" spans="139:233">
      <c r="EI1006" s="9"/>
      <c r="EJ1006" s="9"/>
      <c r="EK1006" s="9"/>
      <c r="EL1006" s="9"/>
      <c r="EM1006" s="9"/>
      <c r="EN1006" s="9"/>
      <c r="EO1006" s="9"/>
      <c r="EP1006" s="9"/>
      <c r="EQ1006" s="9"/>
      <c r="ER1006" s="9"/>
      <c r="ES1006" s="9"/>
      <c r="ET1006" s="9"/>
      <c r="EU1006" s="9"/>
      <c r="EV1006" s="9"/>
      <c r="EW1006" s="9"/>
      <c r="EX1006" s="9"/>
      <c r="EY1006" s="9"/>
      <c r="EZ1006" s="9"/>
      <c r="FA1006" s="9"/>
      <c r="FB1006" s="9"/>
      <c r="FC1006" s="9"/>
      <c r="FD1006" s="9"/>
      <c r="FE1006" s="9"/>
      <c r="FF1006" s="9"/>
      <c r="FG1006" s="9"/>
      <c r="FH1006" s="9"/>
      <c r="FI1006" s="9"/>
      <c r="FJ1006" s="9"/>
      <c r="FK1006" s="9"/>
      <c r="FL1006" s="9"/>
      <c r="FM1006" s="9"/>
      <c r="FN1006" s="9"/>
      <c r="FO1006" s="9"/>
      <c r="FP1006" s="9"/>
      <c r="FQ1006" s="9"/>
      <c r="FR1006" s="9"/>
      <c r="FS1006" s="9"/>
      <c r="FT1006" s="9"/>
      <c r="FU1006" s="9"/>
      <c r="FV1006" s="9"/>
      <c r="FW1006" s="9"/>
      <c r="FX1006" s="9"/>
      <c r="FY1006" s="9"/>
      <c r="FZ1006" s="9"/>
      <c r="GA1006" s="9"/>
      <c r="GB1006" s="9"/>
      <c r="GC1006" s="9"/>
      <c r="GD1006" s="9"/>
      <c r="GE1006" s="9"/>
      <c r="GF1006" s="9"/>
      <c r="GG1006" s="9"/>
      <c r="GH1006" s="9"/>
      <c r="GI1006" s="9"/>
      <c r="GJ1006" s="9"/>
      <c r="GK1006" s="9"/>
      <c r="GL1006" s="9"/>
      <c r="GM1006" s="9"/>
      <c r="GN1006" s="9"/>
      <c r="GO1006" s="9"/>
      <c r="GP1006" s="9"/>
      <c r="GQ1006" s="9"/>
      <c r="GR1006" s="9"/>
      <c r="GS1006" s="9"/>
      <c r="GT1006" s="9"/>
      <c r="GU1006" s="9"/>
      <c r="GV1006" s="9"/>
      <c r="GW1006" s="9"/>
      <c r="GX1006" s="9"/>
      <c r="GY1006" s="9"/>
      <c r="GZ1006" s="9"/>
      <c r="HA1006" s="9"/>
      <c r="HB1006" s="9"/>
      <c r="HC1006" s="9"/>
      <c r="HD1006" s="9"/>
      <c r="HE1006" s="9"/>
      <c r="HF1006" s="9"/>
      <c r="HG1006" s="9"/>
      <c r="HH1006" s="9"/>
      <c r="HI1006" s="9"/>
      <c r="HJ1006" s="9"/>
      <c r="HK1006" s="9"/>
      <c r="HL1006" s="9"/>
      <c r="HY1006" s="50"/>
    </row>
    <row r="1007" spans="139:233">
      <c r="EI1007" s="9"/>
      <c r="EJ1007" s="9"/>
      <c r="EK1007" s="9"/>
      <c r="EL1007" s="9"/>
      <c r="EM1007" s="9"/>
      <c r="EN1007" s="9"/>
      <c r="EO1007" s="9"/>
      <c r="EP1007" s="9"/>
      <c r="EQ1007" s="9"/>
      <c r="ER1007" s="9"/>
      <c r="ES1007" s="9"/>
      <c r="ET1007" s="9"/>
      <c r="EU1007" s="9"/>
      <c r="EV1007" s="9"/>
      <c r="EW1007" s="9"/>
      <c r="EX1007" s="9"/>
      <c r="EY1007" s="9"/>
      <c r="EZ1007" s="9"/>
      <c r="FA1007" s="9"/>
      <c r="FB1007" s="9"/>
      <c r="FC1007" s="9"/>
      <c r="FD1007" s="9"/>
      <c r="FE1007" s="9"/>
      <c r="FF1007" s="9"/>
      <c r="FG1007" s="9"/>
      <c r="FH1007" s="9"/>
      <c r="FI1007" s="9"/>
      <c r="FJ1007" s="9"/>
      <c r="FK1007" s="9"/>
      <c r="FL1007" s="9"/>
      <c r="FM1007" s="9"/>
      <c r="FN1007" s="9"/>
      <c r="FO1007" s="9"/>
      <c r="FP1007" s="9"/>
      <c r="FQ1007" s="9"/>
      <c r="FR1007" s="9"/>
      <c r="FS1007" s="9"/>
      <c r="FT1007" s="9"/>
      <c r="FU1007" s="9"/>
      <c r="FV1007" s="9"/>
      <c r="FW1007" s="9"/>
      <c r="FX1007" s="9"/>
      <c r="FY1007" s="9"/>
      <c r="FZ1007" s="9"/>
      <c r="GA1007" s="9"/>
      <c r="GB1007" s="9"/>
      <c r="GC1007" s="9"/>
      <c r="GD1007" s="9"/>
      <c r="GE1007" s="9"/>
      <c r="GF1007" s="9"/>
      <c r="GG1007" s="9"/>
      <c r="GH1007" s="9"/>
      <c r="GI1007" s="9"/>
      <c r="GJ1007" s="9"/>
      <c r="GK1007" s="9"/>
      <c r="GL1007" s="9"/>
      <c r="GM1007" s="9"/>
      <c r="GN1007" s="9"/>
      <c r="GO1007" s="9"/>
      <c r="GP1007" s="9"/>
      <c r="GQ1007" s="9"/>
      <c r="GR1007" s="9"/>
      <c r="GS1007" s="9"/>
      <c r="GT1007" s="9"/>
      <c r="GU1007" s="9"/>
      <c r="GV1007" s="9"/>
      <c r="GW1007" s="9"/>
      <c r="GX1007" s="9"/>
      <c r="GY1007" s="9"/>
      <c r="GZ1007" s="9"/>
      <c r="HA1007" s="9"/>
      <c r="HB1007" s="9"/>
      <c r="HC1007" s="9"/>
      <c r="HD1007" s="9"/>
      <c r="HE1007" s="9"/>
      <c r="HF1007" s="9"/>
      <c r="HG1007" s="9"/>
      <c r="HH1007" s="9"/>
      <c r="HI1007" s="9"/>
      <c r="HJ1007" s="9"/>
      <c r="HK1007" s="9"/>
      <c r="HL1007" s="9"/>
      <c r="HY1007" s="50"/>
    </row>
    <row r="1008" spans="139:233">
      <c r="EI1008" s="9"/>
      <c r="EJ1008" s="9"/>
      <c r="EK1008" s="9"/>
      <c r="EL1008" s="9"/>
      <c r="EM1008" s="9"/>
      <c r="EN1008" s="9"/>
      <c r="EO1008" s="9"/>
      <c r="EP1008" s="9"/>
      <c r="EQ1008" s="9"/>
      <c r="ER1008" s="9"/>
      <c r="ES1008" s="9"/>
      <c r="ET1008" s="9"/>
      <c r="EU1008" s="9"/>
      <c r="EV1008" s="9"/>
      <c r="EW1008" s="9"/>
      <c r="EX1008" s="9"/>
      <c r="EY1008" s="9"/>
      <c r="EZ1008" s="9"/>
      <c r="FA1008" s="9"/>
      <c r="FB1008" s="9"/>
      <c r="FC1008" s="9"/>
      <c r="FD1008" s="9"/>
      <c r="FE1008" s="9"/>
      <c r="FF1008" s="9"/>
      <c r="FG1008" s="9"/>
      <c r="FH1008" s="9"/>
      <c r="FI1008" s="9"/>
      <c r="FJ1008" s="9"/>
      <c r="FK1008" s="9"/>
      <c r="FL1008" s="9"/>
      <c r="FM1008" s="9"/>
      <c r="FN1008" s="9"/>
      <c r="FO1008" s="9"/>
      <c r="FP1008" s="9"/>
      <c r="FQ1008" s="9"/>
      <c r="FR1008" s="9"/>
      <c r="FS1008" s="9"/>
      <c r="FT1008" s="9"/>
      <c r="FU1008" s="9"/>
      <c r="FV1008" s="9"/>
      <c r="FW1008" s="9"/>
      <c r="FX1008" s="9"/>
      <c r="FY1008" s="9"/>
      <c r="FZ1008" s="9"/>
      <c r="GA1008" s="9"/>
      <c r="GB1008" s="9"/>
      <c r="GC1008" s="9"/>
      <c r="GD1008" s="9"/>
      <c r="GE1008" s="9"/>
      <c r="GF1008" s="9"/>
      <c r="GG1008" s="9"/>
      <c r="GH1008" s="9"/>
      <c r="GI1008" s="9"/>
      <c r="GJ1008" s="9"/>
      <c r="GK1008" s="9"/>
      <c r="GL1008" s="9"/>
      <c r="GM1008" s="9"/>
      <c r="GN1008" s="9"/>
      <c r="GO1008" s="9"/>
      <c r="GP1008" s="9"/>
      <c r="GQ1008" s="9"/>
      <c r="GR1008" s="9"/>
      <c r="GS1008" s="9"/>
      <c r="GT1008" s="9"/>
      <c r="GU1008" s="9"/>
      <c r="GV1008" s="9"/>
      <c r="GW1008" s="9"/>
      <c r="GX1008" s="9"/>
      <c r="GY1008" s="9"/>
      <c r="GZ1008" s="9"/>
      <c r="HA1008" s="9"/>
      <c r="HB1008" s="9"/>
      <c r="HC1008" s="9"/>
      <c r="HD1008" s="9"/>
      <c r="HE1008" s="9"/>
      <c r="HF1008" s="9"/>
      <c r="HG1008" s="9"/>
      <c r="HH1008" s="9"/>
      <c r="HI1008" s="9"/>
      <c r="HJ1008" s="9"/>
      <c r="HK1008" s="9"/>
      <c r="HL1008" s="9"/>
      <c r="HY1008" s="50"/>
    </row>
    <row r="1009" spans="139:233">
      <c r="EI1009" s="9"/>
      <c r="EJ1009" s="9"/>
      <c r="EK1009" s="9"/>
      <c r="EL1009" s="9"/>
      <c r="EM1009" s="9"/>
      <c r="EN1009" s="9"/>
      <c r="EO1009" s="9"/>
      <c r="EP1009" s="9"/>
      <c r="EQ1009" s="9"/>
      <c r="ER1009" s="9"/>
      <c r="ES1009" s="9"/>
      <c r="ET1009" s="9"/>
      <c r="EU1009" s="9"/>
      <c r="EV1009" s="9"/>
      <c r="EW1009" s="9"/>
      <c r="EX1009" s="9"/>
      <c r="EY1009" s="9"/>
      <c r="EZ1009" s="9"/>
      <c r="FA1009" s="9"/>
      <c r="FB1009" s="9"/>
      <c r="FC1009" s="9"/>
      <c r="FD1009" s="9"/>
      <c r="FE1009" s="9"/>
      <c r="FF1009" s="9"/>
      <c r="FG1009" s="9"/>
      <c r="FH1009" s="9"/>
      <c r="FI1009" s="9"/>
      <c r="FJ1009" s="9"/>
      <c r="FK1009" s="9"/>
      <c r="FL1009" s="9"/>
      <c r="FM1009" s="9"/>
      <c r="FN1009" s="9"/>
      <c r="FO1009" s="9"/>
      <c r="FP1009" s="9"/>
      <c r="FQ1009" s="9"/>
      <c r="FR1009" s="9"/>
      <c r="FS1009" s="9"/>
      <c r="FT1009" s="9"/>
      <c r="FU1009" s="9"/>
      <c r="FV1009" s="9"/>
      <c r="FW1009" s="9"/>
      <c r="FX1009" s="9"/>
      <c r="FY1009" s="9"/>
      <c r="FZ1009" s="9"/>
      <c r="GA1009" s="9"/>
      <c r="GB1009" s="9"/>
      <c r="GC1009" s="9"/>
      <c r="GD1009" s="9"/>
      <c r="GE1009" s="9"/>
      <c r="GF1009" s="9"/>
      <c r="GG1009" s="9"/>
      <c r="GH1009" s="9"/>
      <c r="GI1009" s="9"/>
      <c r="GJ1009" s="9"/>
      <c r="GK1009" s="9"/>
      <c r="GL1009" s="9"/>
      <c r="GM1009" s="9"/>
      <c r="GN1009" s="9"/>
      <c r="GO1009" s="9"/>
      <c r="GP1009" s="9"/>
      <c r="GQ1009" s="9"/>
      <c r="GR1009" s="9"/>
      <c r="GS1009" s="9"/>
      <c r="GT1009" s="9"/>
      <c r="GU1009" s="9"/>
      <c r="GV1009" s="9"/>
      <c r="GW1009" s="9"/>
      <c r="GX1009" s="9"/>
      <c r="GY1009" s="9"/>
      <c r="GZ1009" s="9"/>
      <c r="HA1009" s="9"/>
      <c r="HB1009" s="9"/>
      <c r="HC1009" s="9"/>
      <c r="HD1009" s="9"/>
      <c r="HE1009" s="9"/>
      <c r="HF1009" s="9"/>
      <c r="HG1009" s="9"/>
      <c r="HH1009" s="9"/>
      <c r="HI1009" s="9"/>
      <c r="HJ1009" s="9"/>
      <c r="HK1009" s="9"/>
      <c r="HL1009" s="9"/>
      <c r="HY1009" s="50"/>
    </row>
    <row r="1010" spans="139:233">
      <c r="EI1010" s="9"/>
      <c r="EJ1010" s="9"/>
      <c r="EK1010" s="9"/>
      <c r="EL1010" s="9"/>
      <c r="EM1010" s="9"/>
      <c r="EN1010" s="9"/>
      <c r="EO1010" s="9"/>
      <c r="EP1010" s="9"/>
      <c r="EQ1010" s="9"/>
      <c r="ER1010" s="9"/>
      <c r="ES1010" s="9"/>
      <c r="ET1010" s="9"/>
      <c r="EU1010" s="9"/>
      <c r="EV1010" s="9"/>
      <c r="EW1010" s="9"/>
      <c r="EX1010" s="9"/>
      <c r="EY1010" s="9"/>
      <c r="EZ1010" s="9"/>
      <c r="FA1010" s="9"/>
      <c r="FB1010" s="9"/>
      <c r="FC1010" s="9"/>
      <c r="FD1010" s="9"/>
      <c r="FE1010" s="9"/>
      <c r="FF1010" s="9"/>
      <c r="FG1010" s="9"/>
      <c r="FH1010" s="9"/>
      <c r="FI1010" s="9"/>
      <c r="FJ1010" s="9"/>
      <c r="FK1010" s="9"/>
      <c r="FL1010" s="9"/>
      <c r="FM1010" s="9"/>
      <c r="FN1010" s="9"/>
      <c r="FO1010" s="9"/>
      <c r="FP1010" s="9"/>
      <c r="FQ1010" s="9"/>
      <c r="FR1010" s="9"/>
      <c r="FS1010" s="9"/>
      <c r="FT1010" s="9"/>
      <c r="FU1010" s="9"/>
      <c r="FV1010" s="9"/>
      <c r="FW1010" s="9"/>
      <c r="FX1010" s="9"/>
      <c r="FY1010" s="9"/>
      <c r="FZ1010" s="9"/>
      <c r="GA1010" s="9"/>
      <c r="GB1010" s="9"/>
      <c r="GC1010" s="9"/>
      <c r="GD1010" s="9"/>
      <c r="GE1010" s="9"/>
      <c r="GF1010" s="9"/>
      <c r="GG1010" s="9"/>
      <c r="GH1010" s="9"/>
      <c r="GI1010" s="9"/>
      <c r="GJ1010" s="9"/>
      <c r="GK1010" s="9"/>
      <c r="GL1010" s="9"/>
      <c r="GM1010" s="9"/>
      <c r="GN1010" s="9"/>
      <c r="GO1010" s="9"/>
      <c r="GP1010" s="9"/>
      <c r="GQ1010" s="9"/>
      <c r="GR1010" s="9"/>
      <c r="GS1010" s="9"/>
      <c r="GT1010" s="9"/>
      <c r="GU1010" s="9"/>
      <c r="GV1010" s="9"/>
      <c r="GW1010" s="9"/>
      <c r="GX1010" s="9"/>
      <c r="GY1010" s="9"/>
      <c r="GZ1010" s="9"/>
      <c r="HA1010" s="9"/>
      <c r="HB1010" s="9"/>
      <c r="HC1010" s="9"/>
      <c r="HD1010" s="9"/>
      <c r="HE1010" s="9"/>
      <c r="HF1010" s="9"/>
      <c r="HG1010" s="9"/>
      <c r="HH1010" s="9"/>
      <c r="HI1010" s="9"/>
      <c r="HJ1010" s="9"/>
      <c r="HK1010" s="9"/>
      <c r="HL1010" s="9"/>
      <c r="HY1010" s="50"/>
    </row>
    <row r="1011" spans="139:233">
      <c r="EI1011" s="9"/>
      <c r="EJ1011" s="9"/>
      <c r="EK1011" s="9"/>
      <c r="EL1011" s="9"/>
      <c r="EM1011" s="9"/>
      <c r="EN1011" s="9"/>
      <c r="EO1011" s="9"/>
      <c r="EP1011" s="9"/>
      <c r="EQ1011" s="9"/>
      <c r="ER1011" s="9"/>
      <c r="ES1011" s="9"/>
      <c r="ET1011" s="9"/>
      <c r="EU1011" s="9"/>
      <c r="EV1011" s="9"/>
      <c r="EW1011" s="9"/>
      <c r="EX1011" s="9"/>
      <c r="EY1011" s="9"/>
      <c r="EZ1011" s="9"/>
      <c r="FA1011" s="9"/>
      <c r="FB1011" s="9"/>
      <c r="FC1011" s="9"/>
      <c r="FD1011" s="9"/>
      <c r="FE1011" s="9"/>
      <c r="FF1011" s="9"/>
      <c r="FG1011" s="9"/>
      <c r="FH1011" s="9"/>
      <c r="FI1011" s="9"/>
      <c r="FJ1011" s="9"/>
      <c r="FK1011" s="9"/>
      <c r="FL1011" s="9"/>
      <c r="FM1011" s="9"/>
      <c r="FN1011" s="9"/>
      <c r="FO1011" s="9"/>
      <c r="FP1011" s="9"/>
      <c r="FQ1011" s="9"/>
      <c r="FR1011" s="9"/>
      <c r="FS1011" s="9"/>
      <c r="FT1011" s="9"/>
      <c r="FU1011" s="9"/>
      <c r="FV1011" s="9"/>
      <c r="FW1011" s="9"/>
      <c r="FX1011" s="9"/>
      <c r="FY1011" s="9"/>
      <c r="FZ1011" s="9"/>
      <c r="GA1011" s="9"/>
      <c r="GB1011" s="9"/>
      <c r="GC1011" s="9"/>
      <c r="GD1011" s="9"/>
      <c r="GE1011" s="9"/>
      <c r="GF1011" s="9"/>
      <c r="GG1011" s="9"/>
      <c r="GH1011" s="9"/>
      <c r="GI1011" s="9"/>
      <c r="GJ1011" s="9"/>
      <c r="GK1011" s="9"/>
      <c r="GL1011" s="9"/>
      <c r="GM1011" s="9"/>
      <c r="GN1011" s="9"/>
      <c r="GO1011" s="9"/>
      <c r="GP1011" s="9"/>
      <c r="GQ1011" s="9"/>
      <c r="GR1011" s="9"/>
      <c r="GS1011" s="9"/>
      <c r="GT1011" s="9"/>
      <c r="GU1011" s="9"/>
      <c r="GV1011" s="9"/>
      <c r="GW1011" s="9"/>
      <c r="GX1011" s="9"/>
      <c r="GY1011" s="9"/>
      <c r="GZ1011" s="9"/>
      <c r="HA1011" s="9"/>
      <c r="HB1011" s="9"/>
      <c r="HC1011" s="9"/>
      <c r="HD1011" s="9"/>
      <c r="HE1011" s="9"/>
      <c r="HF1011" s="9"/>
      <c r="HG1011" s="9"/>
      <c r="HH1011" s="9"/>
      <c r="HI1011" s="9"/>
      <c r="HJ1011" s="9"/>
      <c r="HK1011" s="9"/>
      <c r="HL1011" s="9"/>
      <c r="HY1011" s="50"/>
    </row>
    <row r="1012" spans="139:233">
      <c r="EI1012" s="9"/>
      <c r="EJ1012" s="9"/>
      <c r="EK1012" s="9"/>
      <c r="EL1012" s="9"/>
      <c r="EM1012" s="9"/>
      <c r="EN1012" s="9"/>
      <c r="EO1012" s="9"/>
      <c r="EP1012" s="9"/>
      <c r="EQ1012" s="9"/>
      <c r="ER1012" s="9"/>
      <c r="ES1012" s="9"/>
      <c r="ET1012" s="9"/>
      <c r="EU1012" s="9"/>
      <c r="EV1012" s="9"/>
      <c r="EW1012" s="9"/>
      <c r="EX1012" s="9"/>
      <c r="EY1012" s="9"/>
      <c r="EZ1012" s="9"/>
      <c r="FA1012" s="9"/>
      <c r="FB1012" s="9"/>
      <c r="FC1012" s="9"/>
      <c r="FD1012" s="9"/>
      <c r="FE1012" s="9"/>
      <c r="FF1012" s="9"/>
      <c r="FG1012" s="9"/>
      <c r="FH1012" s="9"/>
      <c r="FI1012" s="9"/>
      <c r="FJ1012" s="9"/>
      <c r="FK1012" s="9"/>
      <c r="FL1012" s="9"/>
      <c r="FM1012" s="9"/>
      <c r="FN1012" s="9"/>
      <c r="FO1012" s="9"/>
      <c r="FP1012" s="9"/>
      <c r="FQ1012" s="9"/>
      <c r="FR1012" s="9"/>
      <c r="FS1012" s="9"/>
      <c r="FT1012" s="9"/>
      <c r="FU1012" s="9"/>
      <c r="FV1012" s="9"/>
      <c r="FW1012" s="9"/>
      <c r="FX1012" s="9"/>
      <c r="FY1012" s="9"/>
      <c r="FZ1012" s="9"/>
      <c r="GA1012" s="9"/>
      <c r="GB1012" s="9"/>
      <c r="GC1012" s="9"/>
      <c r="GD1012" s="9"/>
      <c r="GE1012" s="9"/>
      <c r="GF1012" s="9"/>
      <c r="GG1012" s="9"/>
      <c r="GH1012" s="9"/>
      <c r="GI1012" s="9"/>
      <c r="GJ1012" s="9"/>
      <c r="GK1012" s="9"/>
      <c r="GL1012" s="9"/>
      <c r="GM1012" s="9"/>
      <c r="GN1012" s="9"/>
      <c r="GO1012" s="9"/>
      <c r="GP1012" s="9"/>
      <c r="GQ1012" s="9"/>
      <c r="GR1012" s="9"/>
      <c r="GS1012" s="9"/>
      <c r="GT1012" s="9"/>
      <c r="GU1012" s="9"/>
      <c r="GV1012" s="9"/>
      <c r="GW1012" s="9"/>
      <c r="GX1012" s="9"/>
      <c r="GY1012" s="9"/>
      <c r="GZ1012" s="9"/>
      <c r="HA1012" s="9"/>
      <c r="HB1012" s="9"/>
      <c r="HC1012" s="9"/>
      <c r="HD1012" s="9"/>
      <c r="HE1012" s="9"/>
      <c r="HF1012" s="9"/>
      <c r="HG1012" s="9"/>
      <c r="HH1012" s="9"/>
      <c r="HI1012" s="9"/>
      <c r="HJ1012" s="9"/>
      <c r="HK1012" s="9"/>
      <c r="HL1012" s="9"/>
      <c r="HY1012" s="50"/>
    </row>
  </sheetData>
  <phoneticPr fontId="16" type="noConversion"/>
  <conditionalFormatting sqref="C682:D729 F682:K729 C730:G856 I730:K856 C857:K924">
    <cfRule type="expression" dxfId="1592" priority="680">
      <formula>AND(LEN(TRIM($C682))&gt;0,LEN(TRIM(C682))=0)</formula>
    </cfRule>
  </conditionalFormatting>
  <conditionalFormatting sqref="C640:K681">
    <cfRule type="expression" dxfId="1591" priority="1234">
      <formula>AND(LEN(TRIM($C640))&gt;0,LEN(TRIM(C640))=0)</formula>
    </cfRule>
  </conditionalFormatting>
  <conditionalFormatting sqref="E682:E729">
    <cfRule type="expression" dxfId="1590" priority="5">
      <formula>AND(LEN(TRIM($C682))&gt;0,LEN(TRIM(E682))=0)</formula>
    </cfRule>
  </conditionalFormatting>
  <conditionalFormatting sqref="F3:F158">
    <cfRule type="expression" dxfId="1589" priority="6">
      <formula>AND(LEN(TRIM($C3))&gt;0,LEN(TRIM(F3))=0)</formula>
    </cfRule>
  </conditionalFormatting>
  <conditionalFormatting sqref="F730:F732 F734:F736 F738:F740">
    <cfRule type="expression" dxfId="1588" priority="893">
      <formula>AND(LEN(TRIM($C731))&gt;0,LEN(TRIM(F730))=0)</formula>
    </cfRule>
  </conditionalFormatting>
  <conditionalFormatting sqref="F733">
    <cfRule type="expression" dxfId="1587" priority="894">
      <formula>AND(LEN(TRIM(#REF!))&gt;0,LEN(TRIM(F733))=0)</formula>
    </cfRule>
  </conditionalFormatting>
  <conditionalFormatting sqref="F742:F744 F746:F748 F750:F752">
    <cfRule type="expression" dxfId="1586" priority="879">
      <formula>AND(LEN(TRIM($C743))&gt;0,LEN(TRIM(F742))=0)</formula>
    </cfRule>
  </conditionalFormatting>
  <conditionalFormatting sqref="F754:F756 F758:F760 F762:F764 F766:F768 F770:F772 F774:F776">
    <cfRule type="expression" dxfId="1585" priority="981">
      <formula>AND(LEN(TRIM($C755))&gt;0,LEN(TRIM(F754))=0)</formula>
    </cfRule>
  </conditionalFormatting>
  <conditionalFormatting sqref="F765">
    <cfRule type="expression" dxfId="1584" priority="896">
      <formula>AND(LEN(TRIM($C770))&gt;0,LEN(TRIM(F765))=0)</formula>
    </cfRule>
  </conditionalFormatting>
  <conditionalFormatting sqref="F769">
    <cfRule type="expression" dxfId="1583" priority="796">
      <formula>AND(LEN(TRIM(#REF!))&gt;0,LEN(TRIM(F769))=0)</formula>
    </cfRule>
  </conditionalFormatting>
  <conditionalFormatting sqref="F777">
    <cfRule type="expression" dxfId="1582" priority="793">
      <formula>AND(LEN(TRIM($C782))&gt;0,LEN(TRIM(F777))=0)</formula>
    </cfRule>
  </conditionalFormatting>
  <conditionalFormatting sqref="F778:F780 F782:F784 F786:F788">
    <cfRule type="expression" dxfId="1581" priority="791">
      <formula>AND(LEN(TRIM($C779))&gt;0,LEN(TRIM(F778))=0)</formula>
    </cfRule>
  </conditionalFormatting>
  <conditionalFormatting sqref="F781">
    <cfRule type="expression" dxfId="1580" priority="789">
      <formula>AND(LEN(TRIM(#REF!))&gt;0,LEN(TRIM(F781))=0)</formula>
    </cfRule>
  </conditionalFormatting>
  <conditionalFormatting sqref="F789">
    <cfRule type="expression" dxfId="1579" priority="786">
      <formula>AND(LEN(TRIM($C794))&gt;0,LEN(TRIM(F789))=0)</formula>
    </cfRule>
  </conditionalFormatting>
  <conditionalFormatting sqref="F790:F792 F794:F796 F798:F800">
    <cfRule type="expression" dxfId="1578" priority="784">
      <formula>AND(LEN(TRIM($C791))&gt;0,LEN(TRIM(F790))=0)</formula>
    </cfRule>
  </conditionalFormatting>
  <conditionalFormatting sqref="F793">
    <cfRule type="expression" dxfId="1577" priority="782">
      <formula>AND(LEN(TRIM(#REF!))&gt;0,LEN(TRIM(F793))=0)</formula>
    </cfRule>
  </conditionalFormatting>
  <conditionalFormatting sqref="F801">
    <cfRule type="expression" dxfId="1576" priority="779">
      <formula>AND(LEN(TRIM($C806))&gt;0,LEN(TRIM(F801))=0)</formula>
    </cfRule>
  </conditionalFormatting>
  <conditionalFormatting sqref="F802:F804 F806:F808 F810:F812">
    <cfRule type="expression" dxfId="1575" priority="777">
      <formula>AND(LEN(TRIM($C803))&gt;0,LEN(TRIM(F802))=0)</formula>
    </cfRule>
  </conditionalFormatting>
  <conditionalFormatting sqref="F805">
    <cfRule type="expression" dxfId="1574" priority="775">
      <formula>AND(LEN(TRIM(#REF!))&gt;0,LEN(TRIM(F805))=0)</formula>
    </cfRule>
  </conditionalFormatting>
  <conditionalFormatting sqref="F809">
    <cfRule type="expression" dxfId="1573" priority="2075">
      <formula>AND(LEN(TRIM(#REF!))&gt;0,LEN(TRIM(F809))=0)</formula>
    </cfRule>
  </conditionalFormatting>
  <conditionalFormatting sqref="F813">
    <cfRule type="expression" dxfId="1572" priority="771">
      <formula>AND(LEN(TRIM($C817))&gt;0,LEN(TRIM(F813))=0)</formula>
    </cfRule>
  </conditionalFormatting>
  <conditionalFormatting sqref="H392:H480">
    <cfRule type="expression" dxfId="1571" priority="148">
      <formula>AND(LEN(TRIM($C392))&gt;0,LEN(TRIM(H392))=0)</formula>
    </cfRule>
  </conditionalFormatting>
  <conditionalFormatting sqref="H682:H686 H688:H692 H694:H698 H700:H704 H720:H726">
    <cfRule type="expression" dxfId="1570" priority="1089">
      <formula>AND(LEN(TRIM($C683))&gt;0,LEN(TRIM(H682))=0)</formula>
    </cfRule>
  </conditionalFormatting>
  <conditionalFormatting sqref="H687 H693 H699">
    <cfRule type="expression" dxfId="1569" priority="1090">
      <formula>AND(LEN(TRIM(#REF!))&gt;0,LEN(TRIM(H687))=0)</formula>
    </cfRule>
  </conditionalFormatting>
  <conditionalFormatting sqref="H705:H706 NB730:NB813 F745">
    <cfRule type="expression" dxfId="1568" priority="880">
      <formula>AND(LEN(TRIM(#REF!))&gt;0,LEN(TRIM(F705))=0)</formula>
    </cfRule>
  </conditionalFormatting>
  <conditionalFormatting sqref="H706 H708 H710">
    <cfRule type="expression" dxfId="1567" priority="2079">
      <formula>AND(LEN(TRIM($C709))&gt;0,LEN(TRIM(H706))=0)</formula>
    </cfRule>
  </conditionalFormatting>
  <conditionalFormatting sqref="H707 H709 H711">
    <cfRule type="expression" dxfId="1566" priority="2080">
      <formula>AND(LEN(TRIM($C706))&gt;0,LEN(TRIM(H707))=0)</formula>
    </cfRule>
  </conditionalFormatting>
  <conditionalFormatting sqref="H712:H714">
    <cfRule type="expression" dxfId="1565" priority="462">
      <formula>AND(LEN(TRIM(#REF!))&gt;0,LEN(TRIM(H712))=0)</formula>
    </cfRule>
  </conditionalFormatting>
  <conditionalFormatting sqref="H714 H716">
    <cfRule type="expression" dxfId="1564" priority="463">
      <formula>AND(LEN(TRIM($C717))&gt;0,LEN(TRIM(H714))=0)</formula>
    </cfRule>
  </conditionalFormatting>
  <conditionalFormatting sqref="H715 H717 H719">
    <cfRule type="expression" dxfId="1563" priority="464">
      <formula>AND(LEN(TRIM($C714))&gt;0,LEN(TRIM(H715))=0)</formula>
    </cfRule>
  </conditionalFormatting>
  <conditionalFormatting sqref="H718">
    <cfRule type="expression" dxfId="1562" priority="2312">
      <formula>AND(LEN(TRIM(#REF!))&gt;0,LEN(TRIM(H718))=0)</formula>
    </cfRule>
  </conditionalFormatting>
  <conditionalFormatting sqref="H727 H729 F737 F741 NL742:NM742 NJ742:NJ753 F749 F753 F757 F761 F773 F785 F797">
    <cfRule type="expression" dxfId="1561" priority="982">
      <formula>AND(LEN(TRIM(#REF!))&gt;0,LEN(TRIM(F727))=0)</formula>
    </cfRule>
  </conditionalFormatting>
  <conditionalFormatting sqref="H728">
    <cfRule type="expression" dxfId="1560" priority="475">
      <formula>AND(LEN(TRIM($C729))&gt;0,LEN(TRIM(H728))=0)</formula>
    </cfRule>
  </conditionalFormatting>
  <conditionalFormatting sqref="L640:T681">
    <cfRule type="expression" dxfId="1559" priority="1235">
      <formula>AND(LEN(TRIM($L640))&gt;0,LEN(TRIM(L640))=0)</formula>
    </cfRule>
  </conditionalFormatting>
  <conditionalFormatting sqref="L682:T729 L730 N730:T730 L731:T924">
    <cfRule type="expression" dxfId="1558" priority="191">
      <formula>AND(LEN(TRIM($L682))&gt;0,LEN(TRIM(L682))=0)</formula>
    </cfRule>
  </conditionalFormatting>
  <conditionalFormatting sqref="U640:AC681">
    <cfRule type="expression" dxfId="1557" priority="1236">
      <formula>AND(LEN(TRIM($U640))&gt;0,LEN(TRIM(U640))=0)</formula>
    </cfRule>
  </conditionalFormatting>
  <conditionalFormatting sqref="U682:AC924">
    <cfRule type="expression" dxfId="1556" priority="192">
      <formula>AND(LEN(TRIM($U682))&gt;0,LEN(TRIM(U682))=0)</formula>
    </cfRule>
  </conditionalFormatting>
  <conditionalFormatting sqref="AD640:AL681">
    <cfRule type="expression" dxfId="1555" priority="1237">
      <formula>AND(LEN(TRIM($AD640))&gt;0,LEN(TRIM(AD640))=0)</formula>
    </cfRule>
  </conditionalFormatting>
  <conditionalFormatting sqref="AD682:AL924">
    <cfRule type="expression" dxfId="1554" priority="193">
      <formula>AND(LEN(TRIM($AD682))&gt;0,LEN(TRIM(AD682))=0)</formula>
    </cfRule>
  </conditionalFormatting>
  <conditionalFormatting sqref="AM640:AU681">
    <cfRule type="expression" dxfId="1553" priority="1238">
      <formula>AND(LEN(TRIM($AM640))&gt;0,LEN(TRIM(AM640))=0)</formula>
    </cfRule>
  </conditionalFormatting>
  <conditionalFormatting sqref="AM682:AU924">
    <cfRule type="expression" dxfId="1552" priority="194">
      <formula>AND(LEN(TRIM($AM682))&gt;0,LEN(TRIM(AM682))=0)</formula>
    </cfRule>
  </conditionalFormatting>
  <conditionalFormatting sqref="AW858:AX862">
    <cfRule type="expression" dxfId="1551" priority="210">
      <formula>AND(LEN(TRIM($AV858))&gt;0,LEN(TRIM(AW858))=0)</formula>
    </cfRule>
  </conditionalFormatting>
  <conditionalFormatting sqref="AW876:AX877">
    <cfRule type="expression" dxfId="1550" priority="175">
      <formula>AND(LEN(TRIM($AV876))&gt;0,LEN(TRIM(AW876))=0)</formula>
    </cfRule>
  </conditionalFormatting>
  <conditionalFormatting sqref="AW883:AX884">
    <cfRule type="expression" dxfId="1549" priority="171">
      <formula>AND(LEN(TRIM($AV883))&gt;0,LEN(TRIM(AW883))=0)</formula>
    </cfRule>
  </conditionalFormatting>
  <conditionalFormatting sqref="AW890:AX891">
    <cfRule type="expression" dxfId="1548" priority="168">
      <formula>AND(LEN(TRIM($AV890))&gt;0,LEN(TRIM(AW890))=0)</formula>
    </cfRule>
  </conditionalFormatting>
  <conditionalFormatting sqref="AW897:AX898">
    <cfRule type="expression" dxfId="1547" priority="161">
      <formula>AND(LEN(TRIM($AV897))&gt;0,LEN(TRIM(AW897))=0)</formula>
    </cfRule>
  </conditionalFormatting>
  <conditionalFormatting sqref="AW904:AX905">
    <cfRule type="expression" dxfId="1546" priority="158">
      <formula>AND(LEN(TRIM($AV904))&gt;0,LEN(TRIM(AW904))=0)</formula>
    </cfRule>
  </conditionalFormatting>
  <conditionalFormatting sqref="AW911:AX912">
    <cfRule type="expression" dxfId="1545" priority="153">
      <formula>AND(LEN(TRIM($AV911))&gt;0,LEN(TRIM(AW911))=0)</formula>
    </cfRule>
  </conditionalFormatting>
  <conditionalFormatting sqref="AW918:AX919">
    <cfRule type="expression" dxfId="1544" priority="150">
      <formula>AND(LEN(TRIM($AV918))&gt;0,LEN(TRIM(AW918))=0)</formula>
    </cfRule>
  </conditionalFormatting>
  <conditionalFormatting sqref="AW640:BC681">
    <cfRule type="expression" dxfId="1543" priority="1239">
      <formula>AND(LEN(TRIM($AV640))&gt;0,LEN(TRIM(AW640))=0)</formula>
    </cfRule>
  </conditionalFormatting>
  <conditionalFormatting sqref="AW682:BC813 AX814:BC856">
    <cfRule type="expression" dxfId="1542" priority="685">
      <formula>AND(LEN(TRIM($AV682))&gt;0,LEN(TRIM(AW682))=0)</formula>
    </cfRule>
  </conditionalFormatting>
  <conditionalFormatting sqref="AW857:BC857 AW869:AX870">
    <cfRule type="expression" dxfId="1541" priority="178">
      <formula>AND(LEN(TRIM($AV857))&gt;0,LEN(TRIM(AW857))=0)</formula>
    </cfRule>
  </conditionalFormatting>
  <conditionalFormatting sqref="AW863:BC868">
    <cfRule type="expression" dxfId="1540" priority="195">
      <formula>AND(LEN(TRIM($AV863))&gt;0,LEN(TRIM(AW863))=0)</formula>
    </cfRule>
  </conditionalFormatting>
  <conditionalFormatting sqref="AY858:BC862 AY869:BC870 AW871:BC875 NU871:NU883 AY876:BC877 AW878:BC882 AY883:BC884 AW885:BC889 NU885:NU897 AY890:BC891 AW892:BC896 AY897:BC898 AW899:BC903 NU899:NU911 AY904:BC905 AW906:BC910 AY911:BC912 AW913:BC917 NU913:NU924 AY918:BC919 AW920:BC924">
    <cfRule type="expression" dxfId="1539" priority="216">
      <formula>AND(LEN(TRIM($AV858))&gt;0,LEN(TRIM(AW858))=0)</formula>
    </cfRule>
  </conditionalFormatting>
  <conditionalFormatting sqref="BD640:BF681">
    <cfRule type="expression" dxfId="1538" priority="1240">
      <formula>AND(LEN(TRIM(#REF!))&gt;0,LEN(TRIM(BD640))=0)</formula>
    </cfRule>
  </conditionalFormatting>
  <conditionalFormatting sqref="BD682:BF924 NT857:NT869 NT871:NT876 NT878:NT883 NT885:NT890 NT892:NT897 NT899:NT904 NT906:NT911 NT913:NT918 NT920:NT924">
    <cfRule type="expression" dxfId="1537" priority="217">
      <formula>AND(LEN(TRIM(#REF!))&gt;0,LEN(TRIM(BD682))=0)</formula>
    </cfRule>
  </conditionalFormatting>
  <conditionalFormatting sqref="BH755:BJ756">
    <cfRule type="expression" dxfId="1536" priority="907">
      <formula>AND(LEN(TRIM($BG755))&gt;0,LEN(TRIM(BH755))=0)</formula>
    </cfRule>
  </conditionalFormatting>
  <conditionalFormatting sqref="BH858:BJ860">
    <cfRule type="expression" dxfId="1535" priority="200">
      <formula>AND(LEN(TRIM($BG858))&gt;0,LEN(TRIM(BH858))=0)</formula>
    </cfRule>
  </conditionalFormatting>
  <conditionalFormatting sqref="BH864:BJ866">
    <cfRule type="expression" dxfId="1534" priority="185">
      <formula>AND(LEN(TRIM($BG864))&gt;0,LEN(TRIM(BH864))=0)</formula>
    </cfRule>
  </conditionalFormatting>
  <conditionalFormatting sqref="BH640:BK681 BS642:BT642 BS645:BT645 BS648:BT648 BS651:BT651 BS654:BT654 BS660:BT660 BS666:BT666 BS669:BT669 BS672:BT672 BS675:BT675 BS678:BT678 BS681:BT681">
    <cfRule type="expression" dxfId="1533" priority="1241">
      <formula>AND(LEN(TRIM($BG640))&gt;0,LEN(TRIM(BH640))=0)</formula>
    </cfRule>
  </conditionalFormatting>
  <conditionalFormatting sqref="BH682:BK730">
    <cfRule type="expression" dxfId="1532" priority="808">
      <formula>AND(LEN(TRIM($BG682))&gt;0,LEN(TRIM(BH682))=0)</formula>
    </cfRule>
  </conditionalFormatting>
  <conditionalFormatting sqref="BH856:BK857">
    <cfRule type="expression" dxfId="1531" priority="204">
      <formula>AND(LEN(TRIM($BG856))&gt;0,LEN(TRIM(BH856))=0)</formula>
    </cfRule>
  </conditionalFormatting>
  <conditionalFormatting sqref="BH861:BK863">
    <cfRule type="expression" dxfId="1530" priority="189">
      <formula>AND(LEN(TRIM($BG861))&gt;0,LEN(TRIM(BH861))=0)</formula>
    </cfRule>
  </conditionalFormatting>
  <conditionalFormatting sqref="BI814:BI819">
    <cfRule type="expression" dxfId="1529" priority="668">
      <formula>AND(LEN(TRIM(#REF!))&gt;0,LEN(TRIM(BI814))=0)</formula>
    </cfRule>
  </conditionalFormatting>
  <conditionalFormatting sqref="BI821:BI826">
    <cfRule type="expression" dxfId="1528" priority="630">
      <formula>AND(LEN(TRIM(#REF!))&gt;0,LEN(TRIM(BI821))=0)</formula>
    </cfRule>
  </conditionalFormatting>
  <conditionalFormatting sqref="BI828:BI833">
    <cfRule type="expression" dxfId="1527" priority="591">
      <formula>AND(LEN(TRIM(#REF!))&gt;0,LEN(TRIM(BI828))=0)</formula>
    </cfRule>
  </conditionalFormatting>
  <conditionalFormatting sqref="BJ814:BK817">
    <cfRule type="expression" dxfId="1526" priority="687">
      <formula>AND(LEN(TRIM($BG814))&gt;0,LEN(TRIM(BJ814))=0)</formula>
    </cfRule>
  </conditionalFormatting>
  <conditionalFormatting sqref="BK858:BK860 BK864:BK866 BH867:BK924 BM873:BO875 BM880:BO882 BM887:BO889 BM894:BO896 BM901:BO903 BM908:BO910 BM915:BO917 BM922:BO924">
    <cfRule type="expression" dxfId="1525" priority="218">
      <formula>AND(LEN(TRIM($BG858))&gt;0,LEN(TRIM(BH858))=0)</formula>
    </cfRule>
  </conditionalFormatting>
  <conditionalFormatting sqref="BM663">
    <cfRule type="expression" dxfId="1524" priority="1225">
      <formula>AND(LEN(TRIM($BQ663))&gt;0,LEN(TRIM(BM663))=0)</formula>
    </cfRule>
  </conditionalFormatting>
  <conditionalFormatting sqref="BM682 BN682:BP729 BM684 BM686 BM688 BM690 BM692 BM694 BM696 BM698 BM700 BM702 BM704 BM707 BM709 BM711 BM713 BM715 BM717 BM719:BM720 BM722 BM724 BM726 BM728 BT730 BO730:BP813 BK731:BK732 BM734 BT734 BK735:BK736 BM738 BT738 BK739:BK740 BT742 BK743:BK744 BM746 BT746 BK747:BK748 BM750 BT750 BK751:BK752 BT754 BK755:BK756 BM758 BT758 BK759:BK760 BM762 BT762 BK763:BK764 BM766 BT766 BK767:BK768 BM770 BT770 BK771:BK772 BM774 BT774 BK775:BK776 BM778 BT778 BK779:BK780 BM782 BT782 BK783:BK784 BM786 BT786 BK787:BK788 BM790 BT790 BK791:BK792 BM794 BT794 BK795:BK796 BM798 BT798 BK799:BK800 BM802 BT802 BK803:BK804 BM806 BT806 BK807:BK808 BM810 BT810 BK811:BK812 BM814:BM856 BO818:BP820 CI820 BP821:BP824 BO825:BP827 CI827 BP828:BP831 BO832:BP834 CI834 BW834:BW836 BP835:BP840 BO841:BP845 BY842:BZ842 BW844:BW847 CI845 BP846:BP851 BO852:BP856 BY853:BZ853 BY855:BY856 CI856">
    <cfRule type="expression" dxfId="1523" priority="1016">
      <formula>AND(LEN(TRIM($BL682))&gt;0,LEN(TRIM(BK682))=0)</formula>
    </cfRule>
  </conditionalFormatting>
  <conditionalFormatting sqref="BM683">
    <cfRule type="expression" dxfId="1522" priority="1007">
      <formula>AND(LEN(TRIM($BG683))&gt;0,LEN(TRIM(BM683))=0)</formula>
    </cfRule>
  </conditionalFormatting>
  <conditionalFormatting sqref="BM685">
    <cfRule type="expression" dxfId="1521" priority="1006">
      <formula>AND(LEN(TRIM($BG685))&gt;0,LEN(TRIM(BM685))=0)</formula>
    </cfRule>
  </conditionalFormatting>
  <conditionalFormatting sqref="BM687">
    <cfRule type="expression" dxfId="1520" priority="1005">
      <formula>AND(LEN(TRIM($BG687))&gt;0,LEN(TRIM(BM687))=0)</formula>
    </cfRule>
  </conditionalFormatting>
  <conditionalFormatting sqref="BM689">
    <cfRule type="expression" dxfId="1519" priority="1004">
      <formula>AND(LEN(TRIM($BG689))&gt;0,LEN(TRIM(BM689))=0)</formula>
    </cfRule>
  </conditionalFormatting>
  <conditionalFormatting sqref="BM691">
    <cfRule type="expression" dxfId="1518" priority="1003">
      <formula>AND(LEN(TRIM($BG691))&gt;0,LEN(TRIM(BM691))=0)</formula>
    </cfRule>
  </conditionalFormatting>
  <conditionalFormatting sqref="BM693">
    <cfRule type="expression" dxfId="1517" priority="1002">
      <formula>AND(LEN(TRIM($BG693))&gt;0,LEN(TRIM(BM693))=0)</formula>
    </cfRule>
  </conditionalFormatting>
  <conditionalFormatting sqref="BM695">
    <cfRule type="expression" dxfId="1516" priority="1001">
      <formula>AND(LEN(TRIM($BG695))&gt;0,LEN(TRIM(BM695))=0)</formula>
    </cfRule>
  </conditionalFormatting>
  <conditionalFormatting sqref="BM697">
    <cfRule type="expression" dxfId="1515" priority="1000">
      <formula>AND(LEN(TRIM($BG697))&gt;0,LEN(TRIM(BM697))=0)</formula>
    </cfRule>
  </conditionalFormatting>
  <conditionalFormatting sqref="BM699">
    <cfRule type="expression" dxfId="1514" priority="999">
      <formula>AND(LEN(TRIM($BG699))&gt;0,LEN(TRIM(BM699))=0)</formula>
    </cfRule>
  </conditionalFormatting>
  <conditionalFormatting sqref="BM701">
    <cfRule type="expression" dxfId="1513" priority="997">
      <formula>AND(LEN(TRIM($BG701))&gt;0,LEN(TRIM(BM701))=0)</formula>
    </cfRule>
  </conditionalFormatting>
  <conditionalFormatting sqref="BM703">
    <cfRule type="expression" dxfId="1512" priority="996">
      <formula>AND(LEN(TRIM($BG703))&gt;0,LEN(TRIM(BM703))=0)</formula>
    </cfRule>
  </conditionalFormatting>
  <conditionalFormatting sqref="BM705:BM706 BM708 BM710 BM712 BM714 BM716 BM718 BM729 BS730 BN730:BN813 BH731:BJ732 BM733 BX733 CC733 BH733:BK734 BS733:BS734 BH735:BJ736 BM737 BX737 CC737 BH737:BK738 BS737:BS738 BH739:BJ740 BM741 BX741 CC741 BH741:BK742 BS741:BS742 BH743:BJ744 BM745 BX745 CC745 BH745:BK746 BS745:BS746 BH747:BJ748 BM749 BX749 CC749 BH749:BK750 BS749:BS750 BH751:BJ752 BM753 BX753 CC753 BH753:BK754 BS753:BS754 BM757 BX757 CC757 BH757:BK758 BS757:BS758 BH759:BJ760 BM761 BX761 CC761 BH761:BK762 BS761:BS762 BH763:BJ764 BM765 BX765 CC765 BH765:BK766 BS765:BS766 BH767:BJ768 BM769 BX769 CC769 BH769:BK770 BS769:BS770 BH771:BJ772 BM773 BX773 CC773 BH773:BK774 BS773:BS774 BH775:BJ776 BM777 BX777 CC777 BH777:BK778 BS777:BS778 BH779:BJ780 BM781 BX781 CC781 BH781:BK782 BS781:BS782 BH783:BJ784 BM785 BX785 CC785 BH785:BK786 BS785:BS786 BH787:BJ788 BM789 BX789 CC789 BH789:BK790 BS789:BS790 BH791:BJ792 BM793 BX793 CC793 BH793:BK794 BS793:BS794 BH795:BJ796 BM797 BX797 CC797 BH797:BK798 BS797:BS798 BH799:BJ800 BM801 BX801 CC801 BH801:BK802 BS801:BS802 BH803:BJ804 BM805 BX805 CC805 BH805:BK806 BS805:BS806 BH807:BJ808 BM809 BX809 CC809 BH809:BK810 BS809:BS810 BH811:BJ812 BH813:BK813 BM813 BS813 BX813 CC813 BH814:BH844 BU815 BK818:BK819 BI820:BK820 BJ821:BK824 BU822 BK825:BK826 BI827:BK827 BJ828:BK831 BU829 BK832:BK833 BI834:BK834 BJ835:BK840 BK841:BK844 BH845:BK845 BJ846:BK851 BH846:BH855 BK852:BK855">
    <cfRule type="expression" dxfId="1511" priority="304">
      <formula>AND(LEN(TRIM($BG705))&gt;0,LEN(TRIM(BH705))=0)</formula>
    </cfRule>
  </conditionalFormatting>
  <conditionalFormatting sqref="BM721">
    <cfRule type="expression" dxfId="1510" priority="987">
      <formula>AND(LEN(TRIM($BG721))&gt;0,LEN(TRIM(BM721))=0)</formula>
    </cfRule>
  </conditionalFormatting>
  <conditionalFormatting sqref="BM723">
    <cfRule type="expression" dxfId="1509" priority="986">
      <formula>AND(LEN(TRIM($BG723))&gt;0,LEN(TRIM(BM723))=0)</formula>
    </cfRule>
  </conditionalFormatting>
  <conditionalFormatting sqref="BM725">
    <cfRule type="expression" dxfId="1508" priority="985">
      <formula>AND(LEN(TRIM($BG725))&gt;0,LEN(TRIM(BM725))=0)</formula>
    </cfRule>
  </conditionalFormatting>
  <conditionalFormatting sqref="BM727">
    <cfRule type="expression" dxfId="1507" priority="885">
      <formula>AND(LEN(TRIM($BG727))&gt;0,LEN(TRIM(BM727))=0)</formula>
    </cfRule>
  </conditionalFormatting>
  <conditionalFormatting sqref="BM730">
    <cfRule type="expression" dxfId="1506" priority="886">
      <formula>AND(LEN(TRIM($BL730))&gt;0,LEN(TRIM(BM730))=0)</formula>
    </cfRule>
  </conditionalFormatting>
  <conditionalFormatting sqref="BM742">
    <cfRule type="expression" dxfId="1505" priority="809">
      <formula>AND(LEN(TRIM($BL742))&gt;0,LEN(TRIM(BM742))=0)</formula>
    </cfRule>
  </conditionalFormatting>
  <conditionalFormatting sqref="BM754">
    <cfRule type="expression" dxfId="1504" priority="908">
      <formula>AND(LEN(TRIM($BL754))&gt;0,LEN(TRIM(BM754))=0)</formula>
    </cfRule>
  </conditionalFormatting>
  <conditionalFormatting sqref="BM858:BO860">
    <cfRule type="expression" dxfId="1503" priority="202">
      <formula>AND(LEN(TRIM($BG858))&gt;0,LEN(TRIM(BM858))=0)</formula>
    </cfRule>
  </conditionalFormatting>
  <conditionalFormatting sqref="BM864:BO866">
    <cfRule type="expression" dxfId="1502" priority="187">
      <formula>AND(LEN(TRIM($BG864))&gt;0,LEN(TRIM(BM864))=0)</formula>
    </cfRule>
  </conditionalFormatting>
  <conditionalFormatting sqref="BM640:BP644 BN645:BP645 BM646:BP650 BN651:BP651 BM652:BP656 BN657:BP657 BM658:BP662 BN663:BP663 BM664:BP668 BN669:BP669 BM670:BP674 BN675:BP675 BM676:BP680 BN681:BP681">
    <cfRule type="expression" dxfId="1501" priority="1242">
      <formula>AND(LEN(TRIM($BL640))&gt;0,LEN(TRIM(BM640))=0)</formula>
    </cfRule>
  </conditionalFormatting>
  <conditionalFormatting sqref="BN814:BN856">
    <cfRule type="expression" dxfId="1500" priority="509">
      <formula>AND(LEN(TRIM(#REF!))&gt;0,LEN(TRIM(BN814))=0)</formula>
    </cfRule>
  </conditionalFormatting>
  <conditionalFormatting sqref="BP814:BP817">
    <cfRule type="expression" dxfId="1499" priority="688">
      <formula>AND(LEN(TRIM($BL814))&gt;0,LEN(TRIM(BP814))=0)</formula>
    </cfRule>
  </conditionalFormatting>
  <conditionalFormatting sqref="BP858:BP860 BM861:BP862 BP864:BP866 BM867:BP871 BP873:BP875 BM876:BP878 BP880:BP882 BM883:BP885 BP887:BP889 BM890:BP892 BP894:BP896 BM897:BP899 BP901:BP903 BM904:BP906 BP908:BP910 BM911:BP913 BP915:BP917 BM918:BP920 BP922:BP924">
    <cfRule type="expression" dxfId="1498" priority="219">
      <formula>AND(LEN(TRIM($BL858))&gt;0,LEN(TRIM(BM858))=0)</formula>
    </cfRule>
  </conditionalFormatting>
  <conditionalFormatting sqref="BR730 BU730 BM731:BM732 BR731:BU732 BT733:BU733 BR733:BR734 BU734 BM735:BM736 BR735:BU736 BT737:BU737 BR737:BR738 BU738 BM739:BM740 BR739:BU740 BT741:BU741 BR741:BR742 BM743:BM744 BR743:BU744 BT745:BU745 BR745:BR746 BU746 BM747:BM748 BR747:BU748 BT749:BU749 BR749:BR750 BU750 BM751:BM752 BR751:BU752 BT753:BU753 BR753:BR754 BM755:BM756 BR755:BU756 BT757:BU757 BR757:BR758 BU758 BM759:BM760 BR759:BU760 BT761:BU761 BR761:BR762 BU762 BM763:BM764 BR763:BU764 BT765:BU765 BR765:BR766 BU766 BM767:BM768 BR767:BU768 BT769:BU769 BR769:BR770 BU770 BM771:BM772 BR771:BU772 BT773:BU773 BR773:BR774 BU774 BM775:BM776 BR775:BU776 BT777:BU777 BR777:BR778 BU778 BM779:BM780 BR779:BU780 BT781:BU781 BR781:BR782 BU782 BM783:BM784 BR783:BU784 BT785:BU785 BR785:BR786 BU786 BM787:BM788 BR787:BU788 BT789:BU789 BR789:BR790 BU790 BM791:BM792 BR791:BU792 BT793:BU793 BR793:BR794 BU794 BM795:BM796 BR795:BU796 BT797:BU797 BR797:BR798 BU798 BM799:BM800 BR799:BU800 BT801:BU801 BR801:BR802 BU802 BM803:BM804 BR803:BU804 BT805:BU805 BR805:BR806 BU806 BM807:BM808 BR807:BU808 BT809:BU809 BR809:BR810 BU810 BM811:BM812 BR811:BU812 BT813:BU813 BR813:BR814 BU814 BU816 BT817:BU817 BR817:BR821 BU818:BU821 BU823 BT824:BU824 BR824:BR828 BU825:BU828 BU830 BT831:BU831 BR831:BR836 BU832:BU838 BT839:BU840 BR839:BR847 BU841:BU849 BT850:BU851 BR850:BR856 BU852:BU856">
    <cfRule type="expression" dxfId="1497" priority="887">
      <formula>AND(LEN(TRIM($BQ730))&gt;0,LEN(TRIM(BM730))=0)</formula>
    </cfRule>
  </conditionalFormatting>
  <conditionalFormatting sqref="BR815">
    <cfRule type="expression" dxfId="1496" priority="679">
      <formula>AND(LEN(TRIM($BG815))&gt;0,LEN(TRIM(BR815))=0)</formula>
    </cfRule>
  </conditionalFormatting>
  <conditionalFormatting sqref="BR816">
    <cfRule type="expression" dxfId="1495" priority="672">
      <formula>AND(LEN(TRIM($BL816))&gt;0,LEN(TRIM(BR816))=0)</formula>
    </cfRule>
  </conditionalFormatting>
  <conditionalFormatting sqref="BR822">
    <cfRule type="expression" dxfId="1494" priority="641">
      <formula>AND(LEN(TRIM($BG822))&gt;0,LEN(TRIM(BR822))=0)</formula>
    </cfRule>
  </conditionalFormatting>
  <conditionalFormatting sqref="BR823">
    <cfRule type="expression" dxfId="1493" priority="634">
      <formula>AND(LEN(TRIM($BL823))&gt;0,LEN(TRIM(BR823))=0)</formula>
    </cfRule>
  </conditionalFormatting>
  <conditionalFormatting sqref="BR829">
    <cfRule type="expression" dxfId="1492" priority="602">
      <formula>AND(LEN(TRIM($BG829))&gt;0,LEN(TRIM(BR829))=0)</formula>
    </cfRule>
  </conditionalFormatting>
  <conditionalFormatting sqref="BR830">
    <cfRule type="expression" dxfId="1491" priority="595">
      <formula>AND(LEN(TRIM($BL830))&gt;0,LEN(TRIM(BR830))=0)</formula>
    </cfRule>
  </conditionalFormatting>
  <conditionalFormatting sqref="BR837:BR838">
    <cfRule type="expression" dxfId="1490" priority="564">
      <formula>AND(LEN(TRIM($BL837))&gt;0,LEN(TRIM(BR837))=0)</formula>
    </cfRule>
  </conditionalFormatting>
  <conditionalFormatting sqref="BR848:BR849">
    <cfRule type="expression" dxfId="1489" priority="521">
      <formula>AND(LEN(TRIM($BL848))&gt;0,LEN(TRIM(BR848))=0)</formula>
    </cfRule>
  </conditionalFormatting>
  <conditionalFormatting sqref="BR640:BU640">
    <cfRule type="expression" dxfId="1488" priority="1243">
      <formula>AND(LEN(TRIM($BQ640))&gt;0,LEN(TRIM(BR640))=0)</formula>
    </cfRule>
  </conditionalFormatting>
  <conditionalFormatting sqref="BR682:BU729">
    <cfRule type="expression" dxfId="1487" priority="689">
      <formula>AND(LEN(TRIM($BQ682))&gt;0,LEN(TRIM(BR682))=0)</formula>
    </cfRule>
  </conditionalFormatting>
  <conditionalFormatting sqref="BR858:BU862 BR864:BU871 BR873:BU878 BR880:BU885 BR887:BU892 BR894:BU899 BR901:BU906 BR908:BU913 BR915:BU920 BR922:BU924">
    <cfRule type="expression" dxfId="1486" priority="220">
      <formula>AND(LEN(TRIM($BQ858))&gt;0,LEN(TRIM(BR858))=0)</formula>
    </cfRule>
  </conditionalFormatting>
  <conditionalFormatting sqref="BS641">
    <cfRule type="expression" dxfId="1485" priority="1191">
      <formula>AND(LEN(TRIM($BG641))&gt;0,LEN(TRIM(BS641))=0)</formula>
    </cfRule>
  </conditionalFormatting>
  <conditionalFormatting sqref="BS644">
    <cfRule type="expression" dxfId="1484" priority="1190">
      <formula>AND(LEN(TRIM($BG644))&gt;0,LEN(TRIM(BS644))=0)</formula>
    </cfRule>
  </conditionalFormatting>
  <conditionalFormatting sqref="BS647">
    <cfRule type="expression" dxfId="1483" priority="1176">
      <formula>AND(LEN(TRIM($BG647))&gt;0,LEN(TRIM(BS647))=0)</formula>
    </cfRule>
  </conditionalFormatting>
  <conditionalFormatting sqref="BS650">
    <cfRule type="expression" dxfId="1482" priority="1175">
      <formula>AND(LEN(TRIM($BG650))&gt;0,LEN(TRIM(BS650))=0)</formula>
    </cfRule>
  </conditionalFormatting>
  <conditionalFormatting sqref="BS653">
    <cfRule type="expression" dxfId="1481" priority="1233">
      <formula>AND(LEN(TRIM($BG653))&gt;0,LEN(TRIM(BS653))=0)</formula>
    </cfRule>
  </conditionalFormatting>
  <conditionalFormatting sqref="BS656">
    <cfRule type="expression" dxfId="1480" priority="1232">
      <formula>AND(LEN(TRIM($BG656))&gt;0,LEN(TRIM(BS656))=0)</formula>
    </cfRule>
  </conditionalFormatting>
  <conditionalFormatting sqref="BS659">
    <cfRule type="expression" dxfId="1479" priority="1228">
      <formula>AND(LEN(TRIM($BG659))&gt;0,LEN(TRIM(BS659))=0)</formula>
    </cfRule>
  </conditionalFormatting>
  <conditionalFormatting sqref="BS662">
    <cfRule type="expression" dxfId="1478" priority="1227">
      <formula>AND(LEN(TRIM($BG662))&gt;0,LEN(TRIM(BS662))=0)</formula>
    </cfRule>
  </conditionalFormatting>
  <conditionalFormatting sqref="BS665">
    <cfRule type="expression" dxfId="1477" priority="1152">
      <formula>AND(LEN(TRIM($BG665))&gt;0,LEN(TRIM(BS665))=0)</formula>
    </cfRule>
  </conditionalFormatting>
  <conditionalFormatting sqref="BS668">
    <cfRule type="expression" dxfId="1476" priority="1151">
      <formula>AND(LEN(TRIM($BG668))&gt;0,LEN(TRIM(BS668))=0)</formula>
    </cfRule>
  </conditionalFormatting>
  <conditionalFormatting sqref="BS671">
    <cfRule type="expression" dxfId="1475" priority="1129">
      <formula>AND(LEN(TRIM($BG671))&gt;0,LEN(TRIM(BS671))=0)</formula>
    </cfRule>
  </conditionalFormatting>
  <conditionalFormatting sqref="BS674">
    <cfRule type="expression" dxfId="1474" priority="1128">
      <formula>AND(LEN(TRIM($BG674))&gt;0,LEN(TRIM(BS674))=0)</formula>
    </cfRule>
  </conditionalFormatting>
  <conditionalFormatting sqref="BS677">
    <cfRule type="expression" dxfId="1473" priority="1103">
      <formula>AND(LEN(TRIM($BG677))&gt;0,LEN(TRIM(BS677))=0)</formula>
    </cfRule>
  </conditionalFormatting>
  <conditionalFormatting sqref="BS680">
    <cfRule type="expression" dxfId="1472" priority="1102">
      <formula>AND(LEN(TRIM($BG680))&gt;0,LEN(TRIM(BS680))=0)</formula>
    </cfRule>
  </conditionalFormatting>
  <conditionalFormatting sqref="BS814:BS819">
    <cfRule type="expression" dxfId="1471" priority="655">
      <formula>AND(LEN(TRIM(#REF!))&gt;0,LEN(TRIM(BS814))=0)</formula>
    </cfRule>
  </conditionalFormatting>
  <conditionalFormatting sqref="BS821:BS826">
    <cfRule type="expression" dxfId="1470" priority="617">
      <formula>AND(LEN(TRIM(#REF!))&gt;0,LEN(TRIM(BS821))=0)</formula>
    </cfRule>
  </conditionalFormatting>
  <conditionalFormatting sqref="BS828:BS833">
    <cfRule type="expression" dxfId="1469" priority="578">
      <formula>AND(LEN(TRIM(#REF!))&gt;0,LEN(TRIM(BS828))=0)</formula>
    </cfRule>
  </conditionalFormatting>
  <conditionalFormatting sqref="BS835:BS843">
    <cfRule type="expression" dxfId="1468" priority="551">
      <formula>AND(LEN(TRIM(#REF!))&gt;0,LEN(TRIM(BS835))=0)</formula>
    </cfRule>
  </conditionalFormatting>
  <conditionalFormatting sqref="BS846:BS854">
    <cfRule type="expression" dxfId="1467" priority="508">
      <formula>AND(LEN(TRIM(#REF!))&gt;0,LEN(TRIM(BS846))=0)</formula>
    </cfRule>
  </conditionalFormatting>
  <conditionalFormatting sqref="BS657:BT657">
    <cfRule type="expression" dxfId="1466" priority="1229">
      <formula>AND(LEN(TRIM($BG657))&gt;0,LEN(TRIM(BS657))=0)</formula>
    </cfRule>
  </conditionalFormatting>
  <conditionalFormatting sqref="BS663:BT663">
    <cfRule type="expression" dxfId="1465" priority="1224">
      <formula>AND(LEN(TRIM($BG663))&gt;0,LEN(TRIM(BS663))=0)</formula>
    </cfRule>
  </conditionalFormatting>
  <conditionalFormatting sqref="BS820:BT820">
    <cfRule type="expression" dxfId="1464" priority="654">
      <formula>AND(LEN(TRIM($BG820))&gt;0,LEN(TRIM(BS820))=0)</formula>
    </cfRule>
  </conditionalFormatting>
  <conditionalFormatting sqref="BS827:BT827">
    <cfRule type="expression" dxfId="1463" priority="616">
      <formula>AND(LEN(TRIM($BG827))&gt;0,LEN(TRIM(BS827))=0)</formula>
    </cfRule>
  </conditionalFormatting>
  <conditionalFormatting sqref="BS834:BT834">
    <cfRule type="expression" dxfId="1462" priority="577">
      <formula>AND(LEN(TRIM($BG834))&gt;0,LEN(TRIM(BS834))=0)</formula>
    </cfRule>
  </conditionalFormatting>
  <conditionalFormatting sqref="BS844:BT845">
    <cfRule type="expression" dxfId="1461" priority="537">
      <formula>AND(LEN(TRIM($BG844))&gt;0,LEN(TRIM(BS844))=0)</formula>
    </cfRule>
  </conditionalFormatting>
  <conditionalFormatting sqref="BS855:BT856">
    <cfRule type="expression" dxfId="1460" priority="494">
      <formula>AND(LEN(TRIM($BG855))&gt;0,LEN(TRIM(BS855))=0)</formula>
    </cfRule>
  </conditionalFormatting>
  <conditionalFormatting sqref="BT815">
    <cfRule type="expression" dxfId="1459" priority="665">
      <formula>AND(LEN(TRIM($BG815))&gt;0,LEN(TRIM(BT815))=0)</formula>
    </cfRule>
  </conditionalFormatting>
  <conditionalFormatting sqref="BT818">
    <cfRule type="expression" dxfId="1458" priority="667">
      <formula>AND(LEN(TRIM($BG818))&gt;0,LEN(TRIM(BT818))=0)</formula>
    </cfRule>
  </conditionalFormatting>
  <conditionalFormatting sqref="BT822">
    <cfRule type="expression" dxfId="1457" priority="627">
      <formula>AND(LEN(TRIM($BG822))&gt;0,LEN(TRIM(BT822))=0)</formula>
    </cfRule>
  </conditionalFormatting>
  <conditionalFormatting sqref="BT825">
    <cfRule type="expression" dxfId="1456" priority="629">
      <formula>AND(LEN(TRIM($BG825))&gt;0,LEN(TRIM(BT825))=0)</formula>
    </cfRule>
  </conditionalFormatting>
  <conditionalFormatting sqref="BT829">
    <cfRule type="expression" dxfId="1455" priority="588">
      <formula>AND(LEN(TRIM($BG829))&gt;0,LEN(TRIM(BT829))=0)</formula>
    </cfRule>
  </conditionalFormatting>
  <conditionalFormatting sqref="BT832">
    <cfRule type="expression" dxfId="1454" priority="590">
      <formula>AND(LEN(TRIM($BG832))&gt;0,LEN(TRIM(BT832))=0)</formula>
    </cfRule>
  </conditionalFormatting>
  <conditionalFormatting sqref="BT841">
    <cfRule type="expression" dxfId="1453" priority="560">
      <formula>AND(LEN(TRIM($BG841))&gt;0,LEN(TRIM(BT841))=0)</formula>
    </cfRule>
  </conditionalFormatting>
  <conditionalFormatting sqref="BT852">
    <cfRule type="expression" dxfId="1452" priority="517">
      <formula>AND(LEN(TRIM($BG852))&gt;0,LEN(TRIM(BT852))=0)</formula>
    </cfRule>
  </conditionalFormatting>
  <conditionalFormatting sqref="BT641:BU641 BR641:BR642 BU642 BR643:BU643 BT644:BU644 BR644:BR645 BM645 BU645 BR646:BU646 BT647:BU647 BR647:BR648 BU648 BR649:BU649 BT650:BU650 BR650:BR651 BM651 BU651 BR652:BU652 BT653:BU653 BR653:BR654 BU654 BR655:BU655 BT656:BU656 BR656:BR657 BM657 BU657 BR658:BU658 BT659:BU659 BR659:BR660 BU660 BR661:BU661 BT662:BU662 BR662:BR663 BU663 BR664:BU664 BT665:BU665 BR665:BR666 BU666 BR667:BU667 BT668:BU668 BR668:BR669 BM669 BU669 BR670:BU670 BT671:BU671 BR671:BR672 BU672 BR673:BU673 BT674:BU674 BR674:BR675 BM675 BU675 BR676:BU676 BT677:BU677 BR677:BR678 BU678 BR679:BU679 BT680:BU680 BR680:BR681 BM681 BU681">
    <cfRule type="expression" dxfId="1451" priority="1230">
      <formula>AND(LEN(TRIM($BQ641))&gt;0,LEN(TRIM(BM641))=0)</formula>
    </cfRule>
  </conditionalFormatting>
  <conditionalFormatting sqref="BU742">
    <cfRule type="expression" dxfId="1450" priority="810">
      <formula>AND(LEN(TRIM($BQ742))&gt;0,LEN(TRIM(BU742))=0)</formula>
    </cfRule>
  </conditionalFormatting>
  <conditionalFormatting sqref="BU754">
    <cfRule type="expression" dxfId="1449" priority="909">
      <formula>AND(LEN(TRIM($BQ754))&gt;0,LEN(TRIM(BU754))=0)</formula>
    </cfRule>
  </conditionalFormatting>
  <conditionalFormatting sqref="BW814:BW815">
    <cfRule type="expression" dxfId="1448" priority="673">
      <formula>AND(LEN(TRIM($BL814))&gt;0,LEN(TRIM(BW814))=0)</formula>
    </cfRule>
  </conditionalFormatting>
  <conditionalFormatting sqref="BW820:BW822">
    <cfRule type="expression" dxfId="1447" priority="635">
      <formula>AND(LEN(TRIM($BL820))&gt;0,LEN(TRIM(BW820))=0)</formula>
    </cfRule>
  </conditionalFormatting>
  <conditionalFormatting sqref="BW827:BW829">
    <cfRule type="expression" dxfId="1446" priority="596">
      <formula>AND(LEN(TRIM($BL827))&gt;0,LEN(TRIM(BW827))=0)</formula>
    </cfRule>
  </conditionalFormatting>
  <conditionalFormatting sqref="BW842">
    <cfRule type="expression" dxfId="1445" priority="541">
      <formula>AND(LEN(TRIM($BL842))&gt;0,LEN(TRIM(BW842))=0)</formula>
    </cfRule>
  </conditionalFormatting>
  <conditionalFormatting sqref="BW853">
    <cfRule type="expression" dxfId="1444" priority="498">
      <formula>AND(LEN(TRIM($BL853))&gt;0,LEN(TRIM(BW853))=0)</formula>
    </cfRule>
  </conditionalFormatting>
  <conditionalFormatting sqref="BW855:BW856">
    <cfRule type="expression" dxfId="1443" priority="496">
      <formula>AND(LEN(TRIM($BL855))&gt;0,LEN(TRIM(BW855))=0)</formula>
    </cfRule>
  </conditionalFormatting>
  <conditionalFormatting sqref="BW640:BZ643 BW644:BX644 BZ644 BW645:BZ649 BW650:BX650 BZ650 BW651:BZ655 BW656:BX656 BZ656 BW657:BZ661 BW662:BX662 BZ662 BW663:BZ667 BW668:BX668 BZ668 BW669:BZ673 BW674:BX674 BZ674 BW675:BZ679 BW680:BX680 BZ680 BW681:BZ681">
    <cfRule type="expression" dxfId="1442" priority="1244">
      <formula>AND(LEN(TRIM($BV640))&gt;0,LEN(TRIM(BW640))=0)</formula>
    </cfRule>
  </conditionalFormatting>
  <conditionalFormatting sqref="BW682:BZ732 BW733 CD733:CE733 BW734:BZ736 BW737 CD737:CE737 BW738:BZ740 BW741 CD741:CE741 BW745 CD745:CE745 BW746:BZ748 BW749 CD749:CE749 BW750:BZ752 BW753 CD753:CE753 BW757 CD757:CE757 BW758:BZ760 BW761 CD761:CE761 BW762:BZ764 BW765 CD765:CE765 BW766:BZ768 BW769 CD769:CE769 BW770:BZ772 BW773 CD773:CE773 BW774:BZ776 BW777 CD777:CE777 BW778:BZ780 BW781 CD781:CE781 BW782:BZ784 BW785 CD785:CE785 BW786:BZ788 BW789 CD789:CE789 BW790:BZ792 BW793 CD793:CE793 BW794:BZ796 BW797 CD797:CE797 BW798:BZ800 BW801 CD801:CE801 BW802:BZ804 BW805 CD805:CE805 BW806:BZ808 BW809 CD809:CE809 BW810:BZ812 BW813 CD813:CE813 BW816:BW819 BY817:BZ817 BZ818 BY819:BZ819 BZ820:BZ823 BW823:BW826 BY824:BZ824 BZ825 BY826:BZ826 BZ827:BZ830 BW830:BW833 BY831:BZ831 BZ832 BY833:BZ833 BZ834:BZ838 BW837:BW841 BY839:BZ840 BZ841 BW843 BY843:BZ843 BZ844:BZ849 BW848:BW852 BY850:BZ851 BZ852 BW854 BY854:BZ854 BZ855:BZ856">
    <cfRule type="expression" dxfId="1441" priority="888">
      <formula>AND(LEN(TRIM($BV682))&gt;0,LEN(TRIM(BW682))=0)</formula>
    </cfRule>
  </conditionalFormatting>
  <conditionalFormatting sqref="BW742:BZ744">
    <cfRule type="expression" dxfId="1440" priority="811">
      <formula>AND(LEN(TRIM($BV742))&gt;0,LEN(TRIM(BW742))=0)</formula>
    </cfRule>
  </conditionalFormatting>
  <conditionalFormatting sqref="BW754:BZ756">
    <cfRule type="expression" dxfId="1439" priority="910">
      <formula>AND(LEN(TRIM($BV754))&gt;0,LEN(TRIM(BW754))=0)</formula>
    </cfRule>
  </conditionalFormatting>
  <conditionalFormatting sqref="BW858:BZ862 BW864:BZ871 BW873:BZ878 BW880:BZ885 BW887:BZ892 BW894:BZ899 BW901:BZ906 BW908:BZ913 BW915:BZ920 BW922:BZ924">
    <cfRule type="expression" dxfId="1438" priority="221">
      <formula>AND(LEN(TRIM($BV858))&gt;0,LEN(TRIM(BW858))=0)</formula>
    </cfRule>
  </conditionalFormatting>
  <conditionalFormatting sqref="BX814:BX817">
    <cfRule type="expression" dxfId="1437" priority="662">
      <formula>AND(LEN(TRIM(#REF!))&gt;0,LEN(TRIM(BX814))=0)</formula>
    </cfRule>
  </conditionalFormatting>
  <conditionalFormatting sqref="BX818">
    <cfRule type="expression" dxfId="1436" priority="647">
      <formula>AND(LEN(TRIM($BL818))&gt;0,LEN(TRIM(BX818))=0)</formula>
    </cfRule>
  </conditionalFormatting>
  <conditionalFormatting sqref="BX819:BX824">
    <cfRule type="expression" dxfId="1435" priority="624">
      <formula>AND(LEN(TRIM(#REF!))&gt;0,LEN(TRIM(BX819))=0)</formula>
    </cfRule>
  </conditionalFormatting>
  <conditionalFormatting sqref="BX825">
    <cfRule type="expression" dxfId="1434" priority="609">
      <formula>AND(LEN(TRIM($BL825))&gt;0,LEN(TRIM(BX825))=0)</formula>
    </cfRule>
  </conditionalFormatting>
  <conditionalFormatting sqref="BX826:BX831">
    <cfRule type="expression" dxfId="1433" priority="585">
      <formula>AND(LEN(TRIM(#REF!))&gt;0,LEN(TRIM(BX826))=0)</formula>
    </cfRule>
  </conditionalFormatting>
  <conditionalFormatting sqref="BX832">
    <cfRule type="expression" dxfId="1432" priority="570">
      <formula>AND(LEN(TRIM($BL832))&gt;0,LEN(TRIM(BX832))=0)</formula>
    </cfRule>
  </conditionalFormatting>
  <conditionalFormatting sqref="BX833:BX840">
    <cfRule type="expression" dxfId="1431" priority="557">
      <formula>AND(LEN(TRIM(#REF!))&gt;0,LEN(TRIM(BX833))=0)</formula>
    </cfRule>
  </conditionalFormatting>
  <conditionalFormatting sqref="BX841">
    <cfRule type="expression" dxfId="1430" priority="543">
      <formula>AND(LEN(TRIM($BL841))&gt;0,LEN(TRIM(BX841))=0)</formula>
    </cfRule>
  </conditionalFormatting>
  <conditionalFormatting sqref="BX842:BX851">
    <cfRule type="expression" dxfId="1429" priority="514">
      <formula>AND(LEN(TRIM(#REF!))&gt;0,LEN(TRIM(BX842))=0)</formula>
    </cfRule>
  </conditionalFormatting>
  <conditionalFormatting sqref="BX852">
    <cfRule type="expression" dxfId="1428" priority="500">
      <formula>AND(LEN(TRIM($BL852))&gt;0,LEN(TRIM(BX852))=0)</formula>
    </cfRule>
  </conditionalFormatting>
  <conditionalFormatting sqref="BX853:BX856">
    <cfRule type="expression" dxfId="1427" priority="495">
      <formula>AND(LEN(TRIM(#REF!))&gt;0,LEN(TRIM(BX853))=0)</formula>
    </cfRule>
  </conditionalFormatting>
  <conditionalFormatting sqref="BY644">
    <cfRule type="expression" dxfId="1426" priority="1189">
      <formula>AND(LEN(TRIM($CA644))&gt;0,LEN(TRIM(BY644))=0)</formula>
    </cfRule>
  </conditionalFormatting>
  <conditionalFormatting sqref="BY650">
    <cfRule type="expression" dxfId="1425" priority="1174">
      <formula>AND(LEN(TRIM($CA650))&gt;0,LEN(TRIM(BY650))=0)</formula>
    </cfRule>
  </conditionalFormatting>
  <conditionalFormatting sqref="BY656">
    <cfRule type="expression" dxfId="1424" priority="1231">
      <formula>AND(LEN(TRIM($CA656))&gt;0,LEN(TRIM(BY656))=0)</formula>
    </cfRule>
  </conditionalFormatting>
  <conditionalFormatting sqref="BY662">
    <cfRule type="expression" dxfId="1423" priority="1226">
      <formula>AND(LEN(TRIM($CA662))&gt;0,LEN(TRIM(BY662))=0)</formula>
    </cfRule>
  </conditionalFormatting>
  <conditionalFormatting sqref="BY668">
    <cfRule type="expression" dxfId="1422" priority="1150">
      <formula>AND(LEN(TRIM($CA668))&gt;0,LEN(TRIM(BY668))=0)</formula>
    </cfRule>
  </conditionalFormatting>
  <conditionalFormatting sqref="BY674">
    <cfRule type="expression" dxfId="1421" priority="1127">
      <formula>AND(LEN(TRIM($CA674))&gt;0,LEN(TRIM(BY674))=0)</formula>
    </cfRule>
  </conditionalFormatting>
  <conditionalFormatting sqref="BY680">
    <cfRule type="expression" dxfId="1420" priority="1101">
      <formula>AND(LEN(TRIM($CA680))&gt;0,LEN(TRIM(BY680))=0)</formula>
    </cfRule>
  </conditionalFormatting>
  <conditionalFormatting sqref="BY816">
    <cfRule type="expression" dxfId="1419" priority="663">
      <formula>AND(LEN(TRIM($BG816))&gt;0,LEN(TRIM(BY816))=0)</formula>
    </cfRule>
  </conditionalFormatting>
  <conditionalFormatting sqref="BY818">
    <cfRule type="expression" dxfId="1418" priority="646">
      <formula>AND(LEN(TRIM($BL818))&gt;0,LEN(TRIM(BY818))=0)</formula>
    </cfRule>
  </conditionalFormatting>
  <conditionalFormatting sqref="BY820">
    <cfRule type="expression" dxfId="1417" priority="651">
      <formula>AND(LEN(TRIM($BL820))&gt;0,LEN(TRIM(BY820))=0)</formula>
    </cfRule>
  </conditionalFormatting>
  <conditionalFormatting sqref="BY823">
    <cfRule type="expression" dxfId="1416" priority="625">
      <formula>AND(LEN(TRIM($BG823))&gt;0,LEN(TRIM(BY823))=0)</formula>
    </cfRule>
  </conditionalFormatting>
  <conditionalFormatting sqref="BY825">
    <cfRule type="expression" dxfId="1415" priority="608">
      <formula>AND(LEN(TRIM($BL825))&gt;0,LEN(TRIM(BY825))=0)</formula>
    </cfRule>
  </conditionalFormatting>
  <conditionalFormatting sqref="BY827">
    <cfRule type="expression" dxfId="1414" priority="613">
      <formula>AND(LEN(TRIM($BL827))&gt;0,LEN(TRIM(BY827))=0)</formula>
    </cfRule>
  </conditionalFormatting>
  <conditionalFormatting sqref="BY830">
    <cfRule type="expression" dxfId="1413" priority="586">
      <formula>AND(LEN(TRIM($BG830))&gt;0,LEN(TRIM(BY830))=0)</formula>
    </cfRule>
  </conditionalFormatting>
  <conditionalFormatting sqref="BY832">
    <cfRule type="expression" dxfId="1412" priority="569">
      <formula>AND(LEN(TRIM($BL832))&gt;0,LEN(TRIM(BY832))=0)</formula>
    </cfRule>
  </conditionalFormatting>
  <conditionalFormatting sqref="BY834">
    <cfRule type="expression" dxfId="1411" priority="574">
      <formula>AND(LEN(TRIM($BL834))&gt;0,LEN(TRIM(BY834))=0)</formula>
    </cfRule>
  </conditionalFormatting>
  <conditionalFormatting sqref="BY837:BY838">
    <cfRule type="expression" dxfId="1410" priority="558">
      <formula>AND(LEN(TRIM($BG837))&gt;0,LEN(TRIM(BY837))=0)</formula>
    </cfRule>
  </conditionalFormatting>
  <conditionalFormatting sqref="BY841">
    <cfRule type="expression" dxfId="1409" priority="542">
      <formula>AND(LEN(TRIM($BL841))&gt;0,LEN(TRIM(BY841))=0)</formula>
    </cfRule>
  </conditionalFormatting>
  <conditionalFormatting sqref="BY844:BY845">
    <cfRule type="expression" dxfId="1408" priority="539">
      <formula>AND(LEN(TRIM($BL844))&gt;0,LEN(TRIM(BY844))=0)</formula>
    </cfRule>
  </conditionalFormatting>
  <conditionalFormatting sqref="BY848:BY849">
    <cfRule type="expression" dxfId="1407" priority="515">
      <formula>AND(LEN(TRIM($BG848))&gt;0,LEN(TRIM(BY848))=0)</formula>
    </cfRule>
  </conditionalFormatting>
  <conditionalFormatting sqref="BY852">
    <cfRule type="expression" dxfId="1406" priority="499">
      <formula>AND(LEN(TRIM($BL852))&gt;0,LEN(TRIM(BY852))=0)</formula>
    </cfRule>
  </conditionalFormatting>
  <conditionalFormatting sqref="BY733:BZ733">
    <cfRule type="expression" dxfId="1405" priority="895">
      <formula>AND(LEN(TRIM(#REF!))&gt;0,LEN(TRIM(BY733))=0)</formula>
    </cfRule>
  </conditionalFormatting>
  <conditionalFormatting sqref="BY737:BZ737">
    <cfRule type="expression" dxfId="1404" priority="884">
      <formula>AND(LEN(TRIM(#REF!))&gt;0,LEN(TRIM(BY737))=0)</formula>
    </cfRule>
  </conditionalFormatting>
  <conditionalFormatting sqref="BY741:BZ741">
    <cfRule type="expression" dxfId="1403" priority="883">
      <formula>AND(LEN(TRIM(#REF!))&gt;0,LEN(TRIM(BY741))=0)</formula>
    </cfRule>
  </conditionalFormatting>
  <conditionalFormatting sqref="BY745:BZ745">
    <cfRule type="expression" dxfId="1402" priority="881">
      <formula>AND(LEN(TRIM(#REF!))&gt;0,LEN(TRIM(BY745))=0)</formula>
    </cfRule>
  </conditionalFormatting>
  <conditionalFormatting sqref="BY749:BZ749">
    <cfRule type="expression" dxfId="1401" priority="800">
      <formula>AND(LEN(TRIM(#REF!))&gt;0,LEN(TRIM(BY749))=0)</formula>
    </cfRule>
  </conditionalFormatting>
  <conditionalFormatting sqref="BY753:BZ753">
    <cfRule type="expression" dxfId="1400" priority="799">
      <formula>AND(LEN(TRIM(#REF!))&gt;0,LEN(TRIM(BY753))=0)</formula>
    </cfRule>
  </conditionalFormatting>
  <conditionalFormatting sqref="BY757:BZ757">
    <cfRule type="expression" dxfId="1399" priority="983">
      <formula>AND(LEN(TRIM(#REF!))&gt;0,LEN(TRIM(BY757))=0)</formula>
    </cfRule>
  </conditionalFormatting>
  <conditionalFormatting sqref="BY761:BZ761">
    <cfRule type="expression" dxfId="1398" priority="898">
      <formula>AND(LEN(TRIM(#REF!))&gt;0,LEN(TRIM(BY761))=0)</formula>
    </cfRule>
  </conditionalFormatting>
  <conditionalFormatting sqref="BY765:BZ765">
    <cfRule type="expression" dxfId="1397" priority="897">
      <formula>AND(LEN(TRIM(#REF!))&gt;0,LEN(TRIM(BY765))=0)</formula>
    </cfRule>
  </conditionalFormatting>
  <conditionalFormatting sqref="BY769:BZ769">
    <cfRule type="expression" dxfId="1396" priority="797">
      <formula>AND(LEN(TRIM(#REF!))&gt;0,LEN(TRIM(BY769))=0)</formula>
    </cfRule>
  </conditionalFormatting>
  <conditionalFormatting sqref="BY773:BZ773">
    <cfRule type="expression" dxfId="1395" priority="795">
      <formula>AND(LEN(TRIM(#REF!))&gt;0,LEN(TRIM(BY773))=0)</formula>
    </cfRule>
  </conditionalFormatting>
  <conditionalFormatting sqref="BY777:BZ777">
    <cfRule type="expression" dxfId="1394" priority="794">
      <formula>AND(LEN(TRIM(#REF!))&gt;0,LEN(TRIM(BY777))=0)</formula>
    </cfRule>
  </conditionalFormatting>
  <conditionalFormatting sqref="BY781:BZ781">
    <cfRule type="expression" dxfId="1393" priority="790">
      <formula>AND(LEN(TRIM(#REF!))&gt;0,LEN(TRIM(BY781))=0)</formula>
    </cfRule>
  </conditionalFormatting>
  <conditionalFormatting sqref="BY785:BZ785">
    <cfRule type="expression" dxfId="1392" priority="788">
      <formula>AND(LEN(TRIM(#REF!))&gt;0,LEN(TRIM(BY785))=0)</formula>
    </cfRule>
  </conditionalFormatting>
  <conditionalFormatting sqref="BY789:BZ789">
    <cfRule type="expression" dxfId="1391" priority="787">
      <formula>AND(LEN(TRIM(#REF!))&gt;0,LEN(TRIM(BY789))=0)</formula>
    </cfRule>
  </conditionalFormatting>
  <conditionalFormatting sqref="BY793:BZ793">
    <cfRule type="expression" dxfId="1390" priority="783">
      <formula>AND(LEN(TRIM(#REF!))&gt;0,LEN(TRIM(BY793))=0)</formula>
    </cfRule>
  </conditionalFormatting>
  <conditionalFormatting sqref="BY797:BZ797">
    <cfRule type="expression" dxfId="1389" priority="781">
      <formula>AND(LEN(TRIM(#REF!))&gt;0,LEN(TRIM(BY797))=0)</formula>
    </cfRule>
  </conditionalFormatting>
  <conditionalFormatting sqref="BY801:BZ801">
    <cfRule type="expression" dxfId="1388" priority="780">
      <formula>AND(LEN(TRIM(#REF!))&gt;0,LEN(TRIM(BY801))=0)</formula>
    </cfRule>
  </conditionalFormatting>
  <conditionalFormatting sqref="BY805:BZ805">
    <cfRule type="expression" dxfId="1387" priority="776">
      <formula>AND(LEN(TRIM(#REF!))&gt;0,LEN(TRIM(BY805))=0)</formula>
    </cfRule>
  </conditionalFormatting>
  <conditionalFormatting sqref="BY809:BZ809">
    <cfRule type="expression" dxfId="1386" priority="774">
      <formula>AND(LEN(TRIM(#REF!))&gt;0,LEN(TRIM(BY809))=0)</formula>
    </cfRule>
  </conditionalFormatting>
  <conditionalFormatting sqref="BY813:BZ813">
    <cfRule type="expression" dxfId="1385" priority="772">
      <formula>AND(LEN(TRIM(#REF!))&gt;0,LEN(TRIM(BY813))=0)</formula>
    </cfRule>
  </conditionalFormatting>
  <conditionalFormatting sqref="BZ814:BZ816">
    <cfRule type="expression" dxfId="1384" priority="690">
      <formula>AND(LEN(TRIM($BV814))&gt;0,LEN(TRIM(BZ814))=0)</formula>
    </cfRule>
  </conditionalFormatting>
  <conditionalFormatting sqref="CB816">
    <cfRule type="expression" dxfId="1383" priority="653">
      <formula>AND(LEN(TRIM($BL816))&gt;0,LEN(TRIM(CB816))=0)</formula>
    </cfRule>
  </conditionalFormatting>
  <conditionalFormatting sqref="CB823">
    <cfRule type="expression" dxfId="1382" priority="615">
      <formula>AND(LEN(TRIM($BL823))&gt;0,LEN(TRIM(CB823))=0)</formula>
    </cfRule>
  </conditionalFormatting>
  <conditionalFormatting sqref="CB830">
    <cfRule type="expression" dxfId="1381" priority="576">
      <formula>AND(LEN(TRIM($BL830))&gt;0,LEN(TRIM(CB830))=0)</formula>
    </cfRule>
  </conditionalFormatting>
  <conditionalFormatting sqref="CB837:CB838">
    <cfRule type="expression" dxfId="1380" priority="549">
      <formula>AND(LEN(TRIM($BL837))&gt;0,LEN(TRIM(CB837))=0)</formula>
    </cfRule>
  </conditionalFormatting>
  <conditionalFormatting sqref="CB848:CB849">
    <cfRule type="expression" dxfId="1379" priority="506">
      <formula>AND(LEN(TRIM($BL848))&gt;0,LEN(TRIM(CB848))=0)</formula>
    </cfRule>
  </conditionalFormatting>
  <conditionalFormatting sqref="CB640:CE681">
    <cfRule type="expression" dxfId="1378" priority="1245">
      <formula>AND(LEN(TRIM($CA640))&gt;0,LEN(TRIM(CB640))=0)</formula>
    </cfRule>
  </conditionalFormatting>
  <conditionalFormatting sqref="CB682:CE732 CB733 CB734:CE736 CB737 CB738:CE740 CB741 CB745 CB746:CE748 CB749 CB750:CE752 CB753 CB757 CB758:CE760 CB761 CB762:CE764 CB765 CB766:CE768 CB769 CB770:CE772 CB773 CB774:CE776 CB777 CB778:CE780 CB781 CB782:CE784 CB785 CB786:CE788 CB789 CB790:CE792 CB793 CB794:CE796 CB797 CB798:CE800 CB801 CB802:CE804 CB805 CB806:CE808 CB809 CB810:CE812 CB813 CB814:CE815 CB817:CE818 CB819:CB820 CE819:CE820 CB821:CE822 CE823 CB824:CE825 CB826:CB827 CE826:CE827 CB828:CE829 CE830 CB831:CE832 CB833:CB834 CE833:CE834 CB835:CE836 CE837:CE838 CB839:CE841 CB842:CB845 CE842:CE845 CB846:CE847 CE848:CE849 CB850:CE852 CB853:CB856 CE853:CE856">
    <cfRule type="expression" dxfId="1377" priority="889">
      <formula>AND(LEN(TRIM($CA682))&gt;0,LEN(TRIM(CB682))=0)</formula>
    </cfRule>
  </conditionalFormatting>
  <conditionalFormatting sqref="CB742:CE744">
    <cfRule type="expression" dxfId="1376" priority="812">
      <formula>AND(LEN(TRIM($CA742))&gt;0,LEN(TRIM(CB742))=0)</formula>
    </cfRule>
  </conditionalFormatting>
  <conditionalFormatting sqref="CB754:CE756">
    <cfRule type="expression" dxfId="1375" priority="911">
      <formula>AND(LEN(TRIM($CA754))&gt;0,LEN(TRIM(CB754))=0)</formula>
    </cfRule>
  </conditionalFormatting>
  <conditionalFormatting sqref="CB858:CE862 CB864:CE871 CB873:CE878 CB880:CE885 CB887:CE892 CB894:CE899 CB901:CE906 CB908:CE913 CB915:CE920 CB922:CE924">
    <cfRule type="expression" dxfId="1374" priority="222">
      <formula>AND(LEN(TRIM($CA858))&gt;0,LEN(TRIM(CB858))=0)</formula>
    </cfRule>
  </conditionalFormatting>
  <conditionalFormatting sqref="CC816">
    <cfRule type="expression" dxfId="1373" priority="652">
      <formula>AND(LEN(TRIM(#REF!))&gt;0,LEN(TRIM(CC816))=0)</formula>
    </cfRule>
  </conditionalFormatting>
  <conditionalFormatting sqref="CC819:CC820">
    <cfRule type="expression" dxfId="1372" priority="658">
      <formula>AND(LEN(TRIM(#REF!))&gt;0,LEN(TRIM(CC819))=0)</formula>
    </cfRule>
  </conditionalFormatting>
  <conditionalFormatting sqref="CC823">
    <cfRule type="expression" dxfId="1371" priority="614">
      <formula>AND(LEN(TRIM(#REF!))&gt;0,LEN(TRIM(CC823))=0)</formula>
    </cfRule>
  </conditionalFormatting>
  <conditionalFormatting sqref="CC826:CC827">
    <cfRule type="expression" dxfId="1370" priority="620">
      <formula>AND(LEN(TRIM(#REF!))&gt;0,LEN(TRIM(CC826))=0)</formula>
    </cfRule>
  </conditionalFormatting>
  <conditionalFormatting sqref="CC830">
    <cfRule type="expression" dxfId="1369" priority="575">
      <formula>AND(LEN(TRIM(#REF!))&gt;0,LEN(TRIM(CC830))=0)</formula>
    </cfRule>
  </conditionalFormatting>
  <conditionalFormatting sqref="CC833:CC834">
    <cfRule type="expression" dxfId="1368" priority="581">
      <formula>AND(LEN(TRIM(#REF!))&gt;0,LEN(TRIM(CC833))=0)</formula>
    </cfRule>
  </conditionalFormatting>
  <conditionalFormatting sqref="CC837:CC838">
    <cfRule type="expression" dxfId="1367" priority="548">
      <formula>AND(LEN(TRIM(#REF!))&gt;0,LEN(TRIM(CC837))=0)</formula>
    </cfRule>
  </conditionalFormatting>
  <conditionalFormatting sqref="CC842:CC845">
    <cfRule type="expression" dxfId="1366" priority="553">
      <formula>AND(LEN(TRIM(#REF!))&gt;0,LEN(TRIM(CC842))=0)</formula>
    </cfRule>
  </conditionalFormatting>
  <conditionalFormatting sqref="CC848:CC849">
    <cfRule type="expression" dxfId="1365" priority="505">
      <formula>AND(LEN(TRIM(#REF!))&gt;0,LEN(TRIM(CC848))=0)</formula>
    </cfRule>
  </conditionalFormatting>
  <conditionalFormatting sqref="CC853:CC856">
    <cfRule type="expression" dxfId="1364" priority="510">
      <formula>AND(LEN(TRIM(#REF!))&gt;0,LEN(TRIM(CC853))=0)</formula>
    </cfRule>
  </conditionalFormatting>
  <conditionalFormatting sqref="CD819:CD820">
    <cfRule type="expression" dxfId="1363" priority="659">
      <formula>AND(LEN(TRIM($BG819))&gt;0,LEN(TRIM(CD819))=0)</formula>
    </cfRule>
  </conditionalFormatting>
  <conditionalFormatting sqref="CD826:CD827">
    <cfRule type="expression" dxfId="1362" priority="621">
      <formula>AND(LEN(TRIM($BG826))&gt;0,LEN(TRIM(CD826))=0)</formula>
    </cfRule>
  </conditionalFormatting>
  <conditionalFormatting sqref="CD833:CD834">
    <cfRule type="expression" dxfId="1361" priority="582">
      <formula>AND(LEN(TRIM($BG833))&gt;0,LEN(TRIM(CD833))=0)</formula>
    </cfRule>
  </conditionalFormatting>
  <conditionalFormatting sqref="CD842:CD845">
    <cfRule type="expression" dxfId="1360" priority="554">
      <formula>AND(LEN(TRIM($BG842))&gt;0,LEN(TRIM(CD842))=0)</formula>
    </cfRule>
  </conditionalFormatting>
  <conditionalFormatting sqref="CD853:CD856">
    <cfRule type="expression" dxfId="1359" priority="511">
      <formula>AND(LEN(TRIM($BG853))&gt;0,LEN(TRIM(CD853))=0)</formula>
    </cfRule>
  </conditionalFormatting>
  <conditionalFormatting sqref="CE816">
    <cfRule type="expression" dxfId="1358" priority="691">
      <formula>AND(LEN(TRIM($CA816))&gt;0,LEN(TRIM(CE816))=0)</formula>
    </cfRule>
  </conditionalFormatting>
  <conditionalFormatting sqref="CG820">
    <cfRule type="expression" dxfId="1357" priority="649">
      <formula>AND(LEN(TRIM($BL820))&gt;0,LEN(TRIM(CG820))=0)</formula>
    </cfRule>
  </conditionalFormatting>
  <conditionalFormatting sqref="CG827">
    <cfRule type="expression" dxfId="1356" priority="611">
      <formula>AND(LEN(TRIM($BL827))&gt;0,LEN(TRIM(CG827))=0)</formula>
    </cfRule>
  </conditionalFormatting>
  <conditionalFormatting sqref="CG834">
    <cfRule type="expression" dxfId="1355" priority="572">
      <formula>AND(LEN(TRIM($BL834))&gt;0,LEN(TRIM(CG834))=0)</formula>
    </cfRule>
  </conditionalFormatting>
  <conditionalFormatting sqref="CG845">
    <cfRule type="expression" dxfId="1354" priority="545">
      <formula>AND(LEN(TRIM($BL845))&gt;0,LEN(TRIM(CG845))=0)</formula>
    </cfRule>
  </conditionalFormatting>
  <conditionalFormatting sqref="CG856">
    <cfRule type="expression" dxfId="1353" priority="502">
      <formula>AND(LEN(TRIM($BL856))&gt;0,LEN(TRIM(CG856))=0)</formula>
    </cfRule>
  </conditionalFormatting>
  <conditionalFormatting sqref="CG640:CJ681">
    <cfRule type="expression" dxfId="1352" priority="1246">
      <formula>AND(LEN(TRIM($CF640))&gt;0,LEN(TRIM(CG640))=0)</formula>
    </cfRule>
  </conditionalFormatting>
  <conditionalFormatting sqref="CG682:CJ819 CJ820 CG821:CJ826 CJ827 CG828:CJ833 CJ834 CG835:CJ844 CJ845 CG846:CJ855 CJ856">
    <cfRule type="expression" dxfId="1351" priority="692">
      <formula>AND(LEN(TRIM($CF682))&gt;0,LEN(TRIM(CG682))=0)</formula>
    </cfRule>
  </conditionalFormatting>
  <conditionalFormatting sqref="CG858:CJ862 CG864:CJ871 CG873:CJ878 CG880:CJ885 CG887:CJ892 CG894:CJ899 CG901:CJ906 CG908:CJ913 CG915:CJ920 CG922:CJ924">
    <cfRule type="expression" dxfId="1350" priority="223">
      <formula>AND(LEN(TRIM($CF858))&gt;0,LEN(TRIM(CG858))=0)</formula>
    </cfRule>
  </conditionalFormatting>
  <conditionalFormatting sqref="CH820">
    <cfRule type="expression" dxfId="1349" priority="648">
      <formula>AND(LEN(TRIM(#REF!))&gt;0,LEN(TRIM(CH820))=0)</formula>
    </cfRule>
  </conditionalFormatting>
  <conditionalFormatting sqref="CH827">
    <cfRule type="expression" dxfId="1348" priority="610">
      <formula>AND(LEN(TRIM(#REF!))&gt;0,LEN(TRIM(CH827))=0)</formula>
    </cfRule>
  </conditionalFormatting>
  <conditionalFormatting sqref="CH834">
    <cfRule type="expression" dxfId="1347" priority="571">
      <formula>AND(LEN(TRIM(#REF!))&gt;0,LEN(TRIM(CH834))=0)</formula>
    </cfRule>
  </conditionalFormatting>
  <conditionalFormatting sqref="CH845">
    <cfRule type="expression" dxfId="1346" priority="544">
      <formula>AND(LEN(TRIM(#REF!))&gt;0,LEN(TRIM(CH845))=0)</formula>
    </cfRule>
  </conditionalFormatting>
  <conditionalFormatting sqref="CH856">
    <cfRule type="expression" dxfId="1345" priority="501">
      <formula>AND(LEN(TRIM(#REF!))&gt;0,LEN(TRIM(CH856))=0)</formula>
    </cfRule>
  </conditionalFormatting>
  <conditionalFormatting sqref="CL640:CO681">
    <cfRule type="expression" dxfId="1344" priority="1247">
      <formula>AND(LEN(TRIM($CK640))&gt;0,LEN(TRIM(CL640))=0)</formula>
    </cfRule>
  </conditionalFormatting>
  <conditionalFormatting sqref="CL682:CO856">
    <cfRule type="expression" dxfId="1343" priority="310">
      <formula>AND(LEN(TRIM($CK682))&gt;0,LEN(TRIM(CL682))=0)</formula>
    </cfRule>
  </conditionalFormatting>
  <conditionalFormatting sqref="CL858:CO862 CL864:CO871 CL873:CO878 CL880:CO885 CL887:CO892 CL894:CO899 CL901:CO906 CL908:CO913 CL915:CO920 CL922:CO924">
    <cfRule type="expression" dxfId="1342" priority="224">
      <formula>AND(LEN(TRIM($CK858))&gt;0,LEN(TRIM(CL858))=0)</formula>
    </cfRule>
  </conditionalFormatting>
  <conditionalFormatting sqref="CQ640:CT681">
    <cfRule type="expression" dxfId="1341" priority="1248">
      <formula>AND(LEN(TRIM($CP640))&gt;0,LEN(TRIM(CQ640))=0)</formula>
    </cfRule>
  </conditionalFormatting>
  <conditionalFormatting sqref="CQ682:CT856">
    <cfRule type="expression" dxfId="1340" priority="311">
      <formula>AND(LEN(TRIM($CP682))&gt;0,LEN(TRIM(CQ682))=0)</formula>
    </cfRule>
  </conditionalFormatting>
  <conditionalFormatting sqref="CQ858:CT862 CQ864:CT871 CQ873:CT878 CQ880:CT885 CQ887:CT892 CQ894:CT899 CQ901:CT906 CQ908:CT913 CQ915:CT920 CQ922:CT924">
    <cfRule type="expression" dxfId="1339" priority="225">
      <formula>AND(LEN(TRIM($CP858))&gt;0,LEN(TRIM(CQ858))=0)</formula>
    </cfRule>
  </conditionalFormatting>
  <conditionalFormatting sqref="CV640:CY681">
    <cfRule type="expression" dxfId="1338" priority="1249">
      <formula>AND(LEN(TRIM($CU640))&gt;0,LEN(TRIM(CV640))=0)</formula>
    </cfRule>
  </conditionalFormatting>
  <conditionalFormatting sqref="CV682:CY856">
    <cfRule type="expression" dxfId="1337" priority="312">
      <formula>AND(LEN(TRIM($CU682))&gt;0,LEN(TRIM(CV682))=0)</formula>
    </cfRule>
  </conditionalFormatting>
  <conditionalFormatting sqref="CV858:CY862 CV864:CY871 CV873:CY878 CV880:CY885 CV887:CY892 CV894:CY899 CV901:CY906 CV908:CY913 CV915:CY920 CV922:CY924">
    <cfRule type="expression" dxfId="1336" priority="226">
      <formula>AND(LEN(TRIM($CU858))&gt;0,LEN(TRIM(CV858))=0)</formula>
    </cfRule>
  </conditionalFormatting>
  <conditionalFormatting sqref="DA640:DD681">
    <cfRule type="expression" dxfId="1335" priority="1250">
      <formula>AND(LEN(TRIM($CZ640))&gt;0,LEN(TRIM(DA640))=0)</formula>
    </cfRule>
  </conditionalFormatting>
  <conditionalFormatting sqref="DA682:DD856">
    <cfRule type="expression" dxfId="1334" priority="313">
      <formula>AND(LEN(TRIM($CZ682))&gt;0,LEN(TRIM(DA682))=0)</formula>
    </cfRule>
  </conditionalFormatting>
  <conditionalFormatting sqref="DA858:DD862 DA864:DD871 DA873:DD878 DA880:DD885 DA887:DD892 DA894:DD899 DA901:DD906 DA908:DD913 DA915:DD920 DA922:DD924">
    <cfRule type="expression" dxfId="1333" priority="227">
      <formula>AND(LEN(TRIM($CZ858))&gt;0,LEN(TRIM(DA858))=0)</formula>
    </cfRule>
  </conditionalFormatting>
  <conditionalFormatting sqref="DF640:DI681">
    <cfRule type="expression" dxfId="1332" priority="1251">
      <formula>AND(LEN(TRIM($DE640))&gt;0,LEN(TRIM(DF640))=0)</formula>
    </cfRule>
  </conditionalFormatting>
  <conditionalFormatting sqref="DF682:DI856">
    <cfRule type="expression" dxfId="1331" priority="314">
      <formula>AND(LEN(TRIM($DE682))&gt;0,LEN(TRIM(DF682))=0)</formula>
    </cfRule>
  </conditionalFormatting>
  <conditionalFormatting sqref="DF858:DI862 DF864:DI871 DF873:DI878 DF880:DI885 DF887:DI892 DF894:DI899 DF901:DI906 DF908:DI913 DF915:DI920 DF922:DI924">
    <cfRule type="expression" dxfId="1330" priority="228">
      <formula>AND(LEN(TRIM($DE858))&gt;0,LEN(TRIM(DF858))=0)</formula>
    </cfRule>
  </conditionalFormatting>
  <conditionalFormatting sqref="DK640:DN681">
    <cfRule type="expression" dxfId="1329" priority="1252">
      <formula>AND(LEN(TRIM($DJ640))&gt;0,LEN(TRIM(DK640))=0)</formula>
    </cfRule>
  </conditionalFormatting>
  <conditionalFormatting sqref="DK682:DN856">
    <cfRule type="expression" dxfId="1328" priority="315">
      <formula>AND(LEN(TRIM($DJ682))&gt;0,LEN(TRIM(DK682))=0)</formula>
    </cfRule>
  </conditionalFormatting>
  <conditionalFormatting sqref="DK858:DN862 DK864:DN871 DK873:DN878 DK880:DN885 DK887:DN892 DK894:DN899 DK901:DN906 DK908:DN913 DK915:DN920 DK922:DN924">
    <cfRule type="expression" dxfId="1327" priority="229">
      <formula>AND(LEN(TRIM($DJ858))&gt;0,LEN(TRIM(DK858))=0)</formula>
    </cfRule>
  </conditionalFormatting>
  <conditionalFormatting sqref="DP640:DS681">
    <cfRule type="expression" dxfId="1326" priority="1253">
      <formula>AND(LEN(TRIM($DO640))&gt;0,LEN(TRIM(DP640))=0)</formula>
    </cfRule>
  </conditionalFormatting>
  <conditionalFormatting sqref="DP682:DS856">
    <cfRule type="expression" dxfId="1325" priority="316">
      <formula>AND(LEN(TRIM($DO682))&gt;0,LEN(TRIM(DP682))=0)</formula>
    </cfRule>
  </conditionalFormatting>
  <conditionalFormatting sqref="DP858:DS862 DP864:DS871 DP873:DS878 DP880:DS885 DP887:DS892 DP894:DS899 DP901:DS906 DP908:DS913 DP915:DS920 DP922:DS924">
    <cfRule type="expression" dxfId="1324" priority="230">
      <formula>AND(LEN(TRIM($DO858))&gt;0,LEN(TRIM(DP858))=0)</formula>
    </cfRule>
  </conditionalFormatting>
  <conditionalFormatting sqref="DU640:DX681">
    <cfRule type="expression" dxfId="1323" priority="1254">
      <formula>AND(LEN(TRIM($DT640))&gt;0,LEN(TRIM(DU640))=0)</formula>
    </cfRule>
  </conditionalFormatting>
  <conditionalFormatting sqref="DU682:DX856">
    <cfRule type="expression" dxfId="1322" priority="317">
      <formula>AND(LEN(TRIM($DT682))&gt;0,LEN(TRIM(DU682))=0)</formula>
    </cfRule>
  </conditionalFormatting>
  <conditionalFormatting sqref="DU858:DX862 DU864:DX871 DU873:DX878 DU880:DX885 DU887:DX892 DU894:DX899 DU901:DX906 DU908:DX913 DU915:DX920 DU922:DX924">
    <cfRule type="expression" dxfId="1321" priority="231">
      <formula>AND(LEN(TRIM($DT858))&gt;0,LEN(TRIM(DU858))=0)</formula>
    </cfRule>
  </conditionalFormatting>
  <conditionalFormatting sqref="DZ640:EC681">
    <cfRule type="expression" dxfId="1320" priority="1255">
      <formula>AND(LEN(TRIM($DY640))&gt;0,LEN(TRIM(DZ640))=0)</formula>
    </cfRule>
  </conditionalFormatting>
  <conditionalFormatting sqref="DZ682:EC856">
    <cfRule type="expression" dxfId="1319" priority="318">
      <formula>AND(LEN(TRIM($DY682))&gt;0,LEN(TRIM(DZ682))=0)</formula>
    </cfRule>
  </conditionalFormatting>
  <conditionalFormatting sqref="DZ858:EC862 DZ864:EC871 DZ873:EC878 DZ880:EC885 DZ887:EC892 DZ894:EC899 DZ901:EC906 DZ908:EC913 DZ915:EC920 DZ922:EC924">
    <cfRule type="expression" dxfId="1318" priority="232">
      <formula>AND(LEN(TRIM($DY858))&gt;0,LEN(TRIM(DZ858))=0)</formula>
    </cfRule>
  </conditionalFormatting>
  <conditionalFormatting sqref="ED490">
    <cfRule type="duplicateValues" dxfId="1317" priority="1378"/>
  </conditionalFormatting>
  <conditionalFormatting sqref="ED491">
    <cfRule type="duplicateValues" dxfId="1316" priority="1376"/>
  </conditionalFormatting>
  <conditionalFormatting sqref="ED492:ED493">
    <cfRule type="duplicateValues" dxfId="1315" priority="1377"/>
  </conditionalFormatting>
  <conditionalFormatting sqref="ED494">
    <cfRule type="duplicateValues" dxfId="1314" priority="1375"/>
  </conditionalFormatting>
  <conditionalFormatting sqref="ED497">
    <cfRule type="duplicateValues" dxfId="1313" priority="1373"/>
  </conditionalFormatting>
  <conditionalFormatting sqref="ED498">
    <cfRule type="duplicateValues" dxfId="1312" priority="1371"/>
  </conditionalFormatting>
  <conditionalFormatting sqref="ED499:ED500">
    <cfRule type="duplicateValues" dxfId="1311" priority="1372"/>
  </conditionalFormatting>
  <conditionalFormatting sqref="ED501">
    <cfRule type="duplicateValues" dxfId="1310" priority="1370"/>
  </conditionalFormatting>
  <conditionalFormatting sqref="ED504">
    <cfRule type="duplicateValues" dxfId="1309" priority="1368"/>
  </conditionalFormatting>
  <conditionalFormatting sqref="ED505">
    <cfRule type="duplicateValues" dxfId="1308" priority="1366"/>
  </conditionalFormatting>
  <conditionalFormatting sqref="ED506:ED507">
    <cfRule type="duplicateValues" dxfId="1307" priority="1367"/>
  </conditionalFormatting>
  <conditionalFormatting sqref="ED508">
    <cfRule type="duplicateValues" dxfId="1306" priority="1365"/>
  </conditionalFormatting>
  <conditionalFormatting sqref="ED511">
    <cfRule type="duplicateValues" dxfId="1305" priority="1363"/>
  </conditionalFormatting>
  <conditionalFormatting sqref="ED512">
    <cfRule type="duplicateValues" dxfId="1304" priority="1361"/>
  </conditionalFormatting>
  <conditionalFormatting sqref="ED513:ED514">
    <cfRule type="duplicateValues" dxfId="1303" priority="1362"/>
  </conditionalFormatting>
  <conditionalFormatting sqref="ED515">
    <cfRule type="duplicateValues" dxfId="1302" priority="1360"/>
  </conditionalFormatting>
  <conditionalFormatting sqref="ED518">
    <cfRule type="duplicateValues" dxfId="1301" priority="1358"/>
  </conditionalFormatting>
  <conditionalFormatting sqref="ED519">
    <cfRule type="duplicateValues" dxfId="1300" priority="1356"/>
  </conditionalFormatting>
  <conditionalFormatting sqref="ED520:ED521">
    <cfRule type="duplicateValues" dxfId="1299" priority="1357"/>
  </conditionalFormatting>
  <conditionalFormatting sqref="ED522">
    <cfRule type="duplicateValues" dxfId="1298" priority="1355"/>
  </conditionalFormatting>
  <conditionalFormatting sqref="ED525">
    <cfRule type="duplicateValues" dxfId="1297" priority="84"/>
  </conditionalFormatting>
  <conditionalFormatting sqref="ED526">
    <cfRule type="duplicateValues" dxfId="1296" priority="82"/>
  </conditionalFormatting>
  <conditionalFormatting sqref="ED527:ED528">
    <cfRule type="duplicateValues" dxfId="1295" priority="83"/>
  </conditionalFormatting>
  <conditionalFormatting sqref="ED529">
    <cfRule type="duplicateValues" dxfId="1294" priority="81"/>
  </conditionalFormatting>
  <conditionalFormatting sqref="ED532">
    <cfRule type="duplicateValues" dxfId="1293" priority="79"/>
  </conditionalFormatting>
  <conditionalFormatting sqref="ED533">
    <cfRule type="duplicateValues" dxfId="1292" priority="77"/>
  </conditionalFormatting>
  <conditionalFormatting sqref="ED534:ED535">
    <cfRule type="duplicateValues" dxfId="1291" priority="78"/>
  </conditionalFormatting>
  <conditionalFormatting sqref="ED536">
    <cfRule type="duplicateValues" dxfId="1290" priority="76"/>
  </conditionalFormatting>
  <conditionalFormatting sqref="ED539">
    <cfRule type="duplicateValues" dxfId="1289" priority="74"/>
  </conditionalFormatting>
  <conditionalFormatting sqref="ED540">
    <cfRule type="duplicateValues" dxfId="1288" priority="72"/>
  </conditionalFormatting>
  <conditionalFormatting sqref="ED541:ED542">
    <cfRule type="duplicateValues" dxfId="1287" priority="73"/>
  </conditionalFormatting>
  <conditionalFormatting sqref="ED543">
    <cfRule type="duplicateValues" dxfId="1286" priority="71"/>
  </conditionalFormatting>
  <conditionalFormatting sqref="ED546">
    <cfRule type="duplicateValues" dxfId="1285" priority="69"/>
  </conditionalFormatting>
  <conditionalFormatting sqref="ED547">
    <cfRule type="duplicateValues" dxfId="1284" priority="67"/>
  </conditionalFormatting>
  <conditionalFormatting sqref="ED548:ED549">
    <cfRule type="duplicateValues" dxfId="1283" priority="68"/>
  </conditionalFormatting>
  <conditionalFormatting sqref="ED550">
    <cfRule type="duplicateValues" dxfId="1282" priority="66"/>
  </conditionalFormatting>
  <conditionalFormatting sqref="EE640:EG681">
    <cfRule type="expression" dxfId="1281" priority="1256">
      <formula>AND(LEN(TRIM($ED640))&gt;0,LEN(TRIM(EE640))=0)</formula>
    </cfRule>
  </conditionalFormatting>
  <conditionalFormatting sqref="EE682:EG856">
    <cfRule type="expression" dxfId="1280" priority="319">
      <formula>AND(LEN(TRIM($ED682))&gt;0,LEN(TRIM(EE682))=0)</formula>
    </cfRule>
  </conditionalFormatting>
  <conditionalFormatting sqref="EE858:EG862 EE864:EG871 EE873:EG878 EE880:EG885 EE887:EG892 EE894:EG899 EE901:EG906 EE908:EG913 EE915:EG920 EE922:EG924">
    <cfRule type="expression" dxfId="1279" priority="233">
      <formula>AND(LEN(TRIM($ED858))&gt;0,LEN(TRIM(EE858))=0)</formula>
    </cfRule>
  </conditionalFormatting>
  <conditionalFormatting sqref="EH492">
    <cfRule type="duplicateValues" dxfId="1278" priority="1374"/>
  </conditionalFormatting>
  <conditionalFormatting sqref="EH499">
    <cfRule type="duplicateValues" dxfId="1277" priority="1369"/>
  </conditionalFormatting>
  <conditionalFormatting sqref="EH506">
    <cfRule type="duplicateValues" dxfId="1276" priority="1364"/>
  </conditionalFormatting>
  <conditionalFormatting sqref="EH513">
    <cfRule type="duplicateValues" dxfId="1275" priority="1359"/>
  </conditionalFormatting>
  <conditionalFormatting sqref="EH520">
    <cfRule type="duplicateValues" dxfId="1274" priority="1354"/>
  </conditionalFormatting>
  <conditionalFormatting sqref="EH527">
    <cfRule type="duplicateValues" dxfId="1273" priority="80"/>
  </conditionalFormatting>
  <conditionalFormatting sqref="EH534">
    <cfRule type="duplicateValues" dxfId="1272" priority="75"/>
  </conditionalFormatting>
  <conditionalFormatting sqref="EH541">
    <cfRule type="duplicateValues" dxfId="1271" priority="70"/>
  </conditionalFormatting>
  <conditionalFormatting sqref="EH548">
    <cfRule type="duplicateValues" dxfId="1270" priority="65"/>
  </conditionalFormatting>
  <conditionalFormatting sqref="EI640:EK681">
    <cfRule type="expression" dxfId="1269" priority="1257">
      <formula>AND(LEN(TRIM($EH640))&gt;0,LEN(TRIM(EI640))=0)</formula>
    </cfRule>
  </conditionalFormatting>
  <conditionalFormatting sqref="EI682:EK856">
    <cfRule type="expression" dxfId="1268" priority="320">
      <formula>AND(LEN(TRIM($EH682))&gt;0,LEN(TRIM(EI682))=0)</formula>
    </cfRule>
  </conditionalFormatting>
  <conditionalFormatting sqref="EI858:EK862 EI864:EK871 EI873:EK878 EI880:EK885 EI887:EK892 EI894:EK899 EI901:EK906 EI908:EK913 EI915:EK920 EI922:EK924">
    <cfRule type="expression" dxfId="1267" priority="234">
      <formula>AND(LEN(TRIM($EH858))&gt;0,LEN(TRIM(EI858))=0)</formula>
    </cfRule>
  </conditionalFormatting>
  <conditionalFormatting sqref="EM640:EO681">
    <cfRule type="expression" dxfId="1266" priority="1258">
      <formula>AND(LEN(TRIM($EL640))&gt;0,LEN(TRIM(EM640))=0)</formula>
    </cfRule>
  </conditionalFormatting>
  <conditionalFormatting sqref="EM682:EO856">
    <cfRule type="expression" dxfId="1265" priority="321">
      <formula>AND(LEN(TRIM($EL682))&gt;0,LEN(TRIM(EM682))=0)</formula>
    </cfRule>
  </conditionalFormatting>
  <conditionalFormatting sqref="EM858:EO862 EM864:EO871 EM873:EO878 EM880:EO885 EM887:EO892 EM894:EO899 EM901:EO906 EM908:EO913 EM915:EO920 EM922:EO924">
    <cfRule type="expression" dxfId="1264" priority="235">
      <formula>AND(LEN(TRIM($EL858))&gt;0,LEN(TRIM(EM858))=0)</formula>
    </cfRule>
  </conditionalFormatting>
  <conditionalFormatting sqref="EQ640:ES681">
    <cfRule type="expression" dxfId="1263" priority="1259">
      <formula>AND(LEN(TRIM($EP640))&gt;0,LEN(TRIM(EQ640))=0)</formula>
    </cfRule>
  </conditionalFormatting>
  <conditionalFormatting sqref="EQ682:ES856">
    <cfRule type="expression" dxfId="1262" priority="322">
      <formula>AND(LEN(TRIM($EP682))&gt;0,LEN(TRIM(EQ682))=0)</formula>
    </cfRule>
  </conditionalFormatting>
  <conditionalFormatting sqref="EQ858:ES862 EQ864:ES871 EQ873:ES878 EQ880:ES885 EQ887:ES892 EQ894:ES899 EQ901:ES906 EQ908:ES913 EQ915:ES920 EQ922:ES924">
    <cfRule type="expression" dxfId="1261" priority="236">
      <formula>AND(LEN(TRIM($EP858))&gt;0,LEN(TRIM(EQ858))=0)</formula>
    </cfRule>
  </conditionalFormatting>
  <conditionalFormatting sqref="EU640:EW681">
    <cfRule type="expression" dxfId="1260" priority="1260">
      <formula>AND(LEN(TRIM($ET640))&gt;0,LEN(TRIM(EU640))=0)</formula>
    </cfRule>
  </conditionalFormatting>
  <conditionalFormatting sqref="EU682:EW856">
    <cfRule type="expression" dxfId="1259" priority="323">
      <formula>AND(LEN(TRIM($ET682))&gt;0,LEN(TRIM(EU682))=0)</formula>
    </cfRule>
  </conditionalFormatting>
  <conditionalFormatting sqref="EU858:EW862 EU864:EW871 EU873:EW878 EU880:EW885 EU887:EW892 EU894:EW899 EU901:EW906 EU908:EW913 EU915:EW920 EU922:EW924">
    <cfRule type="expression" dxfId="1258" priority="237">
      <formula>AND(LEN(TRIM($ET858))&gt;0,LEN(TRIM(EU858))=0)</formula>
    </cfRule>
  </conditionalFormatting>
  <conditionalFormatting sqref="EY640:FA681">
    <cfRule type="expression" dxfId="1257" priority="1261">
      <formula>AND(LEN(TRIM($EX640))&gt;0,LEN(TRIM(EY640))=0)</formula>
    </cfRule>
  </conditionalFormatting>
  <conditionalFormatting sqref="EY682:FA856">
    <cfRule type="expression" dxfId="1256" priority="324">
      <formula>AND(LEN(TRIM($EX682))&gt;0,LEN(TRIM(EY682))=0)</formula>
    </cfRule>
  </conditionalFormatting>
  <conditionalFormatting sqref="EY858:FA862 EY864:FA871 EY873:FA878 EY880:FA885 EY887:FA892 EY894:FA899 EY901:FA906 EY908:FA913 EY915:FA920 EY922:FA924">
    <cfRule type="expression" dxfId="1255" priority="238">
      <formula>AND(LEN(TRIM($EX858))&gt;0,LEN(TRIM(EY858))=0)</formula>
    </cfRule>
  </conditionalFormatting>
  <conditionalFormatting sqref="FC640:FE681">
    <cfRule type="expression" dxfId="1254" priority="1262">
      <formula>AND(LEN(TRIM($FB640))&gt;0,LEN(TRIM(FC640))=0)</formula>
    </cfRule>
  </conditionalFormatting>
  <conditionalFormatting sqref="FC682:FE856">
    <cfRule type="expression" dxfId="1253" priority="325">
      <formula>AND(LEN(TRIM($FB682))&gt;0,LEN(TRIM(FC682))=0)</formula>
    </cfRule>
  </conditionalFormatting>
  <conditionalFormatting sqref="FC858:FE862 FC864:FE871 FC873:FE878 FC880:FE885 FC887:FE892 FC894:FE899 FC901:FE906 FC908:FE913 FC915:FE920 FC922:FE924">
    <cfRule type="expression" dxfId="1252" priority="239">
      <formula>AND(LEN(TRIM($FB858))&gt;0,LEN(TRIM(FC858))=0)</formula>
    </cfRule>
  </conditionalFormatting>
  <conditionalFormatting sqref="FG640:FI681">
    <cfRule type="expression" dxfId="1251" priority="1263">
      <formula>AND(LEN(TRIM($FF640))&gt;0,LEN(TRIM(FG640))=0)</formula>
    </cfRule>
  </conditionalFormatting>
  <conditionalFormatting sqref="FG682:FI856">
    <cfRule type="expression" dxfId="1250" priority="326">
      <formula>AND(LEN(TRIM($FF682))&gt;0,LEN(TRIM(FG682))=0)</formula>
    </cfRule>
  </conditionalFormatting>
  <conditionalFormatting sqref="FG858:FI862 FG864:FI871 FG873:FI878 FG880:FI885 FG887:FI892 FG894:FI899 FG901:FI906 FG908:FI913 FG915:FI920 FG922:FI924">
    <cfRule type="expression" dxfId="1249" priority="240">
      <formula>AND(LEN(TRIM($FF858))&gt;0,LEN(TRIM(FG858))=0)</formula>
    </cfRule>
  </conditionalFormatting>
  <conditionalFormatting sqref="FK640:FM681">
    <cfRule type="expression" dxfId="1248" priority="1264">
      <formula>AND(LEN(TRIM($FJ640))&gt;0,LEN(TRIM(FK640))=0)</formula>
    </cfRule>
  </conditionalFormatting>
  <conditionalFormatting sqref="FK682:FM856">
    <cfRule type="expression" dxfId="1247" priority="327">
      <formula>AND(LEN(TRIM($FJ682))&gt;0,LEN(TRIM(FK682))=0)</formula>
    </cfRule>
  </conditionalFormatting>
  <conditionalFormatting sqref="FK858:FM862 FK864:FM871 FK873:FM878 FK880:FM885 FK887:FM892 FK894:FM899 FK901:FM906 FK908:FM913 FK915:FM920 FK922:FM924">
    <cfRule type="expression" dxfId="1246" priority="241">
      <formula>AND(LEN(TRIM($FJ858))&gt;0,LEN(TRIM(FK858))=0)</formula>
    </cfRule>
  </conditionalFormatting>
  <conditionalFormatting sqref="FO640:FQ681">
    <cfRule type="expression" dxfId="1245" priority="1265">
      <formula>AND(LEN(TRIM($FN640))&gt;0,LEN(TRIM(FO640))=0)</formula>
    </cfRule>
  </conditionalFormatting>
  <conditionalFormatting sqref="FO682:FQ856">
    <cfRule type="expression" dxfId="1244" priority="328">
      <formula>AND(LEN(TRIM($FN682))&gt;0,LEN(TRIM(FO682))=0)</formula>
    </cfRule>
  </conditionalFormatting>
  <conditionalFormatting sqref="FO858:FQ862 FO864:FQ871 FO873:FQ878 FO880:FQ885 FO887:FQ892 FO894:FQ899 FO901:FQ906 FO908:FQ913 FO915:FQ920 FO922:FQ924">
    <cfRule type="expression" dxfId="1243" priority="242">
      <formula>AND(LEN(TRIM($FN858))&gt;0,LEN(TRIM(FO858))=0)</formula>
    </cfRule>
  </conditionalFormatting>
  <conditionalFormatting sqref="FS640:FU681">
    <cfRule type="expression" dxfId="1242" priority="1266">
      <formula>AND(LEN(TRIM($FR640))&gt;0,LEN(TRIM(FS640))=0)</formula>
    </cfRule>
  </conditionalFormatting>
  <conditionalFormatting sqref="FS682:FU856">
    <cfRule type="expression" dxfId="1241" priority="329">
      <formula>AND(LEN(TRIM($FR682))&gt;0,LEN(TRIM(FS682))=0)</formula>
    </cfRule>
  </conditionalFormatting>
  <conditionalFormatting sqref="FS858:FU862 FS864:FU871 FS873:FU878 FS880:FU885 FS887:FU892 FS894:FU899 FS901:FU906 FS908:FU913 FS915:FU920 FS922:FU924">
    <cfRule type="expression" dxfId="1240" priority="243">
      <formula>AND(LEN(TRIM($FR858))&gt;0,LEN(TRIM(FS858))=0)</formula>
    </cfRule>
  </conditionalFormatting>
  <conditionalFormatting sqref="FW640:FY681">
    <cfRule type="expression" dxfId="1239" priority="1267">
      <formula>AND(LEN(TRIM($FV640))&gt;0,LEN(TRIM(FW640))=0)</formula>
    </cfRule>
  </conditionalFormatting>
  <conditionalFormatting sqref="FW682:FY856">
    <cfRule type="expression" dxfId="1238" priority="330">
      <formula>AND(LEN(TRIM($FV682))&gt;0,LEN(TRIM(FW682))=0)</formula>
    </cfRule>
  </conditionalFormatting>
  <conditionalFormatting sqref="FW858:FY862 FW864:FY871 FW873:FY878 FW880:FY885 FW887:FY892 FW894:FY899 FW901:FY906 FW908:FY913 FW915:FY920 FW922:FY924">
    <cfRule type="expression" dxfId="1237" priority="244">
      <formula>AND(LEN(TRIM($FV858))&gt;0,LEN(TRIM(FW858))=0)</formula>
    </cfRule>
  </conditionalFormatting>
  <conditionalFormatting sqref="GA640:GC681">
    <cfRule type="expression" dxfId="1236" priority="1268">
      <formula>AND(LEN(TRIM($FZ640))&gt;0,LEN(TRIM(GA640))=0)</formula>
    </cfRule>
  </conditionalFormatting>
  <conditionalFormatting sqref="GA682:GC856">
    <cfRule type="expression" dxfId="1235" priority="331">
      <formula>AND(LEN(TRIM($FZ682))&gt;0,LEN(TRIM(GA682))=0)</formula>
    </cfRule>
  </conditionalFormatting>
  <conditionalFormatting sqref="GA858:GC862 GA864:GC871 GA873:GC878 GA880:GC885 GA887:GC892 GA894:GC899 GA901:GC906 GA908:GC913 GA915:GC920 GA922:GC924">
    <cfRule type="expression" dxfId="1234" priority="245">
      <formula>AND(LEN(TRIM($FZ858))&gt;0,LEN(TRIM(GA858))=0)</formula>
    </cfRule>
  </conditionalFormatting>
  <conditionalFormatting sqref="GE640:GG681">
    <cfRule type="expression" dxfId="1233" priority="1269">
      <formula>AND(LEN(TRIM($GD640))&gt;0,LEN(TRIM(GE640))=0)</formula>
    </cfRule>
  </conditionalFormatting>
  <conditionalFormatting sqref="GE682:GG856">
    <cfRule type="expression" dxfId="1232" priority="332">
      <formula>AND(LEN(TRIM($GD682))&gt;0,LEN(TRIM(GE682))=0)</formula>
    </cfRule>
  </conditionalFormatting>
  <conditionalFormatting sqref="GE858:GG862 GE864:GG871 GE873:GG878 GE880:GG885 GE887:GG892 GE894:GG899 GE901:GG906 GE908:GG913 GE915:GG920 GE922:GG924">
    <cfRule type="expression" dxfId="1231" priority="246">
      <formula>AND(LEN(TRIM($GD858))&gt;0,LEN(TRIM(GE858))=0)</formula>
    </cfRule>
  </conditionalFormatting>
  <conditionalFormatting sqref="GI640:GK681">
    <cfRule type="expression" dxfId="1230" priority="1270">
      <formula>AND(LEN(TRIM($GH640))&gt;0,LEN(TRIM(GI640))=0)</formula>
    </cfRule>
  </conditionalFormatting>
  <conditionalFormatting sqref="GI682:GK856">
    <cfRule type="expression" dxfId="1229" priority="333">
      <formula>AND(LEN(TRIM($GH682))&gt;0,LEN(TRIM(GI682))=0)</formula>
    </cfRule>
  </conditionalFormatting>
  <conditionalFormatting sqref="GI858:GK862 GI864:GK871 GI873:GK878 GI880:GK885 GI887:GK892 GI894:GK899 GI901:GK906 GI908:GK913 GI915:GK920 GI922:GK924">
    <cfRule type="expression" dxfId="1228" priority="247">
      <formula>AND(LEN(TRIM($GH858))&gt;0,LEN(TRIM(GI858))=0)</formula>
    </cfRule>
  </conditionalFormatting>
  <conditionalFormatting sqref="GM640:GP681">
    <cfRule type="expression" dxfId="1227" priority="1271">
      <formula>AND(LEN(TRIM($GL640))&gt;0,LEN(TRIM(GM640))=0)</formula>
    </cfRule>
  </conditionalFormatting>
  <conditionalFormatting sqref="GM682:GP856">
    <cfRule type="expression" dxfId="1226" priority="334">
      <formula>AND(LEN(TRIM($GL682))&gt;0,LEN(TRIM(GM682))=0)</formula>
    </cfRule>
  </conditionalFormatting>
  <conditionalFormatting sqref="GM858:GP862 GM864:GP871 GM873:GP878 GM880:GP885 GM887:GP892 GM894:GP899 GM901:GP906 GM908:GP913 GM915:GP920 GM922:GP924">
    <cfRule type="expression" dxfId="1225" priority="248">
      <formula>AND(LEN(TRIM($GL858))&gt;0,LEN(TRIM(GM858))=0)</formula>
    </cfRule>
  </conditionalFormatting>
  <conditionalFormatting sqref="GR640:GU681">
    <cfRule type="expression" dxfId="1224" priority="1272">
      <formula>AND(LEN(TRIM($GQ640))&gt;0,LEN(TRIM(GR640))=0)</formula>
    </cfRule>
  </conditionalFormatting>
  <conditionalFormatting sqref="GR682:GU856">
    <cfRule type="expression" dxfId="1223" priority="335">
      <formula>AND(LEN(TRIM($GQ682))&gt;0,LEN(TRIM(GR682))=0)</formula>
    </cfRule>
  </conditionalFormatting>
  <conditionalFormatting sqref="GR858:GU862 GR864:GU871 GR873:GU878 GR880:GU885 GR887:GU892 GR894:GU899 GR901:GU906 GR908:GU913 GR915:GU920 GR922:GU924">
    <cfRule type="expression" dxfId="1222" priority="249">
      <formula>AND(LEN(TRIM($GQ858))&gt;0,LEN(TRIM(GR858))=0)</formula>
    </cfRule>
  </conditionalFormatting>
  <conditionalFormatting sqref="GW640:GZ681">
    <cfRule type="expression" dxfId="1221" priority="1273">
      <formula>AND(LEN(TRIM($GV640))&gt;0,LEN(TRIM(GW640))=0)</formula>
    </cfRule>
  </conditionalFormatting>
  <conditionalFormatting sqref="GW682:GZ856">
    <cfRule type="expression" dxfId="1220" priority="336">
      <formula>AND(LEN(TRIM($GV682))&gt;0,LEN(TRIM(GW682))=0)</formula>
    </cfRule>
  </conditionalFormatting>
  <conditionalFormatting sqref="GW858:GZ862 GW864:GZ871 GW873:GZ878 GW880:GZ885 GW887:GZ892 GW894:GZ899 GW901:GZ906 GW908:GZ913 GW915:GZ920 GW922:GZ924">
    <cfRule type="expression" dxfId="1219" priority="250">
      <formula>AND(LEN(TRIM($GV858))&gt;0,LEN(TRIM(GW858))=0)</formula>
    </cfRule>
  </conditionalFormatting>
  <conditionalFormatting sqref="HB640:HE681">
    <cfRule type="expression" dxfId="1218" priority="1274">
      <formula>AND(LEN(TRIM($HA640))&gt;0,LEN(TRIM(HB640))=0)</formula>
    </cfRule>
  </conditionalFormatting>
  <conditionalFormatting sqref="HB682:HE856">
    <cfRule type="expression" dxfId="1217" priority="337">
      <formula>AND(LEN(TRIM($HA682))&gt;0,LEN(TRIM(HB682))=0)</formula>
    </cfRule>
  </conditionalFormatting>
  <conditionalFormatting sqref="HB858:HE862 HB864:HE871 HB873:HE878 HB880:HE885 HB887:HE892 HB894:HE899 HB901:HE906 HB908:HE913 HB915:HE920 HB922:HE924">
    <cfRule type="expression" dxfId="1216" priority="251">
      <formula>AND(LEN(TRIM($HA858))&gt;0,LEN(TRIM(HB858))=0)</formula>
    </cfRule>
  </conditionalFormatting>
  <conditionalFormatting sqref="HG640:HJ681">
    <cfRule type="expression" dxfId="1215" priority="1275">
      <formula>AND(LEN(TRIM($HF640))&gt;0,LEN(TRIM(HG640))=0)</formula>
    </cfRule>
  </conditionalFormatting>
  <conditionalFormatting sqref="HG682:HJ834 HG835:HI856">
    <cfRule type="expression" dxfId="1214" priority="721">
      <formula>AND(LEN(TRIM($HF682))&gt;0,LEN(TRIM(HG682))=0)</formula>
    </cfRule>
  </conditionalFormatting>
  <conditionalFormatting sqref="HG858:HJ862 HG864:HJ871 HG873:HJ878 HG880:HJ885 HG887:HJ892 HG894:HJ899 HG901:HJ906 HG908:HJ913 HG915:HJ920 HG922:HJ924">
    <cfRule type="expression" dxfId="1213" priority="252">
      <formula>AND(LEN(TRIM($HF858))&gt;0,LEN(TRIM(HG858))=0)</formula>
    </cfRule>
  </conditionalFormatting>
  <conditionalFormatting sqref="HK814:HK856">
    <cfRule type="expression" dxfId="1212" priority="598">
      <formula>AND(LEN(TRIM(#REF!))&gt;0,LEN(TRIM(HK814))=0)</formula>
    </cfRule>
  </conditionalFormatting>
  <conditionalFormatting sqref="HL640:HP681 HM732:HN733 HM736:HN737 HM740:HN741 HM744:HN745 HM748:HN749 HM752:HN753 HM756:HN757 HM760:HN761 HM764:HN765 HM768:HN769 HM772:HN773 HM776:HN777 HM780:HN781 HM784:HN785 HM788:HN789 HM792:HN793 HM796:HN797 HM800:HN801 HM804:HN805 HM808:HN809 HM812:HN813 HM869:HN917 HP869:HP917">
    <cfRule type="expression" dxfId="1211" priority="1276">
      <formula>AND(LEN(TRIM($HK640))&gt;0,LEN(TRIM(HL640))=0)</formula>
    </cfRule>
  </conditionalFormatting>
  <conditionalFormatting sqref="HL682:HP731 HL732:HL733 HO732:HP733 HL734:HP735 HL736:HL737 HO736:HP737 HL738:HP739 HL740:HL741 HO740:HP741 HL742:HP743 HL744:HL745 HO744:HP745 HL746:HP747 HL748:HL749 HO748:HP749 HL750:HP751 HL752:HL753 HO752:HP753 HL754:HP755 HL756:HL757 HO756:HP757 HL758:HP759 HL760:HL761 HO760:HP761 HL762:HP763 HL764:HL765 HO764:HP765 HL766:HP767 HL768:HL769 HO768:HP769 HL770:HP771 HL772:HL773 HO772:HP773 HL774:HP775 HL776:HL777 HO776:HP777 HL778:HP779 HL780:HL781 HO780:HP781 HL782:HP783 HL784:HL785 HO784:HP785 HL786:HP787 HL788:HL789 HO788:HP789 HL790:HP791 HL792:HL793 HO792:HP793 HL794:HP795 HL796:HL797 HO796:HP797 HL798:HP799 HL800:HL801 HO800:HP801 HL802:HP803 HL804:HL805 HO804:HP805 HL806:HP807 HL808:HL809 HO808:HP809 HL810:HP811 HL812:HL813 HO812:HP813 HL814:HP856">
    <cfRule type="expression" dxfId="1210" priority="339">
      <formula>AND(LEN(TRIM($HK682))&gt;0,LEN(TRIM(HL682))=0)</formula>
    </cfRule>
  </conditionalFormatting>
  <conditionalFormatting sqref="HL858:HP862 HL864:HP868 HL869:HL924 HO876:HO882 HO890:HO896 HO904:HO910 HM918:HP924">
    <cfRule type="expression" dxfId="1209" priority="253">
      <formula>AND(LEN(TRIM($HK858))&gt;0,LEN(TRIM(HL858))=0)</formula>
    </cfRule>
  </conditionalFormatting>
  <conditionalFormatting sqref="HM642">
    <cfRule type="expression" dxfId="1208" priority="1188">
      <formula>AND(LEN(TRIM($C640))&gt;0,LEN(TRIM(HM642))=0)</formula>
    </cfRule>
  </conditionalFormatting>
  <conditionalFormatting sqref="HM645">
    <cfRule type="expression" dxfId="1207" priority="1184">
      <formula>AND(LEN(TRIM($C643))&gt;0,LEN(TRIM(HM645))=0)</formula>
    </cfRule>
  </conditionalFormatting>
  <conditionalFormatting sqref="HM648">
    <cfRule type="expression" dxfId="1206" priority="1173">
      <formula>AND(LEN(TRIM($C646))&gt;0,LEN(TRIM(HM648))=0)</formula>
    </cfRule>
  </conditionalFormatting>
  <conditionalFormatting sqref="HM657">
    <cfRule type="expression" dxfId="1205" priority="1219">
      <formula>AND(LEN(TRIM($C655))&gt;0,LEN(TRIM(HM657))=0)</formula>
    </cfRule>
  </conditionalFormatting>
  <conditionalFormatting sqref="HM660">
    <cfRule type="expression" dxfId="1204" priority="1215">
      <formula>AND(LEN(TRIM($C658))&gt;0,LEN(TRIM(HM660))=0)</formula>
    </cfRule>
  </conditionalFormatting>
  <conditionalFormatting sqref="HM663">
    <cfRule type="expression" dxfId="1203" priority="1211">
      <formula>AND(LEN(TRIM($C661))&gt;0,LEN(TRIM(HM663))=0)</formula>
    </cfRule>
  </conditionalFormatting>
  <conditionalFormatting sqref="HM666">
    <cfRule type="expression" dxfId="1202" priority="1149">
      <formula>AND(LEN(TRIM($C664))&gt;0,LEN(TRIM(HM666))=0)</formula>
    </cfRule>
  </conditionalFormatting>
  <conditionalFormatting sqref="HM672">
    <cfRule type="expression" dxfId="1201" priority="1126">
      <formula>AND(LEN(TRIM($C670))&gt;0,LEN(TRIM(HM672))=0)</formula>
    </cfRule>
  </conditionalFormatting>
  <conditionalFormatting sqref="HM678">
    <cfRule type="expression" dxfId="1200" priority="1100">
      <formula>AND(LEN(TRIM($C676))&gt;0,LEN(TRIM(HM678))=0)</formula>
    </cfRule>
  </conditionalFormatting>
  <conditionalFormatting sqref="HM651:HP651 HM654">
    <cfRule type="expression" dxfId="1199" priority="1223">
      <formula>AND(LEN(TRIM($C649))&gt;0,LEN(TRIM(HM651))=0)</formula>
    </cfRule>
  </conditionalFormatting>
  <conditionalFormatting sqref="HM669:HP669">
    <cfRule type="expression" dxfId="1198" priority="1157">
      <formula>AND(LEN(TRIM($C667))&gt;0,LEN(TRIM(HM669))=0)</formula>
    </cfRule>
  </conditionalFormatting>
  <conditionalFormatting sqref="HM675:HP675">
    <cfRule type="expression" dxfId="1197" priority="1134">
      <formula>AND(LEN(TRIM($C673))&gt;0,LEN(TRIM(HM675))=0)</formula>
    </cfRule>
  </conditionalFormatting>
  <conditionalFormatting sqref="HM681:HP681 HM732:HN733 HM736:HN737 HM740:HN741 HM744:HN745 HM748:HN749 HM752:HN753 HM756:HN757 HM760:HN761 HM764:HN765 HM768:HN769 HM772:HN773 HM776:HN777 HM780:HN781 HM784:HN785 HM788:HN789 HM792:HN793 HM796:HN797 HM800:HN801 HM804:HN805 HM808:HN809 HM812:HN813 HM869:HN917 HP869:HP917">
    <cfRule type="expression" dxfId="1196" priority="1108">
      <formula>AND(LEN(TRIM($C679))&gt;0,LEN(TRIM(HM681))=0)</formula>
    </cfRule>
  </conditionalFormatting>
  <conditionalFormatting sqref="HN642">
    <cfRule type="expression" dxfId="1195" priority="1187">
      <formula>AND(LEN(TRIM($C640))&gt;0,LEN(TRIM(HN642))=0)</formula>
    </cfRule>
  </conditionalFormatting>
  <conditionalFormatting sqref="HN645">
    <cfRule type="expression" dxfId="1194" priority="1183">
      <formula>AND(LEN(TRIM($C643))&gt;0,LEN(TRIM(HN645))=0)</formula>
    </cfRule>
  </conditionalFormatting>
  <conditionalFormatting sqref="HN648">
    <cfRule type="expression" dxfId="1193" priority="1172">
      <formula>AND(LEN(TRIM($C646))&gt;0,LEN(TRIM(HN648))=0)</formula>
    </cfRule>
  </conditionalFormatting>
  <conditionalFormatting sqref="HN654">
    <cfRule type="expression" dxfId="1192" priority="1222">
      <formula>AND(LEN(TRIM($C652))&gt;0,LEN(TRIM(HN654))=0)</formula>
    </cfRule>
  </conditionalFormatting>
  <conditionalFormatting sqref="HN657">
    <cfRule type="expression" dxfId="1191" priority="1218">
      <formula>AND(LEN(TRIM($C655))&gt;0,LEN(TRIM(HN657))=0)</formula>
    </cfRule>
  </conditionalFormatting>
  <conditionalFormatting sqref="HN660">
    <cfRule type="expression" dxfId="1190" priority="1214">
      <formula>AND(LEN(TRIM($C658))&gt;0,LEN(TRIM(HN660))=0)</formula>
    </cfRule>
  </conditionalFormatting>
  <conditionalFormatting sqref="HN663">
    <cfRule type="expression" dxfId="1189" priority="1210">
      <formula>AND(LEN(TRIM($C661))&gt;0,LEN(TRIM(HN663))=0)</formula>
    </cfRule>
  </conditionalFormatting>
  <conditionalFormatting sqref="HN666">
    <cfRule type="expression" dxfId="1188" priority="1148">
      <formula>AND(LEN(TRIM($C664))&gt;0,LEN(TRIM(HN666))=0)</formula>
    </cfRule>
  </conditionalFormatting>
  <conditionalFormatting sqref="HN672">
    <cfRule type="expression" dxfId="1187" priority="1125">
      <formula>AND(LEN(TRIM($C670))&gt;0,LEN(TRIM(HN672))=0)</formula>
    </cfRule>
  </conditionalFormatting>
  <conditionalFormatting sqref="HN678">
    <cfRule type="expression" dxfId="1186" priority="1099">
      <formula>AND(LEN(TRIM($C676))&gt;0,LEN(TRIM(HN678))=0)</formula>
    </cfRule>
  </conditionalFormatting>
  <conditionalFormatting sqref="HO640:HO641 HO643:HO647 HO649:HO653 HO655:HO665 HO667:HO671 HO673:HO677 HO679:HO681">
    <cfRule type="expression" dxfId="1185" priority="1277">
      <formula>AND($HO640&gt;50, $HO640&lt;&gt;"Unspecified")</formula>
    </cfRule>
  </conditionalFormatting>
  <conditionalFormatting sqref="HO642">
    <cfRule type="expression" dxfId="1184" priority="1186">
      <formula>AND(LEN(TRIM($C640))&gt;0,LEN(TRIM(HO642))=0)</formula>
    </cfRule>
  </conditionalFormatting>
  <conditionalFormatting sqref="HO645">
    <cfRule type="expression" dxfId="1183" priority="1182">
      <formula>AND(LEN(TRIM($C643))&gt;0,LEN(TRIM(HO645))=0)</formula>
    </cfRule>
  </conditionalFormatting>
  <conditionalFormatting sqref="HO648">
    <cfRule type="expression" dxfId="1182" priority="1171">
      <formula>AND(LEN(TRIM($C646))&gt;0,LEN(TRIM(HO648))=0)</formula>
    </cfRule>
  </conditionalFormatting>
  <conditionalFormatting sqref="HO654">
    <cfRule type="expression" dxfId="1181" priority="1221">
      <formula>AND(LEN(TRIM($C652))&gt;0,LEN(TRIM(HO654))=0)</formula>
    </cfRule>
  </conditionalFormatting>
  <conditionalFormatting sqref="HO657">
    <cfRule type="expression" dxfId="1180" priority="1217">
      <formula>AND(LEN(TRIM($C655))&gt;0,LEN(TRIM(HO657))=0)</formula>
    </cfRule>
  </conditionalFormatting>
  <conditionalFormatting sqref="HO660">
    <cfRule type="expression" dxfId="1179" priority="1213">
      <formula>AND(LEN(TRIM($C658))&gt;0,LEN(TRIM(HO660))=0)</formula>
    </cfRule>
  </conditionalFormatting>
  <conditionalFormatting sqref="HO663">
    <cfRule type="expression" dxfId="1178" priority="1209">
      <formula>AND(LEN(TRIM($C661))&gt;0,LEN(TRIM(HO663))=0)</formula>
    </cfRule>
  </conditionalFormatting>
  <conditionalFormatting sqref="HO666">
    <cfRule type="expression" dxfId="1177" priority="1147">
      <formula>AND(LEN(TRIM($C664))&gt;0,LEN(TRIM(HO666))=0)</formula>
    </cfRule>
  </conditionalFormatting>
  <conditionalFormatting sqref="HO672">
    <cfRule type="expression" dxfId="1176" priority="1124">
      <formula>AND(LEN(TRIM($C670))&gt;0,LEN(TRIM(HO672))=0)</formula>
    </cfRule>
  </conditionalFormatting>
  <conditionalFormatting sqref="HO678">
    <cfRule type="expression" dxfId="1175" priority="1098">
      <formula>AND(LEN(TRIM($C676))&gt;0,LEN(TRIM(HO678))=0)</formula>
    </cfRule>
  </conditionalFormatting>
  <conditionalFormatting sqref="HO682:HO856">
    <cfRule type="expression" dxfId="1174" priority="340">
      <formula>AND($HO682&gt;50, $HO682&lt;&gt;"Unspecified")</formula>
    </cfRule>
  </conditionalFormatting>
  <conditionalFormatting sqref="HO858:HO862 HO864:HO868">
    <cfRule type="expression" dxfId="1173" priority="254">
      <formula>AND($HO858&gt;50, $HO858&lt;&gt;"Unspecified")</formula>
    </cfRule>
  </conditionalFormatting>
  <conditionalFormatting sqref="HO869:HO875 HO883:HO889 HO897:HO903 HO911:HO917">
    <cfRule type="expression" dxfId="1172" priority="4">
      <formula>AND(LEN(TRIM($HK869))&gt;0,LEN(TRIM(HO869))=0)</formula>
    </cfRule>
    <cfRule type="expression" dxfId="1171" priority="3">
      <formula>AND(LEN(TRIM($C867))&gt;0,LEN(TRIM(HO869))=0)</formula>
    </cfRule>
  </conditionalFormatting>
  <conditionalFormatting sqref="HP642">
    <cfRule type="expression" dxfId="1170" priority="1185">
      <formula>AND(LEN(TRIM($C640))&gt;0,LEN(TRIM(HP642))=0)</formula>
    </cfRule>
  </conditionalFormatting>
  <conditionalFormatting sqref="HP645">
    <cfRule type="expression" dxfId="1169" priority="1181">
      <formula>AND(LEN(TRIM($C643))&gt;0,LEN(TRIM(HP645))=0)</formula>
    </cfRule>
  </conditionalFormatting>
  <conditionalFormatting sqref="HP648">
    <cfRule type="expression" dxfId="1168" priority="1170">
      <formula>AND(LEN(TRIM($C646))&gt;0,LEN(TRIM(HP648))=0)</formula>
    </cfRule>
  </conditionalFormatting>
  <conditionalFormatting sqref="HP654">
    <cfRule type="expression" dxfId="1167" priority="1220">
      <formula>AND(LEN(TRIM($C652))&gt;0,LEN(TRIM(HP654))=0)</formula>
    </cfRule>
  </conditionalFormatting>
  <conditionalFormatting sqref="HP657">
    <cfRule type="expression" dxfId="1166" priority="1216">
      <formula>AND(LEN(TRIM($C655))&gt;0,LEN(TRIM(HP657))=0)</formula>
    </cfRule>
  </conditionalFormatting>
  <conditionalFormatting sqref="HP660">
    <cfRule type="expression" dxfId="1165" priority="1212">
      <formula>AND(LEN(TRIM($C658))&gt;0,LEN(TRIM(HP660))=0)</formula>
    </cfRule>
  </conditionalFormatting>
  <conditionalFormatting sqref="HP663">
    <cfRule type="expression" dxfId="1164" priority="1208">
      <formula>AND(LEN(TRIM($C661))&gt;0,LEN(TRIM(HP663))=0)</formula>
    </cfRule>
  </conditionalFormatting>
  <conditionalFormatting sqref="HP666">
    <cfRule type="expression" dxfId="1163" priority="1146">
      <formula>AND(LEN(TRIM($C664))&gt;0,LEN(TRIM(HP666))=0)</formula>
    </cfRule>
  </conditionalFormatting>
  <conditionalFormatting sqref="HP672">
    <cfRule type="expression" dxfId="1162" priority="1123">
      <formula>AND(LEN(TRIM($C670))&gt;0,LEN(TRIM(HP672))=0)</formula>
    </cfRule>
  </conditionalFormatting>
  <conditionalFormatting sqref="HP678">
    <cfRule type="expression" dxfId="1161" priority="1097">
      <formula>AND(LEN(TRIM($C676))&gt;0,LEN(TRIM(HP678))=0)</formula>
    </cfRule>
  </conditionalFormatting>
  <conditionalFormatting sqref="HR640:HU681">
    <cfRule type="expression" dxfId="1160" priority="1278">
      <formula>AND(LEN(TRIM($HQ640))&gt;0,LEN(TRIM(HR640))=0)</formula>
    </cfRule>
  </conditionalFormatting>
  <conditionalFormatting sqref="HR682:HU856">
    <cfRule type="expression" dxfId="1159" priority="341">
      <formula>AND(LEN(TRIM($HQ682))&gt;0,LEN(TRIM(HR682))=0)</formula>
    </cfRule>
  </conditionalFormatting>
  <conditionalFormatting sqref="HR858:HU862 HR864:HU871 HR873:HU878 HR880:HU885 HR887:HU892 HR894:HU899 HR901:HU906 HR908:HU913 HR915:HU920 HR922:HU924">
    <cfRule type="expression" dxfId="1158" priority="255">
      <formula>AND(LEN(TRIM($HQ858))&gt;0,LEN(TRIM(HR858))=0)</formula>
    </cfRule>
  </conditionalFormatting>
  <conditionalFormatting sqref="HV640:HW681">
    <cfRule type="expression" dxfId="1157" priority="1279">
      <formula>IF(AND(COUNTIF($BG640:$DY640,$HV640)=0,$HV640&lt;&gt;""),1,0)=1</formula>
    </cfRule>
  </conditionalFormatting>
  <conditionalFormatting sqref="HV682:HW856">
    <cfRule type="expression" dxfId="1156" priority="725">
      <formula>IF(AND(COUNTIF($BG682:$DY682,$HV682)=0,$HV682&lt;&gt;""),1,0)=1</formula>
    </cfRule>
  </conditionalFormatting>
  <conditionalFormatting sqref="HW858:HW862 HW864:HW871 HW873:HW878 HW880:HW885 HW887:HW892 HW894:HW899 HW901:HW906 HW908:HW913 HW915:HW920 HW922:HW924">
    <cfRule type="expression" dxfId="1155" priority="256">
      <formula>IF(AND(COUNTIF($BG858:$DY858,$HW858)=0,$HW858&lt;&gt;""),1,0)=1</formula>
    </cfRule>
  </conditionalFormatting>
  <conditionalFormatting sqref="HX640:IA681">
    <cfRule type="expression" dxfId="1154" priority="1280">
      <formula>AND(LEN(TRIM($HV640))&gt;0,LEN(TRIM(HX640))=0)</formula>
    </cfRule>
  </conditionalFormatting>
  <conditionalFormatting sqref="HX682:IA856">
    <cfRule type="expression" dxfId="1153" priority="726">
      <formula>AND(LEN(TRIM($HV682))&gt;0,LEN(TRIM(HX682))=0)</formula>
    </cfRule>
  </conditionalFormatting>
  <conditionalFormatting sqref="HX858:IB862 HX864:IB871 HX873:IB878 HX880:IB885 HX887:IB892 HX894:IB899 HX901:IB906 HX908:IB913 HX915:IB920 HX922:IB924">
    <cfRule type="expression" dxfId="1152" priority="257">
      <formula>AND(LEN(TRIM($HW858))&gt;0,LEN(TRIM(HX858))=0)</formula>
    </cfRule>
  </conditionalFormatting>
  <conditionalFormatting sqref="IB858:IB862 ID858:IG862 IB864:IB871 ID864:IG871 IB873:IB878 ID873:IG878 IB880:IB885 ID880:IG885 IB887:IB892 ID887:IG892 IB894:IB899 ID894:IG899 IB901:IB906 ID901:IG906 IB908:IB913 ID908:IG913 IB915:IB920 ID915:IG920 IB922:IB924 ID922:IG924">
    <cfRule type="expression" dxfId="1151" priority="259">
      <formula>AND(LEN(TRIM($IC858))&gt;0,LEN(TRIM(IB858))=0)</formula>
    </cfRule>
  </conditionalFormatting>
  <conditionalFormatting sqref="IB640:IC681">
    <cfRule type="expression" dxfId="1150" priority="1281">
      <formula>IF(AND(COUNTIF(#REF!,$IB640)=0,$IB640&lt;&gt;""),1,0)=1</formula>
    </cfRule>
  </conditionalFormatting>
  <conditionalFormatting sqref="IB682:IC856">
    <cfRule type="expression" dxfId="1149" priority="727">
      <formula>IF(AND(COUNTIF(#REF!,$IB682)=0,$IB682&lt;&gt;""),1,0)=1</formula>
    </cfRule>
  </conditionalFormatting>
  <conditionalFormatting sqref="IC858:IC862 IC864:IC871 IC873:IC878 IC880:IC885 IC887:IC892 IC894:IC899 IC901:IC906 IC908:IC913 IC915:IC920 IC922:IC924">
    <cfRule type="expression" dxfId="1148" priority="258">
      <formula>IF(AND(COUNTIF(#REF!,$IC858)=0,$IC858&lt;&gt;""),1,0)=1</formula>
    </cfRule>
  </conditionalFormatting>
  <conditionalFormatting sqref="ID682:IG729 ID730:IH813 IH836:IH837 IH840 IO840 IH842 IO842 IH844 IO844 IH847:IH848 IH851 IO851 IH853 IO853 IH855 IO855 ID856:IH856">
    <cfRule type="expression" dxfId="1147" priority="1056">
      <formula>AND(LEN(TRIM($IB682))&gt;0,LEN(TRIM(ID682))=0)</formula>
    </cfRule>
  </conditionalFormatting>
  <conditionalFormatting sqref="ID814:IG855">
    <cfRule type="expression" dxfId="1146" priority="728">
      <formula>AND(LEN(TRIM($IB814))&gt;0,LEN(TRIM(ID814))=0)</formula>
    </cfRule>
  </conditionalFormatting>
  <conditionalFormatting sqref="ID640:II681">
    <cfRule type="expression" dxfId="1145" priority="1282">
      <formula>AND(LEN(TRIM($IB640))&gt;0,LEN(TRIM(ID640))=0)</formula>
    </cfRule>
  </conditionalFormatting>
  <conditionalFormatting sqref="IH814:IH876">
    <cfRule type="expression" dxfId="1144" priority="179">
      <formula>AND(LEN(TRIM(#REF!))&gt;0,LEN(TRIM(IH814))=0)</formula>
    </cfRule>
  </conditionalFormatting>
  <conditionalFormatting sqref="IH878:IH890">
    <cfRule type="expression" dxfId="1143" priority="172">
      <formula>AND(LEN(TRIM(#REF!))&gt;0,LEN(TRIM(IH878))=0)</formula>
    </cfRule>
  </conditionalFormatting>
  <conditionalFormatting sqref="IH892:IH904">
    <cfRule type="expression" dxfId="1142" priority="162">
      <formula>AND(LEN(TRIM(#REF!))&gt;0,LEN(TRIM(IH892))=0)</formula>
    </cfRule>
  </conditionalFormatting>
  <conditionalFormatting sqref="IH906:IH918">
    <cfRule type="expression" dxfId="1141" priority="154">
      <formula>AND(LEN(TRIM(#REF!))&gt;0,LEN(TRIM(IH906))=0)</formula>
    </cfRule>
  </conditionalFormatting>
  <conditionalFormatting sqref="IH920:IH924">
    <cfRule type="expression" dxfId="1140" priority="151">
      <formula>AND(LEN(TRIM(#REF!))&gt;0,LEN(TRIM(IH920))=0)</formula>
    </cfRule>
  </conditionalFormatting>
  <conditionalFormatting sqref="II682:II729 II814:II856">
    <cfRule type="expression" dxfId="1139" priority="1609">
      <formula>AND(LEN(TRIM($IH682))&gt;0,LEN(TRIM(II682))=0)</formula>
    </cfRule>
  </conditionalFormatting>
  <conditionalFormatting sqref="II858:II862 II864:II871 II873:II878 II880:II885 II887:II892 II894:II899 II901:II906 II908:II913 II915:II920 II922:II924">
    <cfRule type="expression" dxfId="1138" priority="260">
      <formula>AND(LEN(TRIM($IH858))&gt;0,LEN(TRIM(II858))=0)</formula>
    </cfRule>
  </conditionalFormatting>
  <conditionalFormatting sqref="IJ730:IJ813">
    <cfRule type="expression" dxfId="1137" priority="850">
      <formula>AND(LEN(TRIM($II730))&gt;0,LEN(TRIM(IJ730))=0)</formula>
    </cfRule>
  </conditionalFormatting>
  <conditionalFormatting sqref="IJ836:IK837 IN840 IU840 LJ840 IJ847:IK848 IN851 IU851 LJ851">
    <cfRule type="expression" dxfId="1136" priority="1937">
      <formula>AND(LEN(TRIM(#REF!))&gt;0,LEN(TRIM(IJ836))=0,$II836&lt;&gt;"Monoculture")</formula>
    </cfRule>
  </conditionalFormatting>
  <conditionalFormatting sqref="IJ861:IK861 IM861:IN861">
    <cfRule type="expression" dxfId="1135" priority="292">
      <formula>AND(LEN(TRIM($IH862))&gt;0,LEN(TRIM(IJ861))=0,$II862&lt;&gt;"Monoculture")</formula>
    </cfRule>
  </conditionalFormatting>
  <conditionalFormatting sqref="IJ867:IK867 IM867:IN867">
    <cfRule type="expression" dxfId="1134" priority="196">
      <formula>AND(LEN(TRIM($IH868))&gt;0,LEN(TRIM(IJ867))=0,$II868&lt;&gt;"Monoculture")</formula>
    </cfRule>
  </conditionalFormatting>
  <conditionalFormatting sqref="IJ871:IK871 IM871:IN871">
    <cfRule type="expression" dxfId="1133" priority="180">
      <formula>AND(LEN(TRIM($IH869))&gt;0,LEN(TRIM(IJ871))=0,$II869&lt;&gt;"Monoculture")</formula>
    </cfRule>
  </conditionalFormatting>
  <conditionalFormatting sqref="IJ878:IK878 IM878:IN878">
    <cfRule type="expression" dxfId="1132" priority="177">
      <formula>AND(LEN(TRIM($IH876))&gt;0,LEN(TRIM(IJ878))=0,$II876&lt;&gt;"Monoculture")</formula>
    </cfRule>
  </conditionalFormatting>
  <conditionalFormatting sqref="IJ885:IK885 IM885:IN885">
    <cfRule type="expression" dxfId="1131" priority="173">
      <formula>AND(LEN(TRIM($IH883))&gt;0,LEN(TRIM(IJ885))=0,$II883&lt;&gt;"Monoculture")</formula>
    </cfRule>
  </conditionalFormatting>
  <conditionalFormatting sqref="IJ892:IK892 IM892:IN892">
    <cfRule type="expression" dxfId="1130" priority="170">
      <formula>AND(LEN(TRIM($IH890))&gt;0,LEN(TRIM(IJ892))=0,$II890&lt;&gt;"Monoculture")</formula>
    </cfRule>
  </conditionalFormatting>
  <conditionalFormatting sqref="IJ899:IK899 IM899:IN899">
    <cfRule type="expression" dxfId="1129" priority="163">
      <formula>AND(LEN(TRIM($IH897))&gt;0,LEN(TRIM(IJ899))=0,$II897&lt;&gt;"Monoculture")</formula>
    </cfRule>
  </conditionalFormatting>
  <conditionalFormatting sqref="IJ906:IK906 IM906:IN906">
    <cfRule type="expression" dxfId="1128" priority="160">
      <formula>AND(LEN(TRIM($IH904))&gt;0,LEN(TRIM(IJ906))=0,$II904&lt;&gt;"Monoculture")</formula>
    </cfRule>
  </conditionalFormatting>
  <conditionalFormatting sqref="IJ913:IK913 IM913:IN913">
    <cfRule type="expression" dxfId="1127" priority="155">
      <formula>AND(LEN(TRIM($IH911))&gt;0,LEN(TRIM(IJ913))=0,$II911&lt;&gt;"Monoculture")</formula>
    </cfRule>
  </conditionalFormatting>
  <conditionalFormatting sqref="IJ920:IK920 IM920:IN920">
    <cfRule type="expression" dxfId="1126" priority="152">
      <formula>AND(LEN(TRIM($IH918))&gt;0,LEN(TRIM(IJ920))=0,$II918&lt;&gt;"Monoculture")</formula>
    </cfRule>
  </conditionalFormatting>
  <conditionalFormatting sqref="IJ682:IN729 IJ814:IN834 IU814:IU839 IJ835:IL835 IN835:IN839 LJ835:LJ839 IL836:IL845 IJ838:IK845 IN841:IN850 IU841:IU850 LJ841:LJ850 IJ846:IL846 IL847:IL856 IJ849:IK856 IU852:IU856 LJ852:LJ856">
    <cfRule type="expression" dxfId="1125" priority="1610">
      <formula>AND(LEN(TRIM($IH682))&gt;0,LEN(TRIM(IJ682))=0,$II682&lt;&gt;"Monoculture")</formula>
    </cfRule>
  </conditionalFormatting>
  <conditionalFormatting sqref="IK640:IK681">
    <cfRule type="expression" dxfId="1124" priority="1283">
      <formula>AND(LEN(TRIM($IJ640))&gt;0,LEN(TRIM(IK640))=0)</formula>
    </cfRule>
  </conditionalFormatting>
  <conditionalFormatting sqref="IK730:IN753 IK754:IO813">
    <cfRule type="expression" dxfId="1123" priority="851">
      <formula>AND(LEN(TRIM($II730))&gt;0,LEN(TRIM(IK730))=0,$IJ730&lt;&gt;"Monoculture")</formula>
    </cfRule>
  </conditionalFormatting>
  <conditionalFormatting sqref="IL640:IN681">
    <cfRule type="expression" dxfId="1122" priority="1284">
      <formula>AND(LEN(TRIM($IJ640))&gt;0,LEN(TRIM(IL640))=0,$IK640&lt;&gt;"Monoculture")</formula>
    </cfRule>
  </conditionalFormatting>
  <conditionalFormatting sqref="IM835:IM856">
    <cfRule type="expression" dxfId="1121" priority="489">
      <formula>AND(LEN(TRIM(#REF!))&gt;0,LEN(TRIM(IM835))=0)</formula>
    </cfRule>
  </conditionalFormatting>
  <conditionalFormatting sqref="IN852:IN857 IJ858:IN860 IL861 IJ862:IN862 IN863 IJ864:IN866 IL867 IJ868:IN870 IL871 IN872 IJ873:IN877 IL878 IN879 IJ880:IN884 IL885 IN886 IJ887:IN891 IL892 IN893 IJ894:IN898 IL899 IN900 IJ901:IN905 IL906 IN907 IJ908:IN912 IL913 IN914 IJ915:IN919 IL920 IN921 IJ922:IN924">
    <cfRule type="expression" dxfId="1120" priority="261">
      <formula>AND(LEN(TRIM($IH852))&gt;0,LEN(TRIM(IJ852))=0,$II852&lt;&gt;"Monoculture")</formula>
    </cfRule>
  </conditionalFormatting>
  <conditionalFormatting sqref="IO640:IO681">
    <cfRule type="expression" dxfId="1119" priority="1207">
      <formula>AND(LEN(TRIM(#REF!))&gt;0,LEN(TRIM(IO640))=0)</formula>
    </cfRule>
  </conditionalFormatting>
  <conditionalFormatting sqref="IO730:IO856 HQ814:HQ834 BI835:BI844 BI846:BI855">
    <cfRule type="expression" dxfId="1118" priority="686">
      <formula>AND(LEN(TRIM(#REF!))&gt;0,LEN(TRIM(BI730))=0)</formula>
    </cfRule>
  </conditionalFormatting>
  <conditionalFormatting sqref="IO836:IO837">
    <cfRule type="expression" dxfId="1117" priority="533">
      <formula>AND(LEN(TRIM($IB836))&gt;0,LEN(TRIM(IO836))=0)</formula>
    </cfRule>
  </conditionalFormatting>
  <conditionalFormatting sqref="IO847:IO848">
    <cfRule type="expression" dxfId="1116" priority="490">
      <formula>AND(LEN(TRIM($IB847))&gt;0,LEN(TRIM(IO847))=0)</formula>
    </cfRule>
  </conditionalFormatting>
  <conditionalFormatting sqref="IP640:IP681 IS640:IU681">
    <cfRule type="expression" dxfId="1115" priority="1533">
      <formula>AND(LEN(TRIM($IO640))&gt;0,LEN(TRIM(IP640))=0,$IP640&lt;&gt;"Monoculture",$IQ640&lt;&gt;"Monoculture",$IR640&lt;&gt;"Monoculture")</formula>
    </cfRule>
  </conditionalFormatting>
  <conditionalFormatting sqref="IP730:IP834 IT814:IT834 IP846:IP856 IS846:IT856">
    <cfRule type="expression" dxfId="1114" priority="348">
      <formula>AND(LEN(TRIM($IO730))&gt;0,LEN(TRIM(IP730))=0,$IP730&lt;&gt;"Monoculture",$IQ730&lt;&gt;"Monoculture",$IR730&lt;&gt;"Monoculture")</formula>
    </cfRule>
  </conditionalFormatting>
  <conditionalFormatting sqref="IP858:IP862 IS858:IU862 IP864:IP871 IS864:IU871 IP873:IP878 IS873:IU878 IP880:IP885 IS880:IU885 IP887:IP892 IS887:IU892 IP894:IP899 IS894:IU899 IP901:IP906 IS901:IU906 IP908:IP913 IS908:IU913 IP915:IP920 IS915:IU920 IP922:IP924 IS922:IU924">
    <cfRule type="expression" dxfId="1113" priority="262">
      <formula>AND(LEN(TRIM($IO858))&gt;0,LEN(TRIM(IP858))=0,$IP858&lt;&gt;"Monoculture",$IQ858&lt;&gt;"Monoculture",$IR858&lt;&gt;"Monoculture")</formula>
    </cfRule>
  </conditionalFormatting>
  <conditionalFormatting sqref="IR682:IR729 IU682:IW729">
    <cfRule type="expression" dxfId="1112" priority="1059">
      <formula>AND(LEN(TRIM($IQ682))&gt;0,LEN(TRIM(IR682))=0,$IR682&lt;&gt;"Monoculture",$IS682&lt;&gt;"Monoculture",$IT682&lt;&gt;"Monoculture")</formula>
    </cfRule>
  </conditionalFormatting>
  <conditionalFormatting sqref="IS814:IS834 IP835:IP845 IS835:IT845">
    <cfRule type="expression" dxfId="1111" priority="1967">
      <formula>AND(LEN(TRIM($IO814))&gt;0,LEN(TRIM(IP814))=0,$IP814&lt;&gt;"Monoculture",$IQ814&lt;&gt;"Monoculture",#REF!&lt;&gt;"Monoculture")</formula>
    </cfRule>
  </conditionalFormatting>
  <conditionalFormatting sqref="IS730:IU813">
    <cfRule type="expression" dxfId="1110" priority="1615">
      <formula>AND(LEN(TRIM($IO730))&gt;0,LEN(TRIM(IS730))=0,$IP730&lt;&gt;"Monoculture",$IQ730&lt;&gt;"Monoculture",$IR730&lt;&gt;"Monoculture")</formula>
    </cfRule>
  </conditionalFormatting>
  <conditionalFormatting sqref="IW481">
    <cfRule type="expression" dxfId="1109" priority="96">
      <formula>AND(LEN(TRIM($IV481))&gt;0,LEN(TRIM(IW481))=0)</formula>
    </cfRule>
  </conditionalFormatting>
  <conditionalFormatting sqref="IW483">
    <cfRule type="expression" dxfId="1108" priority="95">
      <formula>AND(LEN(TRIM($IV483))&gt;0,LEN(TRIM(IW483))=0)</formula>
    </cfRule>
  </conditionalFormatting>
  <conditionalFormatting sqref="IW485">
    <cfRule type="expression" dxfId="1107" priority="94">
      <formula>AND(LEN(TRIM($IV485))&gt;0,LEN(TRIM(IW485))=0)</formula>
    </cfRule>
  </conditionalFormatting>
  <conditionalFormatting sqref="IW487">
    <cfRule type="expression" dxfId="1106" priority="93">
      <formula>AND(LEN(TRIM($IV487))&gt;0,LEN(TRIM(IW487))=0)</formula>
    </cfRule>
  </conditionalFormatting>
  <conditionalFormatting sqref="IW858:IY862 IW864:IY871 IW873:IY878 IW880:IY885 IW887:IY892 IW894:IY899 IW901:IY906 IW908:IY913 IW915:IY920 IW922:IY924">
    <cfRule type="expression" dxfId="1105" priority="263">
      <formula>AND(LEN(TRIM($IV858))&gt;0,LEN(TRIM(IW858))=0)</formula>
    </cfRule>
  </conditionalFormatting>
  <conditionalFormatting sqref="IW814:IZ856">
    <cfRule type="expression" dxfId="1104" priority="1837">
      <formula>AND(LEN(TRIM($IV814))&gt;0,LEN(TRIM(IW814))=0)</formula>
    </cfRule>
  </conditionalFormatting>
  <conditionalFormatting sqref="IX615:IX617">
    <cfRule type="expression" dxfId="1103" priority="19">
      <formula>AND(LEN(TRIM($IV615))&gt;0,LEN(TRIM(IX615))=0)</formula>
    </cfRule>
  </conditionalFormatting>
  <conditionalFormatting sqref="IX620:IX622">
    <cfRule type="expression" dxfId="1102" priority="17">
      <formula>AND(LEN(TRIM($IV620))&gt;0,LEN(TRIM(IX620))=0)</formula>
    </cfRule>
  </conditionalFormatting>
  <conditionalFormatting sqref="IX625:IX627">
    <cfRule type="expression" dxfId="1101" priority="15">
      <formula>AND(LEN(TRIM($IV625))&gt;0,LEN(TRIM(IX625))=0)</formula>
    </cfRule>
  </conditionalFormatting>
  <conditionalFormatting sqref="IX630:IX632">
    <cfRule type="expression" dxfId="1100" priority="13">
      <formula>AND(LEN(TRIM($IV630))&gt;0,LEN(TRIM(IX630))=0)</formula>
    </cfRule>
  </conditionalFormatting>
  <conditionalFormatting sqref="IX635:IX637">
    <cfRule type="expression" dxfId="1099" priority="11">
      <formula>AND(LEN(TRIM($IV635))&gt;0,LEN(TRIM(IX635))=0)</formula>
    </cfRule>
  </conditionalFormatting>
  <conditionalFormatting sqref="IX730:JA813">
    <cfRule type="expression" dxfId="1098" priority="853">
      <formula>AND(LEN(TRIM($IW730))&gt;0,LEN(TRIM(IX730))=0)</formula>
    </cfRule>
  </conditionalFormatting>
  <conditionalFormatting sqref="IY640:JB681">
    <cfRule type="expression" dxfId="1097" priority="1286">
      <formula>AND(LEN(TRIM($IX640))&gt;0,LEN(TRIM(IY640))=0)</formula>
    </cfRule>
  </conditionalFormatting>
  <conditionalFormatting sqref="IY682:JB729">
    <cfRule type="expression" dxfId="1096" priority="1060">
      <formula>AND(LEN(TRIM($IX682))&gt;0,LEN(TRIM(IY682))=0)</formula>
    </cfRule>
  </conditionalFormatting>
  <conditionalFormatting sqref="JA858:JA862 JA864:JA871 JA873:JA878 JA880:JA885 JA887:JA892 JA894:JA899 JA901:JA906 JA908:JA913 JA915:JA920 JA922:JA924">
    <cfRule type="expression" dxfId="1095" priority="264">
      <formula>AND(OR($JA858&gt;100, $JA858&lt;0), JA858&lt;&gt;"Unspecified")</formula>
    </cfRule>
  </conditionalFormatting>
  <conditionalFormatting sqref="JA858:JI862 JA864:JI871 JA873:JI878 JA880:JI885 JA887:JI892 JA894:JI899 JA901:JI906 JA908:JI913 JA915:JI920 JA922:JI924">
    <cfRule type="expression" dxfId="1094" priority="265">
      <formula>AND(LEN(TRIM($IY858))&gt;0,LEN(TRIM(JA858))=0)</formula>
    </cfRule>
  </conditionalFormatting>
  <conditionalFormatting sqref="JB814:JB856">
    <cfRule type="expression" dxfId="1093" priority="1839">
      <formula>AND(OR($JB814&gt;100, $JB814&lt;0), JB814&lt;&gt;"Unspecified")</formula>
    </cfRule>
  </conditionalFormatting>
  <conditionalFormatting sqref="JB858:JB862 JB864:JB871 JB873:JB878 JB880:JB885 JB887:JB892 JB894:JB899 JB901:JB906 JB908:JB913 JB915:JB920 JB922:JB924">
    <cfRule type="expression" dxfId="1092" priority="266">
      <formula>AND(OR($JB858&gt;100, $JB858&lt;0), JC858&lt;&gt;"Unspecified")</formula>
    </cfRule>
  </conditionalFormatting>
  <conditionalFormatting sqref="JB814:JJ856">
    <cfRule type="expression" dxfId="1091" priority="1841">
      <formula>AND(LEN(TRIM($IZ814))&gt;0,LEN(TRIM(JB814))=0)</formula>
    </cfRule>
  </conditionalFormatting>
  <conditionalFormatting sqref="JC730:JC813">
    <cfRule type="expression" dxfId="1090" priority="854">
      <formula>AND(OR($JC730&gt;100, $JC730&lt;0), JC730&lt;&gt;"Unspecified")</formula>
    </cfRule>
  </conditionalFormatting>
  <conditionalFormatting sqref="JC814:JC856">
    <cfRule type="expression" dxfId="1089" priority="1843">
      <formula>AND(OR($JC814&gt;100, $JC814&lt;0), JD814&lt;&gt;"Unspecified")</formula>
    </cfRule>
  </conditionalFormatting>
  <conditionalFormatting sqref="JC858:JC862 JC864:JC871 JC873:JC878 JC880:JC885 JC887:JC892 JC894:JC899 JC901:JC906 JC908:JC913 JC915:JC920 JC922:JC924">
    <cfRule type="expression" dxfId="1088" priority="267">
      <formula>AND(OR($JC858&gt;100, $JC858&lt;$JB858), $JC858&lt;&gt;"Unspecified")</formula>
    </cfRule>
  </conditionalFormatting>
  <conditionalFormatting sqref="JC730:JJ733 JC734:JK741 JC742:JJ745 JC746:JK753 JC754:JJ757 JC758:JK765 JC766:JJ769 JC770:JK777 JC778:JJ781 JC782:JK789 JC790:JJ793 JC794:JK801 JC802:JJ805 JC806:JK813">
    <cfRule type="expression" dxfId="1087" priority="855">
      <formula>AND(LEN(TRIM($JA730))&gt;0,LEN(TRIM(JC730))=0)</formula>
    </cfRule>
  </conditionalFormatting>
  <conditionalFormatting sqref="JD640:JD681">
    <cfRule type="expression" dxfId="1086" priority="1287">
      <formula>AND(OR($JD640&gt;100, $JD640&lt;0), JD640&lt;&gt;"Unspecified")</formula>
    </cfRule>
  </conditionalFormatting>
  <conditionalFormatting sqref="JD682:JD729">
    <cfRule type="expression" dxfId="1085" priority="1061">
      <formula>AND(OR($JD682&gt;100, $JD682&lt;0), JD682&lt;&gt;"Unspecified")</formula>
    </cfRule>
  </conditionalFormatting>
  <conditionalFormatting sqref="JD730:JD813">
    <cfRule type="expression" dxfId="1084" priority="856">
      <formula>AND(OR($JD730&gt;100, $JD730&lt;0), JE730&lt;&gt;"Unspecified")</formula>
    </cfRule>
  </conditionalFormatting>
  <conditionalFormatting sqref="JD814:JD856">
    <cfRule type="expression" dxfId="1083" priority="1845">
      <formula>AND(OR($JD814&gt;100, $JD814&lt;$JC814), $JD814&lt;&gt;"Unspecified")</formula>
    </cfRule>
  </conditionalFormatting>
  <conditionalFormatting sqref="JD858:JD862 JD864:JD871 JD873:JD878 JD880:JD885 JD887:JD892 JD894:JD899 JD901:JD906 JD908:JD913 JD915:JD920 JD922:JD924">
    <cfRule type="expression" dxfId="1082" priority="268">
      <formula>AND($JD858&lt;0, $JD858&lt;&gt;"Unspecified")</formula>
    </cfRule>
  </conditionalFormatting>
  <conditionalFormatting sqref="JD640:JJ681">
    <cfRule type="expression" dxfId="1081" priority="1288">
      <formula>AND(LEN(TRIM($JB640))&gt;0,LEN(TRIM(JD640))=0)</formula>
    </cfRule>
  </conditionalFormatting>
  <conditionalFormatting sqref="JD682:JK729">
    <cfRule type="expression" dxfId="1080" priority="1062">
      <formula>AND(LEN(TRIM($JB682))&gt;0,LEN(TRIM(JD682))=0)</formula>
    </cfRule>
  </conditionalFormatting>
  <conditionalFormatting sqref="JE640:JE681">
    <cfRule type="expression" dxfId="1079" priority="1289">
      <formula>AND(OR($JE640&gt;100, $JE640&lt;0), JF640&lt;&gt;"Unspecified")</formula>
    </cfRule>
  </conditionalFormatting>
  <conditionalFormatting sqref="JE682:JE729">
    <cfRule type="expression" dxfId="1078" priority="1063">
      <formula>AND(OR($JE682&gt;100, $JE682&lt;0), JF682&lt;&gt;"Unspecified")</formula>
    </cfRule>
  </conditionalFormatting>
  <conditionalFormatting sqref="JE730:JE813">
    <cfRule type="expression" dxfId="1077" priority="857">
      <formula>AND(OR($JE730&gt;100, $JE730&lt;$JD730), $JE730&lt;&gt;"Unspecified")</formula>
    </cfRule>
  </conditionalFormatting>
  <conditionalFormatting sqref="JE814:JE856">
    <cfRule type="expression" dxfId="1076" priority="1847">
      <formula>AND($JE814&lt;0, $JE814&lt;&gt;"Unspecified")</formula>
    </cfRule>
  </conditionalFormatting>
  <conditionalFormatting sqref="JE858:JE862 JE864:JE871 JE873:JE878 JE880:JE885 JE887:JE892 JE894:JE899 JE901:JE906 JE908:JE913 JE915:JE920 JE922:JE924">
    <cfRule type="expression" dxfId="1075" priority="269">
      <formula>AND($JE858&lt;0, $JE858&lt;&gt;"Unspecified")</formula>
    </cfRule>
  </conditionalFormatting>
  <conditionalFormatting sqref="JF640:JF681">
    <cfRule type="expression" dxfId="1074" priority="1290">
      <formula>AND(OR($JF640&gt;100, $JF640&lt;$JE640), $JF640&lt;&gt;"Unspecified")</formula>
    </cfRule>
  </conditionalFormatting>
  <conditionalFormatting sqref="JF682:JF729">
    <cfRule type="expression" dxfId="1073" priority="1064">
      <formula>AND(OR($JF682&gt;100, $JF682&lt;$JE682), $JF682&lt;&gt;"Unspecified")</formula>
    </cfRule>
  </conditionalFormatting>
  <conditionalFormatting sqref="JF730:JF856">
    <cfRule type="expression" dxfId="1072" priority="858">
      <formula>AND($JF730&lt;0, $JF730&lt;&gt;"Unspecified")</formula>
    </cfRule>
  </conditionalFormatting>
  <conditionalFormatting sqref="JF858:JF862 JF864:JF871 JF873:JF878 JF880:JF885 JF887:JF892 JF894:JF899 JF901:JF906 JF908:JF913 JF915:JF920 JF922:JF924">
    <cfRule type="expression" dxfId="1071" priority="270">
      <formula>AND($JF858&lt;$JE858, $JF858&lt;&gt;"Unspecified")</formula>
    </cfRule>
  </conditionalFormatting>
  <conditionalFormatting sqref="JG640:JG681">
    <cfRule type="expression" dxfId="1070" priority="1291">
      <formula>AND($JG640&lt;0, $JG640&lt;&gt;"Unspecified")</formula>
    </cfRule>
  </conditionalFormatting>
  <conditionalFormatting sqref="JG682:JG813">
    <cfRule type="expression" dxfId="1069" priority="1065">
      <formula>AND($JG682&lt;0, $JG682&lt;&gt;"Unspecified")</formula>
    </cfRule>
  </conditionalFormatting>
  <conditionalFormatting sqref="JG814:JG856">
    <cfRule type="expression" dxfId="1068" priority="1851">
      <formula>AND($JG814&lt;$JF814, $JG814&lt;&gt;"Unspecified")</formula>
    </cfRule>
  </conditionalFormatting>
  <conditionalFormatting sqref="JG858:JG862 JG864:JG871 JG873:JG878 JG880:JG885 JG887:JG892 JG894:JG899 JG901:JG906 JG908:JG913 JG915:JG920 JG922:JG924">
    <cfRule type="expression" dxfId="1067" priority="271">
      <formula>AND($JG858&lt;0, $JG858&lt;&gt;"Unspecified")</formula>
    </cfRule>
  </conditionalFormatting>
  <conditionalFormatting sqref="JH640:JH681">
    <cfRule type="expression" dxfId="1066" priority="1292">
      <formula>AND($JH640&lt;0, $JH640&lt;&gt;"Unspecified")</formula>
    </cfRule>
  </conditionalFormatting>
  <conditionalFormatting sqref="JH682:JH729 JH814:JH856">
    <cfRule type="expression" dxfId="1065" priority="1066">
      <formula>AND($JH682&lt;0, $JH682&lt;&gt;"Unspecified")</formula>
    </cfRule>
  </conditionalFormatting>
  <conditionalFormatting sqref="JH730:JH813">
    <cfRule type="expression" dxfId="1064" priority="860">
      <formula>AND($JH730&lt;$JG730, $JH730&lt;&gt;"Unspecified")</formula>
    </cfRule>
  </conditionalFormatting>
  <conditionalFormatting sqref="JH858:JH862 JH864:JH871 JH873:JH878 JH880:JH885 JH887:JH892 JH894:JH899 JH901:JH906 JH908:JH913 JH915:JH920 JH922:JH924">
    <cfRule type="expression" dxfId="1063" priority="272">
      <formula>AND($JH858&lt;0, $JH858&lt;&gt;"Unspecified")</formula>
    </cfRule>
  </conditionalFormatting>
  <conditionalFormatting sqref="JI640:JI681">
    <cfRule type="expression" dxfId="1062" priority="1293">
      <formula>AND($JI640&lt;$JH640, $JI640&lt;&gt;"Unspecified")</formula>
    </cfRule>
  </conditionalFormatting>
  <conditionalFormatting sqref="JI682:JI729">
    <cfRule type="expression" dxfId="1061" priority="1067">
      <formula>AND($JI682&lt;$JH682, $JI682&lt;&gt;"Unspecified")</formula>
    </cfRule>
  </conditionalFormatting>
  <conditionalFormatting sqref="JI730:JI856">
    <cfRule type="expression" dxfId="1060" priority="861">
      <formula>AND($JI730&lt;0, $JI730&lt;&gt;"Unspecified")</formula>
    </cfRule>
  </conditionalFormatting>
  <conditionalFormatting sqref="JI858:JI862 JI864:JI871 JI873:JI878 JI880:JI885 JI887:JI892 JI894:JI899 JI901:JI906 JI908:JI913 JI915:JI920 JI922:JI924">
    <cfRule type="expression" dxfId="1059" priority="273">
      <formula>AND($JI858&lt;$JH858, $JI858&lt;&gt;"Unspecified")</formula>
    </cfRule>
  </conditionalFormatting>
  <conditionalFormatting sqref="JJ640:JJ681">
    <cfRule type="expression" dxfId="1058" priority="1577">
      <formula>AND($JJ640&lt;#REF!, $JJ640&lt;&gt;"Unspecified")</formula>
    </cfRule>
  </conditionalFormatting>
  <conditionalFormatting sqref="JJ682:JJ813">
    <cfRule type="expression" dxfId="1057" priority="1068">
      <formula>AND($JJ682&lt;0, $JJ682&lt;&gt;"Unspecified")</formula>
    </cfRule>
  </conditionalFormatting>
  <conditionalFormatting sqref="JJ814:JJ856">
    <cfRule type="expression" dxfId="1056" priority="1857">
      <formula>AND($JJ814&lt;$JI814, $JJ814&lt;&gt;"Unspecified")</formula>
    </cfRule>
  </conditionalFormatting>
  <conditionalFormatting sqref="JK640:JK681">
    <cfRule type="expression" dxfId="1055" priority="1537">
      <formula>AND(LEN(TRIM($JJ640))&gt;0,LEN(TRIM(JK640))=0)</formula>
    </cfRule>
  </conditionalFormatting>
  <conditionalFormatting sqref="JK682:JK729">
    <cfRule type="expression" dxfId="1054" priority="1069">
      <formula>AND($JK682&lt;0, $JK682&lt;&gt;"Unspecified")</formula>
    </cfRule>
  </conditionalFormatting>
  <conditionalFormatting sqref="JK730:JK733 JK742:JK745 JK754:JK757 JK766:JK769 JK778:JK781 JK790:JK793 JK802:JK805">
    <cfRule type="expression" dxfId="1053" priority="7">
      <formula>AND(LEN(TRIM($JJ730))&gt;0,LEN(TRIM(JK730))=0)</formula>
    </cfRule>
  </conditionalFormatting>
  <conditionalFormatting sqref="JK734:JK741 JK746:JK753 JK758:JK765 JK770:JK777 JK782:JK789 JK794:JK801 JK806:JK813">
    <cfRule type="expression" dxfId="1052" priority="863">
      <formula>AND($JK734&lt;$JJ734, $JK734&lt;&gt;"Unspecified")</formula>
    </cfRule>
  </conditionalFormatting>
  <conditionalFormatting sqref="JK814:JK856">
    <cfRule type="expression" dxfId="1051" priority="1859">
      <formula>AND(LEN(TRIM(#REF!))&gt;0,LEN(TRIM(JK814))=0)</formula>
    </cfRule>
  </conditionalFormatting>
  <conditionalFormatting sqref="JK858:JK862 JK864:JK924">
    <cfRule type="expression" dxfId="1050" priority="274">
      <formula>AND(LEN(TRIM($JJ858))&gt;0,LEN(TRIM(JK858))=0)</formula>
    </cfRule>
  </conditionalFormatting>
  <conditionalFormatting sqref="JM179:JM180 JM197:JM198 JM203:JM204 JM209:JM210 JM185:JM187 JM190:JM192">
    <cfRule type="duplicateValues" dxfId="1049" priority="1471"/>
  </conditionalFormatting>
  <conditionalFormatting sqref="JM215:JM216 JM221:JM223 JM226:JM228">
    <cfRule type="duplicateValues" dxfId="1048" priority="1465"/>
  </conditionalFormatting>
  <conditionalFormatting sqref="JM239:JM240">
    <cfRule type="duplicateValues" dxfId="1047" priority="482"/>
  </conditionalFormatting>
  <conditionalFormatting sqref="JM256:JM258 JM245:JM247 JM233:JM234 JM250:JM253">
    <cfRule type="duplicateValues" dxfId="1046" priority="2074"/>
  </conditionalFormatting>
  <conditionalFormatting sqref="JM263:JM264">
    <cfRule type="duplicateValues" dxfId="1045" priority="480"/>
  </conditionalFormatting>
  <conditionalFormatting sqref="JM731 JM743 JM755 JM767 JM779 JM791 JM803 JM814:JU856">
    <cfRule type="expression" dxfId="1044" priority="8">
      <formula>AND(LEN(TRIM($JL731))&gt;0,LEN(TRIM(JM731))=0)</formula>
    </cfRule>
  </conditionalFormatting>
  <conditionalFormatting sqref="JM682:JO729 JR682:JX729 JM730:JU730 JN731:JU731 JM732:JU737 JM738:JQ741 JS738:JU741 JM742:JU742 JN743:JU743 JM744:JU749 JM750:JQ753 JS750:JU753 JM754:JU754 JN755:JU755 JM756:JU761 JM762:JQ765 JS762:JU765 JM766:JU766 JN767:JU767 JM768:JU773 JM774:JQ777 JS774:JU777 JM778:JU778 JN779:JU779 JM780:JU785 JM786:JQ789 JS786:JU789 JM790:JU790 JN791:JU791 JM792:JU797 JM798:JQ801 JS798:JU801 JM802:JU802 JN803:JU803 JM804:JU809 JM810:JQ813 JS810:JU813">
    <cfRule type="expression" dxfId="1043" priority="1611">
      <formula>AND(LEN(TRIM($JL682))&gt;0,LEN(TRIM(JM682))=0)</formula>
    </cfRule>
  </conditionalFormatting>
  <conditionalFormatting sqref="JM640:JU681">
    <cfRule type="expression" dxfId="1042" priority="1538">
      <formula>AND(LEN(TRIM($JL640))&gt;0,LEN(TRIM(JM640))=0)</formula>
    </cfRule>
  </conditionalFormatting>
  <conditionalFormatting sqref="JN857:JN861 JP857:JP924 JM858:JM861 JO858:JO861 JQ858:JU862 JM862:JO862 JN863:JN876 JM864:JM871 JO864:JO871 JQ864:JU871 JM873:JM876 JO873:JO876 JQ873:JU878 JM877:JO877 JM878 JO878 JN878:JN890 JM880:JM885 JO880:JO885 JQ880:JU885 JM887:JM890 JO887:JO890 JQ887:JU892 JM891:JO891 JM892 JO892 JN892:JN904 JM894:JM899 JO894:JO899 JQ894:JU899 JM901:JM904 JO901:JO904 JQ901:JU906 JM905:JO905 JM906 JO906 JN906:JN918 JM908:JM913 JO908:JO913 JQ908:JU913 JM915:JM918 JO915:JO918 JQ915:JU920 JM919:JO919 JM920 JO920 JN920:JN924 JM922:JM924 JO922:JO924 JQ922:JU924">
    <cfRule type="expression" dxfId="1041" priority="275">
      <formula>AND(LEN(TRIM($JL857))&gt;0,LEN(TRIM(JM857))=0)</formula>
    </cfRule>
  </conditionalFormatting>
  <conditionalFormatting sqref="JW332:JW333">
    <cfRule type="duplicateValues" dxfId="1040" priority="1455"/>
  </conditionalFormatting>
  <conditionalFormatting sqref="JW334:JW335">
    <cfRule type="duplicateValues" dxfId="1039" priority="1499"/>
  </conditionalFormatting>
  <conditionalFormatting sqref="JW336:JW337">
    <cfRule type="duplicateValues" dxfId="1038" priority="1453"/>
  </conditionalFormatting>
  <conditionalFormatting sqref="JW341:JW342">
    <cfRule type="duplicateValues" dxfId="1037" priority="1439"/>
  </conditionalFormatting>
  <conditionalFormatting sqref="JW343:JW344">
    <cfRule type="duplicateValues" dxfId="1036" priority="1440"/>
  </conditionalFormatting>
  <conditionalFormatting sqref="JW345:JW346">
    <cfRule type="duplicateValues" dxfId="1035" priority="1438"/>
  </conditionalFormatting>
  <conditionalFormatting sqref="JW350:JW351">
    <cfRule type="duplicateValues" dxfId="1034" priority="1424"/>
  </conditionalFormatting>
  <conditionalFormatting sqref="JW352:JW353">
    <cfRule type="duplicateValues" dxfId="1033" priority="1425"/>
  </conditionalFormatting>
  <conditionalFormatting sqref="JW354:JW355">
    <cfRule type="duplicateValues" dxfId="1032" priority="1423"/>
  </conditionalFormatting>
  <conditionalFormatting sqref="JW359:JW360">
    <cfRule type="duplicateValues" dxfId="1031" priority="1415"/>
  </conditionalFormatting>
  <conditionalFormatting sqref="JW361:JW362">
    <cfRule type="duplicateValues" dxfId="1030" priority="1416"/>
  </conditionalFormatting>
  <conditionalFormatting sqref="JW363:JW364">
    <cfRule type="duplicateValues" dxfId="1029" priority="1414"/>
  </conditionalFormatting>
  <conditionalFormatting sqref="JW366:JW367">
    <cfRule type="duplicateValues" dxfId="1028" priority="1404"/>
  </conditionalFormatting>
  <conditionalFormatting sqref="JW369:JW370">
    <cfRule type="duplicateValues" dxfId="1027" priority="1406"/>
  </conditionalFormatting>
  <conditionalFormatting sqref="JW372:JW373">
    <cfRule type="duplicateValues" dxfId="1026" priority="1405"/>
  </conditionalFormatting>
  <conditionalFormatting sqref="JW377:JW378">
    <cfRule type="duplicateValues" dxfId="1025" priority="1400"/>
  </conditionalFormatting>
  <conditionalFormatting sqref="JW379:JW380">
    <cfRule type="duplicateValues" dxfId="1024" priority="1401"/>
  </conditionalFormatting>
  <conditionalFormatting sqref="JW381:JW382">
    <cfRule type="duplicateValues" dxfId="1023" priority="1399"/>
  </conditionalFormatting>
  <conditionalFormatting sqref="JW386:JW387">
    <cfRule type="duplicateValues" dxfId="1022" priority="1397"/>
  </conditionalFormatting>
  <conditionalFormatting sqref="JW388:JW389">
    <cfRule type="duplicateValues" dxfId="1021" priority="1398"/>
  </conditionalFormatting>
  <conditionalFormatting sqref="JW390:JW391">
    <cfRule type="duplicateValues" dxfId="1020" priority="1396"/>
  </conditionalFormatting>
  <conditionalFormatting sqref="JW640:KD681">
    <cfRule type="expression" dxfId="1019" priority="1550">
      <formula>AND(LEN(TRIM($JV640))&gt;0,LEN(TRIM(JW640))=0)</formula>
    </cfRule>
  </conditionalFormatting>
  <conditionalFormatting sqref="JW730:KD856">
    <cfRule type="expression" dxfId="1018" priority="1623">
      <formula>AND(LEN(TRIM($JV730))&gt;0,LEN(TRIM(JW730))=0)</formula>
    </cfRule>
  </conditionalFormatting>
  <conditionalFormatting sqref="JW858:KD862 JW864:KD871 JW873:KD878 JW880:KD885 JW887:KD892 JW894:KD899 JW901:KD906 JW908:KD913 JW915:KD920 JW922:KD924">
    <cfRule type="expression" dxfId="1017" priority="276">
      <formula>AND(LEN(TRIM($JV858))&gt;0,LEN(TRIM(JW858))=0)</formula>
    </cfRule>
  </conditionalFormatting>
  <conditionalFormatting sqref="JZ682:KG729">
    <cfRule type="expression" dxfId="1016" priority="1073">
      <formula>AND(LEN(TRIM($JY682))&gt;0,LEN(TRIM(JZ682))=0)</formula>
    </cfRule>
  </conditionalFormatting>
  <conditionalFormatting sqref="KF640:KH681">
    <cfRule type="expression" dxfId="1015" priority="1552">
      <formula>AND(LEN(TRIM($KE640))&gt;0,LEN(TRIM(KF640))=0)</formula>
    </cfRule>
  </conditionalFormatting>
  <conditionalFormatting sqref="KF730:KH834 KF835:KG856">
    <cfRule type="expression" dxfId="1014" priority="1626">
      <formula>AND(LEN(TRIM($KE730))&gt;0,LEN(TRIM(KF730))=0)</formula>
    </cfRule>
  </conditionalFormatting>
  <conditionalFormatting sqref="KF858:KH862 KF864:KH871 KF873:KH878 KF880:KH885 KF887:KH892 KF894:KH899 KF901:KH906 KF908:KH913 KF915:KH920 KF922:KH924">
    <cfRule type="expression" dxfId="1013" priority="277">
      <formula>AND(LEN(TRIM($KE858))&gt;0,LEN(TRIM(KF858))=0)</formula>
    </cfRule>
  </conditionalFormatting>
  <conditionalFormatting sqref="KH835:KH856">
    <cfRule type="expression" dxfId="1012" priority="488">
      <formula>AND(LEN(TRIM(#REF!))&gt;0,LEN(TRIM(KH835))=0)</formula>
    </cfRule>
  </conditionalFormatting>
  <conditionalFormatting sqref="KI814:KI856">
    <cfRule type="expression" dxfId="1011" priority="601">
      <formula>AND(LEN(TRIM(#REF!))&gt;0,LEN(TRIM(KI814))=0)</formula>
    </cfRule>
  </conditionalFormatting>
  <conditionalFormatting sqref="KI682:KK729">
    <cfRule type="expression" dxfId="1010" priority="1074">
      <formula>AND(LEN(TRIM($KH682))&gt;0,LEN(TRIM(KI682))=0)</formula>
    </cfRule>
  </conditionalFormatting>
  <conditionalFormatting sqref="KJ640:KJ681">
    <cfRule type="expression" dxfId="1009" priority="1553">
      <formula>AND(LEN(TRIM($KI640))&gt;0,LEN(TRIM(KJ640))=0)</formula>
    </cfRule>
  </conditionalFormatting>
  <conditionalFormatting sqref="KJ730:KJ838 KN814:KN838 KJ841:KJ849 KN841:KN849 KJ852:KJ856 KN852:KN856">
    <cfRule type="expression" dxfId="1008" priority="1629">
      <formula>AND(LEN(TRIM($KI730))&gt;0,LEN(TRIM(KJ730))=0)</formula>
    </cfRule>
  </conditionalFormatting>
  <conditionalFormatting sqref="KJ839:KJ840 KN839:KN840 KJ850:KJ851 KN850:KN851">
    <cfRule type="expression" dxfId="1007" priority="2067">
      <formula>AND(LEN(TRIM($KI840))&gt;0,LEN(TRIM(KJ839))=0)</formula>
    </cfRule>
  </conditionalFormatting>
  <conditionalFormatting sqref="KJ858:KJ862 KJ864:KJ871 KJ873:KJ878 KJ880:KJ885 KJ887:KJ892 KJ894:KJ899 KJ901:KJ906 KJ908:KJ913 KJ915:KJ920 KJ922:KJ924">
    <cfRule type="expression" dxfId="1006" priority="278">
      <formula>AND(LEN(TRIM($KI858))&gt;0,LEN(TRIM(KJ858))=0)</formula>
    </cfRule>
  </conditionalFormatting>
  <conditionalFormatting sqref="KK269:KK328 KK552:KK614">
    <cfRule type="expression" dxfId="1005" priority="1461">
      <formula>COUNTIF(KK:KK,KK269)&gt;1</formula>
    </cfRule>
  </conditionalFormatting>
  <conditionalFormatting sqref="KK731:KK732 KK735:KK736 KK739:KK740 KK743:KK744 KK747:KK748 KK751:KK752 KK755:KK756 KK759:KK760 KK763:KK764 KK767:KK768 KK771:KK772 KK775:KK776 KK779:KK780 KK783:KK784 KK787:KK788 KK791:KK792 KK795:KK796 KK799:KK800 KK803:KK804 KK807:KK808 KK811:KK812 KO730 KO734 KP737 KS737 KO742 KO746 KP749 KS749 KO754 KO758 KP761 KS761 KO766 KO770 KP773 KS773 KO778 KO782 KP785 KS785 KO790 KO794 KP797 KS797 KO802 KO806 KP809 KS809">
    <cfRule type="expression" dxfId="1004" priority="1762">
      <formula>COUNTIF(KM:KM,KK730)&gt;1</formula>
    </cfRule>
  </conditionalFormatting>
  <conditionalFormatting sqref="KK839:KK840 KM839:KM840 KK850:KK851 KM850:KM851">
    <cfRule type="expression" dxfId="1003" priority="2071">
      <formula>AND(LEN(TRIM($KI840))&gt;0,LEN(TRIM(KK839))=0,$KJ839&lt;&gt;"Hand Hoe",LEFT($KJ839,3)&lt;&gt;"No ")</formula>
    </cfRule>
  </conditionalFormatting>
  <conditionalFormatting sqref="KK640:KM681">
    <cfRule type="expression" dxfId="1002" priority="1554">
      <formula>AND(LEN(TRIM($KI640))&gt;0,LEN(TRIM(KK640))=0,$KJ640&lt;&gt;"Hand Hoe",LEFT($KJ640,3)&lt;&gt;"No ")</formula>
    </cfRule>
  </conditionalFormatting>
  <conditionalFormatting sqref="KK730:KM730 KL731:KM731 KK732:KM732 KL733:KM733 KK734:KM734 KL735:KM737 KK736 KK738:KM738 KL739:KM741 KK740 KK742:KM742 KL743:KM745 KK744 KK746:KM746 KL747:KM749 KK748 KK750:KM750 KL751:KM753 KK752 KK754:KM754 KL755:KM757 KK756 KK758:KM758 KL759:KM761 KK760 KK762:KM762 KL763:KM765 KK764 KK766:KM766 KL767:KM769 KK768 KK770:KM770 KL771:KM773 KK772 KK774:KM774 KL775:KM777 KK776 KK778:KM778 KL779:KM781 KK780 KK782:KM782 KL783:KM785 KK784 KK786:KM786 KL787:KM789 KK788 KK790:KM790 KL791:KM793 KK792 KK794:KM794 KL795:KM797 KK796 KK798:KM798 KL799:KM801 KK800 KK802:KM802 KL803:KM805 KK804 KK806:KM806 KL807:KM809 KK808 KK810:KM810 KL811:KM813 KK812 KK814:KK838 KM814:KM838 KP818 KP825 KP832 KK841:KK849 KM841:KM849 KK852:KK856 KM852:KM856">
    <cfRule type="expression" dxfId="1001" priority="1632">
      <formula>AND(LEN(TRIM($KI730))&gt;0,LEN(TRIM(KK730))=0,$KJ730&lt;&gt;"Hand Hoe",LEFT($KJ730,3)&lt;&gt;"No ")</formula>
    </cfRule>
  </conditionalFormatting>
  <conditionalFormatting sqref="KK858:KM862 KK864:KM871 KK873:KM878 KK880:KM885 KK887:KM892 KK894:KM899 KK901:KM906 KK908:KM913 KK915:KM920 KK922:KM924">
    <cfRule type="expression" dxfId="1000" priority="279">
      <formula>AND(LEN(TRIM($KI858))&gt;0,LEN(TRIM(KK858))=0,$KJ858&lt;&gt;"Hand Hoe",LEFT($KJ858,3)&lt;&gt;"No ")</formula>
    </cfRule>
  </conditionalFormatting>
  <conditionalFormatting sqref="KM682:KM729">
    <cfRule type="expression" dxfId="999" priority="1075">
      <formula>AND(LEN(TRIM($KL682))&gt;0,LEN(TRIM(KM682))=0)</formula>
    </cfRule>
  </conditionalFormatting>
  <conditionalFormatting sqref="KN682:KP729">
    <cfRule type="expression" dxfId="998" priority="1076">
      <formula>AND(LEN(TRIM($KL682))&gt;0,LEN(TRIM(KN682))=0,$KM682&lt;&gt;"Hand Hoe",LEFT($KM682,3)&lt;&gt;"No ")</formula>
    </cfRule>
  </conditionalFormatting>
  <conditionalFormatting sqref="KO552:KO614">
    <cfRule type="expression" dxfId="997" priority="1502">
      <formula>COUNTIF(KJ:KJ,KO552)&gt;1</formula>
    </cfRule>
  </conditionalFormatting>
  <conditionalFormatting sqref="KO840 KQ840">
    <cfRule type="expression" dxfId="996" priority="766">
      <formula>AND(LEN(TRIM(#REF!))&gt;0,LEN(TRIM(KO840))=0,#REF!&lt;&gt;"Hand Hoe",LEFT(#REF!,3)&lt;&gt;"No ")</formula>
    </cfRule>
  </conditionalFormatting>
  <conditionalFormatting sqref="KO851 KQ851">
    <cfRule type="expression" dxfId="995" priority="528">
      <formula>AND(LEN(TRIM(#REF!))&gt;0,LEN(TRIM(KO851))=0,#REF!&lt;&gt;"Hand Hoe",LEFT(#REF!,3)&lt;&gt;"No ")</formula>
    </cfRule>
  </conditionalFormatting>
  <conditionalFormatting sqref="KO640:KQ681">
    <cfRule type="expression" dxfId="994" priority="1555">
      <formula>AND(LEN(TRIM($KN640))&gt;0,LEN(TRIM(KO640))=0,$KN640&lt;&gt;"Hand Hoe",LEFT($KN640,3)&lt;&gt;"No ")</formula>
    </cfRule>
  </conditionalFormatting>
  <conditionalFormatting sqref="KO858:KQ862 KO864:KQ871 KO873:KQ878 KO880:KQ885 KO887:KQ892 KO894:KQ899 KO901:KQ906 KO908:KQ913 KO915:KQ920 KO922:KQ924">
    <cfRule type="expression" dxfId="993" priority="280">
      <formula>AND(LEN(TRIM($KN858))&gt;0,LEN(TRIM(KO858))=0,$KN858&lt;&gt;"Hand Hoe",LEFT($KN858,3)&lt;&gt;"No ")</formula>
    </cfRule>
  </conditionalFormatting>
  <conditionalFormatting sqref="KP730:KQ730 KO731:KQ733 KP734:KQ734 KO735:KQ736 KO736:KO737 KO738:KQ741 KP742:KQ742 KO743:KQ745 KP746:KQ746 KO747:KQ748 KO749:KO750 KO750:KQ753 KP754:KQ754 KO755:KQ757 KP758:KQ758 KO759:KQ760 KO761:KO762 KO762:KQ765 KP766:KQ766 KO767:KQ769 KP770:KQ770 KO771:KQ772 KO773:KO774 KO774:KQ777 KP778:KQ778 KO779:KQ781 KP782:KQ782 KO783:KQ784 KO785:KO786 KO786:KQ789 KP790:KQ790 KO791:KQ793 KP794:KQ794 KO795:KQ796 KO797:KO798 KO798:KQ801 KP802:KQ802 KO803:KQ805 KP806:KQ806 KO807:KQ808 KO809:KO810 KO810:KQ813 KO814:KO839 KQ814:KQ839 KO841:KO850 KQ841:KQ850 KO852:KO856 KQ852:KQ856">
    <cfRule type="expression" dxfId="992" priority="1693">
      <formula>AND(LEN(TRIM($KN730))&gt;0,LEN(TRIM(KO730))=0,$KN730&lt;&gt;"Hand Hoe",LEFT($KN730,3)&lt;&gt;"No ")</formula>
    </cfRule>
  </conditionalFormatting>
  <conditionalFormatting sqref="KQ737 KQ749 KQ761 KQ773 KQ785 KQ797 KQ809 KS846:KU856">
    <cfRule type="expression" dxfId="991" priority="9">
      <formula>AND(LEN(TRIM($KR737))&gt;0,LEN(TRIM(KQ737))=0,$KR737&lt;&gt;"Hand Hoe",LEFT($KR737,3)&lt;&gt;"No ")</formula>
    </cfRule>
  </conditionalFormatting>
  <conditionalFormatting sqref="KR682:KT729">
    <cfRule type="expression" dxfId="990" priority="1077">
      <formula>AND(LEN(TRIM($KQ682))&gt;0,LEN(TRIM(KR682))=0,$KQ682&lt;&gt;"Hand Hoe",LEFT($KQ682,3)&lt;&gt;"No ")</formula>
    </cfRule>
  </conditionalFormatting>
  <conditionalFormatting sqref="KS641:KU645 KS647:KU651 KS653:KU657 KS659:KU663 KS665:KU669 KS671:KU675 KS677:KU681">
    <cfRule type="expression" dxfId="989" priority="1556">
      <formula>AND(LEN(TRIM($KR641))&gt;0,LEN(TRIM(KS641))=0,$KR641&lt;&gt;"Hand Hoe",LEFT($KR641,3)&lt;&gt;"No ")</formula>
    </cfRule>
  </conditionalFormatting>
  <conditionalFormatting sqref="KS730:KU736 KT737:KU737 KS738:KU748 KT749:KU749 KS750:KU760 KT761:KU761 KS762:KU772 KT773:KU773 KS774:KU784 KT785:KU785 KS786:KU796 KT797:KU797 KS798:KU808 KT809:KU809 KS810:KU834 KS835:KT845">
    <cfRule type="expression" dxfId="988" priority="1715">
      <formula>AND(LEN(TRIM($KR730))&gt;0,LEN(TRIM(KS730))=0,$KR730&lt;&gt;"Hand Hoe",LEFT($KR730,3)&lt;&gt;"No ")</formula>
    </cfRule>
  </conditionalFormatting>
  <conditionalFormatting sqref="KS858:KU862 KS864:KU871 KS873:KU878 KS880:KU885 KS887:KU892 KS894:KU899 KS901:KU906 KS908:KU913 KS915:KU920 KS922:KU924">
    <cfRule type="expression" dxfId="987" priority="281">
      <formula>AND(LEN(TRIM($KR858))&gt;0,LEN(TRIM(KS858))=0,$KR858&lt;&gt;"Hand Hoe",LEFT($KR858,3)&lt;&gt;"No ")</formula>
    </cfRule>
  </conditionalFormatting>
  <conditionalFormatting sqref="KV640 KV646 KV652 KV664 KV670 KV676">
    <cfRule type="expression" dxfId="986" priority="1603">
      <formula>AND(LEN(TRIM($KS641))&gt;0,LEN(TRIM(KV640))=0,$KS641&lt;&gt;"Hand Hoe",LEFT($KS641,3)&lt;&gt;"No ")</formula>
    </cfRule>
  </conditionalFormatting>
  <conditionalFormatting sqref="KV641">
    <cfRule type="expression" dxfId="985" priority="1194">
      <formula>AND(LEN(TRIM(#REF!))&gt;0,LEN(TRIM(KV641))=0,#REF!&lt;&gt;"Hand Hoe",LEFT(#REF!,3)&lt;&gt;"No ")</formula>
    </cfRule>
  </conditionalFormatting>
  <conditionalFormatting sqref="KV642:KV645 KV648:KV651 KV654:KV663 KV666:KV669 KV672:KV675 KV678:KV681">
    <cfRule type="expression" dxfId="984" priority="1578">
      <formula>AND(LEN(TRIM($KS642))&gt;0,LEN(TRIM(KV642))=0,$KS642&lt;&gt;"Hand Hoe",LEFT($KS642,3)&lt;&gt;"No ")</formula>
    </cfRule>
  </conditionalFormatting>
  <conditionalFormatting sqref="KV647">
    <cfRule type="expression" dxfId="983" priority="1178">
      <formula>AND(LEN(TRIM(#REF!))&gt;0,LEN(TRIM(KV647))=0,#REF!&lt;&gt;"Hand Hoe",LEFT(#REF!,3)&lt;&gt;"No ")</formula>
    </cfRule>
  </conditionalFormatting>
  <conditionalFormatting sqref="KV653">
    <cfRule type="expression" dxfId="982" priority="1318">
      <formula>AND(LEN(TRIM(#REF!))&gt;0,LEN(TRIM(KV653))=0,#REF!&lt;&gt;"Hand Hoe",LEFT(#REF!,3)&lt;&gt;"No ")</formula>
    </cfRule>
  </conditionalFormatting>
  <conditionalFormatting sqref="KV665">
    <cfRule type="expression" dxfId="981" priority="1154">
      <formula>AND(LEN(TRIM(#REF!))&gt;0,LEN(TRIM(KV665))=0,#REF!&lt;&gt;"Hand Hoe",LEFT(#REF!,3)&lt;&gt;"No ")</formula>
    </cfRule>
  </conditionalFormatting>
  <conditionalFormatting sqref="KV671">
    <cfRule type="expression" dxfId="980" priority="1131">
      <formula>AND(LEN(TRIM(#REF!))&gt;0,LEN(TRIM(KV671))=0,#REF!&lt;&gt;"Hand Hoe",LEFT(#REF!,3)&lt;&gt;"No ")</formula>
    </cfRule>
  </conditionalFormatting>
  <conditionalFormatting sqref="KV677">
    <cfRule type="expression" dxfId="979" priority="1105">
      <formula>AND(LEN(TRIM(#REF!))&gt;0,LEN(TRIM(KV677))=0,#REF!&lt;&gt;"Hand Hoe",LEFT(#REF!,3)&lt;&gt;"No ")</formula>
    </cfRule>
  </conditionalFormatting>
  <conditionalFormatting sqref="KV682:KX729">
    <cfRule type="expression" dxfId="978" priority="1078">
      <formula>AND(LEN(TRIM($KU682))&gt;0,LEN(TRIM(KV682))=0,$KU682&lt;&gt;"Hand Hoe",LEFT($KU682,3)&lt;&gt;"No ")</formula>
    </cfRule>
  </conditionalFormatting>
  <conditionalFormatting sqref="LD730:LN834 LD835:LG845 LI835:LI845 NT835:NT845 LK835:LN856 LD846:LI856">
    <cfRule type="expression" dxfId="977" priority="1728">
      <formula>AND(LEN(TRIM($KW730))&gt;0,LEN(TRIM(LD730))=0,$KW730&lt;&gt;"No mulch applied")</formula>
    </cfRule>
  </conditionalFormatting>
  <conditionalFormatting sqref="LF640:LO681">
    <cfRule type="expression" dxfId="976" priority="1581">
      <formula>AND(LEN(TRIM($KX640))&gt;0,LEN(TRIM(LF640))=0,$KX640&lt;&gt;"No mulch applied")</formula>
    </cfRule>
  </conditionalFormatting>
  <conditionalFormatting sqref="LH857:LH868 LB857:LB924 LD857:LD924 LF857:LF924 LI858:LN862 LI864:LN868 LH869:LN871 LH872 LH873:LN878 LH879 LH880:LN885 LH886 LH887:LN892 LH893 LH894:LN899 LH900 LH901:LN906 LH907 LH908:LN913 LH914 LH915:LN920 LH921 LH922:LN924">
    <cfRule type="expression" dxfId="975" priority="282">
      <formula>AND(LEN(TRIM($KW857))&gt;0,LEN(TRIM(LB857))=0,$KW857&lt;&gt;"No mulch applied")</formula>
    </cfRule>
  </conditionalFormatting>
  <conditionalFormatting sqref="LI682:LQ729">
    <cfRule type="expression" dxfId="974" priority="1079">
      <formula>AND(LEN(TRIM($KZ682))&gt;0,LEN(TRIM(LI682))=0,$KZ682&lt;&gt;"No mulch applied")</formula>
    </cfRule>
  </conditionalFormatting>
  <conditionalFormatting sqref="LP730:LS856">
    <cfRule type="expression" dxfId="973" priority="1731">
      <formula>AND(LEN(TRIM($LO730))&gt;0,LEN(TRIM(LP730))=0)</formula>
    </cfRule>
  </conditionalFormatting>
  <conditionalFormatting sqref="LP858:LS862 LP864:LS871 LP873:LS878 LP880:LS885 LP887:LS892 LP894:LS899 LP901:LS906 LP908:LS913 LP915:LS920 LP922:LS924">
    <cfRule type="expression" dxfId="972" priority="283">
      <formula>AND(LEN(TRIM($LO858))&gt;0,LEN(TRIM(LP858))=0)</formula>
    </cfRule>
  </conditionalFormatting>
  <conditionalFormatting sqref="LQ640:LT681">
    <cfRule type="expression" dxfId="971" priority="1582">
      <formula>AND(LEN(TRIM($LP640))&gt;0,LEN(TRIM(LQ640))=0)</formula>
    </cfRule>
  </conditionalFormatting>
  <conditionalFormatting sqref="LS682:LW729">
    <cfRule type="expression" dxfId="970" priority="1080">
      <formula>AND(LEN(TRIM($LR682))&gt;0,LEN(TRIM(LS682))=0)</formula>
    </cfRule>
  </conditionalFormatting>
  <conditionalFormatting sqref="LU730:MA856">
    <cfRule type="expression" dxfId="969" priority="1734">
      <formula>AND(LEN(TRIM($LT730))&gt;0,LEN(TRIM(LU730))=0)</formula>
    </cfRule>
  </conditionalFormatting>
  <conditionalFormatting sqref="LU858:MA862 LU864:MA871 LU873:MA878 LU880:MA885 LU887:MA892 LU894:MA899 LU901:MA906 LU908:MA913 LU915:MA920 LU922:MA924">
    <cfRule type="expression" dxfId="968" priority="284">
      <formula>AND(LEN(TRIM($LT858))&gt;0,LEN(TRIM(LU858))=0)</formula>
    </cfRule>
  </conditionalFormatting>
  <conditionalFormatting sqref="LW640:MB681">
    <cfRule type="expression" dxfId="967" priority="1583">
      <formula>AND(LEN(TRIM($LU640))&gt;0,LEN(TRIM(LW640))=0)</formula>
    </cfRule>
  </conditionalFormatting>
  <conditionalFormatting sqref="LY682:MD729">
    <cfRule type="expression" dxfId="966" priority="1081">
      <formula>AND(LEN(TRIM($LX682))&gt;0,LEN(TRIM(LY682))=0)</formula>
    </cfRule>
  </conditionalFormatting>
  <conditionalFormatting sqref="MC730:MC856">
    <cfRule type="expression" dxfId="965" priority="1735">
      <formula>AND(LEN(TRIM($MB730))&gt;0,LEN(TRIM(MC730))=0)</formula>
    </cfRule>
  </conditionalFormatting>
  <conditionalFormatting sqref="MC858:MC862 MC864:MC871 MC873:MC878 MC880:MC885 MC887:MC892 MC894:MC899 MC901:MC906 MC908:MC913 MC915:MC920 MC922:MC924">
    <cfRule type="expression" dxfId="964" priority="285">
      <formula>AND(LEN(TRIM($MB858))&gt;0,LEN(TRIM(MC858))=0)</formula>
    </cfRule>
  </conditionalFormatting>
  <conditionalFormatting sqref="MD640:MD681">
    <cfRule type="expression" dxfId="963" priority="1584">
      <formula>AND(LEN(TRIM($MC640))&gt;0,LEN(TRIM(MD640))=0)</formula>
    </cfRule>
  </conditionalFormatting>
  <conditionalFormatting sqref="MF682:MF729">
    <cfRule type="expression" dxfId="962" priority="1082">
      <formula>AND(LEN(TRIM($ME682))&gt;0,LEN(TRIM(MF682))=0)</formula>
    </cfRule>
  </conditionalFormatting>
  <conditionalFormatting sqref="MH730:MK856">
    <cfRule type="expression" dxfId="961" priority="1738">
      <formula>AND(LEN(TRIM($MG730))&gt;0,LEN(TRIM(MH730))=0)</formula>
    </cfRule>
  </conditionalFormatting>
  <conditionalFormatting sqref="MH858:MK862 MH864:MK871 MH873:MK878 MH880:MK885 MH887:MK892 MH894:MK899 MH901:MK906 MH908:MK913 MH915:MK920 MH922:MK924">
    <cfRule type="expression" dxfId="960" priority="286">
      <formula>AND(LEN(TRIM($MG858))&gt;0,LEN(TRIM(MH858))=0)</formula>
    </cfRule>
  </conditionalFormatting>
  <conditionalFormatting sqref="MI640:ML681">
    <cfRule type="expression" dxfId="959" priority="1585">
      <formula>AND(LEN(TRIM($MH640))&gt;0,LEN(TRIM(MI640))=0)</formula>
    </cfRule>
  </conditionalFormatting>
  <conditionalFormatting sqref="MK682:MN729">
    <cfRule type="expression" dxfId="958" priority="1083">
      <formula>AND(LEN(TRIM($MJ682))&gt;0,LEN(TRIM(MK682))=0)</formula>
    </cfRule>
  </conditionalFormatting>
  <conditionalFormatting sqref="MM730:MM856 MQ730:MS856">
    <cfRule type="expression" dxfId="957" priority="1741">
      <formula>AND(LEN(TRIM($ML730))&gt;0,LEN(TRIM(MM730))=0)</formula>
    </cfRule>
  </conditionalFormatting>
  <conditionalFormatting sqref="MM858:MM862 MQ858:MS862 MM864:MM871 MQ864:MS871 MM873:MM878 MQ873:MS878 MM880:MM885 MQ880:MS885 MM887:MM892 MQ887:MS892 MM894:MM899 MQ894:MS899 MM901:MM906 MQ901:MS906 MM908:MM913 MQ908:MS913 MM915:MM920 MQ915:MS920 MM922:MM924 MQ922:MS924">
    <cfRule type="expression" dxfId="956" priority="287">
      <formula>AND(LEN(TRIM($ML858))&gt;0,LEN(TRIM(MM858))=0)</formula>
    </cfRule>
  </conditionalFormatting>
  <conditionalFormatting sqref="MP682:MP729 MT682:MV729">
    <cfRule type="expression" dxfId="955" priority="1084">
      <formula>AND(LEN(TRIM($MO682))&gt;0,LEN(TRIM(MP682))=0)</formula>
    </cfRule>
  </conditionalFormatting>
  <conditionalFormatting sqref="MU392 MU730:MX856">
    <cfRule type="expression" dxfId="954" priority="147">
      <formula>AND(LEN(TRIM($MT392))&gt;0,LEN(TRIM(MU392))=0)</formula>
    </cfRule>
  </conditionalFormatting>
  <conditionalFormatting sqref="MU397">
    <cfRule type="expression" dxfId="953" priority="144">
      <formula>AND(LEN(TRIM($MT397))&gt;0,LEN(TRIM(MU397))=0)</formula>
    </cfRule>
  </conditionalFormatting>
  <conditionalFormatting sqref="MU402">
    <cfRule type="expression" dxfId="952" priority="141">
      <formula>AND(LEN(TRIM($MT402))&gt;0,LEN(TRIM(MU402))=0)</formula>
    </cfRule>
  </conditionalFormatting>
  <conditionalFormatting sqref="MU407">
    <cfRule type="expression" dxfId="951" priority="138">
      <formula>AND(LEN(TRIM($MT407))&gt;0,LEN(TRIM(MU407))=0)</formula>
    </cfRule>
  </conditionalFormatting>
  <conditionalFormatting sqref="MU412">
    <cfRule type="expression" dxfId="950" priority="135">
      <formula>AND(LEN(TRIM($MT412))&gt;0,LEN(TRIM(MU412))=0)</formula>
    </cfRule>
  </conditionalFormatting>
  <conditionalFormatting sqref="MU417">
    <cfRule type="expression" dxfId="949" priority="132">
      <formula>AND(LEN(TRIM($MT417))&gt;0,LEN(TRIM(MU417))=0)</formula>
    </cfRule>
  </conditionalFormatting>
  <conditionalFormatting sqref="MU422">
    <cfRule type="expression" dxfId="948" priority="129">
      <formula>AND(LEN(TRIM($MT422))&gt;0,LEN(TRIM(MU422))=0)</formula>
    </cfRule>
  </conditionalFormatting>
  <conditionalFormatting sqref="MU427">
    <cfRule type="expression" dxfId="947" priority="126">
      <formula>AND(LEN(TRIM($MT427))&gt;0,LEN(TRIM(MU427))=0)</formula>
    </cfRule>
  </conditionalFormatting>
  <conditionalFormatting sqref="MU432">
    <cfRule type="expression" dxfId="946" priority="123">
      <formula>AND(LEN(TRIM($MT432))&gt;0,LEN(TRIM(MU432))=0)</formula>
    </cfRule>
  </conditionalFormatting>
  <conditionalFormatting sqref="MU437">
    <cfRule type="expression" dxfId="945" priority="120">
      <formula>AND(LEN(TRIM($MT437))&gt;0,LEN(TRIM(MU437))=0)</formula>
    </cfRule>
  </conditionalFormatting>
  <conditionalFormatting sqref="MU442">
    <cfRule type="expression" dxfId="944" priority="117">
      <formula>AND(LEN(TRIM($MT442))&gt;0,LEN(TRIM(MU442))=0)</formula>
    </cfRule>
  </conditionalFormatting>
  <conditionalFormatting sqref="MU447">
    <cfRule type="expression" dxfId="943" priority="114">
      <formula>AND(LEN(TRIM($MT447))&gt;0,LEN(TRIM(MU447))=0)</formula>
    </cfRule>
  </conditionalFormatting>
  <conditionalFormatting sqref="MU452">
    <cfRule type="expression" dxfId="942" priority="111">
      <formula>AND(LEN(TRIM($MT452))&gt;0,LEN(TRIM(MU452))=0)</formula>
    </cfRule>
  </conditionalFormatting>
  <conditionalFormatting sqref="MU457">
    <cfRule type="expression" dxfId="941" priority="108">
      <formula>AND(LEN(TRIM($MT457))&gt;0,LEN(TRIM(MU457))=0)</formula>
    </cfRule>
  </conditionalFormatting>
  <conditionalFormatting sqref="MU462">
    <cfRule type="expression" dxfId="940" priority="105">
      <formula>AND(LEN(TRIM($MT462))&gt;0,LEN(TRIM(MU462))=0)</formula>
    </cfRule>
  </conditionalFormatting>
  <conditionalFormatting sqref="MU467">
    <cfRule type="expression" dxfId="939" priority="102">
      <formula>AND(LEN(TRIM($MT467))&gt;0,LEN(TRIM(MU467))=0)</formula>
    </cfRule>
  </conditionalFormatting>
  <conditionalFormatting sqref="MU472">
    <cfRule type="expression" dxfId="938" priority="99">
      <formula>AND(LEN(TRIM($MT472))&gt;0,LEN(TRIM(MU472))=0)</formula>
    </cfRule>
  </conditionalFormatting>
  <conditionalFormatting sqref="MU481">
    <cfRule type="expression" dxfId="937" priority="92">
      <formula>AND(LEN(TRIM($IV481))&gt;0,LEN(TRIM(MU481))=0)</formula>
    </cfRule>
  </conditionalFormatting>
  <conditionalFormatting sqref="MU483">
    <cfRule type="expression" dxfId="936" priority="91">
      <formula>AND(LEN(TRIM($IV483))&gt;0,LEN(TRIM(MU483))=0)</formula>
    </cfRule>
  </conditionalFormatting>
  <conditionalFormatting sqref="MU485">
    <cfRule type="expression" dxfId="935" priority="90">
      <formula>AND(LEN(TRIM($IV485))&gt;0,LEN(TRIM(MU485))=0)</formula>
    </cfRule>
  </conditionalFormatting>
  <conditionalFormatting sqref="MU487">
    <cfRule type="expression" dxfId="934" priority="89">
      <formula>AND(LEN(TRIM($IV487))&gt;0,LEN(TRIM(MU487))=0)</formula>
    </cfRule>
  </conditionalFormatting>
  <conditionalFormatting sqref="MU615">
    <cfRule type="expression" dxfId="933" priority="50">
      <formula>AND(LEN(TRIM($MT615))&gt;0,LEN(TRIM(MU615))=0)</formula>
    </cfRule>
  </conditionalFormatting>
  <conditionalFormatting sqref="MU619:MU620">
    <cfRule type="expression" dxfId="932" priority="45">
      <formula>AND(LEN(TRIM($MT619))&gt;0,LEN(TRIM(MU619))=0)</formula>
    </cfRule>
  </conditionalFormatting>
  <conditionalFormatting sqref="MU624:MU625">
    <cfRule type="expression" dxfId="931" priority="40">
      <formula>AND(LEN(TRIM($MT624))&gt;0,LEN(TRIM(MU624))=0)</formula>
    </cfRule>
  </conditionalFormatting>
  <conditionalFormatting sqref="MU629:MU630">
    <cfRule type="expression" dxfId="930" priority="30">
      <formula>AND(LEN(TRIM($MT629))&gt;0,LEN(TRIM(MU629))=0)</formula>
    </cfRule>
  </conditionalFormatting>
  <conditionalFormatting sqref="MU634:MU635">
    <cfRule type="expression" dxfId="929" priority="25">
      <formula>AND(LEN(TRIM($MT634))&gt;0,LEN(TRIM(MU634))=0)</formula>
    </cfRule>
  </conditionalFormatting>
  <conditionalFormatting sqref="MU639">
    <cfRule type="expression" dxfId="928" priority="24">
      <formula>AND(LEN(TRIM($MT639))&gt;0,LEN(TRIM(MU639))=0)</formula>
    </cfRule>
  </conditionalFormatting>
  <conditionalFormatting sqref="MU858:MX862 MU864:MX871 MU873:MX878 MU880:MX885 MU887:MX892 MU894:MX899 MU901:MX906 MU908:MX913 MU915:MX920 MU922:MX924">
    <cfRule type="expression" dxfId="927" priority="288">
      <formula>AND(LEN(TRIM($MT858))&gt;0,LEN(TRIM(MU858))=0)</formula>
    </cfRule>
  </conditionalFormatting>
  <conditionalFormatting sqref="MW392">
    <cfRule type="expression" dxfId="926" priority="145">
      <formula>AND(LEN(TRIM($MT392))&gt;0,LEN(TRIM(MW392))=0)</formula>
    </cfRule>
  </conditionalFormatting>
  <conditionalFormatting sqref="MW397">
    <cfRule type="expression" dxfId="925" priority="142">
      <formula>AND(LEN(TRIM($MT397))&gt;0,LEN(TRIM(MW397))=0)</formula>
    </cfRule>
  </conditionalFormatting>
  <conditionalFormatting sqref="MW402">
    <cfRule type="expression" dxfId="924" priority="139">
      <formula>AND(LEN(TRIM($MT402))&gt;0,LEN(TRIM(MW402))=0)</formula>
    </cfRule>
  </conditionalFormatting>
  <conditionalFormatting sqref="MW407">
    <cfRule type="expression" dxfId="923" priority="136">
      <formula>AND(LEN(TRIM($MT407))&gt;0,LEN(TRIM(MW407))=0)</formula>
    </cfRule>
  </conditionalFormatting>
  <conditionalFormatting sqref="MW412">
    <cfRule type="expression" dxfId="922" priority="133">
      <formula>AND(LEN(TRIM($MT412))&gt;0,LEN(TRIM(MW412))=0)</formula>
    </cfRule>
  </conditionalFormatting>
  <conditionalFormatting sqref="MW417">
    <cfRule type="expression" dxfId="921" priority="130">
      <formula>AND(LEN(TRIM($MT417))&gt;0,LEN(TRIM(MW417))=0)</formula>
    </cfRule>
  </conditionalFormatting>
  <conditionalFormatting sqref="MW422">
    <cfRule type="expression" dxfId="920" priority="127">
      <formula>AND(LEN(TRIM($MT422))&gt;0,LEN(TRIM(MW422))=0)</formula>
    </cfRule>
  </conditionalFormatting>
  <conditionalFormatting sqref="MW427">
    <cfRule type="expression" dxfId="919" priority="124">
      <formula>AND(LEN(TRIM($MT427))&gt;0,LEN(TRIM(MW427))=0)</formula>
    </cfRule>
  </conditionalFormatting>
  <conditionalFormatting sqref="MW432">
    <cfRule type="expression" dxfId="918" priority="121">
      <formula>AND(LEN(TRIM($MT432))&gt;0,LEN(TRIM(MW432))=0)</formula>
    </cfRule>
  </conditionalFormatting>
  <conditionalFormatting sqref="MW437">
    <cfRule type="expression" dxfId="917" priority="118">
      <formula>AND(LEN(TRIM($MT437))&gt;0,LEN(TRIM(MW437))=0)</formula>
    </cfRule>
  </conditionalFormatting>
  <conditionalFormatting sqref="MW442">
    <cfRule type="expression" dxfId="916" priority="115">
      <formula>AND(LEN(TRIM($MT442))&gt;0,LEN(TRIM(MW442))=0)</formula>
    </cfRule>
  </conditionalFormatting>
  <conditionalFormatting sqref="MW447">
    <cfRule type="expression" dxfId="915" priority="112">
      <formula>AND(LEN(TRIM($MT447))&gt;0,LEN(TRIM(MW447))=0)</formula>
    </cfRule>
  </conditionalFormatting>
  <conditionalFormatting sqref="MW452">
    <cfRule type="expression" dxfId="914" priority="109">
      <formula>AND(LEN(TRIM($MT452))&gt;0,LEN(TRIM(MW452))=0)</formula>
    </cfRule>
  </conditionalFormatting>
  <conditionalFormatting sqref="MW457">
    <cfRule type="expression" dxfId="913" priority="106">
      <formula>AND(LEN(TRIM($MT457))&gt;0,LEN(TRIM(MW457))=0)</formula>
    </cfRule>
  </conditionalFormatting>
  <conditionalFormatting sqref="MW462">
    <cfRule type="expression" dxfId="912" priority="103">
      <formula>AND(LEN(TRIM($MT462))&gt;0,LEN(TRIM(MW462))=0)</formula>
    </cfRule>
  </conditionalFormatting>
  <conditionalFormatting sqref="MW467">
    <cfRule type="expression" dxfId="911" priority="100">
      <formula>AND(LEN(TRIM($MT467))&gt;0,LEN(TRIM(MW467))=0)</formula>
    </cfRule>
  </conditionalFormatting>
  <conditionalFormatting sqref="MW472">
    <cfRule type="expression" dxfId="910" priority="97">
      <formula>AND(LEN(TRIM($MT472))&gt;0,LEN(TRIM(MW472))=0)</formula>
    </cfRule>
  </conditionalFormatting>
  <conditionalFormatting sqref="MW481">
    <cfRule type="expression" dxfId="909" priority="88">
      <formula>AND(LEN(TRIM($MT481))&gt;0,LEN(TRIM(MW481))=0)</formula>
    </cfRule>
  </conditionalFormatting>
  <conditionalFormatting sqref="MW483">
    <cfRule type="expression" dxfId="908" priority="87">
      <formula>AND(LEN(TRIM($MT483))&gt;0,LEN(TRIM(MW483))=0)</formula>
    </cfRule>
  </conditionalFormatting>
  <conditionalFormatting sqref="MW485">
    <cfRule type="expression" dxfId="907" priority="86">
      <formula>AND(LEN(TRIM($MT485))&gt;0,LEN(TRIM(MW485))=0)</formula>
    </cfRule>
  </conditionalFormatting>
  <conditionalFormatting sqref="MW487">
    <cfRule type="expression" dxfId="906" priority="85">
      <formula>AND(LEN(TRIM($MT487))&gt;0,LEN(TRIM(MW487))=0)</formula>
    </cfRule>
  </conditionalFormatting>
  <conditionalFormatting sqref="MW615">
    <cfRule type="expression" dxfId="905" priority="48">
      <formula>AND(LEN(TRIM($MT615))&gt;0,LEN(TRIM(MW615))=0)</formula>
    </cfRule>
  </conditionalFormatting>
  <conditionalFormatting sqref="MW620">
    <cfRule type="expression" dxfId="904" priority="43">
      <formula>AND(LEN(TRIM($MT620))&gt;0,LEN(TRIM(MW620))=0)</formula>
    </cfRule>
  </conditionalFormatting>
  <conditionalFormatting sqref="MW625">
    <cfRule type="expression" dxfId="903" priority="38">
      <formula>AND(LEN(TRIM($MT625))&gt;0,LEN(TRIM(MW625))=0)</formula>
    </cfRule>
  </conditionalFormatting>
  <conditionalFormatting sqref="MW630">
    <cfRule type="expression" dxfId="902" priority="28">
      <formula>AND(LEN(TRIM($MT630))&gt;0,LEN(TRIM(MW630))=0)</formula>
    </cfRule>
  </conditionalFormatting>
  <conditionalFormatting sqref="MW635">
    <cfRule type="expression" dxfId="901" priority="23">
      <formula>AND(LEN(TRIM($MT635))&gt;0,LEN(TRIM(MW635))=0)</formula>
    </cfRule>
  </conditionalFormatting>
  <conditionalFormatting sqref="MX392">
    <cfRule type="expression" dxfId="900" priority="146">
      <formula>AND(LEN(TRIM($MT392))&gt;0,LEN(TRIM(MX392))=0)</formula>
    </cfRule>
  </conditionalFormatting>
  <conditionalFormatting sqref="MX397">
    <cfRule type="expression" dxfId="899" priority="143">
      <formula>AND(LEN(TRIM($MT397))&gt;0,LEN(TRIM(MX397))=0)</formula>
    </cfRule>
  </conditionalFormatting>
  <conditionalFormatting sqref="MX402">
    <cfRule type="expression" dxfId="898" priority="140">
      <formula>AND(LEN(TRIM($MT402))&gt;0,LEN(TRIM(MX402))=0)</formula>
    </cfRule>
  </conditionalFormatting>
  <conditionalFormatting sqref="MX407">
    <cfRule type="expression" dxfId="897" priority="137">
      <formula>AND(LEN(TRIM($MT407))&gt;0,LEN(TRIM(MX407))=0)</formula>
    </cfRule>
  </conditionalFormatting>
  <conditionalFormatting sqref="MX412">
    <cfRule type="expression" dxfId="896" priority="134">
      <formula>AND(LEN(TRIM($MT412))&gt;0,LEN(TRIM(MX412))=0)</formula>
    </cfRule>
  </conditionalFormatting>
  <conditionalFormatting sqref="MX417">
    <cfRule type="expression" dxfId="895" priority="131">
      <formula>AND(LEN(TRIM($MT417))&gt;0,LEN(TRIM(MX417))=0)</formula>
    </cfRule>
  </conditionalFormatting>
  <conditionalFormatting sqref="MX422">
    <cfRule type="expression" dxfId="894" priority="128">
      <formula>AND(LEN(TRIM($MT422))&gt;0,LEN(TRIM(MX422))=0)</formula>
    </cfRule>
  </conditionalFormatting>
  <conditionalFormatting sqref="MX427">
    <cfRule type="expression" dxfId="893" priority="125">
      <formula>AND(LEN(TRIM($MT427))&gt;0,LEN(TRIM(MX427))=0)</formula>
    </cfRule>
  </conditionalFormatting>
  <conditionalFormatting sqref="MX432">
    <cfRule type="expression" dxfId="892" priority="122">
      <formula>AND(LEN(TRIM($MT432))&gt;0,LEN(TRIM(MX432))=0)</formula>
    </cfRule>
  </conditionalFormatting>
  <conditionalFormatting sqref="MX437">
    <cfRule type="expression" dxfId="891" priority="119">
      <formula>AND(LEN(TRIM($MT437))&gt;0,LEN(TRIM(MX437))=0)</formula>
    </cfRule>
  </conditionalFormatting>
  <conditionalFormatting sqref="MX442">
    <cfRule type="expression" dxfId="890" priority="116">
      <formula>AND(LEN(TRIM($MT442))&gt;0,LEN(TRIM(MX442))=0)</formula>
    </cfRule>
  </conditionalFormatting>
  <conditionalFormatting sqref="MX447">
    <cfRule type="expression" dxfId="889" priority="113">
      <formula>AND(LEN(TRIM($MT447))&gt;0,LEN(TRIM(MX447))=0)</formula>
    </cfRule>
  </conditionalFormatting>
  <conditionalFormatting sqref="MX452">
    <cfRule type="expression" dxfId="888" priority="110">
      <formula>AND(LEN(TRIM($MT452))&gt;0,LEN(TRIM(MX452))=0)</formula>
    </cfRule>
  </conditionalFormatting>
  <conditionalFormatting sqref="MX457">
    <cfRule type="expression" dxfId="887" priority="107">
      <formula>AND(LEN(TRIM($MT457))&gt;0,LEN(TRIM(MX457))=0)</formula>
    </cfRule>
  </conditionalFormatting>
  <conditionalFormatting sqref="MX462">
    <cfRule type="expression" dxfId="886" priority="104">
      <formula>AND(LEN(TRIM($MT462))&gt;0,LEN(TRIM(MX462))=0)</formula>
    </cfRule>
  </conditionalFormatting>
  <conditionalFormatting sqref="MX467">
    <cfRule type="expression" dxfId="885" priority="101">
      <formula>AND(LEN(TRIM($MT467))&gt;0,LEN(TRIM(MX467))=0)</formula>
    </cfRule>
  </conditionalFormatting>
  <conditionalFormatting sqref="MX472">
    <cfRule type="expression" dxfId="884" priority="98">
      <formula>AND(LEN(TRIM($MT472))&gt;0,LEN(TRIM(MX472))=0)</formula>
    </cfRule>
  </conditionalFormatting>
  <conditionalFormatting sqref="MX615">
    <cfRule type="expression" dxfId="883" priority="47">
      <formula>AND(LEN(TRIM($MT615))&gt;0,LEN(TRIM(MX615))=0)</formula>
    </cfRule>
  </conditionalFormatting>
  <conditionalFormatting sqref="MX619:MX620">
    <cfRule type="expression" dxfId="882" priority="42">
      <formula>AND(LEN(TRIM($MT619))&gt;0,LEN(TRIM(MX619))=0)</formula>
    </cfRule>
  </conditionalFormatting>
  <conditionalFormatting sqref="MX624:MX625">
    <cfRule type="expression" dxfId="881" priority="37">
      <formula>AND(LEN(TRIM($MT624))&gt;0,LEN(TRIM(MX624))=0)</formula>
    </cfRule>
  </conditionalFormatting>
  <conditionalFormatting sqref="MX629:MX630">
    <cfRule type="expression" dxfId="880" priority="27">
      <formula>AND(LEN(TRIM($MT629))&gt;0,LEN(TRIM(MX629))=0)</formula>
    </cfRule>
  </conditionalFormatting>
  <conditionalFormatting sqref="MX634:MX635">
    <cfRule type="expression" dxfId="879" priority="22">
      <formula>AND(LEN(TRIM($MT634))&gt;0,LEN(TRIM(MX634))=0)</formula>
    </cfRule>
  </conditionalFormatting>
  <conditionalFormatting sqref="MX639">
    <cfRule type="expression" dxfId="878" priority="21">
      <formula>AND(LEN(TRIM($MT639))&gt;0,LEN(TRIM(MX639))=0)</formula>
    </cfRule>
  </conditionalFormatting>
  <conditionalFormatting sqref="MX682:MX729">
    <cfRule type="expression" dxfId="877" priority="1085">
      <formula>AND(LEN(TRIM($MW682))&gt;0,LEN(TRIM(MX682))=0)</formula>
    </cfRule>
  </conditionalFormatting>
  <conditionalFormatting sqref="NA640:NA651 MR640:MT657 MN640:MN681 MR658:MS663 NA658:NA681 MR664:MT681">
    <cfRule type="expression" dxfId="876" priority="1586">
      <formula>AND(LEN(TRIM($MM640))&gt;0,LEN(TRIM(MN640))=0)</formula>
    </cfRule>
  </conditionalFormatting>
  <conditionalFormatting sqref="NA640:NA681">
    <cfRule type="expression" dxfId="875" priority="1569">
      <formula>AND(LEN(TRIM($MY640))&gt;0,LEN(TRIM(NA640))=0)</formula>
    </cfRule>
  </conditionalFormatting>
  <conditionalFormatting sqref="NB640:NB681">
    <cfRule type="expression" dxfId="874" priority="1563">
      <formula>AND(LEN(TRIM($NA640))&gt;0,LEN(TRIM(NB640))=0)</formula>
    </cfRule>
  </conditionalFormatting>
  <conditionalFormatting sqref="NB682:NB729 NB814:NB819 NB820:NC820 NB821:NB826 NB827:NC827 NB828:NB833 NB834:NC834 NB835:NB859 NC845 NC856">
    <cfRule type="expression" dxfId="873" priority="1612">
      <formula>AND(LEN(TRIM($NA682))&gt;0,LEN(TRIM(NB682))=0)</formula>
    </cfRule>
  </conditionalFormatting>
  <conditionalFormatting sqref="NC860:NC861 ND862 NB863:NB865 NC866:NC867 ND868:ND869 NB870 NC871 NB872:NB873 NC874 NB875 ND876 NB877 NC878 NB879:NB880 NC881 NB882 ND883 NB884 NC885 NB886:NB887 NC888 NB889 ND890 NB891 NC892 NB893:NB894 NC895 NB896 ND897 NB898 NC899 NB900:NB901 NC902 NB903 ND904 NB905 NC906 NB907:NB908 NC909 NB910 ND911 NB912 NC913 NB914:NB915 NC916 NB917 ND918 NB919 NC920 NB921:NB922 NC923 NB924">
    <cfRule type="expression" dxfId="872" priority="289">
      <formula>AND(LEN(TRIM($NA860))&gt;0,LEN(TRIM(NB860))=0)</formula>
    </cfRule>
  </conditionalFormatting>
  <conditionalFormatting sqref="NG728:NG729">
    <cfRule type="expression" dxfId="871" priority="62">
      <formula>AND(LEN(TRIM($NA728))&gt;0,LEN(TRIM(NG728))=0)</formula>
    </cfRule>
  </conditionalFormatting>
  <conditionalFormatting sqref="NJ392">
    <cfRule type="duplicateValues" dxfId="870" priority="1381"/>
  </conditionalFormatting>
  <conditionalFormatting sqref="NJ640:NJ662 NJ664:NJ681">
    <cfRule type="expression" dxfId="869" priority="1570">
      <formula>AND(LEN(TRIM($NE640))&gt;0,LEN(TRIM(NJ640))=0)</formula>
    </cfRule>
  </conditionalFormatting>
  <conditionalFormatting sqref="NJ663">
    <cfRule type="expression" dxfId="868" priority="1608">
      <formula>AND(LEN(TRIM($ND663))&gt;0,LEN(TRIM(NJ663))=0)</formula>
    </cfRule>
  </conditionalFormatting>
  <conditionalFormatting sqref="NK857:NL924">
    <cfRule type="expression" dxfId="867" priority="290">
      <formula>AND(LEN(TRIM($NJ857))&gt;0,LEN(TRIM(NK857))=0)</formula>
    </cfRule>
  </conditionalFormatting>
  <conditionalFormatting sqref="NK682:NM727 NA694:NA719 NK728:NK729 NM728:NM729 NK730:NM741 NL743:NM753 NK754:NM789 NK790:NK813 NM790:NM813 NK814:NM820 NK821:NK856 NM821:NM856">
    <cfRule type="expression" dxfId="866" priority="1613">
      <formula>AND(LEN(TRIM($NJ682))&gt;0,LEN(TRIM(NA682))=0)</formula>
    </cfRule>
  </conditionalFormatting>
  <conditionalFormatting sqref="NL69:NL158">
    <cfRule type="duplicateValues" dxfId="865" priority="1474"/>
  </conditionalFormatting>
  <conditionalFormatting sqref="NL179:NL196">
    <cfRule type="duplicateValues" dxfId="864" priority="1494"/>
  </conditionalFormatting>
  <conditionalFormatting sqref="NL197:NL214">
    <cfRule type="duplicateValues" dxfId="863" priority="1495"/>
  </conditionalFormatting>
  <conditionalFormatting sqref="NL215:NL232">
    <cfRule type="duplicateValues" dxfId="862" priority="1464"/>
  </conditionalFormatting>
  <conditionalFormatting sqref="NL239:NL244">
    <cfRule type="duplicateValues" dxfId="861" priority="481"/>
  </conditionalFormatting>
  <conditionalFormatting sqref="NL251:NL256">
    <cfRule type="duplicateValues" dxfId="860" priority="479"/>
  </conditionalFormatting>
  <conditionalFormatting sqref="NL263:NL268">
    <cfRule type="duplicateValues" dxfId="859" priority="478"/>
  </conditionalFormatting>
  <conditionalFormatting sqref="NL269:NL292">
    <cfRule type="duplicateValues" dxfId="858" priority="476"/>
  </conditionalFormatting>
  <conditionalFormatting sqref="NL293:NL310">
    <cfRule type="duplicateValues" dxfId="857" priority="1497"/>
  </conditionalFormatting>
  <conditionalFormatting sqref="NL311:NL328">
    <cfRule type="duplicateValues" dxfId="856" priority="477"/>
  </conditionalFormatting>
  <conditionalFormatting sqref="NL329:NL331">
    <cfRule type="duplicateValues" dxfId="855" priority="1452"/>
  </conditionalFormatting>
  <conditionalFormatting sqref="NL332:NL333">
    <cfRule type="duplicateValues" dxfId="854" priority="1451"/>
  </conditionalFormatting>
  <conditionalFormatting sqref="NL334:NL335">
    <cfRule type="duplicateValues" dxfId="853" priority="1500"/>
  </conditionalFormatting>
  <conditionalFormatting sqref="NL336:NL337">
    <cfRule type="duplicateValues" dxfId="852" priority="1449"/>
  </conditionalFormatting>
  <conditionalFormatting sqref="NL338:NL346">
    <cfRule type="duplicateValues" dxfId="851" priority="1427"/>
  </conditionalFormatting>
  <conditionalFormatting sqref="NL347:NL355">
    <cfRule type="duplicateValues" dxfId="850" priority="1419"/>
  </conditionalFormatting>
  <conditionalFormatting sqref="NL356:NL364">
    <cfRule type="duplicateValues" dxfId="849" priority="1408"/>
  </conditionalFormatting>
  <conditionalFormatting sqref="NL374:NL382">
    <cfRule type="duplicateValues" dxfId="848" priority="1395"/>
  </conditionalFormatting>
  <conditionalFormatting sqref="NL383:NL391">
    <cfRule type="duplicateValues" dxfId="847" priority="1393"/>
  </conditionalFormatting>
  <conditionalFormatting sqref="NL392">
    <cfRule type="duplicateValues" dxfId="846" priority="1379"/>
  </conditionalFormatting>
  <conditionalFormatting sqref="NL477:NL480">
    <cfRule type="duplicateValues" dxfId="845" priority="1380"/>
  </conditionalFormatting>
  <conditionalFormatting sqref="NL552:NL565">
    <cfRule type="duplicateValues" dxfId="844" priority="768"/>
  </conditionalFormatting>
  <conditionalFormatting sqref="NL566:NL572">
    <cfRule type="duplicateValues" dxfId="843" priority="1351"/>
  </conditionalFormatting>
  <conditionalFormatting sqref="NL573:NL579">
    <cfRule type="duplicateValues" dxfId="842" priority="1528"/>
  </conditionalFormatting>
  <conditionalFormatting sqref="NL580:NL586">
    <cfRule type="duplicateValues" dxfId="841" priority="1518"/>
  </conditionalFormatting>
  <conditionalFormatting sqref="NL587:NL593">
    <cfRule type="duplicateValues" dxfId="840" priority="1346"/>
  </conditionalFormatting>
  <conditionalFormatting sqref="NL594:NL600">
    <cfRule type="duplicateValues" dxfId="839" priority="1532"/>
  </conditionalFormatting>
  <conditionalFormatting sqref="NL601:NL607">
    <cfRule type="duplicateValues" dxfId="838" priority="1326"/>
  </conditionalFormatting>
  <conditionalFormatting sqref="NL608:NL614">
    <cfRule type="duplicateValues" dxfId="837" priority="1320"/>
  </conditionalFormatting>
  <conditionalFormatting sqref="NL790:NL801 NL365:NL373">
    <cfRule type="duplicateValues" dxfId="836" priority="1402"/>
  </conditionalFormatting>
  <conditionalFormatting sqref="NL802:NL813">
    <cfRule type="duplicateValues" dxfId="835" priority="769"/>
  </conditionalFormatting>
  <conditionalFormatting sqref="NL821:NL827">
    <cfRule type="duplicateValues" dxfId="834" priority="604"/>
  </conditionalFormatting>
  <conditionalFormatting sqref="NL828:NL834">
    <cfRule type="duplicateValues" dxfId="833" priority="565"/>
  </conditionalFormatting>
  <conditionalFormatting sqref="NL835:NL845">
    <cfRule type="duplicateValues" dxfId="832" priority="761"/>
  </conditionalFormatting>
  <conditionalFormatting sqref="NL846:NL856">
    <cfRule type="duplicateValues" dxfId="831" priority="523"/>
  </conditionalFormatting>
  <conditionalFormatting sqref="NL640:NM669 NL670:NL681 NM676:NM681">
    <cfRule type="expression" dxfId="830" priority="1565">
      <formula>AND(LEN(TRIM($NJ640))&gt;0,LEN(TRIM(NL640))=0)</formula>
    </cfRule>
  </conditionalFormatting>
  <conditionalFormatting sqref="NM857:NM861 NM871">
    <cfRule type="expression" dxfId="829" priority="294">
      <formula>AND(LEN(TRIM(#REF!))&gt;0,LEN(TRIM(NM857))=0)</formula>
    </cfRule>
  </conditionalFormatting>
  <conditionalFormatting sqref="NM862">
    <cfRule type="expression" dxfId="828" priority="295">
      <formula>AND(LEN(TRIM($NJ876))&gt;0,LEN(TRIM(NM862))=0)</formula>
    </cfRule>
  </conditionalFormatting>
  <conditionalFormatting sqref="NM863:NM866">
    <cfRule type="expression" dxfId="827" priority="198">
      <formula>AND(LEN(TRIM($NJ879))&gt;0,LEN(TRIM(NM863))=0)</formula>
    </cfRule>
  </conditionalFormatting>
  <conditionalFormatting sqref="NM867">
    <cfRule type="expression" dxfId="826" priority="197">
      <formula>AND(LEN(TRIM($NJ882))&gt;0,LEN(TRIM(NM867))=0)</formula>
    </cfRule>
  </conditionalFormatting>
  <conditionalFormatting sqref="NM868 NM878 NM891">
    <cfRule type="expression" dxfId="825" priority="297">
      <formula>AND(LEN(TRIM(#REF!))&gt;0,LEN(TRIM(NM868))=0)</formula>
    </cfRule>
  </conditionalFormatting>
  <conditionalFormatting sqref="NM869:NM870 NM876:NM877">
    <cfRule type="expression" dxfId="824" priority="293">
      <formula>AND(LEN(TRIM($NJ888))&gt;0,LEN(TRIM(NM869))=0)</formula>
    </cfRule>
  </conditionalFormatting>
  <conditionalFormatting sqref="NM872:NM875 NM879:NM882">
    <cfRule type="expression" dxfId="823" priority="296">
      <formula>AND(LEN(TRIM($NJ890))&gt;0,LEN(TRIM(NM872))=0)</formula>
    </cfRule>
  </conditionalFormatting>
  <conditionalFormatting sqref="NM883:NM889">
    <cfRule type="expression" dxfId="822" priority="174">
      <formula>AND(LEN(TRIM($NJ902))&gt;0,LEN(TRIM(NM883))=0)</formula>
    </cfRule>
  </conditionalFormatting>
  <conditionalFormatting sqref="NM890">
    <cfRule type="expression" dxfId="821" priority="167">
      <formula>AND(LEN(TRIM($NJ910))&gt;0,LEN(TRIM(NM890))=0)</formula>
    </cfRule>
  </conditionalFormatting>
  <conditionalFormatting sqref="NM892:NM898">
    <cfRule type="expression" dxfId="820" priority="164">
      <formula>AND(LEN(TRIM($NJ911))&gt;0,LEN(TRIM(NM892))=0)</formula>
    </cfRule>
  </conditionalFormatting>
  <conditionalFormatting sqref="NM899">
    <cfRule type="expression" dxfId="819" priority="165">
      <formula>AND(LEN(TRIM(#REF!))&gt;0,LEN(TRIM(NM899))=0)</formula>
    </cfRule>
  </conditionalFormatting>
  <conditionalFormatting sqref="NM900:NM903">
    <cfRule type="expression" dxfId="818" priority="166">
      <formula>AND(LEN(TRIM($NJ918))&gt;0,LEN(TRIM(NM900))=0)</formula>
    </cfRule>
  </conditionalFormatting>
  <conditionalFormatting sqref="NM904:NM910">
    <cfRule type="expression" dxfId="817" priority="157">
      <formula>AND(LEN(TRIM($NJ923))&gt;0,LEN(TRIM(NM904))=0)</formula>
    </cfRule>
  </conditionalFormatting>
  <conditionalFormatting sqref="NM911:NM917">
    <cfRule type="expression" dxfId="816" priority="156">
      <formula>AND(LEN(TRIM($NJ931))&gt;0,LEN(TRIM(NM911))=0)</formula>
    </cfRule>
  </conditionalFormatting>
  <conditionalFormatting sqref="NM918:NM924">
    <cfRule type="expression" dxfId="815" priority="149">
      <formula>AND(LEN(TRIM($NJ939))&gt;0,LEN(TRIM(NM918))=0)</formula>
    </cfRule>
  </conditionalFormatting>
  <conditionalFormatting sqref="NO682:NO924">
    <cfRule type="expression" dxfId="814" priority="291">
      <formula>AND($NO682&lt;$NN682, $NO682&lt;&gt;"Unspecified")</formula>
    </cfRule>
  </conditionalFormatting>
  <conditionalFormatting sqref="NS640:NT643 NS644:NU645 NS646:NT649 NS650:NU651 NS652:NT655 NS656:NU657 NS658:NT667 NU662:NU663 NS668:NU669 NS670:NT673 NS674:NU675 NS676:NT679 NS680:NU681">
    <cfRule type="expression" dxfId="813" priority="1571">
      <formula>AND(LEN(TRIM($NR640))&gt;0,LEN(TRIM(NS640))=0)</formula>
    </cfRule>
  </conditionalFormatting>
  <conditionalFormatting sqref="NT814:NT820">
    <cfRule type="expression" dxfId="812" priority="483">
      <formula>AND(LEN(TRIM(#REF!))&gt;0,LEN(TRIM(NT814))=0)</formula>
    </cfRule>
  </conditionalFormatting>
  <conditionalFormatting sqref="NT835:NT838">
    <cfRule type="expression" dxfId="811" priority="485">
      <formula>AND(LEN(TRIM($IB835))&gt;0,LEN(TRIM(NT835))=0)</formula>
    </cfRule>
  </conditionalFormatting>
  <conditionalFormatting sqref="NT841:NT845">
    <cfRule type="expression" dxfId="810" priority="484">
      <formula>AND(LEN(TRIM($IB841))&gt;0,LEN(TRIM(NT841))=0)</formula>
    </cfRule>
  </conditionalFormatting>
  <conditionalFormatting sqref="NU857:NU869">
    <cfRule type="expression" dxfId="809" priority="181">
      <formula>AND(LEN(TRIM($AV857))&gt;0,LEN(TRIM(NU857))=0)</formula>
    </cfRule>
  </conditionalFormatting>
  <dataValidations count="249">
    <dataValidation type="list" allowBlank="1" showInputMessage="1" showErrorMessage="1" prompt="Breed of the animal" sqref="ID640:ID681" xr:uid="{719FBF25-34D7-45E6-80F6-449C9E7BE969}">
      <formula1>INDIRECT($IB640)</formula1>
    </dataValidation>
    <dataValidation type="list" allowBlank="1" showInputMessage="1" showErrorMessage="1" sqref="GM640:GM681" xr:uid="{7C0DC6C1-E81E-48C8-867C-E5D491F427C0}">
      <formula1>INDIRECT($GL640)</formula1>
    </dataValidation>
    <dataValidation type="whole" allowBlank="1" showInputMessage="1" showErrorMessage="1" prompt="Year when the experiment stopped. Year End as stated by the author _x000a__x000a_Should be equal to start year or later" sqref="BB640:BB681" xr:uid="{034AB024-D4D3-4F42-A4B8-76DE4D8DB367}">
      <formula1>BA640</formula1>
      <formula2>2100</formula2>
    </dataValidation>
    <dataValidation type="decimal" operator="greaterThanOrEqual" allowBlank="1" showInputMessage="1" prompt="Canopy height  max if height is provided by ranges. Ex. If height is 50-70, complete with 70_x000a__x000a_Value should be above agrod_canopy_height_min, or write &quot;Unspecified&quot; if unknown." sqref="JI640:JI681" xr:uid="{7900FCB6-83BD-49F9-AA3C-DC19F5A3BC79}">
      <formula1>JH640</formula1>
    </dataValidation>
    <dataValidation type="decimal" allowBlank="1" showInputMessage="1" prompt="Shade max if shade is provided by ranges. Ex. If shade is 50-70, complete with 70_x000a__x000a_Value should be between agrof_shade_min and 100, or write &quot;Unspecified&quot; if unknown." sqref="JF640:JF681" xr:uid="{DF0DCAF7-5CB5-4A1A-8AC7-E1DBFB51DA73}">
      <formula1>JE640</formula1>
      <formula2>100</formula2>
    </dataValidation>
    <dataValidation type="list" allowBlank="1" showInputMessage="1" showErrorMessage="1" prompt="Variety, cultivar of the crop" sqref="HX640:HX681" xr:uid="{4048DA12-6274-495C-B464-3E986CDC9D1B}">
      <formula1>INDIRECT($HV640)</formula1>
    </dataValidation>
    <dataValidation type="list" allowBlank="1" showInputMessage="1" showErrorMessage="1" sqref="E640:E681" xr:uid="{128617FA-1A08-44EF-B7E2-E320C1544D84}">
      <formula1>INDIRECT($C640)</formula1>
    </dataValidation>
    <dataValidation type="list" allowBlank="1" showInputMessage="1" showErrorMessage="1" sqref="BH640:BH681" xr:uid="{1CE85834-FE27-40D0-9512-91946673C469}">
      <formula1>INDIRECT(BG640)</formula1>
    </dataValidation>
    <dataValidation allowBlank="1" showInputMessage="1" showErrorMessage="1" prompt="List the starting season of an experimental treatment in systems with &gt;1 growing season. If a region has unimodal rainfall or if seasonality is unespecified please leave this file blanck" sqref="IT640:IT681 IV682:IV729 IT878:IT883 IT885:IT890 IT892:IT897 IT871:IT876 IT906:IT911 IT913:IT918 IT920:IT924 IT899:IT904 IT730:IT869" xr:uid="{73BA8AEA-6323-43BB-9E30-8075CB48D5BE}"/>
    <dataValidation allowBlank="1" showInputMessage="1" showErrorMessage="1" prompt="Unique ID assigned to each site/treatment/managment." sqref="NT814:NT820 CC819:CC820 CC816 BI814:BI819 CH820 BS814:BS819 BX814:BX817 BX819:BX824 CC826:CC827 CC823 BI821:BI826 CH827 BS821:BS826 BS828:BS833 BX826:BX831 CC833:CC834 CC830 BI828:BI833 CH834 CC837:CC838 CC842:CC845 CH845 BS835:BS843 BX833:BX840 BI835:BI844 CC848:CC849 CC853:CC856 CH856 BX853:BX856 BS846:BS854 BX842:BX851 BI846:BI855 BN814:BN856 NT878:NT883 NT885:NT890 NT871:NT876 NT857:NT869 NT906:NT911 NT913:NT918 NT920:NT924 NT899:NT904 NT892:NT897 BE640:BE924" xr:uid="{2E8379FF-987D-4161-8FCE-51C53EE07106}"/>
    <dataValidation type="decimal" operator="greaterThanOrEqual" allowBlank="1" showInputMessage="1" showErrorMessage="1" sqref="JC640:JC681" xr:uid="{547CA5F4-B352-48B4-926A-645F1AC92183}">
      <formula1>0</formula1>
    </dataValidation>
    <dataValidation allowBlank="1" showInputMessage="1" showErrorMessage="1" prompt="Name of the agroforestry practice. This dimension captures whether trees are part of a rotation." sqref="JA640:JA681" xr:uid="{A3139D51-0D23-4D12-9881-99629FBAEB69}"/>
    <dataValidation allowBlank="1" showInputMessage="1" showErrorMessage="1" prompt="Complete with an easy to recognize name for the animal practice, you will use this name to reference it when building treatments later in the extraction process. Avoid using special characters." sqref="IE640:IE681" xr:uid="{6D777529-3971-439D-B0B7-3B5F9D3E1FF7}"/>
    <dataValidation type="list" allowBlank="1" showInputMessage="1" showErrorMessage="1" prompt="Name of the animal" sqref="IB640:IC681" xr:uid="{B235EEAE-CA52-4D7A-864A-2F20735446C4}">
      <formula1>AnimalsList</formula1>
    </dataValidation>
    <dataValidation type="decimal" operator="greaterThan" allowBlank="1" showInputMessage="1" showErrorMessage="1" prompt="Numerical value of animal growing density corresponding to the selected animal and density unit." sqref="GO640:GO681" xr:uid="{12E47AD1-E8B5-455F-9628-0A82B498C8C9}">
      <formula1>0</formula1>
    </dataValidation>
    <dataValidation type="list" allowBlank="1" showInputMessage="1" showErrorMessage="1" sqref="GL640:GL681" xr:uid="{AE347621-9892-4BD4-9DB3-68CCE3CA0E40}">
      <formula1>AnimalsList</formula1>
    </dataValidation>
    <dataValidation allowBlank="1" showInputMessage="1" showErrorMessage="1" prompt="Choose a easy to recognize name for the practice, you will use this name to reference it when building treatments later in the extraction process. Avoid using special characters." sqref="IW730:IW813 IV814:IV856 IX640:IX729 IV878:IV883 IV885:IV890 IV892:IV897 IV871:IV876 IV857:IV869 IV906:IV911 IV913:IV918 IV920:IV924 IV899:IV904" xr:uid="{760A0274-8201-4631-8048-5157EBE631DD}"/>
    <dataValidation allowBlank="1" showInputMessage="1" showErrorMessage="1" prompt="Fate of crop residues from the previous season" sqref="IU640:IU681" xr:uid="{22430EAA-971E-494B-9DEE-5CA5ADC9F22F}"/>
    <dataValidation type="whole" allowBlank="1" showInputMessage="1" sqref="IS640:IS681" xr:uid="{E7306139-9FB5-400B-A97C-523EC1408EC4}">
      <formula1>1900</formula1>
      <formula2>2100</formula2>
    </dataValidation>
    <dataValidation type="whole" allowBlank="1" showInputMessage="1" showErrorMessage="1" prompt="Intercropping start year" sqref="IN640:IN681" xr:uid="{70B0D29C-AF92-4B71-AF44-60D18A8B7128}">
      <formula1>1900</formula1>
      <formula2>2100</formula2>
    </dataValidation>
    <dataValidation type="list" allowBlank="1" showInputMessage="1" showErrorMessage="1" prompt="Please entery name of crop_x000a__x000a_If cell turns red, this means the crop was not selected as a study crop (crop01, crop02 etc.) Please adjust entries as necessary_x000a_" sqref="HV640:HW681" xr:uid="{A272BC5A-49BA-4287-A09F-FAB85076A677}">
      <formula1>CropList</formula1>
    </dataValidation>
    <dataValidation type="date" allowBlank="1" showInputMessage="1" prompt="Planting Date Start (dd/mm/yy)" sqref="HT640:HT681" xr:uid="{884BECB6-9453-4CA1-943D-655853A88162}">
      <formula1>1</formula1>
      <formula2>73415</formula2>
    </dataValidation>
    <dataValidation allowBlank="1" showInputMessage="1" showErrorMessage="1" prompt="Complete with an easy to recognize name for the planting method, you will use this name to reference it when building treatments later in the extraction process. Avoid using special characters." sqref="HQ640:HQ681" xr:uid="{51064ECA-E279-4D89-B8CD-CB800D46FD8A}"/>
    <dataValidation type="whole" operator="greaterThan" allowBlank="1" showInputMessage="1" showErrorMessage="1" prompt="How many times was the land tilled during one experimental season " sqref="HP640:HP681 HP869:HP917" xr:uid="{AB292A22-3EFF-4FBC-A773-A2AFB1D35BAD}">
      <formula1>0</formula1>
    </dataValidation>
    <dataValidation allowBlank="1" showInputMessage="1" showErrorMessage="1" prompt="Complete with an easy to recognize name for the tillage practice, you will use this name to reference it when building treatments later in the extraction process. Avoid using special characters." sqref="HK640:HK681" xr:uid="{FE244021-043C-4F7F-9463-97269FCEFE1C}"/>
    <dataValidation type="decimal" operator="greaterThanOrEqual" allowBlank="1" showInputMessage="1" showErrorMessage="1" prompt="Numerical value of tree planting density corresponding to the selected tree and density unit." sqref="EJ640:EJ681" xr:uid="{C2BC8AA7-D948-449C-84DB-1932ADBDEA76}">
      <formula1>0</formula1>
    </dataValidation>
    <dataValidation type="decimal" operator="greaterThanOrEqual" allowBlank="1" showInputMessage="1" showErrorMessage="1" prompt="Numerical value of tree planting density corresponding to the selected tree and density unit._x000a__x000a_Should be greater than 0" sqref="EF640:EF681" xr:uid="{1F1CE538-038B-4D7C-86F0-565691DBFAD5}">
      <formula1>0</formula1>
    </dataValidation>
    <dataValidation type="list" allowBlank="1" showInputMessage="1" showErrorMessage="1" prompt="Name of tree or shrub species used in the specific practice. Please use scientific name and be careful of your spelling. Use full scientific name, do not abbreviate genus" sqref="ED640:ED681 EH640:EH681" xr:uid="{D926A3D7-C4EF-4B4E-9CB5-6445D45EB128}">
      <formula1>trees</formula1>
    </dataValidation>
    <dataValidation type="decimal" operator="greaterThanOrEqual" allowBlank="1" showInputMessage="1" showErrorMessage="1" prompt="Numerical value of crop planting density corresponding to the selected crop and density unit._x000a__x000a_Should be greater than 0" sqref="BO640:BO681" xr:uid="{D4CDE4BE-D6F2-4F5F-A87F-9ABCFDDBB19D}">
      <formula1>0</formula1>
    </dataValidation>
    <dataValidation type="list" allowBlank="1" showInputMessage="1" showErrorMessage="1" prompt="Name of crop species including in the practice, first letter of name capitilized and the rest lowercase. Use common names of species. See crop lists in 01_crops$crop_names in 01_FOMD_ontologoies file." sqref="BL640:BL681 BG640:BG681 BQ640:BQ681" xr:uid="{DDFDB51A-4FFD-4026-A93B-F9050F13AEF1}">
      <formula1>CropList</formula1>
    </dataValidation>
    <dataValidation allowBlank="1" showInputMessage="1" showErrorMessage="1" prompt="Season as stated by the author" sqref="BC640:BC681" xr:uid="{37AF2571-4714-4BFF-850A-4DD9137A7470}"/>
    <dataValidation type="whole" allowBlank="1" showInputMessage="1" showErrorMessage="1" prompt="Year when the experiment started. Year Start as stated by the author" sqref="BA640:BA681" xr:uid="{D04D5099-6934-4DCD-B426-D2048078CD85}">
      <formula1>1900</formula1>
      <formula2>2100</formula2>
    </dataValidation>
    <dataValidation allowBlank="1" showInputMessage="1" showErrorMessage="1" prompt="Complete with the specific time period name the study provide" sqref="AZ640:AZ681" xr:uid="{26D5939B-75F2-40D5-AF3A-7712DFCB3EF3}"/>
    <dataValidation type="whole" operator="greaterThanOrEqual" allowBlank="1" showInputMessage="1" showErrorMessage="1" prompt="Should be 0 or greater" sqref="AY640:AY681" xr:uid="{8CC5FEE9-CBF2-4617-8F15-1D77AC469B7B}">
      <formula1>0</formula1>
    </dataValidation>
    <dataValidation type="decimal" operator="greaterThanOrEqual" allowBlank="1" showInputMessage="1" prompt="Field size in hectares_x000a__x000a_Should be greater than 0" sqref="AX640:AX681" xr:uid="{F910E398-0890-4BAC-800E-F7A1ED4A7C10}">
      <formula1>0</formula1>
    </dataValidation>
    <dataValidation type="decimal" operator="greaterThan" allowBlank="1" showInputMessage="1" prompt="The size of a treatment plot in the experiment, if variable use the mean value or mid-point of the size range._x000a__x000a_Valulue should be greater than 0" sqref="AW640:AW681" xr:uid="{2535BEB8-A71E-40A8-9C78-21A46CE56281}">
      <formula1>0</formula1>
    </dataValidation>
    <dataValidation allowBlank="1" showInputMessage="1" showErrorMessage="1" prompt="A plan specification that states how treatments are allocated to the experimental units during an agronomic trial. It refers to the conceptual framework within which the experiment is conducted. Source: AGRO" sqref="AV640:AV681" xr:uid="{30693781-EB4D-4AD8-96B0-41E0CCDEC29F}"/>
    <dataValidation allowBlank="1" showInputMessage="1" showErrorMessage="1" prompt="Standardised name of the specific study site_x000a__x000a_If site is present in the drop-down list, then this will be automatically completed." sqref="F640:F681" xr:uid="{BEFCE37A-6D92-4D9F-A2B4-333B377F3940}"/>
    <dataValidation type="decimal" operator="greaterThanOrEqual" allowBlank="1" showInputMessage="1" prompt="Canopy height  min if height is provided by ranges. Ex. If height is 50-70, complete with 50_x000a__x000a_Value should be above 0, or write &quot;Unspecified&quot; if unknown." sqref="JH640:JH681" xr:uid="{82DED76C-DD6E-46EA-AD78-E799FAA8CD9A}">
      <formula1>0</formula1>
    </dataValidation>
    <dataValidation type="decimal" operator="greaterThanOrEqual" allowBlank="1" showInputMessage="1" prompt="Canopy height mean if height is provided as mean. Ex. If height is 15 meters, complete with 15_x000a__x000a_Value should be above 0, or write &quot;Unspecified&quot; if unknown." sqref="JG640:JG681" xr:uid="{7D599078-B25D-4EEB-978F-9236DDE7DA70}">
      <formula1>0</formula1>
    </dataValidation>
    <dataValidation type="decimal" operator="greaterThanOrEqual" allowBlank="1" showInputMessage="1" prompt="Shade min if shade is provided by ranges. Ex. If shade is 50-70, complete with 50_x000a__x000a_Value should be between 0 and 100, or write &quot;Unspecified&quot; if unknown." sqref="JE640:JE681" xr:uid="{56763F3C-2E36-4772-8080-55B7747D286C}">
      <formula1>0</formula1>
    </dataValidation>
    <dataValidation type="decimal" allowBlank="1" showInputMessage="1" prompt="Shade mean if shade is provided as mean. Ex. If shade is 52%, complete with 52_x000a__x000a_Value should be between 0 and 100, or write &quot;Unspecified&quot; if unknown." sqref="JD640:JD681" xr:uid="{4E2829A9-4EDF-4819-95A3-B133F2A1A3E6}">
      <formula1>0</formula1>
      <formula2>100</formula2>
    </dataValidation>
    <dataValidation allowBlank="1" showInputMessage="1" showErrorMessage="1" prompt="Unit used to report elemental nutrient quantities (N, P, K) applied from organic fertilizers. Try to record kg/ha" sqref="JZ640:JZ681 KC682:KC729 JZ899:JZ904 JZ878:JZ883 JZ885:JZ890 JZ892:JZ897 JZ871:JZ876 JZ906:JZ911 JZ913:JZ918 JZ920:JZ924 JZ730:JZ856 JZ857:JZ869" xr:uid="{2C47E86B-52E2-4604-A7A4-21F6D622F123}"/>
    <dataValidation errorStyle="warning" operator="lessThanOrEqual" allowBlank="1" showInputMessage="1" showErrorMessage="1" prompt="Experimental design information, such as plot size, layout and notes on historical management. " sqref="MY640:MY856 MY870:MY875 MY877:MY882 MY884:MY889 MY891:MY896 MY919:MY924 MY898:MY903 MY905:MY910 MY912:MY917 AV814:AV856" xr:uid="{D0FE58A0-121A-4CF3-9AE5-6A0BBFF7A8C1}"/>
    <dataValidation type="date" allowBlank="1" showInputMessage="1" prompt="Planting Date End (dd/mm/yy)" sqref="HU666 HU672 HU678" xr:uid="{80228279-BE72-4D65-813D-AE74F70FB41C}">
      <formula1>HT672</formula1>
      <formula2>73415</formula2>
    </dataValidation>
    <dataValidation type="date" allowBlank="1" showInputMessage="1" prompt="Planting Date End (dd/mm/yy)" sqref="HU649:HU651 HU664:HU665 HU668:HU671 HU679:HU681 HU674:HU677" xr:uid="{8530A0FA-F047-4E2E-870C-75B423734A6E}">
      <formula1>HT659</formula1>
      <formula2>73415</formula2>
    </dataValidation>
    <dataValidation type="date" allowBlank="1" showInputMessage="1" prompt="Planting Date End (dd/mm/yy)" sqref="HU644:HU645" xr:uid="{7E140C39-0450-4FBB-A2F6-18373E89978A}">
      <formula1>HT657</formula1>
      <formula2>73415</formula2>
    </dataValidation>
    <dataValidation type="date" allowBlank="1" showInputMessage="1" prompt="Planting Date End (dd/mm/yy)" sqref="HU652:HU653 HU656:HU657" xr:uid="{AD61D7A3-E46E-453A-9EF7-642E1112A222}">
      <formula1>HT661</formula1>
      <formula2>73415</formula2>
    </dataValidation>
    <dataValidation errorStyle="warning" allowBlank="1" showInputMessage="1" showErrorMessage="1" prompt="Complete with an easy to recognize name for the weeding practice, you will use this name to reference it when building treatments later in the extraction process. Avoid using special characters." sqref="KE640:KE681 KH682:KH729 KE730:KE856 KE858:KE862 KE864:KE924" xr:uid="{17A7769C-C035-4C10-97FC-492C3EF385E2}"/>
    <dataValidation type="date" allowBlank="1" showInputMessage="1" prompt="Planting Date End (dd/mm/yy)" sqref="HU648" xr:uid="{DEAFE08F-4BCB-4A58-BAA4-2D7437DF79FD}">
      <formula1>HT656</formula1>
      <formula2>73415</formula2>
    </dataValidation>
    <dataValidation type="date" allowBlank="1" showInputMessage="1" prompt="Planting Date End (dd/mm/yy)" sqref="HU679:HU681 HU649:HU651" xr:uid="{4C6993F9-86D3-4422-887F-D5A0A8CBB573}">
      <formula1>HT663</formula1>
      <formula2>73415</formula2>
    </dataValidation>
    <dataValidation type="date" allowBlank="1" showInputMessage="1" prompt="Planting Date End (dd/mm/yy)" sqref="HU650:HU651 HU667:HU669 HU680:HU681 HU673:HU675" xr:uid="{8F552F9B-40B6-48BF-AEDF-AD55FB008C8B}">
      <formula1>HT662</formula1>
      <formula2>73415</formula2>
    </dataValidation>
    <dataValidation type="decimal" operator="greaterThanOrEqual" allowBlank="1" showInputMessage="1" prompt="Value should be above agrof_dhb_min, or write &quot;Unspecified&quot; if unknown." sqref="JJ640:JJ681" xr:uid="{DD5BA80E-6A68-4EDF-8603-DDD497378A41}">
      <formula1>#REF!</formula1>
    </dataValidation>
    <dataValidation type="date" allowBlank="1" showInputMessage="1" showErrorMessage="1" prompt="(Storage Date End for Postharvest)" sqref="MS640:MS681" xr:uid="{305CD149-A411-4244-A1FE-87C72A58D103}">
      <formula1>MR640</formula1>
      <formula2>73415</formula2>
    </dataValidation>
    <dataValidation type="date" operator="greaterThanOrEqual" allowBlank="1" showInputMessage="1" showErrorMessage="1" prompt="(Storage Date End for Postharvest)" sqref="MP640:MP681" xr:uid="{0C3A9094-9D5E-4374-AEFE-C19710291977}">
      <formula1>MO640</formula1>
    </dataValidation>
    <dataValidation type="date" operator="greaterThanOrEqual" allowBlank="1" showInputMessage="1" showErrorMessage="1" prompt="Harvest Date End (dd/mm/yy)" sqref="MK640:MK681" xr:uid="{9FAC93CE-C9AB-4155-A7D9-9FD82F510D53}">
      <formula1>MJ640</formula1>
    </dataValidation>
    <dataValidation type="date" operator="greaterThanOrEqual" allowBlank="1" showInputMessage="1" showErrorMessage="1" prompt="Date End of the irrigation" sqref="LY640:LY681" xr:uid="{2AF598A8-55FA-4D8B-A5D9-68926EC3C299}">
      <formula1>LX640</formula1>
    </dataValidation>
    <dataValidation type="date" allowBlank="1" showInputMessage="1" prompt="Planting Date End (dd/mm/yy)" sqref="HU659" xr:uid="{7F243908-E299-4FA5-BD48-2822D5F56D2F}">
      <formula1>HT655</formula1>
      <formula2>73415</formula2>
    </dataValidation>
    <dataValidation type="date" allowBlank="1" showInputMessage="1" prompt="Planting Date End (dd/mm/yy)" sqref="HU658 HU662:HU663" xr:uid="{3F7A6108-6308-4669-98E6-83242133AFE6}">
      <formula1>HT653</formula1>
      <formula2>73415</formula2>
    </dataValidation>
    <dataValidation type="date" allowBlank="1" showInputMessage="1" prompt="Planting Date End (dd/mm/yy)" sqref="HU654:HU655 HU642:HU643 HU648:HU649 HU666:HU667 HU672:HU673 HU678:HU679" xr:uid="{72802DD8-9D30-447A-9243-20564FEECAC7}">
      <formula1>HT643</formula1>
      <formula2>73415</formula2>
    </dataValidation>
    <dataValidation type="date" allowBlank="1" showInputMessage="1" prompt="Planting Date End (dd/mm/yy)" sqref="HU661" xr:uid="{4D8BE428-ADA1-4F14-A365-B453EB8F4785}">
      <formula1>HT663</formula1>
      <formula2>73415</formula2>
    </dataValidation>
    <dataValidation type="date" allowBlank="1" showInputMessage="1" prompt="Planting Date End (dd/mm/yy)" sqref="HU654" xr:uid="{BD4DDD60-1E38-46EE-8BFD-70CE17EFD5C6}">
      <formula1>HT659</formula1>
      <formula2>73415</formula2>
    </dataValidation>
    <dataValidation type="date" allowBlank="1" showInputMessage="1" prompt="Planting Date End (dd/mm/yy)" sqref="HU660" xr:uid="{67674A10-30DE-4483-AA73-10808A294813}">
      <formula1>HT652</formula1>
      <formula2>73415</formula2>
    </dataValidation>
    <dataValidation type="date" allowBlank="1" showInputMessage="1" prompt="Planting Date End (dd/mm/yy)" sqref="HU650:HU653 HU664:HU665 HU640:HU647 HU655:HU658 HU680:HU681 HU667:HU671 HU673:HU677" xr:uid="{3E5AD880-832C-4096-8B7C-0DFE99D589F2}">
      <formula1>#REF!</formula1>
      <formula2>73415</formula2>
    </dataValidation>
    <dataValidation type="date" allowBlank="1" showInputMessage="1" prompt="Planting Date End (dd/mm/yy)" sqref="HU643:HU645 HU655:HU657" xr:uid="{AD7FC47D-CEE4-4FEB-96F6-26DBC9C1E640}">
      <formula1>HT654</formula1>
      <formula2>73415</formula2>
    </dataValidation>
    <dataValidation type="whole" allowBlank="1" showInputMessage="1" showErrorMessage="1" prompt="This only required for temporally aggregated observations (e.g. a result that has been averaged from crop yields reported from 2000,2001 and 2002). Here report the last year of the period over for which observations were aggregated" sqref="PJ640:PJ681" xr:uid="{8A32E767-D22D-4594-8C6B-E1EC03F25E36}">
      <formula1>PI640</formula1>
      <formula2>2100</formula2>
    </dataValidation>
    <dataValidation type="decimal" operator="greaterThanOrEqual" allowBlank="1" showInputMessage="1" showErrorMessage="1" prompt="Upper limit for variation in suboutcome when  variation is reported as a confidence interval or interquartile range." sqref="OI640:OI681" xr:uid="{678AF17D-AE00-45AA-8DF7-EFDCB3ACA0BE}">
      <formula1>OH640</formula1>
    </dataValidation>
    <dataValidation allowBlank="1" showInputMessage="1" showErrorMessage="1" prompt="Detailed description of how the practice or sub-practice was implemented, including contextual or methodological qualifiers (e.g., frequency, intensity, timing, species used)." sqref="IO640:IO681 KI814:KI834 KH835:KI856 IM835:IM856 HK814:HK856 IG838:IG839 NT838 NT841 IG841 NT843 IG843 NT845 IG845 NT835 IG835 HQ814:HQ834 IO730:IO856 IH878:IH890 IH906:IH918 IH920:IH924 IH892:IH904 BD640:BD924 IH814:IH876" xr:uid="{6C5CE572-A36F-4019-A58B-68566C7F16EC}"/>
    <dataValidation type="whole" errorStyle="warning" operator="greaterThanOrEqual" allowBlank="1" showInputMessage="1" showErrorMessage="1" prompt="(Days after Storage for Postharvest)" sqref="MT640:MT657 NA640:NA651 NA658:NA681 MT664:MT681 MV682:MV729 MS730:MS856 MS858:MS862 MS864:MS924" xr:uid="{A58D3C8D-B16F-4B39-B292-786E06E7F245}">
      <formula1>30</formula1>
    </dataValidation>
    <dataValidation type="whole" errorStyle="warning" operator="greaterThanOrEqual" allowBlank="1" showInputMessage="1" showErrorMessage="1" prompt="Harvest Days After Planting" sqref="ML640:ML681 MN682:MN729 MK730:MK856 MK858:MK862 MK864:MK924" xr:uid="{D3C63630-9965-4CE5-9E9E-AC6E9F8F72B1}">
      <formula1>30</formula1>
    </dataValidation>
    <dataValidation type="list" allowBlank="1" showInputMessage="1" showErrorMessage="1" prompt="Tree (plant species). Only required if a material comes from a tree or shrub" sqref="LJ640:LJ681" xr:uid="{C8F45FA8-D1CB-4808-9824-BA0FE8AD81D5}">
      <formula1>tree.latin.name</formula1>
    </dataValidation>
    <dataValidation allowBlank="1" showInputMessage="1" showErrorMessage="1" prompt="(Days after Storage for Postharvest)" sqref="MQ640:MQ681" xr:uid="{A9695EBD-C163-4809-AAEE-7A2FB7E6C705}"/>
    <dataValidation type="date" allowBlank="1" showInputMessage="1" showErrorMessage="1" prompt="(Storage Date Start for Postharvest)" sqref="MO640:MO681 MR640:MR681" xr:uid="{D3B159DA-72A9-49AC-93F8-123D46968D87}">
      <formula1>1</formula1>
      <formula2>73415</formula2>
    </dataValidation>
    <dataValidation type="date" allowBlank="1" showInputMessage="1" showErrorMessage="1" prompt="Harvest Date Start (dd/mm/yy)" sqref="MJ640:MJ681" xr:uid="{7757BD5D-25D2-4E72-BA9E-BDAD551E8CE5}">
      <formula1>1</formula1>
      <formula2>73415</formula2>
    </dataValidation>
    <dataValidation type="decimal" operator="greaterThanOrEqual" allowBlank="1" showInputMessage="1" showErrorMessage="1" prompt="Amount of Water Applied" sqref="MA640:MA681" xr:uid="{99F09F07-5AD3-462B-8A0F-BE0781791D20}">
      <formula1>0</formula1>
    </dataValidation>
    <dataValidation type="date" allowBlank="1" showInputMessage="1" showErrorMessage="1" prompt="Date Start of the irrigation" sqref="LX640:LX681" xr:uid="{6AE9F64B-A278-4C30-B25F-6AED12D47089}">
      <formula1>1</formula1>
      <formula2>73415</formula2>
    </dataValidation>
    <dataValidation type="decimal" operator="greaterThanOrEqual" allowBlank="1" showInputMessage="1" showErrorMessage="1" prompt="Amount Applied. Captures the total amount of pH-altering material applied" sqref="LT640:LT681" xr:uid="{DFD057EE-A253-48B7-B1FB-B5D8DB250CDF}">
      <formula1>0</formula1>
    </dataValidation>
    <dataValidation type="decimal" operator="greaterThanOrEqual" allowBlank="1" showInputMessage="1" showErrorMessage="1" prompt="Amount of material applied in the study_x000a__x000a_Should be 0 or higher" sqref="LO640:LO681" xr:uid="{4DB8CDD5-876D-4107-9CEA-DD8372035772}">
      <formula1>0</formula1>
    </dataValidation>
    <dataValidation type="decimal" operator="greaterThanOrEqual" allowBlank="1" showInputMessage="1" prompt="Indicates the total amount of elemental potassium (K) from non-composted organic materials_x000a__x000a_Should be 0 or higher" sqref="LI640:LI681" xr:uid="{5A0AF824-3CB9-45E6-821B-5EE71CDA4349}">
      <formula1>0</formula1>
    </dataValidation>
    <dataValidation type="decimal" operator="greaterThanOrEqual" allowBlank="1" showInputMessage="1" prompt="Specifies the total amount of elemental phosphorus (P) from non-composted organic materials_x000a__x000a_Should be 0 or higher" sqref="LH640:LH681" xr:uid="{EBF4AF4B-84CC-45E8-9202-A0F641F3E9D4}">
      <formula1>0</formula1>
    </dataValidation>
    <dataValidation type="decimal" operator="greaterThanOrEqual" allowBlank="1" showInputMessage="1" prompt="Represents the total amount of elemental nitrogen (N) added from non-composted organic materials_x000a__x000a_Should be 0 or higher" sqref="LF640:LG681" xr:uid="{D38BEB1B-7575-4CFC-97FD-A65CE30437C5}">
      <formula1>0</formula1>
    </dataValidation>
    <dataValidation type="decimal" operator="greaterThanOrEqual" allowBlank="1" showInputMessage="1" showErrorMessage="1" prompt="Chemical amount applied_x000a__x000a_Should be 0 or higher" sqref="KV640:KV681" xr:uid="{B4CCA720-F4E0-4CF8-ADE9-2077D4F7EF8C}">
      <formula1>0</formula1>
    </dataValidation>
    <dataValidation allowBlank="1" showInputMessage="1" showErrorMessage="1" prompt="Complete with an easy to recognize name for the intercropping practice, you will use this name to reference it when building treatments later in the extraction process. Avoid using special characters." sqref="IJ640:IJ681" xr:uid="{52D09BE0-9D77-46D8-B905-14C5230D2F37}"/>
    <dataValidation allowBlank="1" showInputMessage="1" showErrorMessage="1" prompt="Unit for the planting density" sqref="BS652 BN661 BS655 BN655 BS658 BS661 BS640 BN643 BS643 BS646 BN649 BS649 BS667 BS664 BN667 BN673 BS673 BN679 BS679 BS670 BS676" xr:uid="{A5A70082-4F06-4501-ACDB-B0F1DBE48663}"/>
    <dataValidation type="decimal" operator="greaterThanOrEqual" allowBlank="1" showInputMessage="1" prompt="Numerical value of crop planting density corresponding to the selected crop and density unit._x000a__x000a_Should be greater than 0" sqref="BT654 BT663 BT657 BT660 BT645 BT642 BT651 BT648 BT666 BT669 BT675 BT672 BT681 BT678 BJ640:BJ681" xr:uid="{B8E8F3E4-DB59-4370-BD38-3063A80CEC54}">
      <formula1>0</formula1>
    </dataValidation>
    <dataValidation type="list" allowBlank="1" showInputMessage="1" showErrorMessage="1" prompt="Commercial or local name of the crop variety associated with the selected crop (e.g., Katumani, G2333, Maasai Red). Do not include the crop species name in this field." sqref="BR661:BR662 BR655:BR656 BR643:BR644 BR649:BR650 BR667:BR668 BR673:BR674 BR679:BR680 BM640:BM681" xr:uid="{8DCC7D76-F5D7-462B-8791-BD8BDD2D3FEC}">
      <formula1>INDIRECT(#REF!)</formula1>
    </dataValidation>
    <dataValidation type="decimal" operator="greaterThan" allowBlank="1" showInputMessage="1" showErrorMessage="1" prompt="Numerical value of crop planting density corresponding to the selected crop and density unit._x000a__x000a_Should be greater than 0" sqref="BT652:BT653 BT661:BT662 BT655:BT656 BT658:BT659 BT640:BT641 BT643:BT644 BT646:BT647 BT649:BT650 BT667:BT668 BT664:BT665 BT673:BT674 BT679:BT680 BT670:BT671 BT676:BT677" xr:uid="{1781FBC4-5151-4886-ADB8-353DE3E29FF4}">
      <formula1>0</formula1>
    </dataValidation>
    <dataValidation type="whole" operator="greaterThanOrEqual" allowBlank="1" showInputMessage="1" showErrorMessage="1" prompt="This only required for temporally aggregated observations in areas with more than one growing season" sqref="PA640:PA658 PG640:PG681 PA664:PA681" xr:uid="{F690D0BD-2BB2-44C0-BBD1-910385AF7B43}">
      <formula1>1</formula1>
    </dataValidation>
    <dataValidation type="decimal" allowBlank="1" showInputMessage="1" showErrorMessage="1" prompt="The calendar year the measurement was taken. Seasons in multi-season systems are identified by decimals ‘.1’ or ‘.2’ for the first and second season respectively." sqref="OW640:OW658 PH640:PH681 OW664:OW681" xr:uid="{130544E3-F830-4995-8A22-8A6F49D2EF5E}">
      <formula1>1900</formula1>
      <formula2>2100</formula2>
    </dataValidation>
    <dataValidation type="decimal" operator="greaterThanOrEqual" allowBlank="1" showInputMessage="1" showErrorMessage="1" prompt="Lower limit for variation in suboutcome when variation is reported as a confidence interval or interquartile range." sqref="NZ640:NZ658 OH640:OH681 NZ664:NZ681" xr:uid="{0A927FD2-7848-4386-AA67-43134CB32FD0}">
      <formula1>-9.99999999999999E+40</formula1>
    </dataValidation>
    <dataValidation type="decimal" errorStyle="warning" allowBlank="1" showInputMessage="1" showErrorMessage="1" prompt="Duration (Days). Use with Weight Gain subindicator." sqref="NT640:NT658 OB640:OB681 NT664:NT813 NT821:NT856 NT870:NT875 NT877:NT882 NT884:NT889 NT891:NT896 NT919:NT924 NT898:NT903 NT905:NT910 NT912:NT917" xr:uid="{972C53E5-DCEA-4D61-8C79-EE6BF5636CC5}">
      <formula1>0</formula1>
      <formula2>1000</formula2>
    </dataValidation>
    <dataValidation type="decimal" allowBlank="1" showInputMessage="1" showErrorMessage="1" prompt="Economic Period (Years). Use with Net Present Value (NPV) outcome or similar only." sqref="NQ640:NQ658 NQ664:NQ681" xr:uid="{162060A2-6B51-40AC-AB23-D6580C166740}">
      <formula1>0</formula1>
      <formula2>100</formula2>
    </dataValidation>
    <dataValidation allowBlank="1" showInputMessage="1" showErrorMessage="1" prompt="Description of the suboutcome as reported in the primary study or systematic synthesis. Record sufficient detail to clearly identify what was measured and how it was defined." sqref="NS640:NS681 NM676:NM681 NK640:NK681" xr:uid="{F0237DDF-2D1D-4FD5-BF4D-0FFC7405943A}"/>
    <dataValidation allowBlank="1" showInputMessage="1" showErrorMessage="1" prompt="Suboutcome or component of the outcome as reported (e.g., “yield per plot”, “gross margin”, “labour cost”, “aboveground biomass”). Use when the study reports multiple components under a broader outcome." sqref="NJ640:NJ658 NR640:NR681 NJ664:NJ681" xr:uid="{4ABF23C3-1972-48FC-9F16-83ECE95BE89A}"/>
    <dataValidation allowBlank="1" showInputMessage="1" showErrorMessage="1" prompt="For biodiversity outcomes, specify the functional group related to taxa assessed, if specified in the article" sqref="NG640:NG658 NO640:NO681 NG664:NG681" xr:uid="{31BBDB12-5C7B-4E3D-8ED5-F9B52A87DC26}"/>
    <dataValidation allowBlank="1" showInputMessage="1" showErrorMessage="1" prompt="taxa details, output from economic indictors" sqref="NA652:NA657" xr:uid="{A7258842-DF74-4BDD-B88F-3FBD61A513DB}"/>
    <dataValidation allowBlank="1" showInputMessage="1" showErrorMessage="1" prompt="The location in the paper where the data can be found. This should be three letters (fig, tab, or txt) in lowercase and a number (for figures and tables) to signify figure, table or text, respectively." sqref="PC640:PC681 OU640:OU681" xr:uid="{6F282F2A-A1ED-4F35-B03E-C239E9995BDA}"/>
    <dataValidation allowBlank="1" showInputMessage="1" showErrorMessage="1" prompt="Comparison Treatment (e.g. for LER or fertilizer use efficiency outcomes)" sqref="NU653:NU657 NU659:NU663 NU641:NU645 NU647:NU651 OC640:OC681 NU665:NU669 NU671:NU675 NU677:NU681" xr:uid="{7D0CA704-55B6-49D8-979C-5EB398A03875}"/>
    <dataValidation type="whole" operator="greaterThanOrEqual" allowBlank="1" showInputMessage="1" showErrorMessage="1" prompt="Leave blank where there is only one growing season per year or no seasonal information is presented with the data. Code the season in order 1,2,etc. Determine the season sequence by harvest year. " sqref="OZ640:OZ658 PK640:PK681 OZ664:OZ681" xr:uid="{4FA79F19-EFA1-447A-9150-AB7E6B46720B}">
      <formula1>1</formula1>
    </dataValidation>
    <dataValidation type="whole" allowBlank="1" showInputMessage="1" showErrorMessage="1" prompt="First year the measurement was taken (YYYY). For yield or similar outcomes this should relate to the harvest year (rather than the planting year). Where data are aggregated across years also complete the Measurement End Year Field." sqref="OX640:OX658 PI640:PI681 OX664:OX681" xr:uid="{858A8DFD-D452-47BB-83C3-562C8259C1F2}">
      <formula1>1900</formula1>
      <formula2>2100</formula2>
    </dataValidation>
    <dataValidation type="whole" operator="greaterThanOrEqual" allowBlank="1" showInputMessage="1" prompt="Number of independent sampling units on which the sub-outcome estimate is based for this specific practice. " sqref="OJ640:OJ681 OB640:OB681" xr:uid="{4CFE3541-CC79-4B2A-9DD5-9CBDCE93D8C5}">
      <formula1>0</formula1>
    </dataValidation>
    <dataValidation type="decimal" errorStyle="warning" operator="greaterThanOrEqual" allowBlank="1" showInputMessage="1" showErrorMessage="1" prompt="Value measure of dispersion when variation is reported as standard deviation or standard error" sqref="OG640:OG681 NY682:NY729 NY742:NY924" xr:uid="{DABF99E2-D6FA-4A54-8B17-B4C5C1702490}">
      <formula1>0</formula1>
    </dataValidation>
    <dataValidation type="decimal" operator="greaterThanOrEqual" allowBlank="1" showInputMessage="1" showErrorMessage="1" prompt="Numerical value corresponding to the reported central tendency of the sub-outcome." sqref="OE640:OE681" xr:uid="{FD7DA69C-0181-4ECD-A134-171901329DF2}">
      <formula1>-9.99999999999999E+30</formula1>
    </dataValidation>
    <dataValidation allowBlank="1" showInputMessage="1" showErrorMessage="1" prompt="Mean Starting Weight. Use with Weight Gain subindicator. You may take the average across all treatments if the starting weights are similar and the difference between them is small relative to the total change in wieght." sqref="NS640:NS658 OA640:OA681 NS664:NS681" xr:uid="{13970D69-04CD-473C-B31E-FBEBA2AD71D0}"/>
    <dataValidation type="decimal" operator="greaterThanOrEqual" allowBlank="1" showInputMessage="1" showErrorMessage="1" prompt="Starting Weight Unit. Use with Weight Gain subindicator." sqref="NR640:NR658 NZ640:NZ681 NR664:NR681" xr:uid="{A45C00BF-BCA2-404B-B67D-4DC4364C294D}">
      <formula1>0</formula1>
    </dataValidation>
    <dataValidation type="decimal" allowBlank="1" showInputMessage="1" showErrorMessage="1" prompt="Economic Discount Rate (%). Typically associated with calculations of Net Present Value (NPV)." sqref="NP640:NP658 NP664:NP681" xr:uid="{6DDDB0F5-E264-443E-AE4E-7CFC504B72DD}">
      <formula1>0</formula1>
      <formula2>100</formula2>
    </dataValidation>
    <dataValidation type="decimal" errorStyle="warning" allowBlank="1" showInputMessage="1" showErrorMessage="1" prompt="Soil outcome depths (cm) upper. Upper depth of measurement (cm) for soil outcomes" sqref="NO640:NO658 NO664:NO924" xr:uid="{65C4F02E-B8F6-440E-91C6-3CB7B0DAE2B8}">
      <formula1>0</formula1>
      <formula2>200</formula2>
    </dataValidation>
    <dataValidation type="decimal" errorStyle="warning" allowBlank="1" showInputMessage="1" showErrorMessage="1" prompt="Soil outcome depths (cm) lower. Lower depth of measurement (cm) for soil outcomes" sqref="NN640:NN658 NN664:NN924" xr:uid="{97784F19-CA3B-4BCD-9A3C-9761ECBDA5CC}">
      <formula1>0</formula1>
      <formula2>200</formula2>
    </dataValidation>
    <dataValidation allowBlank="1" showInputMessage="1" showErrorMessage="1" prompt="Complete with an easy to recognize name for the practice, you will use this name to reference it when building treatments later in the extraction process. Avoid using special characters." sqref="MU640:MU658 MU664:MU681 MY640:MY681 MG640:MH681 KY640:LC681 KW640:KW681 LU640:LV681 MM640:MM681 LP640:LP681" xr:uid="{44DAC701-B1FB-4E82-8F80-F5588F8C1C25}"/>
    <dataValidation errorStyle="warning" allowBlank="1" showInputMessage="1" showErrorMessage="1" prompt="Manual estimation (e.g. from measuring on google earth) in m of the spatial uncertainty for a point location. The site should within an X m radius (the buffer.manual amount) of the point location specified. Unit is meters" sqref="HM663:HP663 HM654:HP654 HM657:HP657 HM660:HP660 HM645:HP645 HM642:HP642 HM651:HP651 HM648:HP648 HM666:HP666 HM669:HP669 HM675:HP675 HM672:HP672 HM681:HP681 HM678:HP678 HM732:HN733 HM736:HN737 HM740:HN741 HM744:HN745 HM748:HN749 HM752:HN753 HM756:HN757 HM760:HN761 HM764:HN765 HM768:HN769 HM772:HN773 HM776:HN777 HM780:HN781 HM784:HN785 HM788:HN789 HM792:HN793 HM796:HN797 HM800:HN801 HM804:HN805 HM808:HN809 HM812:HN813 HM869:HN917 HO869:HO875 HO883:HO889 HO897:HO903 HO911:HO917 HP869:HP917 K640:K924 AL682:AL924 AC682:AC924 T682:T924 AU682:AU924" xr:uid="{379E589B-57F3-49A2-88F1-3C8DC9E15B8E}"/>
    <dataValidation type="decimal" errorStyle="warning" operator="greaterThanOrEqual" allowBlank="1" showInputMessage="1" showErrorMessage="1" prompt="Numerical value corresponding to the reported central tendency of the sub-outcome." sqref="NW883:NW924 NW640:NW875" xr:uid="{DC0BD332-B7AE-42ED-9CA6-11E52B7C2AAB}">
      <formula1>-9.99999999999999E+30</formula1>
    </dataValidation>
    <dataValidation type="decimal" errorStyle="warning" operator="greaterThanOrEqual" allowBlank="1" showInputMessage="1" prompt="Numerical value of crop planting density corresponding to the selected crop and density unit._x000a__x000a_Should be greater than 0" sqref="BY662 BY656 BY658:BY659 CD658:CD660 CD640:CD642 BY640:BY641 BY644 CD646:CD648 BY646:BY647 BY650 CD652:CD654 BY652:BY653 CD664:CD666 BY664:BY665 BY668 CD670:CD672 BY670:BY671 BY674 CD676:CD678 BY676:BY677 BY680 BJ845:BJ851 BT839:BT841 BT817:BT818 BI820 BT815 BY816:BY817 BY823:BY824 BT824:BT825 BI827 BT822 BO825:BO827 BY826:BY827 BS827:BT827 BY830:BY831 BT831:BT832 BI834 BT829 BY819:BY820 BO818:BO820 BS820:BT820 BO832:BO834 BY833:BY834 BS834:BT834 BY837:BY840 BI845 BY842:BY845 BS844:BT845 BO841:BO845 BT850:BT852 BY848:BY851 BS855:BS856 CD817:CD822 BJ820:BJ824 BJ827:BJ831 CD824:CD829 BJ834:BJ840 CD831:CD836 CD839:CD847 BO682:BO813 BY682:BY813 BT682:BT813 CD682:CD815 BJ682:BJ817 BI856:BJ856 BO852:BO856 CS682:CS856 CN682:CN856 CI682:CI856 CX682:CX856 EB682:EB856 DW682:DW856 DR682:DR856 DM682:DM856 DH682:DH856 DC682:DC856 CD850:CD856 BY853:BY856 BT855:BT856 DC858:DC862 DH858:DH862 DM858:DM862 DR858:DR862 DW858:DW862 EB858:EB862 BT858:BT862 BY858:BY862 CD858:CD862 CI858:CI862 CN858:CN862 CS858:CS862 CX858:CX862 BO858:BO862 CS864:CS924 CN864:CN924 CI864:CI924 CD864:CD924 BY864:BY924 BT864:BT924 EB864:EB924 DW864:DW924 DR864:DR924 DM864:DM924 DH864:DH924 DC864:DC924 BO864:BO924 CX864:CX924 BJ857:BJ924" xr:uid="{96C276CB-AD8F-45F6-9B99-A55F837ED4BD}">
      <formula1>0</formula1>
    </dataValidation>
    <dataValidation type="list" errorStyle="warning" allowBlank="1" showInputMessage="1" showErrorMessage="1" prompt="Commercial or local name of the crop variety associated with the selected crop (e.g., Katumani, G2333, Maasai Red). Do not include the crop species name in this field." sqref="BW656:BW660 BR657:BR660 CB658:CB660 BW640:BW642 CB640:CB642 BR640:BR642 CB646:CB648 CB652:CB654 BR651:BR654 BW650:BW654 BW644:BW648 BR645:BR648 CB664:CB666 BR669:BR672 BW668:BW672 BW662:BW666 BR663:BR666 CB670:CB672 BR675:BR678 BW674:BW678 CB676:CB678 BX852:BY852 BX818:BY818 BX825:BY825 BX832:BY832 BX841:BY841 DA682:DA856 DF682:DF856 DK682:DK856 DP682:DP856 DU682:DU856 DZ682:DZ856 BM682:BM856 BR681:BR856 BW680:BW856 CB682:CB856 CG682:CG856 CL682:CL856 CQ682:CQ856 CV682:CV856 BH682:BH856" xr:uid="{9EA5A42B-0383-4F9F-A3D5-67B9E24279FA}">
      <formula1>INDIRECT(BG640)</formula1>
    </dataValidation>
    <dataValidation type="list" errorStyle="warning" allowBlank="1" showInputMessage="1" showErrorMessage="1" prompt="Name of crop species including in the practice, first letter of name capitilized and the rest lowercase. Use common names of species. See crop lists in 01_crops$crop_names in 01_FOMD_ontologoies file." sqref="BV662 BV656 BV658:BV660 CA658:CA660 CA640:CA642 BV640:BV642 BV644 CA646:CA648 BV646:BV648 BV650 CA652:CA654 BV652:BV654 CA664:CA666 BV664:BV666 BV668 CA670:CA672 BV670:BV672 BV674 CA676:CA678 BV676:BV678 BV680 CU682:CU856 CP682:CP856 CK682:CK856 CF682:CF856 CA682:CA856 BV682:BV856 BQ682:BQ856 DY682:DY856 DT682:DT856 DO682:DO856 DJ682:DJ856 DE682:DE856 CZ682:CZ856 CZ858:CZ862 DE858:DE862 DJ858:DJ862 DO858:DO862 DT858:DT862 DY858:DY862 BQ858:BQ862 BV858:BV862 CA858:CA862 CF858:CF862 CK858:CK862 CP858:CP862 CU858:CU862 CP864:CP924 CK864:CK924 CF864:CF924 CA864:CA924 BV864:BV924 BQ864:BQ924 DY864:DY924 DT864:DT924 DO864:DO924 DJ864:DJ924 DE864:DE924 CZ864:CZ924 CU864:CU924 BG682:BG924 BL682:BL924" xr:uid="{5776455A-EDFA-43CD-96E3-3FF19DBFA92C}">
      <formula1>CropList</formula1>
    </dataValidation>
    <dataValidation errorStyle="warning" allowBlank="1" showInputMessage="1" showErrorMessage="1" prompt="Complete with an easy to recognize name for the practice, you will use this name to reference it when building treatments later in the extraction process. Avoid using special characters." sqref="MC640:MC681 LR682:LR729 LX682:LX729 MO682:MO729 MJ682:MJ729 MW682:MW729 ME682:ME729 KY682:KY729 MT730:MT856 MG730:MG856 ML730:ML856 LT730:LT856 LO730:LO856 KV730:KV856 LO858:LO862 LT858:LT862 ML858:ML862 MG858:MG862 MT858:MT862 KV858:KV862 MB878:MB883 MB885:MB890 MB871:MB876 MB906:MB911 MB913:MB918 MB920:MB924 MB899:MB904 MB892:MB897 MG864:MG924 ML864:ML924 LT864:LT924 LO864:LO924 KV864:KV924 MT864:MT924 MB730:MB869" xr:uid="{2ADF129A-42B7-4649-B2C6-67EB5D162EE7}"/>
    <dataValidation type="decimal" errorStyle="warning" operator="greaterThanOrEqual" allowBlank="1" showInputMessage="1" showErrorMessage="1" prompt="Chemical amount applied_x000a__x000a_Should be 0 or higher" sqref="KU659:KU663 KU653:KU657 KU641:KU645 KU647:KU651 KU665:KU669 KU671:KU675 KQ640:KQ681 KM640:KM681 KU677:KU681 KT682:KT729 KX682:KX729 KP682:KP729 KU864:KU924 KU798:KU808 KM730:KM856 KU846:KU856 KQ858:KQ862 KU858:KU862 KM858:KM862 KQ864:KQ924 KM864:KM924 KU730:KU736 KU738:KU748 KQ810:KQ856 KU750:KU760 KU762:KU772 KU774:KU784 KU786:KU796 KQ730:KQ736 KQ774:KQ784 KQ762:KQ772 KQ786:KQ796 KQ738:KQ748 KQ798:KQ808 KQ750:KQ760 KU810:KU834" xr:uid="{08A5FBF5-74A4-4FC4-BBED-40B4011AF147}">
      <formula1>0</formula1>
    </dataValidation>
    <dataValidation type="decimal" errorStyle="warning" operator="greaterThanOrEqual" allowBlank="1" showInputMessage="1" showErrorMessage="1" prompt="Total elemental potassium applied from organic sources (e.g., compost, manure, biosolid)." sqref="KC640:KC681 KF682:KF729 KC864:KC924 KC858:KC862 KC730:KC856" xr:uid="{8D098A69-D60C-45D6-89B0-C4CD9EC3146D}">
      <formula1>0</formula1>
    </dataValidation>
    <dataValidation type="decimal" errorStyle="warning" operator="greaterThanOrEqual" allowBlank="1" showInputMessage="1" showErrorMessage="1" prompt="Total elemental phosphorus applied from organic sources (e.g., compost, manure, biosolid)." sqref="KB640:KB681 KE682:KE729 KB864:KB924 KB858:KB862 KB730:KB856" xr:uid="{1EF807BE-0B32-4973-B436-953EAD5574C2}">
      <formula1>0</formula1>
    </dataValidation>
    <dataValidation type="decimal" errorStyle="warning" operator="greaterThanOrEqual" allowBlank="1" showInputMessage="1" showErrorMessage="1" prompt="Total elemental nitrogen applied  from organic sources (e.g., compost, manure, biosolid)." sqref="KA640:KA681 KD682:KD729 KA864:KA924 KA858:KA862 KA730:KA856" xr:uid="{7064F0BB-9D00-4B8F-8120-92D4E8C978C7}">
      <formula1>0</formula1>
    </dataValidation>
    <dataValidation errorStyle="warning" allowBlank="1" showInputMessage="1" showErrorMessage="1" prompt="Total elemental nitrogen, phosphorus, and potassium applied from inorganic sources (e.g., urea or DAP)." sqref="JO640:JO681 JR682:JR729 JO864:JO924 JO858:JO862 JO730:JO856" xr:uid="{45B2C002-BEE9-4C8E-ABA7-643F2B816EA8}"/>
    <dataValidation errorStyle="warning" allowBlank="1" showInputMessage="1" showErrorMessage="1" prompt="Complete with an easy to recognize name for the chemical practice, you will use this name to reference it when building treatments later in the extraction process. Avoid using special characters." sqref="KI640:KI681 KP833:KP856 KI730:KI813 KP814:KP817 KP819:KP824 KP826:KP831 KL814:KL856 KL682:KL729 KI858:KI862 KI864:KI924" xr:uid="{9D619487-3A7C-432D-A6C1-EF131C351499}"/>
    <dataValidation type="decimal" errorStyle="warning" operator="greaterThanOrEqual" allowBlank="1" showInputMessage="1" showErrorMessage="1" prompt="Total potassium applied from inorganic sources presented as potassium oxide (K2O)." sqref="JU640:JU681 JX682:JX729 JU730:JU856 JU858:JU862 JU864:JU924" xr:uid="{ED29816C-8ABC-4F53-A114-161FEABC5854}">
      <formula1>0</formula1>
    </dataValidation>
    <dataValidation type="decimal" errorStyle="warning" operator="greaterThanOrEqual" allowBlank="1" showInputMessage="1" showErrorMessage="1" prompt="Total phosphorus applied from inorganic sources presented as phosphorus pentoxide (P2O5) ." sqref="JT640:JT681 JW682:JW729 JT730:JT856 JT858:JT862 JT864:JT924" xr:uid="{844D7B68-E095-4301-B7D4-7D2EFB96AE13}">
      <formula1>0</formula1>
    </dataValidation>
    <dataValidation type="decimal" errorStyle="warning" operator="greaterThanOrEqual" allowBlank="1" showInputMessage="1" showErrorMessage="1" prompt="Total elemental potassium applied from inorganic sources (e.g., potassium chloride or monopotassium phosphate)." sqref="JS640:JS681 JV682:JV729 JS864:JS924 JS858:JS862 JS730:JS856" xr:uid="{CF545502-CE19-497D-808D-19BCB0B160B0}">
      <formula1>0</formula1>
    </dataValidation>
    <dataValidation type="decimal" errorStyle="warning" operator="greaterThanOrEqual" allowBlank="1" showInputMessage="1" showErrorMessage="1" prompt="Total elemental phosphorus applied from inorganic sources (e.g., rock phosphate or DAP)." sqref="JR640:JR681 JU682:JU729 JR864:JR924 JR858:JR862 JS738:JS741 JR730:JR737 JR742:JR749 JS750:JS753 JR754:JR761 JS762:JS765 JR766:JR773 JS774:JS777 JR778:JR785 JS786:JS789 JR790:JR797 JS798:JS801 JR802:JR809 JR814:JR856 JS810:JS813" xr:uid="{0C931CEA-F98A-40F6-9EA6-34107BA7EB3D}">
      <formula1>0</formula1>
    </dataValidation>
    <dataValidation type="decimal" errorStyle="warning" operator="greaterThanOrEqual" allowBlank="1" showInputMessage="1" showErrorMessage="1" prompt="Total elemental nitrogen applied from inorganic sources (e.g., urea or DAP)." sqref="JQ640:JQ681 JT682:JT729 JQ864:JQ924 JQ858:JQ862 JQ730:JQ856" xr:uid="{69BC6470-935C-4FBD-B7B1-1BEE13192422}">
      <formula1>0</formula1>
    </dataValidation>
    <dataValidation errorStyle="warning" allowBlank="1" showInputMessage="1" showErrorMessage="1" prompt="Comparison Treatment (e.g. for LER or fertilizer use efficiency outcomes)" sqref="NU652 NU658 NU640 NU646 NU664 NU670 NU676 NU682:NU856 NX814:NX856 NU870:NU875 NU878:NU882 NU884:NU889 NU892:NU896 NU920:NU924 NU898:NU903 NU906:NU910 NU912:NU917" xr:uid="{ACAD9BE5-6552-40B6-9B24-CD45A23DF439}"/>
    <dataValidation type="decimal" errorStyle="warning" operator="greaterThanOrEqual" allowBlank="1" showInputMessage="1" showErrorMessage="1" prompt="Total elemental nitrogen, phosphorus, and potassium applied from organic sources (e.g., compost, manure, biosolid)." sqref="JY640:JY681 KB682:KB729 JY864:JY924 JY858:JY862 JY730:JY856" xr:uid="{851566FF-5E32-43FD-9F9A-030368D6F749}">
      <formula1>0</formula1>
    </dataValidation>
    <dataValidation type="list" errorStyle="warning" allowBlank="1" showInputMessage="1" prompt="Please use active ingredient name over trade-name of product, unless the  product contains multiple active ingredients then it is acceptible to use the product name." sqref="KK640:KK681 KK762:KK764 KK754:KK756 KK758:KK760 KK742:KK744 KK750:KK752 KK734:KK736 KK730:KK732 KK802:KK804 KK746:KK748 KK894:KK899 KK738:KK740 KK770:KK772 KK766:KK768 KK774:KK776 KK782:KK784 KK786:KK788 KK778:KK780 KK794:KK796 KK790:KK792 KK806:KK808 KK798:KK800 KK858:KK862 KK887:KK892 KK873:KK878 KK864:KK871 KK922:KK924 KK915:KK920 KK901:KK906 KK880:KK885 KK908:KK913 KK810:KK812 KK814:KK856" xr:uid="{88032B93-22E8-403C-8B6B-279D09F349AC}">
      <formula1>INDIRECT($KJ640)</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O640:KO681 KO894:KO899 KO841:KO850 KO858:KO862 KO887:KO892 KO873:KO878 KO864:KO871 KO922:KO924 KO915:KO920 KO901:KO906 KO880:KO885 KO908:KO913 KO730:KO839 KO852:KO856" xr:uid="{3CD53C5B-522D-4226-89B3-AB76015D25BA}">
      <formula1>INDIRECT($KN640)</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S659:KS663 KP809 KS677:KS681 KS653:KS657 KS671:KS675 KS665:KS669 KS641:KS645 KS647:KS651 KS858:KS862 KS887:KS892 KS873:KS878 KS864:KS871 KS922:KS924 KS915:KS920 KS901:KS906 KS880:KS885 KS908:KS913 KS894:KS899 KP737 KP749 KP761 KP773 KP785 KP797 KS730:KS856" xr:uid="{904D3E84-FDEA-471C-B435-EAB1F538C9BA}">
      <formula1>INDIRECT($KR641)</formula1>
    </dataValidation>
    <dataValidation type="list" errorStyle="warning" allowBlank="1" showInputMessage="1" showErrorMessage="1" prompt="Name of the organic fertilizer" sqref="JW640:JW681 JW894:JW899 JW858:JW862 JW887:JW892 JW873:JW878 JW864:JW871 JW922:JW924 JW915:JW920 JW901:JW906 JW880:JW885 JW908:JW913 JW730:JW856" xr:uid="{9F10E940-C9EC-4782-9963-59C53D2DD0FD}">
      <formula1>INDIRECT($JV640)</formula1>
    </dataValidation>
    <dataValidation errorStyle="warning" allowBlank="1" showInputMessage="1" showErrorMessage="1" prompt="Unit used to report elemental nutrient quantities (N, P, K) applied from inorganic fertilizers. Try to record kg/ha" sqref="JS682:JS729 JN802:JN809 JN778:JN785 JN730:JN737 JN742:JN749 JN754:JN761 JN766:JN773 JN790:JN797 JP730:JP845" xr:uid="{A4480792-41D8-4C37-9ECB-39743622C1FC}"/>
    <dataValidation type="date" errorStyle="warning" allowBlank="1" showInputMessage="1" prompt="Planting Date End (dd/mm/yy)" sqref="HT754:HT756 HT758:HT760 HT730:HT732 HT734:HT736 HT742:HT744 HT746:HT748 HT750:HT752 HT766:HT768 HT770:HT772 HT778:HT780 HT782:HT784 HT762:HT764 HT790:HT792 HT794:HT796 HT774:HT776 HT786:HT788 HT802:HT804 HT806:HT808 HT798:HT800 HT810:HT812 HU682:HU705 HT738:HT740 HU720:HU813 HU862" xr:uid="{2664DCAE-A741-45A6-BC15-25F6632EA624}">
      <formula1>HS685</formula1>
      <formula2>73415</formula2>
    </dataValidation>
    <dataValidation errorStyle="warning" allowBlank="1" showInputMessage="1" showErrorMessage="1" prompt="For biodiversity outcomes, specify the functional group related to taxa assessed, if specified in the article" sqref="NG682:NG727 NG730:NG924" xr:uid="{D120839F-B8EC-4F25-BC58-B4AE66529314}"/>
    <dataValidation type="date" errorStyle="warning" allowBlank="1" showInputMessage="1" showErrorMessage="1" prompt="(Storage Date End for Postharvest)" sqref="MU682:MU729 MR858:MR862 MR887:MR892 MR873:MR878 MR864:MR871 MR922:MR924 MR915:MR920 MR901:MR906 MR880:MR885 MR908:MR913 MR894:MR899 MR730:MR856" xr:uid="{6E6D16CE-A034-41FE-A2F1-581775882B16}">
      <formula1>MQ682</formula1>
      <formula2>73415</formula2>
    </dataValidation>
    <dataValidation type="date" errorStyle="warning" allowBlank="1" showInputMessage="1" showErrorMessage="1" prompt="(Storage Date Start for Postharvest)" sqref="MT682:MT729 MQ730:MQ856 MQ858:MQ862 MQ864:MQ924" xr:uid="{090766B9-4888-4E7E-AE3A-1EE7AAA611ED}">
      <formula1>1</formula1>
      <formula2>73415</formula2>
    </dataValidation>
    <dataValidation type="date" errorStyle="warning" operator="greaterThanOrEqual" allowBlank="1" showInputMessage="1" showErrorMessage="1" prompt="Harvest Date End (dd/mm/yy)" sqref="MM682:MM729 MJ858:MJ862 MJ887:MJ892 MJ873:MJ878 MJ864:MJ871 MJ922:MJ924 MJ915:MJ920 MJ901:MJ906 MJ880:MJ885 MJ908:MJ913 MJ894:MJ899 MJ730:MJ856" xr:uid="{3765FBC2-A97D-45D3-9866-855C1103893B}">
      <formula1>MI682</formula1>
    </dataValidation>
    <dataValidation type="date" errorStyle="warning" allowBlank="1" showInputMessage="1" showErrorMessage="1" prompt="Harvest Date Start (dd/mm/yy)" sqref="ML682:ML729 MI730:MI856 MI858:MI862 MI864:MI924" xr:uid="{4EC3F1B7-3066-4352-B777-B28852D6D2CD}">
      <formula1>1</formula1>
      <formula2>73415</formula2>
    </dataValidation>
    <dataValidation type="list" errorStyle="warning" allowBlank="1" showInputMessage="1" showErrorMessage="1" prompt="Tree (plant species). Only required if a material comes from a tree or shrub" sqref="LL682:LL729 LI730:LI856 LI858:LI862 LI864:LI924" xr:uid="{EA15D598-2388-47BF-8949-0434FDD6192F}">
      <formula1>tree.latin.name</formula1>
    </dataValidation>
    <dataValidation errorStyle="warning" allowBlank="1" showInputMessage="1" showErrorMessage="1" prompt="Name of the agroforestry practice. This dimension captures whether trees are part of a rotation." sqref="IZ730:IZ813 IY814:IY856 JA682:JA729" xr:uid="{7C5AE310-7106-444C-BCE9-5481CE7A75A0}"/>
    <dataValidation type="decimal" errorStyle="warning" operator="greaterThanOrEqual" allowBlank="1" showInputMessage="1" showErrorMessage="1" prompt="Amount of Water Applied" sqref="MC682:MC729 LZ730:LZ856 LZ858:LZ862 LZ864:LZ924" xr:uid="{BF334BF7-3EE4-4511-A238-B4ADB7E913FF}">
      <formula1>0</formula1>
    </dataValidation>
    <dataValidation type="date" errorStyle="warning" operator="greaterThanOrEqual" allowBlank="1" showInputMessage="1" showErrorMessage="1" prompt="Date End of the irrigation" sqref="MA682:MA729 LX858:LX862 LX887:LX892 LX873:LX878 LX864:LX871 LX922:LX924 LX915:LX920 LX901:LX906 LX880:LX885 LX908:LX913 LX894:LX899 LX730:LX856" xr:uid="{C0FF830C-DBB5-44F0-AECB-F626ACCD0DF7}">
      <formula1>LW682</formula1>
    </dataValidation>
    <dataValidation type="date" errorStyle="warning" allowBlank="1" showInputMessage="1" showErrorMessage="1" prompt="Date Start of the irrigation" sqref="LZ682:LZ729 LW730:LW856 LW858:LW862 LW864:LW924" xr:uid="{EA303D7C-BCBD-4C7C-95E1-999A9B86B98F}">
      <formula1>1</formula1>
      <formula2>73415</formula2>
    </dataValidation>
    <dataValidation errorStyle="warning" allowBlank="1" showInputMessage="1" showErrorMessage="1" prompt="Complete with an easy to recognize name for the planting method, you will use this name to reference it when building treatments later in the extraction process. Avoid using special characters." sqref="HQ682:HQ813 HQ835:HQ856 HQ858:HQ862 HQ864:HQ924" xr:uid="{480073FF-0396-4C60-BFF3-DA59B2DBCCBE}"/>
    <dataValidation errorStyle="warning" allowBlank="1" showInputMessage="1" showErrorMessage="1" prompt="Complete with an easy to recognize name for the tillage practice, you will use this name to reference it when building treatments later in the extraction process. Avoid using special characters." sqref="HK682:HK813 HK858:HK862 HK864:HK924" xr:uid="{1FC2832B-DEC8-4C4B-BC06-9A649EDC84F9}"/>
    <dataValidation errorStyle="warning" allowBlank="1" showInputMessage="1" showErrorMessage="1" prompt="The location in the paper where the data can be found. This should be three letters (fig, tab, or txt) in lowercase and a number (for figures and tables) to signify figure, table or text, respectively." sqref="PC814:PC856 OU682:OU813 OJ858:OJ862 OJ871 OJ878 OJ864:OJ869 OJ885 OJ880:OJ883 OJ894:OJ897 OJ892 OJ887:OJ890 OJ873:OJ876 OJ899 OJ908:OJ911 OJ906 OJ915:OJ918 OJ913 OJ922:OJ924 OJ920 OJ901:OJ904" xr:uid="{6CBC2DCB-1949-498C-B83D-D3AAA64E9968}"/>
    <dataValidation type="decimal" errorStyle="warning" operator="greaterThanOrEqual" allowBlank="1" showInputMessage="1" showErrorMessage="1" prompt="Amount Applied. Captures the total amount of pH-altering material applied" sqref="LW682:LW729 LS730:LS856 LS858:LS862 LS864:LS924" xr:uid="{C75796F6-F91D-44E3-80E9-A370CDF23DD5}">
      <formula1>0</formula1>
    </dataValidation>
    <dataValidation type="decimal" errorStyle="warning" operator="greaterThanOrEqual" allowBlank="1" showInputMessage="1" showErrorMessage="1" prompt="Amount of material applied in the study_x000a__x000a_Should be 0 or higher" sqref="LQ682:LQ729 LN730:LN856 LN858:LN862 LN864:LN924" xr:uid="{B5694E3F-3C3E-40CC-B64B-FDE812FE4FE2}">
      <formula1>0</formula1>
    </dataValidation>
    <dataValidation type="whole" errorStyle="warning" allowBlank="1" showInputMessage="1" prompt="The start year of the crop rotation practice" sqref="IU682:IU729 IS864:IS924 IS858:IS862 IS730:IS856" xr:uid="{606B2F91-39D3-45A2-93B2-FB401B82068E}">
      <formula1>1900</formula1>
      <formula2>2100</formula2>
    </dataValidation>
    <dataValidation errorStyle="warning" allowBlank="1" showInputMessage="1" showErrorMessage="1" prompt="Intercropping start season" sqref="IN730:IN813 IM814:IM834 IM682:IM729 IM858:IM862 IM864:IM924" xr:uid="{EF1FEA8E-9687-4E66-A6F7-07F07C389092}"/>
    <dataValidation type="whole" errorStyle="warning" allowBlank="1" showInputMessage="1" showErrorMessage="1" prompt="Intercropping start year" sqref="IM730:IM813 IL682:IL729 IL814:IL856 IL858:IL862 IL864:IL924" xr:uid="{8B15CD11-F226-4E46-9913-3B7216F1657B}">
      <formula1>1900</formula1>
      <formula2>2100</formula2>
    </dataValidation>
    <dataValidation errorStyle="warning" allowBlank="1" showInputMessage="1" showErrorMessage="1" prompt="Complete with an easy to recognize name for the intercropping practice, you will use this name to reference it when building treatments later in the extraction process. Avoid using special characters." sqref="II730:II813 IH682:IH729 IQ682:IQ729 IO730:IO813 IO858:IO862 IH871:IH875 IH877:IH882 IH885:IH889 IH891:IH896 IH919:IH924 IH899:IH903 IH905:IH910 IH913:IH917 IO864:IO924" xr:uid="{0A08FE25-BB87-4265-9E12-57C6B75EA642}"/>
    <dataValidation type="whole" errorStyle="warning" allowBlank="1" showInputMessage="1" showErrorMessage="1" prompt="This only required for temporally aggregated observations (e.g. a result that has been averaged from crop yields reported from 2000,2001 and 2002). Here report the last year of the period over for which observations were aggregated" sqref="OY682:OY813" xr:uid="{8CAF9AD6-8540-4AB6-9D10-273C23B6470B}">
      <formula1>OX682</formula1>
      <formula2>2100</formula2>
    </dataValidation>
    <dataValidation type="whole" errorStyle="warning" allowBlank="1" showInputMessage="1" showErrorMessage="1" prompt="First year the measurement was taken (YYYY). For yield or similar outcomes this should relate to the harvest year (rather than the planting year). Where data are aggregated across years also complete the Measurement End Year Field." sqref="PF814:PF856 OX906:OX910 OX871:OX875 OX878:OX882 OX899:OX903 OX682:OX813" xr:uid="{A970E12F-CD89-40A4-A18B-FE60555011C3}">
      <formula1>1900</formula1>
      <formula2>2100</formula2>
    </dataValidation>
    <dataValidation type="decimal" errorStyle="warning" operator="greaterThan" allowBlank="1" showInputMessage="1" prompt="The size of a treatment plot in the experiment, if variable use the mean value or mid-point of the size range._x000a__x000a_Valulue should be greater than 0" sqref="AW682:AW813" xr:uid="{F22C8BF3-A14F-4C04-8F69-7EC03398AFCE}">
      <formula1>0</formula1>
    </dataValidation>
    <dataValidation errorStyle="warning" allowBlank="1" showInputMessage="1" showErrorMessage="1" prompt="A plan specification that states how treatments are allocated to the experimental units during an agronomic trial. It refers to the conceptual framework within which the experiment is conducted. Source: AGRO" sqref="AV682:AV813 AV857:AV924" xr:uid="{B550E6F6-C584-401C-B6AD-7E77E170764F}"/>
    <dataValidation type="decimal" errorStyle="warning" operator="greaterThanOrEqual" allowBlank="1" showInputMessage="1" prompt="Value should be above 0, or write &quot;Unspecified&quot; if unknown." sqref="JJ730:JJ813 JI814:JI856 JK682:JK729 JH858:JH862 JH864:JH924" xr:uid="{81634B21-EFD6-4587-9A4F-F87B555CA8D7}">
      <formula1>0</formula1>
    </dataValidation>
    <dataValidation type="decimal" errorStyle="warning" operator="greaterThanOrEqual" allowBlank="1" showInputMessage="1" showErrorMessage="1" prompt="Value should be above 0, or write &quot;Unspecified&quot; if unknown." sqref="JI730:JI813 JH814:JH856 JJ682:JJ729 JG858:JG862 JG864:JG924" xr:uid="{3D086E7E-59C8-4851-8C2C-37ECDF5CD749}">
      <formula1>0</formula1>
    </dataValidation>
    <dataValidation type="decimal" errorStyle="warning" operator="greaterThanOrEqual" allowBlank="1" showInputMessage="1" prompt="Canopy height  max if height is provided by ranges. Ex. If height is 50-70, complete with 70_x000a__x000a_Value should be above agrod_canopy_height_min, or write &quot;Unspecified&quot; if unknown." sqref="JH730:JH813 JG814:JG856 JI682:JI729 JF858:JF862 JF887:JF892 JF873:JF878 JF864:JF871 JF922:JF924 JF915:JF920 JF901:JF906 JF880:JF885 JF908:JF913 JF894:JF899" xr:uid="{5C81D8D4-36D0-4B46-B054-09623B9D0735}">
      <formula1>JE682</formula1>
    </dataValidation>
    <dataValidation type="decimal" errorStyle="warning" operator="greaterThanOrEqual" allowBlank="1" showInputMessage="1" prompt="Canopy height  min if height is provided by ranges. Ex. If height is 50-70, complete with 50_x000a__x000a_Value should be above 0, or write &quot;Unspecified&quot; if unknown." sqref="JG730:JG813 JF814:JF856 JH682:JH729 JE858:JE862 JE864:JE924" xr:uid="{05A89733-E896-4639-8D89-23842606C351}">
      <formula1>0</formula1>
    </dataValidation>
    <dataValidation type="decimal" errorStyle="warning" operator="greaterThanOrEqual" allowBlank="1" showInputMessage="1" prompt="Canopy height mean if height is provided as mean. Ex. If height is 15 meters, complete with 15_x000a__x000a_Value should be above 0, or write &quot;Unspecified&quot; if unknown." sqref="JF730:JF813 JE814:JE856 JG682:JG729 JD858:JD862 JD864:JD924" xr:uid="{3AD709CB-9A49-4A42-908E-0577B541DAAD}">
      <formula1>0</formula1>
    </dataValidation>
    <dataValidation type="decimal" errorStyle="warning" allowBlank="1" showInputMessage="1" prompt="Shade max if shade is provided by ranges. Ex. If shade is 50-70, complete with 70_x000a__x000a_Value should be between agrof_shade_min and 100, or write &quot;Unspecified&quot; if unknown." sqref="JE730:JE813 JD814:JD856 JF682:JF729 JC858:JC862 JC887:JC892 JC873:JC878 JC864:JC871 JC922:JC924 JC915:JC920 JC901:JC906 JC880:JC885 JC908:JC913 JC894:JC899" xr:uid="{9C2AE320-F0D8-4396-A1CB-4AA48AB6E215}">
      <formula1>JB682</formula1>
      <formula2>100</formula2>
    </dataValidation>
    <dataValidation type="decimal" errorStyle="warning" operator="greaterThanOrEqual" allowBlank="1" showInputMessage="1" prompt="Shade min if shade is provided by ranges. Ex. If shade is 50-70, complete with 50_x000a__x000a_Value should be between 0 and 100, or write &quot;Unspecified&quot; if unknown." sqref="JD730:JD813 JC814:JC856 JE682:JE729 JB858:JB862 JB864:JB924" xr:uid="{F87BD5F0-36EB-488F-86C9-A16C2872BB78}">
      <formula1>0</formula1>
    </dataValidation>
    <dataValidation type="decimal" errorStyle="warning" allowBlank="1" showInputMessage="1" prompt="Shade mean if shade is provided as mean. Ex. If shade is 52%, complete with 52_x000a__x000a_Value should be between 0 and 100, or write &quot;Unspecified&quot; if unknown." sqref="JC730:JC813 JB814:JB856 JD682:JD729 JA858:JA862 JA864:JA924" xr:uid="{A2CCCEE3-CC67-4FFE-9D67-EA7113978386}">
      <formula1>0</formula1>
      <formula2>100</formula2>
    </dataValidation>
    <dataValidation type="whole" errorStyle="warning" operator="greaterThanOrEqual" allowBlank="1" showInputMessage="1" showErrorMessage="1" prompt="This only required for temporally aggregated observations in areas with more than one growing season" sqref="PC730:PC813 PA682:PA729 PA814:PA856 PA870:PA875 PA877:PA882 PA884:PA889 PA891:PA896 PA919:PA924 PA898:PA903 PA905:PA910 PA912:PA917" xr:uid="{9D2E0F31-F5E3-47DA-9C4E-5993ABED1AF4}">
      <formula1>1</formula1>
    </dataValidation>
    <dataValidation type="whole" errorStyle="warning" operator="greaterThanOrEqual" allowBlank="1" showInputMessage="1" showErrorMessage="1" prompt="Leave blank where there is only one growing season per year or no seasonal information is presented with the data. Code the season in order 1,2,etc. Determine the season sequence by harvest year. " sqref="PJ814:PJ856 OZ682:OZ729 OZ870:OZ875 OZ877:OZ882 OZ884:OZ889 OZ891:OZ896 OZ919:OZ924 OZ898:OZ903 OZ905:OZ910 OZ912:OZ917" xr:uid="{293B2D6E-5543-4BBE-94C6-823213CF2278}">
      <formula1>1</formula1>
    </dataValidation>
    <dataValidation type="decimal" errorStyle="warning" operator="greaterThanOrEqual" allowBlank="1" showInputMessage="1" prompt="Indicates the total amount of elemental potassium (K) from non-composted organic materials_x000a__x000a_Should be 0 or higher" sqref="NT835:NT845 LH730:LH834 LK682:LK729 LH846:LH856" xr:uid="{8DE57BA2-53CC-455D-B5C3-50043C4575A4}">
      <formula1>0</formula1>
    </dataValidation>
    <dataValidation type="decimal" errorStyle="warning" operator="greaterThanOrEqual" allowBlank="1" showInputMessage="1" prompt="Specifies the total amount of elemental phosphorus (P) from non-composted organic materials_x000a__x000a_Should be 0 or higher" sqref="LJ682:LJ729 LF730:LG856" xr:uid="{4887B2BA-DB88-416D-9F9D-75C1FF07946A}">
      <formula1>0</formula1>
    </dataValidation>
    <dataValidation type="decimal" errorStyle="warning" operator="greaterThanOrEqual" allowBlank="1" showInputMessage="1" prompt="Represents the total amount of elemental nitrogen (N) added from non-composted organic materials_x000a__x000a_Should be 0 or higher" sqref="LI682:LI729 LD730:LE856 LH857:LH924 LD857:LD924 LF857:LF924 LB857:LB924" xr:uid="{1230F3A8-FA07-453D-874F-63FC639DB82A}">
      <formula1>0</formula1>
    </dataValidation>
    <dataValidation errorStyle="warning" allowBlank="1" showInputMessage="1" showErrorMessage="1" prompt="Frequency of the weeding practice" sqref="KH730:KH834 KK682:KK729 KH858:KH862 KH864:KH924" xr:uid="{0E7E7BD9-DDE1-4A97-9966-C7ED6C492363}"/>
    <dataValidation errorStyle="warning" allowBlank="1" showInputMessage="1" showErrorMessage="1" prompt="Fate of crop residues from the previous season" sqref="IU730:IU813 IW682:IW729" xr:uid="{157FC97D-C7C8-4ED9-81DF-266EB789D037}"/>
    <dataValidation type="decimal" errorStyle="warning" allowBlank="1" showInputMessage="1" showErrorMessage="1" prompt="The calendar year the measurement was taken. Seasons in multi-season systems are identified by decimals ‘.1’ or ‘.2’ for the first and second season respectively." sqref="PE814:PE856 OW730:OW813 OY728:OY729 OW682:OW727 OL858:OL862 OL871 OW870:OW875 OL878 OW877:OW882 OL864:OL869 OL885 OL880:OL883 OW884:OW889 OL894:OL897 OL892 OL887:OL890 OL873:OL876 OW891:OW896 OW919:OW924 OL899 OW898:OW903 OL908:OL911 OL906 OW905:OW910 OL915:OL918 OL913 OW912:OW917 OL922:OL924 OL920 OL901:OL904" xr:uid="{3C084D86-460B-4383-9A28-A862B128ECBC}">
      <formula1>1900</formula1>
      <formula2>2100</formula2>
    </dataValidation>
    <dataValidation type="decimal" errorStyle="warning" operator="greaterThanOrEqual" allowBlank="1" showInputMessage="1" showErrorMessage="1" prompt="Upper limit for variation in suboutcome when  variation is reported as a confidence interval or interquartile range." sqref="NW876:NW882 OA897:OA917 OA682:OA889" xr:uid="{1923AAE7-EA14-4ABF-8CA6-EC760CA6FE38}">
      <formula1>NV682</formula1>
    </dataValidation>
    <dataValidation type="whole" errorStyle="warning" operator="greaterThanOrEqual" allowBlank="1" showInputMessage="1" prompt="Number of independent sampling units on which the sub-outcome estimate is based for this specific practice. " sqref="OB682:OB924" xr:uid="{D97F0AC0-3D92-4D47-BB7C-50EA89F66227}">
      <formula1>0</formula1>
    </dataValidation>
    <dataValidation errorStyle="warning" allowBlank="1" showInputMessage="1" showErrorMessage="1" prompt="Suboutcome or component of the outcome as reported (e.g., “yield per plot”, “gross margin”, “labour cost”, “aboveground biomass”). Use when the study reports multiple components under a broader outcome." sqref="NJ682:NJ856 NA720:NA729 NJ857:NJ924" xr:uid="{027A1A12-FA31-4163-886E-A634C1F27082}"/>
    <dataValidation errorStyle="warning" allowBlank="1" showInputMessage="1" showErrorMessage="1" prompt="Description of the suboutcome as reported in the primary study or systematic synthesis. Record sufficient detail to clearly identify what was measured and how it was defined." sqref="NK682:NK741 NJ742:NJ753 NA694:NA719 NK754:NK924" xr:uid="{32A170B4-17A8-4D7C-91DF-14C542EC9132}"/>
    <dataValidation errorStyle="warning" allowBlank="1" showInputMessage="1" showErrorMessage="1" prompt="taxa details, output from economic indictors" sqref="NA682:NA693 NA814:NA856 NA858:NA862 NA864:NA924" xr:uid="{0BB0A35E-6F58-42C8-81EA-6F0321F52A4A}"/>
    <dataValidation type="decimal" errorStyle="warning" operator="greaterThanOrEqual" allowBlank="1" showInputMessage="1" showErrorMessage="1" prompt="Number of years since the agroforestry system or comparator was established or transitioned to its current state, measured at the time of the study. Report values in years using a numeric format" sqref="JC682 JC688 JC694 JC700 JC707 JC720 JB754 JB750 JB758 JB762 JB730 JB734 JB738 JB742 JB746 JB766 JB770 JB774 JB778 JB782 JB786 JB790 JB794 JB798 JB802 JB806 JB810 JC715 IZ858:IZ862 IZ864:IZ924" xr:uid="{D8F47236-D22B-4F3A-9D89-044246A745E3}">
      <formula1>0</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R682 GR715 GR802 GR806 GR810 GR790 GR794 GR798 GR778 GR782 GR786 GR766 GR770 GR774 GR746 GR750 GR730 GR734 GR738 GR754 GR758 GR762 GR742 GR720 GR707 GR700 GR694 GR688 GR858:GR862 GR887:GR892 GR873:GR878 GR864:GR871 GR922:GR924 GR915:GR920 GR901:GR906 GR880:GR885 GR908:GR913 GR894:GR899" xr:uid="{FC65B853-B6C3-43BC-A47F-5B28C3BF6C4D}">
      <formula1>INDIRECT($GQ682)</formula1>
    </dataValidation>
    <dataValidation type="decimal" errorStyle="warning" operator="greaterThanOrEqual" allowBlank="1" showInputMessage="1" showErrorMessage="1" sqref="JC683:JC687 JC689:JC693 JC695:JC699 JC716:JC719 JB779:JB781 JB771:JB773 JB763:JB765 JB755:JB757 JB759:JB761 JB747:JB749 JB731:JB733 JB735:JB737 JC721:JC729 JB751:JB753 JB743:JB745 JB775:JB777 JB767:JB769 JB783:JB785 JB787:JB789 JB795:JB797 JB791:JB793 JB799:JB801 JB803:JB805 JB807:JB809 JA814:JA856 JB811:JB813 JB739:JB741 JC701:JC706 JC708:JC714" xr:uid="{3101AD3A-B2C2-4794-8270-C1FF5713761B}">
      <formula1>0</formula1>
    </dataValidation>
    <dataValidation type="list" errorStyle="warning" allowBlank="1" showInputMessage="1" showErrorMessage="1" sqref="GR683:GR687 GR689:GR693 GR716:GR719 GR708:GR714 GR701:GR706 GR739:GR741 GR807:GR809 GR803:GR805 GR799:GR801 GR795:GR797 GR791:GR793 GR787:GR789 GR783:GR785 GR779:GR781 GR771:GR773 GR775:GR777 GR721:GR729 GR743:GR745 GR747:GR749 GR731:GR733 GR735:GR737 GR751:GR753 GR755:GR757 GR759:GR761 GR767:GR769 GR763:GR765 GR695:GR699 GR811:GR856" xr:uid="{D3941458-8129-48F3-90D2-591CFE713D2E}">
      <formula1>INDIRECT($GQ683)</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O840 KO851" xr:uid="{E3B19FF4-84B0-437D-9375-91ADD97810CC}">
      <formula1>INDIRECT(#REF!)</formula1>
    </dataValidation>
    <dataValidation type="decimal" errorStyle="warning" operator="greaterThanOrEqual" allowBlank="1" showInputMessage="1" prompt="Value should be above agrof_dhb_min, or write &quot;Unspecified&quot; if unknown." sqref="JJ814:JJ856 JI894:JI899 JI858:JI862 JI887:JI892 JI873:JI878 JI864:JI871 JI922:JI924 JI915:JI920 JI901:JI906 JI880:JI885 JI908:JI913 JK782:JK789 JK758:JK765 JK746:JK753 JK734:JK741 JK770:JK777 JK794:JK801 JK806:JK813" xr:uid="{6FC8B9D0-5BCE-41A6-B765-50D41A181705}">
      <formula1>JH734</formula1>
    </dataValidation>
    <dataValidation errorStyle="warning" allowBlank="1" showInputMessage="1" showErrorMessage="1" prompt="Complete with an easy to recognize name for the fertilizer practice, you will use this name to reference it when building treatments later in the extraction process. Avoid using special characters." sqref="JJ864:JJ924 JJ858:JJ862 JL730 JL768:JL778 JL744:JL754 JL756:JL766 JL780:JL790 JL732:JL742 JL792:JL802 JL804:JL813" xr:uid="{143AFB7E-A125-4B45-8E08-DF8DAC6F7032}"/>
    <dataValidation type="whole" errorStyle="warning" allowBlank="1" showInputMessage="1" showErrorMessage="1" prompt="This only required for temporally aggregated observations (e.g. a result that has been averaged from crop yields reported from 2000,2001 and 2002). Here report the last year of the period over for which observations were aggregated" sqref="PI814:PI856" xr:uid="{EA1FB1B4-DE06-49CF-ACC6-25E5D7AF8E6B}">
      <formula1>PF814</formula1>
      <formula2>2100</formula2>
    </dataValidation>
    <dataValidation type="decimal" errorStyle="warning" operator="lessThanOrEqual" allowBlank="1" showInputMessage="1" showErrorMessage="1" prompt="Size of Harvested Plot (m2)." sqref="AW814:AW856" xr:uid="{5E20A7F6-4E0C-4374-9D1B-84E7C83B8DC7}">
      <formula1>WVO814</formula1>
    </dataValidation>
    <dataValidation type="date" errorStyle="warning" allowBlank="1" showInputMessage="1" prompt="Planting Date End (dd/mm/yy)" sqref="HU706 HU708 HU714 HU858:HU860 HU868" xr:uid="{EC201537-B2D8-4F0A-B246-9C9EF4CD40E2}">
      <formula1>HT711</formula1>
      <formula2>73415</formula2>
    </dataValidation>
    <dataValidation type="date" errorStyle="warning" allowBlank="1" showInputMessage="1" prompt="Planting Date End (dd/mm/yy)" sqref="HU707 HU709 HU711 HU715 HU717" xr:uid="{97DD65F6-7972-48CD-B115-3CC87F5BD477}">
      <formula1>HT708</formula1>
      <formula2>73415</formula2>
    </dataValidation>
    <dataValidation type="date" errorStyle="warning" allowBlank="1" showInputMessage="1" prompt="Planting Date End (dd/mm/yy)" sqref="HU718" xr:uid="{0E8BD939-4014-43B1-8F01-266AF4D8ECC0}">
      <formula1>HT729</formula1>
      <formula2>73415</formula2>
    </dataValidation>
    <dataValidation type="date" errorStyle="warning" allowBlank="1" showInputMessage="1" prompt="Planting Date End (dd/mm/yy)" sqref="HU710 HU712" xr:uid="{772E5A8B-7C08-465F-A0A7-9B1B803041A9}">
      <formula1>HT720</formula1>
      <formula2>73415</formula2>
    </dataValidation>
    <dataValidation type="date" errorStyle="warning" allowBlank="1" showInputMessage="1" prompt="Planting Date End (dd/mm/yy)" sqref="HU713 HU864:HU866" xr:uid="{C49B960B-10AE-4CEA-8A5C-D82B57D9FE24}">
      <formula1>HT721</formula1>
      <formula2>73415</formula2>
    </dataValidation>
    <dataValidation type="date" errorStyle="warning" allowBlank="1" showInputMessage="1" prompt="Planting Date End (dd/mm/yy)" sqref="HU716 HU719 HU869:HU871 HU887:HU892 HU873:HU878 HU922:HU924 HU915:HU920 HU901:HU906 HU880:HU885 HU908:HU913 HU894:HU899" xr:uid="{152DD376-8E75-441C-9FF7-0D3688DFE58D}">
      <formula1>#REF!</formula1>
      <formula2>73415</formula2>
    </dataValidation>
    <dataValidation errorStyle="warning" allowBlank="1" showInputMessage="1" showErrorMessage="1" prompt="If the study is at a research station, but we only know the location of the city where the station is,  we record &quot;City&quot;. If we know the exact location of the station record &quot;Facility&quot;." sqref="H682:H729 O682:O856 X682:X856 AG682:AG856 F682:F856 AP682:AP856" xr:uid="{B4C358E2-C648-472F-B8C8-1CC93DBC6356}"/>
    <dataValidation type="list" errorStyle="warning" allowBlank="1" showInputMessage="1" showErrorMessage="1" prompt="Name of the organic fertilizer" sqref="JZ682:JZ729" xr:uid="{D3375C45-2467-407C-A075-AC17D8E93E50}">
      <formula1>INDIRECT($JY682)</formula1>
    </dataValidation>
    <dataValidation type="list" errorStyle="warning" allowBlank="1" showInputMessage="1" prompt="Please use active ingredient name over trade-name of product, unless the  product contains multiple active ingredients then it is acceptible to use the product name." sqref="KN682:KN729" xr:uid="{E9444A6E-62DE-4D36-A780-CEE578DEBB9A}">
      <formula1>INDIRECT($KM682)</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V682:KV729" xr:uid="{92858304-40D0-492A-A8D2-37A1BEF146CE}">
      <formula1>INDIRECT($KU682)</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R682:KR729" xr:uid="{E310B1B7-DAFB-4BD2-963D-F65A32122ABC}">
      <formula1>INDIRECT($KQ682)</formula1>
    </dataValidation>
    <dataValidation type="decimal" errorStyle="warning" operator="lessThanOrEqual" allowBlank="1" showInputMessage="1" showErrorMessage="1" prompt="Size of Harvested Plot (m2)." sqref="MZ870 MZ877 MZ891 MZ884 MZ898 MZ905 MZ919 MZ912 MZ640:MZ856" xr:uid="{1DDDEB14-FD68-4D4F-AAC2-3A581ACFC0E2}">
      <formula1>AW640</formula1>
    </dataValidation>
    <dataValidation type="list" errorStyle="warning" allowBlank="1" showInputMessage="1" prompt="Please select the name of the fertiliser_x000a__x000a_If cell turns orange, this means the fertiliser is not currently recorded in the 01_FOMD_ontologies book on the O1_fertiliser sheet. Please check you are entering the name correctly, or update the ontoliges book." sqref="JM894:JM899 JM858:JM862 JM887:JM892 JM873:JM878 JM864:JM871 JM922:JM924 JM915:JM920 JM901:JM906 JM880:JM885 JM908:JM913 JM640:JM856" xr:uid="{D36AE503-C403-4B90-88C7-B43D1F894D0C}">
      <formula1>INDIRECT($JL640)</formula1>
    </dataValidation>
    <dataValidation errorStyle="warning" allowBlank="1" showInputMessage="1" showErrorMessage="1" prompt="Complete with an easy to recognize name for the animal practice, you will use this name to reference it when building treatments later in the extraction process. Avoid using special characters." sqref="IE682:IE856 IB858:IB862 IB864:IB924" xr:uid="{0CFE63BC-FF2C-4D5D-B8F0-D92BF21FCD5F}"/>
    <dataValidation type="list" errorStyle="warning" allowBlank="1" showInputMessage="1" showErrorMessage="1" prompt="Breed of the animal" sqref="ID682:ID856" xr:uid="{A64859D3-A932-4A3C-A336-CB6BD1D5CC8F}">
      <formula1>INDIRECT($IB682)</formula1>
    </dataValidation>
    <dataValidation type="list" errorStyle="warning" allowBlank="1" showInputMessage="1" showErrorMessage="1" prompt="Name of the animal" sqref="IB682:IC856 IC858:IC862 IC864:IC924" xr:uid="{D857FD4D-36AB-479D-BA49-F83B4424DE9C}">
      <formula1>AnimalsList</formula1>
    </dataValidation>
    <dataValidation type="list" errorStyle="warning" allowBlank="1" showInputMessage="1" showErrorMessage="1" prompt="Variety, cultivar of the crop" sqref="HX682:HX856" xr:uid="{226763E0-5D9B-4370-99B2-867A1857843D}">
      <formula1>INDIRECT($HV682)</formula1>
    </dataValidation>
    <dataValidation type="list" errorStyle="warning" allowBlank="1" showInputMessage="1" showErrorMessage="1" prompt="Please entery name of crop_x000a__x000a_If cell turns red, this means the crop was not selected as a study crop (crop01, crop02 etc.) Please adjust entries as necessary_x000a_" sqref="HV682:HW856 HW858:HW862 HW864:HW924" xr:uid="{0C690494-5E7F-4888-9FB9-3FAE056861D4}">
      <formula1>CropList</formula1>
    </dataValidation>
    <dataValidation type="date" errorStyle="warning" allowBlank="1" showInputMessage="1" prompt="Planting Date End (dd/mm/yy)" sqref="HU861" xr:uid="{F2C19170-EAD1-473C-9B20-63FAA11D1CDB}">
      <formula1>HT865</formula1>
      <formula2>73415</formula2>
    </dataValidation>
    <dataValidation type="list" errorStyle="information" allowBlank="1" showInputMessage="1" errorTitle="Variety not found" error="Entered crop variety not currently in the ontologies list._x000a__x000a_" prompt="Commercial or local name of the crop variety associated with the selected crop (e.g., Katumani, G2333, Maasai Red). Do not include the crop species name in this field." sqref="BM858:BM862 CV858:CV862 CQ858:CQ862 CL858:CL862 CG858:CG862 CB858:CB862 BW858:BW862 BR858:BR862 DA858:DA862 DZ858:DZ862 DU858:DU862 DP858:DP862 DK858:DK862 DF858:DF862 DA922:DA924 DF922:DF924 DK922:DK924 DP922:DP924 DU922:DU924 DZ922:DZ924 BR922:BR924 BW922:BW924 CB922:CB924 CG922:CG924 CL922:CL924 CQ922:CQ924 CV922:CV924 BM873:BM878 DA873:DA878 DF873:DF878 DK873:DK878 DP873:DP878 DU873:DU878 DZ873:DZ878 BR873:BR878 BW873:BW878 CB873:CB878 CG873:CG878 CL873:CL878 CQ873:CQ878 CV873:CV878 CQ864:CQ871 CL864:CL871 CG864:CG871 CB864:CB871 BW864:BW871 BR864:BR871 DZ864:DZ871 DU864:DU871 DP864:DP871 DK864:DK871 DF864:DF871 DA864:DA871 BM864:BM871 CV864:CV871 BM887:BM892 CV887:CV892 CQ887:CQ892 CL887:CL892 CG887:CG892 CB887:CB892 BW887:BW892 BR887:BR892 DZ887:DZ892 DU887:DU892 DP887:DP892 DK887:DK892 DF887:DF892 DA887:DA892 BM922:BM924 BM901:BM906 DA901:DA906 DF901:DF906 DK901:DK906 DP901:DP906 DU901:DU906 DZ901:DZ906 BR901:BR906 BW901:BW906 CB901:CB906 CG901:CG906 CL901:CL906 CQ901:CQ906 CV901:CV906 BM915:BM920 CV915:CV920 CQ915:CQ920 CL915:CL920 CG915:CG920 CB915:CB920 BW915:BW920 BR915:BR920 DZ915:DZ920 DU915:DU920 DP915:DP920 DK915:DK920 DF915:DF920 DA915:DA920 CV880:CV885 BM880:BM885 DA880:DA885 DF880:DF885 DK880:DK885 DP880:DP885 DU880:DU885 DZ880:DZ885 BR880:BR885 BW880:BW885 CB880:CB885 CG880:CG885 CL880:CL885 CQ880:CQ885 CV908:CV913 BM908:BM913 DA908:DA913 DF908:DF913 DK908:DK913 DP908:DP913 DU908:DU913 DZ908:DZ913 BR908:BR913 BW908:BW913 CB908:CB913 CG908:CG913 CL908:CL913 CQ908:CQ913 BM894:BM899 DA894:DA899 DF894:DF899 DK894:DK899 DP894:DP899 DU894:DU899 DZ894:DZ899 BR894:BR899 BW894:BW899 CB894:CB899 CG894:CG899 CL894:CL899 CQ894:CQ899 CV894:CV899 BH857:BH924" xr:uid="{C4E61B90-0279-4403-848D-74DD3225A7DC}">
      <formula1>INDIRECT(BG857)</formula1>
    </dataValidation>
    <dataValidation type="list" errorStyle="warning" allowBlank="1" showInputMessage="1" showErrorMessage="1" prompt="Breed of the animal" sqref="ID858:ID862 ID887:ID892 ID873:ID878 ID864:ID871 ID922:ID924 ID915:ID920 ID901:ID906 ID880:ID885 ID908:ID913 ID894:ID899" xr:uid="{29306B34-CE1C-4921-950E-E0D7768EF28A}">
      <formula1>INDIRECT($IC858)</formula1>
    </dataValidation>
    <dataValidation type="list" errorStyle="warning" allowBlank="1" showInputMessage="1" showErrorMessage="1" prompt="Variety, cultivar of the crop" sqref="HX858:HX862 HX887:HX892 HX873:HX878 HX864:HX871 HX922:HX924 HX915:HX920 HX901:HX906 HX880:HX885 HX908:HX913 HX894:HX899" xr:uid="{D9013683-DB5A-4C5B-8D04-77558B16A3B5}">
      <formula1>INDIRECT($HW858)</formula1>
    </dataValidation>
    <dataValidation type="decimal" errorStyle="warning" allowBlank="1" showInputMessage="1" showErrorMessage="1" prompt="Tillage Depth (cm). The depth at which a soil is ploughed or tilled. Source: AGROVOC_x000a__x000a_Values allowed between 0 and 150 cm_x000a__x000a_Text will turn orange if value is above 50cm as a warning, values over 50cm should be double-checked." sqref="HO640:HO856 HO858:HO862 HO864:HO868" xr:uid="{DD6567E6-2DA8-40D3-94D8-3910B4618E66}">
      <formula1>0</formula1>
      <formula2>150</formula2>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M858:GM862 GM887:GM892 GM873:GM878 GM864:GM871 GM922:GM924 GM915:GM920 GM901:GM906 GM880:GM885 GM908:GM913 GM894:GM899 GM682:GM856" xr:uid="{EAAC55A3-8182-46E2-81BD-60DC1ABF0F7C}">
      <formula1>INDIRECT($GL682)</formula1>
    </dataValidation>
    <dataValidation type="decimal" errorStyle="warning" operator="greaterThan" allowBlank="1" showInputMessage="1" showErrorMessage="1" prompt="Numerical value of animal growing density corresponding to the selected animal and density unit." sqref="HI682:HI856 GO682:GO856 GT682:GT856 GY682:GY856 HD682:HD856 HD858:HD862 GY858:GY862 GT858:GT862 GO858:GO862 HI858:HI862 GT864:GT924 GY864:GY924 HD864:HD924 HI864:HI924 GO864:GO924" xr:uid="{04E3E44C-781C-43D6-AFC3-D30D08029B3D}">
      <formula1>0</formula1>
    </dataValidation>
    <dataValidation type="list" errorStyle="warning" allowBlank="1" showInputMessage="1" showErrorMessage="1" prompt="Name of animal species including in the practice, first letter of name capitilized and the rest lowercase. Use common names of species. See animal lists in 01_animals$v_product in 01_FOMD_ontologoies file." sqref="HF682:HF856 GL682:GL856 GQ682:GQ856 GV682:GV856 HA682:HA856 HA858:HA862 GV858:GV862 GQ858:GQ862 GL858:GL862 HF858:HF862 GQ864:GQ924 GV864:GV924 HA864:HA924 HF864:HF924 GL864:GL924" xr:uid="{6B60068F-06A7-4374-8C99-8979D88F68B8}">
      <formula1>AnimalsList</formula1>
    </dataValidation>
    <dataValidation type="date" errorStyle="warning" allowBlank="1" showInputMessage="1" prompt="Planting Date Start (dd/mm/yy)" sqref="HT682:HT856 HT858:HT862 HT864:HT924" xr:uid="{93B71BE1-203B-4419-9C06-3CC9696D4997}">
      <formula1>1</formula1>
      <formula2>73415</formula2>
    </dataValidation>
    <dataValidation type="whole" errorStyle="warning" operator="greaterThan" allowBlank="1" showInputMessage="1" showErrorMessage="1" prompt="How many times was the land tilled during one experimental season " sqref="HP682:HP856 HP858:HP862 HO876:HO882 HO890:HO896 HO904:HO910 HP864:HP868 HO918:HP924" xr:uid="{FD296201-2558-4400-8BC1-D2D8BC2A7BBE}">
      <formula1>0</formula1>
    </dataValidation>
    <dataValidation type="decimal" errorStyle="warning" operator="greaterThanOrEqual" allowBlank="1" showInputMessage="1" showErrorMessage="1" prompt="Numerical value of tree planting density corresponding to the selected tree and density unit._x000a__x000a_Should be greater than 0" sqref="EN682:EN856 GJ682:GJ856 GF682:GF856 GB682:GB856 FX682:FX856 FT682:FT856 FP682:FP856 FL682:FL856 FH682:FH856 FD682:FD856 EZ682:EZ856 EV682:EV856 ER682:ER856 EJ682:EJ856 EF682:EF856 EJ858:EJ862 EN858:EN862 ER858:ER862 EV858:EV862 EZ858:EZ862 FD858:FD862 FH858:FH862 FL858:FL862 FP858:FP862 FT858:FT862 FX858:FX862 GB858:GB862 GF858:GF862 GJ858:GJ862 EF858:EF862 GF864:GF924 GB864:GB924 FX864:FX924 FT864:FT924 FP864:FP924 FL864:FL924 FH864:FH924 FD864:FD924 EZ864:EZ924 EV864:EV924 ER864:ER924 EN864:EN924 EJ864:EJ924 EF864:EF924 GJ864:GJ924" xr:uid="{0398326C-887F-4D10-B11C-1963B3FEE94B}">
      <formula1>0</formula1>
    </dataValidation>
    <dataValidation errorStyle="warning" allowBlank="1" showInputMessage="1" showErrorMessage="1" prompt="Season as stated by the author" sqref="NU871:NU883 NU857:NU869 NU913:NU924 NU899:NU911 NU885:NU897 BC682:BC924" xr:uid="{2924069F-A848-45D2-80A1-B5D79373880B}"/>
    <dataValidation type="whole" errorStyle="warning" operator="greaterThanOrEqual" allowBlank="1" showInputMessage="1" showErrorMessage="1" prompt="Length of time the experiment has been ongoing up to the date the data are being reported for in years._x000a__x000a_Should be 0 or greater" sqref="AY682:AY856" xr:uid="{3311242C-524E-4F8C-8026-F9B61FAEFDDC}">
      <formula1>0</formula1>
    </dataValidation>
    <dataValidation type="list" errorStyle="warning" allowBlank="1" showInputMessage="1" showErrorMessage="1" prompt="Name of tree or shrub species used in the specific practice. Please use scientific name and be careful of your spelling. Use full scientific name, do not abbreviate genus" sqref="GH682:GH856 ED682:ED856 GD682:GD856 FZ682:FZ856 FV682:FV856 FR682:FR856 FN682:FN856 FJ682:FJ856 FF682:FF856 FB682:FB856 EX682:EX856 ET682:ET856 EP682:EP856 EL682:EL856 EH682:EH856 EH858:EH862 EL858:EL862 EP858:EP862 ET858:ET862 EX858:EX862 FB858:FB862 FF858:FF862 FJ858:FJ862 FN858:FN862 FR858:FR862 FV858:FV862 FZ858:FZ862 GD858:GD862 ED858:ED862 GH858:GH862 GD864:GD924 FZ864:FZ924 FV864:FV924 FR864:FR924 FN864:FN924 FJ864:FJ924 FF864:FF924 FB864:FB924 EX864:EX924 ET864:ET924 EP864:EP924 EL864:EL924 EH864:EH924 GH864:GH924 ED864:ED924" xr:uid="{BF0FE447-55EF-4769-A7F0-55F3067D2E37}">
      <formula1>trees</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HG858:HG862 HG887:HG892 HG873:HG878 HG864:HG871 HG922:HG924 HG915:HG920 HG901:HG906 HG880:HG885 HG908:HG913 HG894:HG899 HG682:HG856" xr:uid="{D6D80BA9-8D62-4100-AA01-F4E1D87984D7}">
      <formula1>INDIRECT($HF682)</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HB858:HB862 HB887:HB892 HB873:HB878 HB864:HB871 HB922:HB924 HB915:HB920 HB901:HB906 HB880:HB885 HB908:HB913 HB894:HB899 HB682:HB856" xr:uid="{0A3F960D-DE89-4BC9-AC8D-1170B07A99AE}">
      <formula1>INDIRECT($HA682)</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W858:GW862 GW887:GW892 GW873:GW878 GW864:GW871 GW922:GW924 GW915:GW920 GW901:GW906 GW880:GW885 GW908:GW913 GW894:GW899 GW682:GW856" xr:uid="{BA785BAE-C389-4DCB-8B99-C88461F5C6B1}">
      <formula1>INDIRECT($GV682)</formula1>
    </dataValidation>
    <dataValidation allowBlank="1" showInputMessage="1" prompt="Complete with an easy to recognize name for the varietal subpractice, you will use this name to reference it when building treatments later in the extraction process. Avoid using special characters." sqref="HV857:HV924" xr:uid="{252833CB-5092-4CBD-8F70-28D98071255A}"/>
    <dataValidation type="whole" errorStyle="warning" operator="greaterThanOrEqual" allowBlank="1" showInputMessage="1" showErrorMessage="1" prompt="Length of time the experiment has been ongoing up to the date the data are being reported for, recorded in YEARS._x000a__x000a_Should be 0 or greater" sqref="AY857:AY924" xr:uid="{774C6EE8-6521-4DFA-AFAC-383A4169E63E}">
      <formula1>0</formula1>
    </dataValidation>
    <dataValidation type="decimal" errorStyle="warning" operator="greaterThan" allowBlank="1" showInputMessage="1" prompt="The size of a treatment plot in the experiment, if variable use the mean value or mid-point of the size range. Recorded in m2._x000a__x000a_Valulue should be greater than 0" sqref="AW857:AW924" xr:uid="{6B939A3A-390A-4A97-A0DE-755896EB8331}">
      <formula1>0</formula1>
    </dataValidation>
    <dataValidation type="decimal" errorStyle="warning" operator="greaterThanOrEqual" allowBlank="1" showInputMessage="1" showErrorMessage="1" prompt="Upper limit for variation in suboutcome when  variation is reported as a confidence interval or interquartile range." sqref="NW869:NW875 NW890:NW903 NW918:NW924" xr:uid="{9B1995E0-01CE-4CE5-B591-6B9385101769}">
      <formula1>NZ869</formula1>
    </dataValidation>
    <dataValidation type="date" errorStyle="warning" allowBlank="1" showInputMessage="1" prompt="Planting Date End (dd/mm/yy)" sqref="HU875 HU882 HU889 HU896 HU903 HU910 HU917 HU924" xr:uid="{1E197311-A066-4944-A422-4B88B39738EE}">
      <formula1>HT870</formula1>
      <formula2>73415</formula2>
    </dataValidation>
    <dataValidation type="date" errorStyle="warning" allowBlank="1" showInputMessage="1" prompt="Planting Date End (dd/mm/yy)" sqref="HU873:HU874 HU880:HU881 HU887:HU888 HU894:HU895 HU901:HU902 HU908:HU909 HU915:HU916 HU922:HU923" xr:uid="{0795E3FC-8D2A-48B4-A039-6FB762CB8236}">
      <formula1>HT871</formula1>
      <formula2>73415</formula2>
    </dataValidation>
    <dataValidation type="date" errorStyle="warning" allowBlank="1" showInputMessage="1" prompt="Planting Date End (dd/mm/yy)" sqref="HU867" xr:uid="{6191144F-E18E-498C-A179-B7DE88FD7D0E}">
      <formula1>HT873</formula1>
      <formula2>73415</formula2>
    </dataValidation>
    <dataValidation type="decimal" errorStyle="warning" operator="greaterThanOrEqual" allowBlank="1" showInputMessage="1" showErrorMessage="1" prompt="Lower limit for variation in suboutcome when variation is reported as a confidence interval or interquartile range." sqref="NZ682:NZ924" xr:uid="{2C7510C8-0201-4CB6-A479-7A54DF46D318}">
      <formula1>-9.99999999999999E+40</formula1>
    </dataValidation>
    <dataValidation errorStyle="warning" allowBlank="1" showInputMessage="1" showErrorMessage="1" prompt="Mean Starting Weight. Use with Weight Gain subindicator. You may take the average across all treatments if the starting weights are similar and the difference between them is small relative to the total change in wieght." sqref="NS682:NS924" xr:uid="{CA5C58A7-E559-4488-A925-72D97C2CA552}"/>
    <dataValidation type="decimal" errorStyle="warning" operator="greaterThanOrEqual" allowBlank="1" showInputMessage="1" showErrorMessage="1" prompt="Starting Weight Unit. Use with Weight Gain subindicator." sqref="NR682:NR924" xr:uid="{6A8C3B2C-AF64-4842-9737-1A093CDA2CB2}">
      <formula1>0</formula1>
    </dataValidation>
    <dataValidation type="decimal" errorStyle="warning" allowBlank="1" showInputMessage="1" showErrorMessage="1" prompt="Economic Discount Rate (%). Typically associated with calculations of Net Present Value (NPV)." sqref="NP682:NP924" xr:uid="{1DC24E28-359F-4D60-B797-D28735A6F14F}">
      <formula1>0</formula1>
      <formula2>100</formula2>
    </dataValidation>
    <dataValidation type="decimal" errorStyle="warning" allowBlank="1" showInputMessage="1" showErrorMessage="1" prompt="Economic Period (Years). Use with Net Present Value (NPV) outcome or similar only." sqref="NQ682:NQ924" xr:uid="{3D3D481D-15E7-4FBF-A524-02AD8A3C1C83}">
      <formula1>0</formula1>
      <formula2>100</formula2>
    </dataValidation>
    <dataValidation type="list" errorStyle="warning" allowBlank="1" showInputMessage="1" showErrorMessage="1" prompt="Country where the study site is located" sqref="C640:C924" xr:uid="{18EB30CF-ABA9-4F1C-9C1B-7115994EB5B9}">
      <formula1>CountryList</formula1>
    </dataValidation>
    <dataValidation allowBlank="1" showInputMessage="1" showErrorMessage="1" prompt="Unique identifier assigned to each study" sqref="B640:B924" xr:uid="{2EFFABB1-AC60-45B2-802E-E095EEEE0D7A}"/>
    <dataValidation allowBlank="1" showInputMessage="1" showErrorMessage="1" prompt="Unique identifier assigned to the study by the original systematic synthesis." sqref="A640:A924" xr:uid="{C8006A29-A975-4583-8FDE-B0644218C57B}"/>
    <dataValidation errorStyle="warning" allowBlank="1" showInputMessage="1" showErrorMessage="1" prompt="Longitude of the study location in decimal degrees, recorded at the precision reported in the publication or derived from place-based geocoding when coordinates are not provided." sqref="J640:J924 AB682:AB924 S682:S924 AK682:AK924 AT682:AT924" xr:uid="{E15A1357-1C58-42F7-AB83-3A33F3664CC4}"/>
    <dataValidation errorStyle="warning" allowBlank="1" showInputMessage="1" showErrorMessage="1" prompt="Latitude of the study location in decimal degrees, recorded at the precision reported in the publication or derived from place-based geocoding when coordinates are not provided." sqref="I640:I924 AA682:AA924 R682:R924 AJ682:AJ924 AS682:AS924" xr:uid="{0520ECAB-3336-4884-BCF3-9F927A923E02}"/>
    <dataValidation type="list" errorStyle="warning" allowBlank="1" showInputMessage="1" showErrorMessage="1" prompt="Standardised name of the specific study site" sqref="AO682:AO924" xr:uid="{25A6E9FE-29ED-4933-ADDD-5B8FA8F1BE8D}">
      <formula1>INDIRECT($AM682)</formula1>
    </dataValidation>
    <dataValidation type="list" errorStyle="warning" allowBlank="1" showInputMessage="1" showErrorMessage="1" prompt="Standardised name of the specific study site" sqref="AF682:AF924" xr:uid="{6A44F3D7-CAE6-40E9-87A8-3AC210A80996}">
      <formula1>INDIRECT($AD682)</formula1>
    </dataValidation>
    <dataValidation type="list" errorStyle="warning" allowBlank="1" showInputMessage="1" showErrorMessage="1" prompt="Standardised name of the specific study site" sqref="W682:W924" xr:uid="{BC6FA6B3-BACA-44A1-B43F-07E1401C9ABC}">
      <formula1>INDIRECT($U682)</formula1>
    </dataValidation>
    <dataValidation type="list" errorStyle="warning" allowBlank="1" showInputMessage="1" showErrorMessage="1" prompt="Standardised name of the specific study site" sqref="N682:N924" xr:uid="{1A9FE546-53F7-40E9-8BBC-4FA634AE3A9F}">
      <formula1>INDIRECT($L682)</formula1>
    </dataValidation>
    <dataValidation type="whole" errorStyle="warning" allowBlank="1" showInputMessage="1" showErrorMessage="1" prompt="Year when the experiment stopped. Year End as stated by the author _x000a__x000a_Should be equal to start year or later" sqref="BB682:BB924" xr:uid="{341B74F7-BCDC-4009-B0B7-67CF4FDEAB9E}">
      <formula1>BA682</formula1>
      <formula2>2100</formula2>
    </dataValidation>
    <dataValidation type="whole" errorStyle="warning" allowBlank="1" showInputMessage="1" showErrorMessage="1" prompt="Year when the experiment started. Year Start as stated by the author" sqref="BA682:BA924" xr:uid="{4C0DB285-A052-4C12-BA15-58BBD5C79D72}">
      <formula1>1900</formula1>
      <formula2>2100</formula2>
    </dataValidation>
    <dataValidation errorStyle="warning" allowBlank="1" showInputMessage="1" showErrorMessage="1" prompt="Complete with the specific time period name the study provide" sqref="AZ682:AZ924" xr:uid="{74F4F920-C209-4F2F-92DC-76C3598B3A14}"/>
    <dataValidation type="decimal" errorStyle="warning" operator="greaterThanOrEqual" allowBlank="1" showInputMessage="1" prompt="Field size in hectares_x000a__x000a_Should be greater than 0" sqref="AX682:AX924" xr:uid="{FF92857A-99CA-40E5-B5E9-5EFDDD47FB55}">
      <formula1>0</formula1>
    </dataValidation>
    <dataValidation type="list" errorStyle="warning" allowBlank="1" showInputMessage="1" showErrorMessage="1" prompt="Standardised name of the specific study site" sqref="E682:E924" xr:uid="{3345BC9E-DED7-4C74-95FF-4C4B6B043A26}">
      <formula1>INDIRECT($C682)</formula1>
    </dataValidation>
    <dataValidation type="list" errorStyle="warning" allowBlank="1" showInputMessage="1" showErrorMessage="1" errorTitle="Invalid Entry" error="Please select a country from the dropdown list." promptTitle="Country" prompt="Select a country from the dropdown list." sqref="AM682:AM924 AD682:AD924 U682:U924 L682:L924" xr:uid="{81189E27-41E4-4F45-80BB-F5DA4F963E2E}">
      <formula1>CountryList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28042-B740-45D4-8A2A-81A770D2C9A0}">
  <sheetPr codeName="Sheet2"/>
  <dimension ref="A1:R255"/>
  <sheetViews>
    <sheetView topLeftCell="A7" zoomScale="88" zoomScaleNormal="88" workbookViewId="0">
      <pane ySplit="1" topLeftCell="A143" activePane="bottomLeft" state="frozen"/>
      <selection activeCell="A7" sqref="A7"/>
      <selection pane="bottomLeft" activeCell="A157" sqref="A157"/>
    </sheetView>
  </sheetViews>
  <sheetFormatPr defaultRowHeight="14.5"/>
  <cols>
    <col min="1" max="1" width="23.26953125" customWidth="1"/>
    <col min="2" max="2" width="35.7265625" customWidth="1"/>
    <col min="3" max="3" width="10.54296875" customWidth="1"/>
    <col min="4" max="4" width="8.7265625" customWidth="1"/>
    <col min="5" max="5" width="66.26953125" customWidth="1"/>
    <col min="6" max="12" width="18.7265625" customWidth="1"/>
    <col min="13" max="13" width="18.54296875" customWidth="1"/>
  </cols>
  <sheetData>
    <row r="1" spans="1:17" hidden="1">
      <c r="A1" s="51" t="s">
        <v>1762</v>
      </c>
      <c r="B1" s="11">
        <v>7</v>
      </c>
      <c r="D1" s="11"/>
    </row>
    <row r="2" spans="1:17" hidden="1">
      <c r="A2" s="51" t="s">
        <v>1763</v>
      </c>
      <c r="B2" s="11" t="s">
        <v>1764</v>
      </c>
      <c r="D2" s="11"/>
    </row>
    <row r="3" spans="1:17" hidden="1">
      <c r="A3" s="51" t="s">
        <v>1765</v>
      </c>
    </row>
    <row r="4" spans="1:17" hidden="1">
      <c r="A4" s="51" t="s">
        <v>1766</v>
      </c>
    </row>
    <row r="5" spans="1:17" hidden="1">
      <c r="B5" s="51"/>
    </row>
    <row r="6" spans="1:17" hidden="1">
      <c r="B6" s="11"/>
    </row>
    <row r="7" spans="1:17" s="52" customFormat="1" ht="40.15" customHeight="1">
      <c r="B7" s="88" t="s">
        <v>1767</v>
      </c>
      <c r="C7" s="52" t="s">
        <v>1768</v>
      </c>
      <c r="D7" s="52" t="s">
        <v>1769</v>
      </c>
      <c r="E7" s="52" t="s">
        <v>1770</v>
      </c>
      <c r="F7" s="52" t="s">
        <v>1771</v>
      </c>
      <c r="G7" s="52" t="s">
        <v>1772</v>
      </c>
      <c r="H7" s="52" t="s">
        <v>1773</v>
      </c>
      <c r="I7" s="52" t="s">
        <v>1774</v>
      </c>
      <c r="J7" s="52" t="s">
        <v>1775</v>
      </c>
      <c r="K7" s="52" t="s">
        <v>1776</v>
      </c>
      <c r="L7" s="52" t="s">
        <v>1777</v>
      </c>
      <c r="M7" s="52" t="s">
        <v>1778</v>
      </c>
      <c r="N7" s="52" t="s">
        <v>1779</v>
      </c>
      <c r="O7" s="52" t="s">
        <v>1780</v>
      </c>
      <c r="P7" s="52" t="s">
        <v>1781</v>
      </c>
      <c r="Q7" s="52" t="s">
        <v>1782</v>
      </c>
    </row>
    <row r="8" spans="1:17">
      <c r="A8" s="53" t="s">
        <v>424</v>
      </c>
      <c r="B8" t="s">
        <v>0</v>
      </c>
      <c r="C8" t="s">
        <v>1783</v>
      </c>
      <c r="E8" t="s">
        <v>1784</v>
      </c>
      <c r="M8" t="s">
        <v>1785</v>
      </c>
    </row>
    <row r="9" spans="1:17">
      <c r="A9" s="53" t="s">
        <v>424</v>
      </c>
      <c r="B9" t="s">
        <v>1</v>
      </c>
      <c r="C9" t="s">
        <v>1783</v>
      </c>
      <c r="E9" t="s">
        <v>1786</v>
      </c>
      <c r="L9" t="s">
        <v>1787</v>
      </c>
      <c r="M9" t="s">
        <v>1785</v>
      </c>
      <c r="N9" t="s">
        <v>1788</v>
      </c>
    </row>
    <row r="10" spans="1:17">
      <c r="A10" s="23" t="s">
        <v>425</v>
      </c>
      <c r="B10" t="s">
        <v>1789</v>
      </c>
      <c r="C10" t="s">
        <v>1790</v>
      </c>
      <c r="E10" t="s">
        <v>1791</v>
      </c>
      <c r="G10" t="s">
        <v>1792</v>
      </c>
      <c r="L10" t="s">
        <v>1793</v>
      </c>
      <c r="M10" t="s">
        <v>1794</v>
      </c>
      <c r="N10" t="s">
        <v>1795</v>
      </c>
    </row>
    <row r="11" spans="1:17">
      <c r="A11" s="23" t="s">
        <v>425</v>
      </c>
      <c r="B11" t="s">
        <v>1796</v>
      </c>
      <c r="C11" t="s">
        <v>1790</v>
      </c>
      <c r="E11" t="s">
        <v>1797</v>
      </c>
      <c r="G11" t="s">
        <v>1798</v>
      </c>
      <c r="L11" t="s">
        <v>1799</v>
      </c>
      <c r="M11" t="s">
        <v>1794</v>
      </c>
      <c r="N11" t="s">
        <v>1800</v>
      </c>
    </row>
    <row r="12" spans="1:17">
      <c r="A12" s="23" t="s">
        <v>425</v>
      </c>
      <c r="B12" t="s">
        <v>1801</v>
      </c>
      <c r="C12" t="s">
        <v>1790</v>
      </c>
      <c r="E12" t="s">
        <v>1802</v>
      </c>
      <c r="G12" t="s">
        <v>1803</v>
      </c>
      <c r="L12" t="s">
        <v>1804</v>
      </c>
      <c r="M12" t="s">
        <v>1805</v>
      </c>
      <c r="N12" t="s">
        <v>1806</v>
      </c>
    </row>
    <row r="13" spans="1:17">
      <c r="A13" s="23" t="s">
        <v>425</v>
      </c>
      <c r="B13" t="s">
        <v>1807</v>
      </c>
      <c r="C13" t="s">
        <v>1790</v>
      </c>
      <c r="E13" t="s">
        <v>1808</v>
      </c>
      <c r="G13" s="4" t="s">
        <v>1809</v>
      </c>
      <c r="L13" t="s">
        <v>1810</v>
      </c>
      <c r="M13" t="s">
        <v>1794</v>
      </c>
      <c r="N13" t="s">
        <v>1811</v>
      </c>
    </row>
    <row r="14" spans="1:17">
      <c r="A14" s="23" t="s">
        <v>425</v>
      </c>
      <c r="B14" t="s">
        <v>1812</v>
      </c>
      <c r="C14" t="s">
        <v>1790</v>
      </c>
      <c r="E14" t="s">
        <v>1813</v>
      </c>
      <c r="G14" s="4" t="s">
        <v>1814</v>
      </c>
    </row>
    <row r="15" spans="1:17">
      <c r="A15" s="23" t="s">
        <v>425</v>
      </c>
      <c r="B15" t="s">
        <v>1815</v>
      </c>
      <c r="C15" t="s">
        <v>1790</v>
      </c>
      <c r="E15" t="s">
        <v>1816</v>
      </c>
      <c r="G15" s="4" t="s">
        <v>1817</v>
      </c>
      <c r="L15" t="s">
        <v>1818</v>
      </c>
      <c r="M15" t="s">
        <v>1794</v>
      </c>
      <c r="N15" t="s">
        <v>1819</v>
      </c>
    </row>
    <row r="16" spans="1:17">
      <c r="A16" s="23" t="s">
        <v>425</v>
      </c>
      <c r="B16" t="s">
        <v>1820</v>
      </c>
      <c r="C16" t="s">
        <v>1821</v>
      </c>
      <c r="D16" t="s">
        <v>1822</v>
      </c>
      <c r="E16" t="s">
        <v>1823</v>
      </c>
      <c r="L16" t="s">
        <v>1824</v>
      </c>
      <c r="M16" t="s">
        <v>1825</v>
      </c>
      <c r="N16" t="s">
        <v>1826</v>
      </c>
    </row>
    <row r="17" spans="1:14">
      <c r="A17" s="23" t="s">
        <v>425</v>
      </c>
      <c r="B17" t="s">
        <v>1827</v>
      </c>
      <c r="C17" t="s">
        <v>1821</v>
      </c>
      <c r="D17" t="s">
        <v>1822</v>
      </c>
      <c r="E17" t="s">
        <v>1828</v>
      </c>
      <c r="L17" t="s">
        <v>1829</v>
      </c>
      <c r="M17" t="s">
        <v>1825</v>
      </c>
      <c r="N17" t="s">
        <v>1826</v>
      </c>
    </row>
    <row r="18" spans="1:14">
      <c r="A18" s="23" t="s">
        <v>425</v>
      </c>
      <c r="B18" t="s">
        <v>1830</v>
      </c>
      <c r="C18" t="s">
        <v>1821</v>
      </c>
      <c r="D18" t="s">
        <v>1831</v>
      </c>
      <c r="E18" t="s">
        <v>1832</v>
      </c>
      <c r="L18" t="s">
        <v>1833</v>
      </c>
      <c r="M18" t="s">
        <v>1825</v>
      </c>
      <c r="N18" t="s">
        <v>1834</v>
      </c>
    </row>
    <row r="19" spans="1:14" ht="15" thickBot="1">
      <c r="A19" s="31" t="s">
        <v>1835</v>
      </c>
      <c r="B19" t="s">
        <v>47</v>
      </c>
      <c r="C19" t="s">
        <v>1783</v>
      </c>
      <c r="E19" t="s">
        <v>1836</v>
      </c>
      <c r="G19" t="s">
        <v>1837</v>
      </c>
      <c r="I19" t="s">
        <v>1838</v>
      </c>
      <c r="J19" t="s">
        <v>1839</v>
      </c>
      <c r="K19" t="s">
        <v>1840</v>
      </c>
    </row>
    <row r="20" spans="1:14" ht="15" thickBot="1">
      <c r="A20" s="31" t="s">
        <v>1835</v>
      </c>
      <c r="B20" t="s">
        <v>48</v>
      </c>
      <c r="C20" s="89" t="s">
        <v>1841</v>
      </c>
      <c r="D20" s="89" t="s">
        <v>1842</v>
      </c>
      <c r="E20" s="37" t="s">
        <v>1843</v>
      </c>
      <c r="F20" s="90"/>
      <c r="G20" t="s">
        <v>1844</v>
      </c>
      <c r="H20" s="90"/>
      <c r="I20" s="90"/>
      <c r="J20" s="90"/>
      <c r="K20" s="90"/>
      <c r="L20" t="s">
        <v>1845</v>
      </c>
    </row>
    <row r="21" spans="1:14" ht="14.65" customHeight="1" thickBot="1">
      <c r="A21" s="31" t="s">
        <v>1835</v>
      </c>
      <c r="B21" t="s">
        <v>49</v>
      </c>
      <c r="C21" s="89" t="s">
        <v>1841</v>
      </c>
      <c r="D21" s="89" t="s">
        <v>1846</v>
      </c>
      <c r="E21" s="89" t="s">
        <v>1847</v>
      </c>
      <c r="F21" s="91"/>
      <c r="G21" t="s">
        <v>1844</v>
      </c>
      <c r="H21" s="91"/>
      <c r="I21" s="91"/>
      <c r="J21" s="91"/>
      <c r="K21" s="91"/>
      <c r="L21" s="91" t="s">
        <v>1848</v>
      </c>
    </row>
    <row r="22" spans="1:14" ht="14.65" customHeight="1" thickBot="1">
      <c r="A22" s="31" t="s">
        <v>1835</v>
      </c>
      <c r="B22" t="s">
        <v>50</v>
      </c>
      <c r="C22" s="89" t="s">
        <v>1841</v>
      </c>
      <c r="D22" s="89" t="s">
        <v>1849</v>
      </c>
      <c r="E22" s="89" t="s">
        <v>1850</v>
      </c>
      <c r="F22" s="92"/>
      <c r="H22" s="92"/>
      <c r="I22" s="92"/>
      <c r="J22" s="92"/>
      <c r="K22" s="92"/>
      <c r="L22" s="92"/>
    </row>
    <row r="23" spans="1:14" ht="15" thickBot="1">
      <c r="A23" s="26" t="s">
        <v>1851</v>
      </c>
      <c r="B23" s="89" t="s">
        <v>51</v>
      </c>
      <c r="C23" s="89" t="s">
        <v>1783</v>
      </c>
      <c r="D23" s="89"/>
      <c r="E23" s="89" t="s">
        <v>1852</v>
      </c>
      <c r="F23" s="90"/>
      <c r="G23" s="90" t="s">
        <v>1837</v>
      </c>
      <c r="H23" s="90"/>
      <c r="I23" s="90"/>
      <c r="J23" s="90"/>
      <c r="K23" s="90"/>
    </row>
    <row r="24" spans="1:14" ht="15" thickBot="1">
      <c r="A24" s="26" t="s">
        <v>1851</v>
      </c>
      <c r="B24" s="89" t="s">
        <v>52</v>
      </c>
      <c r="C24" s="89" t="s">
        <v>1841</v>
      </c>
      <c r="D24" s="89"/>
      <c r="E24" s="89" t="s">
        <v>1853</v>
      </c>
      <c r="F24" s="90"/>
      <c r="G24" s="90" t="s">
        <v>1854</v>
      </c>
      <c r="H24" s="90"/>
      <c r="I24" s="90"/>
      <c r="J24" s="90"/>
      <c r="K24" s="90"/>
    </row>
    <row r="25" spans="1:14" ht="15" thickBot="1">
      <c r="A25" s="26" t="s">
        <v>1851</v>
      </c>
      <c r="B25" s="89" t="s">
        <v>53</v>
      </c>
      <c r="C25" s="89" t="s">
        <v>1841</v>
      </c>
      <c r="D25" s="89"/>
      <c r="E25" s="89" t="s">
        <v>1855</v>
      </c>
      <c r="F25" s="90"/>
      <c r="G25" s="90" t="s">
        <v>1854</v>
      </c>
      <c r="H25" s="90"/>
      <c r="I25" s="90"/>
      <c r="J25" s="90"/>
      <c r="K25" s="90"/>
    </row>
    <row r="26" spans="1:14" ht="15" thickBot="1">
      <c r="A26" s="26" t="s">
        <v>1851</v>
      </c>
      <c r="B26" s="89" t="s">
        <v>54</v>
      </c>
      <c r="C26" s="89" t="s">
        <v>1783</v>
      </c>
      <c r="D26" s="89"/>
      <c r="E26" s="89" t="s">
        <v>1856</v>
      </c>
      <c r="F26" s="90"/>
      <c r="G26" s="90" t="s">
        <v>1837</v>
      </c>
      <c r="H26" s="90"/>
      <c r="I26" s="90"/>
      <c r="J26" s="90"/>
      <c r="K26" s="90"/>
    </row>
    <row r="27" spans="1:14" ht="15" thickBot="1">
      <c r="A27" s="18" t="s">
        <v>428</v>
      </c>
      <c r="B27" s="89" t="s">
        <v>55</v>
      </c>
      <c r="C27" s="89" t="s">
        <v>1790</v>
      </c>
      <c r="D27" s="89" t="s">
        <v>537</v>
      </c>
      <c r="E27" s="89" t="s">
        <v>1857</v>
      </c>
      <c r="F27" s="89"/>
      <c r="G27" s="89"/>
      <c r="H27" s="89"/>
      <c r="I27" s="89"/>
      <c r="J27" s="89"/>
      <c r="K27" s="89"/>
      <c r="L27" t="s">
        <v>1858</v>
      </c>
      <c r="M27" t="s">
        <v>1785</v>
      </c>
      <c r="N27" t="s">
        <v>1859</v>
      </c>
    </row>
    <row r="28" spans="1:14" ht="15" thickBot="1">
      <c r="A28" s="18" t="s">
        <v>428</v>
      </c>
      <c r="B28" s="89" t="s">
        <v>56</v>
      </c>
      <c r="C28" s="89" t="s">
        <v>1790</v>
      </c>
      <c r="D28" s="89"/>
      <c r="E28" s="92" t="s">
        <v>1860</v>
      </c>
      <c r="F28" s="89"/>
      <c r="G28" s="89"/>
      <c r="H28" s="89"/>
      <c r="I28" s="89"/>
      <c r="J28" s="89"/>
      <c r="K28" s="89"/>
    </row>
    <row r="29" spans="1:14" ht="15" thickBot="1">
      <c r="A29" s="18" t="s">
        <v>428</v>
      </c>
      <c r="B29" s="89" t="s">
        <v>57</v>
      </c>
      <c r="C29" s="89" t="s">
        <v>1790</v>
      </c>
      <c r="D29" s="89"/>
      <c r="E29" s="92" t="s">
        <v>1861</v>
      </c>
      <c r="F29" s="89"/>
      <c r="G29" s="89"/>
      <c r="H29" s="89"/>
      <c r="I29" s="89"/>
      <c r="J29" s="89"/>
      <c r="K29" s="89"/>
    </row>
    <row r="30" spans="1:14" ht="15" thickBot="1">
      <c r="A30" s="1" t="s">
        <v>430</v>
      </c>
      <c r="B30" s="89" t="s">
        <v>1862</v>
      </c>
      <c r="C30" s="89" t="s">
        <v>1790</v>
      </c>
      <c r="D30" s="89" t="s">
        <v>537</v>
      </c>
      <c r="E30" s="89" t="s">
        <v>1863</v>
      </c>
      <c r="F30" s="89"/>
      <c r="G30" s="89" t="s">
        <v>1864</v>
      </c>
      <c r="H30" s="89"/>
      <c r="I30" s="89"/>
      <c r="J30" s="89"/>
      <c r="K30" s="89"/>
      <c r="L30" s="93"/>
    </row>
    <row r="31" spans="1:14" ht="15" thickBot="1">
      <c r="A31" s="1" t="s">
        <v>430</v>
      </c>
      <c r="B31" s="89" t="s">
        <v>1865</v>
      </c>
      <c r="C31" s="89" t="s">
        <v>1790</v>
      </c>
      <c r="D31" s="89" t="s">
        <v>537</v>
      </c>
      <c r="E31" s="89" t="s">
        <v>1866</v>
      </c>
      <c r="F31" s="89"/>
      <c r="G31" s="89" t="s">
        <v>1867</v>
      </c>
      <c r="H31" s="89" t="s">
        <v>1868</v>
      </c>
      <c r="I31" s="89"/>
      <c r="J31" s="89"/>
      <c r="K31" s="89"/>
      <c r="L31" s="93"/>
    </row>
    <row r="32" spans="1:14" ht="15" thickBot="1">
      <c r="A32" s="1" t="s">
        <v>430</v>
      </c>
      <c r="B32" s="89" t="s">
        <v>1869</v>
      </c>
      <c r="C32" s="89" t="s">
        <v>1790</v>
      </c>
      <c r="D32" s="89" t="s">
        <v>1870</v>
      </c>
      <c r="E32" s="89" t="s">
        <v>1871</v>
      </c>
      <c r="F32" s="89"/>
      <c r="G32" s="89" t="s">
        <v>1872</v>
      </c>
      <c r="H32" s="89"/>
      <c r="I32" s="89"/>
      <c r="J32" s="89"/>
      <c r="K32" s="89"/>
      <c r="L32" s="93"/>
    </row>
    <row r="33" spans="1:15" ht="15" thickBot="1">
      <c r="A33" s="1" t="s">
        <v>430</v>
      </c>
      <c r="B33" s="89" t="s">
        <v>1873</v>
      </c>
      <c r="C33" s="89" t="s">
        <v>1841</v>
      </c>
      <c r="D33" s="89" t="s">
        <v>537</v>
      </c>
      <c r="E33" s="89" t="s">
        <v>1874</v>
      </c>
      <c r="F33" s="89"/>
      <c r="G33" s="89"/>
      <c r="H33" s="89" t="s">
        <v>1875</v>
      </c>
      <c r="I33" s="89"/>
      <c r="J33" s="89"/>
      <c r="K33" s="89"/>
    </row>
    <row r="34" spans="1:15" ht="15" thickBot="1">
      <c r="A34" s="1" t="s">
        <v>430</v>
      </c>
      <c r="B34" s="89" t="s">
        <v>1876</v>
      </c>
      <c r="C34" s="89" t="s">
        <v>1790</v>
      </c>
      <c r="D34" s="89"/>
      <c r="E34" s="89" t="s">
        <v>1877</v>
      </c>
      <c r="F34" s="89"/>
      <c r="G34" s="89" t="s">
        <v>1878</v>
      </c>
      <c r="H34" s="89"/>
      <c r="I34" s="89"/>
      <c r="J34" s="89"/>
      <c r="K34" s="89"/>
    </row>
    <row r="35" spans="1:15" ht="15" thickBot="1">
      <c r="A35" s="31" t="s">
        <v>1879</v>
      </c>
      <c r="B35" s="89" t="s">
        <v>1880</v>
      </c>
      <c r="C35" s="89" t="s">
        <v>1790</v>
      </c>
      <c r="D35" s="89"/>
      <c r="E35" s="89" t="s">
        <v>1881</v>
      </c>
      <c r="F35" s="89"/>
      <c r="G35" s="89" t="s">
        <v>1882</v>
      </c>
      <c r="H35" s="89" t="s">
        <v>1047</v>
      </c>
      <c r="I35" s="89" t="s">
        <v>1838</v>
      </c>
      <c r="J35" s="89" t="s">
        <v>1883</v>
      </c>
      <c r="K35" s="94" t="s">
        <v>1884</v>
      </c>
      <c r="L35" s="3"/>
    </row>
    <row r="36" spans="1:15" ht="15" thickBot="1">
      <c r="A36" s="31" t="s">
        <v>1879</v>
      </c>
      <c r="B36" s="89" t="s">
        <v>1885</v>
      </c>
      <c r="C36" s="89" t="s">
        <v>1790</v>
      </c>
      <c r="D36" s="89" t="s">
        <v>1870</v>
      </c>
      <c r="E36" s="89" t="s">
        <v>1871</v>
      </c>
      <c r="F36" s="89"/>
      <c r="G36" s="89" t="s">
        <v>1872</v>
      </c>
      <c r="H36" s="89"/>
      <c r="I36" s="89"/>
      <c r="J36" s="89"/>
      <c r="K36" s="89"/>
      <c r="L36" s="93"/>
    </row>
    <row r="37" spans="1:15" ht="15" thickBot="1">
      <c r="A37" s="31" t="s">
        <v>1879</v>
      </c>
      <c r="B37" s="89" t="s">
        <v>1886</v>
      </c>
      <c r="C37" s="89" t="s">
        <v>1841</v>
      </c>
      <c r="D37" s="89"/>
      <c r="E37" s="89" t="s">
        <v>1887</v>
      </c>
      <c r="F37" s="89"/>
      <c r="H37" s="89" t="s">
        <v>1875</v>
      </c>
      <c r="I37" s="89"/>
      <c r="J37" s="89"/>
      <c r="K37" s="89"/>
    </row>
    <row r="38" spans="1:15" ht="15" thickBot="1">
      <c r="A38" s="31" t="s">
        <v>1879</v>
      </c>
      <c r="B38" s="89" t="s">
        <v>1888</v>
      </c>
      <c r="C38" s="89" t="s">
        <v>1790</v>
      </c>
      <c r="D38" s="89"/>
      <c r="E38" s="89" t="s">
        <v>1889</v>
      </c>
      <c r="F38" s="89"/>
      <c r="G38" s="89" t="s">
        <v>1878</v>
      </c>
      <c r="H38" s="89"/>
      <c r="I38" s="89"/>
      <c r="J38" s="89"/>
      <c r="K38" s="90"/>
    </row>
    <row r="39" spans="1:15" ht="15" thickBot="1">
      <c r="A39" s="23" t="s">
        <v>1890</v>
      </c>
      <c r="B39" s="89" t="s">
        <v>1891</v>
      </c>
      <c r="C39" s="89" t="s">
        <v>1790</v>
      </c>
      <c r="D39" s="89"/>
      <c r="E39" s="89" t="s">
        <v>1892</v>
      </c>
      <c r="F39" s="89"/>
      <c r="G39" s="89" t="s">
        <v>1893</v>
      </c>
      <c r="H39" s="89"/>
      <c r="I39" s="89"/>
      <c r="J39" s="89"/>
      <c r="K39" s="3"/>
      <c r="L39" s="3" t="s">
        <v>1894</v>
      </c>
      <c r="M39" t="s">
        <v>1895</v>
      </c>
      <c r="N39" t="s">
        <v>1896</v>
      </c>
    </row>
    <row r="40" spans="1:15" ht="15" thickBot="1">
      <c r="A40" s="23" t="s">
        <v>1890</v>
      </c>
      <c r="B40" s="89" t="s">
        <v>1897</v>
      </c>
      <c r="C40" s="89" t="s">
        <v>1790</v>
      </c>
      <c r="D40" s="89"/>
      <c r="E40" s="89" t="s">
        <v>1898</v>
      </c>
      <c r="F40" s="89"/>
      <c r="G40" s="89" t="s">
        <v>1899</v>
      </c>
      <c r="H40" s="89"/>
      <c r="I40" s="89"/>
      <c r="J40" s="89"/>
      <c r="L40" s="3" t="s">
        <v>1900</v>
      </c>
      <c r="M40" t="s">
        <v>1901</v>
      </c>
      <c r="N40" t="s">
        <v>1902</v>
      </c>
    </row>
    <row r="41" spans="1:15" ht="15" thickBot="1">
      <c r="A41" s="23" t="s">
        <v>1890</v>
      </c>
      <c r="B41" s="89" t="s">
        <v>1903</v>
      </c>
      <c r="C41" s="89" t="s">
        <v>1790</v>
      </c>
      <c r="D41" s="89"/>
      <c r="E41" s="89" t="s">
        <v>1904</v>
      </c>
      <c r="F41" s="89"/>
      <c r="G41" s="89" t="s">
        <v>1872</v>
      </c>
      <c r="H41" s="89"/>
      <c r="I41" s="89"/>
      <c r="J41" s="89"/>
      <c r="K41" s="89"/>
      <c r="L41" s="93" t="s">
        <v>1905</v>
      </c>
      <c r="M41" t="s">
        <v>1906</v>
      </c>
      <c r="N41" t="s">
        <v>1907</v>
      </c>
      <c r="O41" t="s">
        <v>1908</v>
      </c>
    </row>
    <row r="42" spans="1:15" ht="15" thickBot="1">
      <c r="A42" s="23" t="s">
        <v>1890</v>
      </c>
      <c r="B42" s="89" t="s">
        <v>1909</v>
      </c>
      <c r="C42" s="89" t="s">
        <v>1841</v>
      </c>
      <c r="D42" s="89"/>
      <c r="E42" s="89" t="s">
        <v>1910</v>
      </c>
      <c r="F42" s="89"/>
      <c r="G42" s="89"/>
      <c r="H42" s="89" t="s">
        <v>1875</v>
      </c>
      <c r="I42" s="89"/>
      <c r="J42" s="89"/>
      <c r="K42" s="89"/>
      <c r="L42" t="s">
        <v>1911</v>
      </c>
      <c r="M42" t="s">
        <v>1912</v>
      </c>
      <c r="N42" t="s">
        <v>1913</v>
      </c>
      <c r="O42" t="s">
        <v>1908</v>
      </c>
    </row>
    <row r="43" spans="1:15" ht="15" thickBot="1">
      <c r="A43" s="23" t="s">
        <v>1890</v>
      </c>
      <c r="B43" s="89" t="s">
        <v>1914</v>
      </c>
      <c r="C43" s="89" t="s">
        <v>1790</v>
      </c>
      <c r="D43" s="89"/>
      <c r="E43" s="89" t="s">
        <v>1889</v>
      </c>
      <c r="F43" s="89"/>
      <c r="G43" s="89" t="s">
        <v>1878</v>
      </c>
      <c r="H43" s="89"/>
      <c r="I43" s="89"/>
      <c r="J43" s="89"/>
      <c r="K43" s="89"/>
    </row>
    <row r="44" spans="1:15" ht="15" thickBot="1">
      <c r="A44" s="26" t="s">
        <v>1915</v>
      </c>
      <c r="B44" s="89" t="s">
        <v>218</v>
      </c>
      <c r="C44" s="89" t="s">
        <v>1790</v>
      </c>
      <c r="D44" s="89"/>
      <c r="E44" s="89" t="s">
        <v>1916</v>
      </c>
      <c r="F44" s="89"/>
      <c r="G44" s="89" t="s">
        <v>1837</v>
      </c>
      <c r="H44" s="89" t="s">
        <v>1917</v>
      </c>
      <c r="I44" s="89" t="s">
        <v>1047</v>
      </c>
      <c r="J44" s="89" t="s">
        <v>1047</v>
      </c>
      <c r="K44" s="89" t="s">
        <v>1047</v>
      </c>
    </row>
    <row r="45" spans="1:15" ht="15" thickBot="1">
      <c r="A45" s="26" t="s">
        <v>1915</v>
      </c>
      <c r="B45" s="89" t="s">
        <v>219</v>
      </c>
      <c r="C45" s="89" t="s">
        <v>1790</v>
      </c>
      <c r="D45" s="89"/>
      <c r="E45" s="89" t="s">
        <v>1918</v>
      </c>
      <c r="F45" s="89"/>
      <c r="G45" s="19" t="s">
        <v>1919</v>
      </c>
      <c r="H45" s="89"/>
      <c r="I45" s="89" t="s">
        <v>1838</v>
      </c>
      <c r="J45" s="89"/>
      <c r="K45" s="89"/>
    </row>
    <row r="46" spans="1:15" ht="15" thickBot="1">
      <c r="A46" s="26" t="s">
        <v>1920</v>
      </c>
      <c r="B46" s="89" t="s">
        <v>220</v>
      </c>
      <c r="C46" s="89" t="s">
        <v>1790</v>
      </c>
      <c r="D46" s="89"/>
      <c r="E46" s="89" t="s">
        <v>1921</v>
      </c>
      <c r="F46" s="89"/>
      <c r="G46" s="89" t="s">
        <v>1922</v>
      </c>
      <c r="H46" s="89" t="s">
        <v>1923</v>
      </c>
      <c r="I46" s="89" t="s">
        <v>1838</v>
      </c>
      <c r="J46" s="89" t="s">
        <v>1924</v>
      </c>
      <c r="K46" s="89" t="s">
        <v>1925</v>
      </c>
    </row>
    <row r="47" spans="1:15" ht="15" thickBot="1">
      <c r="A47" s="26" t="s">
        <v>1920</v>
      </c>
      <c r="B47" s="89" t="s">
        <v>221</v>
      </c>
      <c r="C47" s="89" t="s">
        <v>1790</v>
      </c>
      <c r="D47" s="89"/>
      <c r="E47" s="89" t="s">
        <v>1926</v>
      </c>
      <c r="F47" s="89"/>
      <c r="G47" s="89" t="s">
        <v>1927</v>
      </c>
      <c r="H47" s="89" t="s">
        <v>1047</v>
      </c>
      <c r="I47" s="89" t="s">
        <v>1928</v>
      </c>
      <c r="J47" s="89"/>
      <c r="K47" s="89"/>
    </row>
    <row r="48" spans="1:15" ht="15" thickBot="1">
      <c r="A48" s="26" t="s">
        <v>1920</v>
      </c>
      <c r="B48" s="89" t="s">
        <v>222</v>
      </c>
      <c r="C48" s="89" t="s">
        <v>1929</v>
      </c>
      <c r="D48" s="89" t="s">
        <v>1930</v>
      </c>
      <c r="E48" s="89" t="s">
        <v>1931</v>
      </c>
      <c r="F48" s="89"/>
      <c r="G48" s="89" t="s">
        <v>1047</v>
      </c>
      <c r="H48" s="89" t="s">
        <v>1932</v>
      </c>
      <c r="I48" s="89" t="s">
        <v>1838</v>
      </c>
      <c r="J48" s="89" t="s">
        <v>1933</v>
      </c>
      <c r="K48" s="89" t="s">
        <v>1934</v>
      </c>
    </row>
    <row r="49" spans="1:11" ht="15" thickBot="1">
      <c r="A49" s="26" t="s">
        <v>1920</v>
      </c>
      <c r="B49" s="89" t="s">
        <v>223</v>
      </c>
      <c r="C49" s="89" t="s">
        <v>1790</v>
      </c>
      <c r="D49" s="89"/>
      <c r="E49" s="89" t="s">
        <v>1935</v>
      </c>
      <c r="F49" s="89"/>
      <c r="G49" s="89" t="s">
        <v>1837</v>
      </c>
      <c r="H49" s="89" t="s">
        <v>1936</v>
      </c>
      <c r="I49" s="89"/>
      <c r="J49" s="89"/>
      <c r="K49" s="89"/>
    </row>
    <row r="50" spans="1:11" ht="15" thickBot="1">
      <c r="A50" s="31" t="s">
        <v>1937</v>
      </c>
      <c r="B50" s="89" t="s">
        <v>224</v>
      </c>
      <c r="C50" s="89" t="s">
        <v>1790</v>
      </c>
      <c r="D50" s="89"/>
      <c r="E50" s="89" t="s">
        <v>1938</v>
      </c>
      <c r="F50" s="89"/>
      <c r="G50" s="89" t="s">
        <v>1837</v>
      </c>
      <c r="H50" s="89"/>
      <c r="I50" s="89"/>
      <c r="J50" s="89"/>
      <c r="K50" s="89"/>
    </row>
    <row r="51" spans="1:11" ht="15" thickBot="1">
      <c r="A51" s="31" t="s">
        <v>1937</v>
      </c>
      <c r="B51" s="89" t="s">
        <v>225</v>
      </c>
      <c r="C51" s="89" t="s">
        <v>1790</v>
      </c>
      <c r="D51" s="89"/>
      <c r="E51" s="89" t="s">
        <v>1939</v>
      </c>
      <c r="F51" s="89"/>
      <c r="G51" s="89" t="s">
        <v>1940</v>
      </c>
      <c r="H51" s="89"/>
      <c r="I51" s="89"/>
      <c r="J51" s="89"/>
      <c r="K51" s="89"/>
    </row>
    <row r="52" spans="1:11" ht="15" thickBot="1">
      <c r="A52" s="31" t="s">
        <v>1941</v>
      </c>
      <c r="B52" s="89" t="s">
        <v>226</v>
      </c>
      <c r="C52" s="89" t="s">
        <v>1790</v>
      </c>
      <c r="D52" s="89"/>
      <c r="E52" s="89" t="s">
        <v>1942</v>
      </c>
      <c r="F52" s="89"/>
      <c r="G52" s="89" t="s">
        <v>1943</v>
      </c>
      <c r="H52" s="89"/>
      <c r="I52" s="89"/>
      <c r="J52" s="89"/>
      <c r="K52" s="89"/>
    </row>
    <row r="53" spans="1:11" ht="15" thickBot="1">
      <c r="A53" s="31" t="s">
        <v>1941</v>
      </c>
      <c r="B53" s="89" t="s">
        <v>227</v>
      </c>
      <c r="C53" t="s">
        <v>1944</v>
      </c>
      <c r="D53" s="89"/>
      <c r="E53" s="89" t="s">
        <v>1945</v>
      </c>
      <c r="G53" s="89"/>
      <c r="H53" s="89"/>
      <c r="I53" s="89"/>
      <c r="J53" s="89"/>
      <c r="K53" s="89"/>
    </row>
    <row r="54" spans="1:11" ht="15" thickBot="1">
      <c r="A54" s="31" t="s">
        <v>1941</v>
      </c>
      <c r="B54" s="89" t="s">
        <v>228</v>
      </c>
      <c r="C54" t="s">
        <v>1944</v>
      </c>
      <c r="D54" s="89"/>
      <c r="E54" s="89" t="s">
        <v>1946</v>
      </c>
      <c r="G54" s="89"/>
      <c r="H54" s="89"/>
      <c r="I54" s="89"/>
      <c r="J54" s="89"/>
      <c r="K54" s="89"/>
    </row>
    <row r="55" spans="1:11" ht="15" thickBot="1">
      <c r="A55" s="33" t="s">
        <v>1947</v>
      </c>
      <c r="B55" s="89" t="s">
        <v>229</v>
      </c>
      <c r="C55" s="89" t="s">
        <v>1790</v>
      </c>
      <c r="D55" s="89"/>
      <c r="E55" s="89" t="s">
        <v>1948</v>
      </c>
      <c r="G55" s="89" t="s">
        <v>1837</v>
      </c>
      <c r="H55" s="89"/>
      <c r="I55" s="89"/>
      <c r="J55" s="89"/>
      <c r="K55" s="89"/>
    </row>
    <row r="56" spans="1:11" ht="15" thickBot="1">
      <c r="A56" s="33" t="s">
        <v>1947</v>
      </c>
      <c r="B56" s="89" t="s">
        <v>231</v>
      </c>
      <c r="C56" s="89" t="s">
        <v>1790</v>
      </c>
      <c r="D56" s="89"/>
      <c r="E56" s="89" t="s">
        <v>1949</v>
      </c>
      <c r="F56" s="89"/>
      <c r="G56" s="89" t="s">
        <v>1950</v>
      </c>
      <c r="H56" s="89"/>
      <c r="I56" s="89"/>
      <c r="J56" s="89"/>
      <c r="K56" s="89"/>
    </row>
    <row r="57" spans="1:11" ht="15" thickBot="1">
      <c r="A57" s="33" t="s">
        <v>1947</v>
      </c>
      <c r="B57" s="89" t="s">
        <v>232</v>
      </c>
      <c r="C57" s="89" t="s">
        <v>1790</v>
      </c>
      <c r="D57" s="89"/>
      <c r="E57" s="89" t="s">
        <v>1951</v>
      </c>
      <c r="F57" s="89"/>
      <c r="G57" s="19" t="s">
        <v>1952</v>
      </c>
      <c r="H57" s="89"/>
      <c r="I57" s="89"/>
      <c r="J57" s="89"/>
      <c r="K57" s="89"/>
    </row>
    <row r="58" spans="1:11" ht="15" thickBot="1">
      <c r="A58" s="33" t="s">
        <v>1947</v>
      </c>
      <c r="B58" s="89" t="s">
        <v>233</v>
      </c>
      <c r="C58" s="89" t="s">
        <v>1790</v>
      </c>
      <c r="D58" s="89"/>
      <c r="E58" s="89" t="s">
        <v>1953</v>
      </c>
      <c r="F58" s="89"/>
      <c r="G58" s="89" t="s">
        <v>1954</v>
      </c>
      <c r="H58" s="89"/>
      <c r="I58" s="89"/>
      <c r="J58" s="89"/>
      <c r="K58" s="89"/>
    </row>
    <row r="59" spans="1:11" ht="15" thickBot="1">
      <c r="A59" s="33" t="s">
        <v>1947</v>
      </c>
      <c r="B59" s="89" t="s">
        <v>234</v>
      </c>
      <c r="C59" s="89" t="s">
        <v>1790</v>
      </c>
      <c r="D59" s="89"/>
      <c r="E59" s="89" t="s">
        <v>1955</v>
      </c>
      <c r="F59" s="89"/>
      <c r="G59" s="89" t="s">
        <v>1956</v>
      </c>
      <c r="H59" s="89" t="s">
        <v>1923</v>
      </c>
      <c r="I59" s="89"/>
      <c r="J59" s="89"/>
      <c r="K59" s="89"/>
    </row>
    <row r="60" spans="1:11" ht="15" thickBot="1">
      <c r="A60" s="39" t="s">
        <v>438</v>
      </c>
      <c r="B60" s="89" t="s">
        <v>235</v>
      </c>
      <c r="C60" s="89" t="s">
        <v>1790</v>
      </c>
      <c r="D60" s="89"/>
      <c r="E60" s="89" t="s">
        <v>1957</v>
      </c>
      <c r="F60" s="89"/>
      <c r="G60" s="89" t="s">
        <v>1837</v>
      </c>
      <c r="H60" s="89"/>
      <c r="I60" s="89"/>
      <c r="J60" s="89"/>
      <c r="K60" s="89"/>
    </row>
    <row r="61" spans="1:11" ht="15" thickBot="1">
      <c r="A61" s="39" t="s">
        <v>438</v>
      </c>
      <c r="B61" s="89" t="s">
        <v>237</v>
      </c>
      <c r="C61" s="89" t="s">
        <v>1790</v>
      </c>
      <c r="D61" s="89"/>
      <c r="E61" s="89" t="s">
        <v>1958</v>
      </c>
      <c r="F61" s="89"/>
      <c r="G61" s="89" t="s">
        <v>1899</v>
      </c>
      <c r="H61" s="89"/>
      <c r="I61" s="89"/>
      <c r="J61" s="89"/>
      <c r="K61" s="89"/>
    </row>
    <row r="62" spans="1:11" ht="15" thickBot="1">
      <c r="A62" s="39" t="s">
        <v>438</v>
      </c>
      <c r="B62" s="89" t="s">
        <v>238</v>
      </c>
      <c r="C62" s="89" t="s">
        <v>1790</v>
      </c>
      <c r="D62" s="89"/>
      <c r="E62" s="89" t="s">
        <v>1959</v>
      </c>
      <c r="F62" s="89"/>
      <c r="G62" s="19" t="s">
        <v>1960</v>
      </c>
      <c r="H62" s="89"/>
      <c r="I62" s="89"/>
      <c r="J62" s="89"/>
      <c r="K62" s="89"/>
    </row>
    <row r="63" spans="1:11" ht="15" thickBot="1">
      <c r="A63" s="39" t="s">
        <v>438</v>
      </c>
      <c r="B63" s="89" t="s">
        <v>239</v>
      </c>
      <c r="C63" s="89" t="s">
        <v>1790</v>
      </c>
      <c r="D63" s="89"/>
      <c r="E63" s="89" t="s">
        <v>1961</v>
      </c>
      <c r="F63" s="89"/>
      <c r="G63" s="89" t="s">
        <v>1962</v>
      </c>
      <c r="H63" s="89"/>
      <c r="I63" s="89"/>
      <c r="J63" s="89"/>
      <c r="K63" s="89"/>
    </row>
    <row r="64" spans="1:11" ht="15" thickBot="1">
      <c r="A64" s="39" t="s">
        <v>438</v>
      </c>
      <c r="B64" s="89" t="s">
        <v>240</v>
      </c>
      <c r="C64" s="89" t="s">
        <v>1790</v>
      </c>
      <c r="D64" s="89"/>
      <c r="E64" s="89" t="s">
        <v>1963</v>
      </c>
      <c r="F64" s="89"/>
      <c r="G64" s="89" t="s">
        <v>1964</v>
      </c>
      <c r="H64" s="89"/>
      <c r="I64" s="90"/>
      <c r="J64" s="90"/>
      <c r="K64" s="90"/>
    </row>
    <row r="65" spans="1:11" ht="15" thickBot="1">
      <c r="A65" s="30" t="s">
        <v>1965</v>
      </c>
      <c r="B65" s="89" t="s">
        <v>241</v>
      </c>
      <c r="C65" s="89" t="s">
        <v>1790</v>
      </c>
      <c r="D65" s="89"/>
      <c r="E65" s="89" t="s">
        <v>1966</v>
      </c>
      <c r="F65" s="89"/>
      <c r="G65" s="89" t="s">
        <v>1837</v>
      </c>
      <c r="H65" s="89"/>
    </row>
    <row r="66" spans="1:11" ht="15" thickBot="1">
      <c r="A66" s="30" t="s">
        <v>1965</v>
      </c>
      <c r="B66" s="89" t="s">
        <v>242</v>
      </c>
      <c r="C66" s="89" t="s">
        <v>1790</v>
      </c>
      <c r="D66" s="89"/>
      <c r="E66" s="89" t="s">
        <v>1967</v>
      </c>
      <c r="F66" s="89"/>
      <c r="G66" s="19" t="s">
        <v>1968</v>
      </c>
      <c r="H66" s="89" t="s">
        <v>1923</v>
      </c>
    </row>
    <row r="67" spans="1:11" ht="15" thickBot="1">
      <c r="A67" s="30" t="s">
        <v>1969</v>
      </c>
      <c r="B67" s="89" t="s">
        <v>243</v>
      </c>
      <c r="C67" s="89" t="s">
        <v>1790</v>
      </c>
      <c r="D67" s="89"/>
      <c r="E67" s="89" t="s">
        <v>1970</v>
      </c>
      <c r="F67" s="89"/>
      <c r="G67" s="89" t="s">
        <v>1971</v>
      </c>
      <c r="H67" s="89"/>
      <c r="J67" t="s">
        <v>1972</v>
      </c>
      <c r="K67" t="s">
        <v>1973</v>
      </c>
    </row>
    <row r="68" spans="1:11" ht="15" thickBot="1">
      <c r="A68" s="30" t="s">
        <v>1969</v>
      </c>
      <c r="B68" s="89" t="s">
        <v>244</v>
      </c>
      <c r="C68" s="89" t="s">
        <v>1790</v>
      </c>
      <c r="D68" s="89"/>
      <c r="E68" s="89" t="s">
        <v>1974</v>
      </c>
      <c r="F68" s="89"/>
      <c r="G68" s="89" t="s">
        <v>1975</v>
      </c>
      <c r="H68" s="89"/>
      <c r="J68" t="s">
        <v>1972</v>
      </c>
      <c r="K68" t="s">
        <v>1973</v>
      </c>
    </row>
    <row r="69" spans="1:11" ht="15" thickBot="1">
      <c r="A69" s="30" t="s">
        <v>1969</v>
      </c>
      <c r="B69" s="89" t="s">
        <v>245</v>
      </c>
      <c r="C69" s="89" t="s">
        <v>1790</v>
      </c>
      <c r="D69" s="89"/>
      <c r="E69" s="89" t="s">
        <v>1976</v>
      </c>
      <c r="F69" s="89"/>
      <c r="G69" s="89"/>
      <c r="H69" s="89"/>
    </row>
    <row r="70" spans="1:11" ht="14.65" customHeight="1" thickBot="1">
      <c r="A70" s="30" t="s">
        <v>1969</v>
      </c>
      <c r="B70" s="89" t="s">
        <v>246</v>
      </c>
      <c r="C70" s="89" t="s">
        <v>1790</v>
      </c>
      <c r="D70" s="89"/>
      <c r="E70" s="89" t="s">
        <v>1977</v>
      </c>
      <c r="F70" s="89"/>
      <c r="G70" s="89"/>
      <c r="H70" s="89"/>
    </row>
    <row r="71" spans="1:11" ht="14.65" customHeight="1" thickBot="1">
      <c r="A71" s="30" t="s">
        <v>1969</v>
      </c>
      <c r="B71" s="89" t="s">
        <v>247</v>
      </c>
      <c r="C71" s="89" t="s">
        <v>1790</v>
      </c>
      <c r="D71" s="89"/>
      <c r="E71" s="89" t="s">
        <v>1978</v>
      </c>
      <c r="F71" s="89"/>
      <c r="G71" s="4" t="s">
        <v>1979</v>
      </c>
      <c r="H71" s="89"/>
    </row>
    <row r="72" spans="1:11" ht="14.65" customHeight="1" thickBot="1">
      <c r="A72" s="26" t="s">
        <v>1980</v>
      </c>
      <c r="B72" s="89" t="s">
        <v>248</v>
      </c>
      <c r="C72" s="89" t="s">
        <v>1790</v>
      </c>
      <c r="D72" s="89"/>
      <c r="E72" s="89" t="s">
        <v>1981</v>
      </c>
      <c r="F72" s="89"/>
      <c r="G72" s="89" t="s">
        <v>1837</v>
      </c>
      <c r="H72" s="89"/>
      <c r="I72" s="89"/>
    </row>
    <row r="73" spans="1:11" ht="14.65" customHeight="1" thickBot="1">
      <c r="A73" s="26" t="s">
        <v>1980</v>
      </c>
      <c r="B73" s="89" t="s">
        <v>1982</v>
      </c>
      <c r="C73" s="89" t="s">
        <v>1790</v>
      </c>
      <c r="D73" s="89"/>
      <c r="E73" s="89" t="s">
        <v>1983</v>
      </c>
      <c r="F73" s="89"/>
      <c r="G73" s="19" t="s">
        <v>1984</v>
      </c>
      <c r="H73" s="89"/>
      <c r="I73" s="89"/>
    </row>
    <row r="74" spans="1:11" ht="15" thickBot="1">
      <c r="A74" s="26" t="s">
        <v>1985</v>
      </c>
      <c r="B74" s="89" t="s">
        <v>252</v>
      </c>
      <c r="C74" s="89" t="s">
        <v>1790</v>
      </c>
      <c r="D74" s="89"/>
      <c r="E74" s="89" t="s">
        <v>1986</v>
      </c>
      <c r="F74" s="89"/>
      <c r="G74" s="89"/>
      <c r="H74" s="89"/>
    </row>
    <row r="75" spans="1:11" ht="14.65" customHeight="1" thickBot="1">
      <c r="A75" s="26" t="s">
        <v>1985</v>
      </c>
      <c r="B75" s="89" t="s">
        <v>253</v>
      </c>
      <c r="C75" s="89" t="s">
        <v>1790</v>
      </c>
      <c r="D75" s="89"/>
      <c r="E75" s="89" t="s">
        <v>1977</v>
      </c>
      <c r="F75" s="89"/>
      <c r="G75" s="89"/>
      <c r="H75" s="89"/>
    </row>
    <row r="76" spans="1:11" ht="14.65" customHeight="1" thickBot="1">
      <c r="A76" s="26" t="s">
        <v>1985</v>
      </c>
      <c r="B76" s="89" t="s">
        <v>254</v>
      </c>
      <c r="C76" s="89" t="s">
        <v>1790</v>
      </c>
      <c r="D76" s="89"/>
      <c r="E76" s="89" t="s">
        <v>1978</v>
      </c>
      <c r="F76" s="89"/>
      <c r="G76" s="4" t="s">
        <v>1979</v>
      </c>
      <c r="H76" s="89"/>
    </row>
    <row r="77" spans="1:11" ht="15" thickBot="1">
      <c r="A77" s="31" t="s">
        <v>1987</v>
      </c>
      <c r="B77" s="89" t="s">
        <v>255</v>
      </c>
      <c r="C77" s="89" t="s">
        <v>1790</v>
      </c>
      <c r="D77" s="89"/>
      <c r="E77" s="89" t="s">
        <v>1988</v>
      </c>
      <c r="F77" s="89"/>
      <c r="G77" s="89" t="s">
        <v>1837</v>
      </c>
      <c r="H77" s="89"/>
      <c r="I77" s="89"/>
      <c r="J77" s="89"/>
      <c r="K77" s="89"/>
    </row>
    <row r="78" spans="1:11" ht="15" thickBot="1">
      <c r="A78" s="31" t="s">
        <v>1987</v>
      </c>
      <c r="B78" s="89" t="s">
        <v>256</v>
      </c>
      <c r="C78" s="89" t="s">
        <v>1790</v>
      </c>
      <c r="D78" s="89"/>
      <c r="E78" s="89" t="s">
        <v>1989</v>
      </c>
      <c r="F78" s="89"/>
      <c r="G78" s="18" t="s">
        <v>1990</v>
      </c>
      <c r="H78" s="89"/>
      <c r="I78" s="89" t="s">
        <v>1838</v>
      </c>
      <c r="J78" s="89" t="s">
        <v>1991</v>
      </c>
      <c r="K78" s="89" t="s">
        <v>1992</v>
      </c>
    </row>
    <row r="79" spans="1:11" ht="15" thickBot="1">
      <c r="A79" s="31" t="s">
        <v>1987</v>
      </c>
      <c r="B79" s="90" t="s">
        <v>257</v>
      </c>
      <c r="C79" s="89" t="s">
        <v>1790</v>
      </c>
      <c r="D79" s="90"/>
      <c r="E79" s="90" t="s">
        <v>1993</v>
      </c>
      <c r="F79" s="90"/>
      <c r="G79" s="18" t="s">
        <v>1994</v>
      </c>
      <c r="H79" s="90"/>
      <c r="I79" s="90"/>
      <c r="J79" s="90"/>
      <c r="K79" s="90"/>
    </row>
    <row r="80" spans="1:11" ht="15" thickBot="1">
      <c r="A80" s="31" t="s">
        <v>1987</v>
      </c>
      <c r="B80" s="90" t="s">
        <v>258</v>
      </c>
      <c r="C80" s="89" t="s">
        <v>1790</v>
      </c>
      <c r="D80" s="90"/>
      <c r="E80" s="89" t="s">
        <v>1995</v>
      </c>
      <c r="F80" s="90"/>
      <c r="G80" s="18" t="s">
        <v>1996</v>
      </c>
      <c r="H80" s="90"/>
      <c r="I80" s="90"/>
      <c r="J80" s="90"/>
      <c r="K80" s="90"/>
    </row>
    <row r="81" spans="1:14" ht="15" thickBot="1">
      <c r="A81" s="31" t="s">
        <v>1987</v>
      </c>
      <c r="B81" s="90" t="s">
        <v>259</v>
      </c>
      <c r="C81" s="89" t="s">
        <v>1841</v>
      </c>
      <c r="D81" s="89" t="s">
        <v>1849</v>
      </c>
      <c r="E81" s="89" t="s">
        <v>1997</v>
      </c>
      <c r="F81" s="90"/>
      <c r="G81" s="90"/>
      <c r="H81" s="90"/>
      <c r="I81" s="90"/>
      <c r="J81" s="90"/>
      <c r="K81" s="90"/>
    </row>
    <row r="82" spans="1:14" ht="15" thickBot="1">
      <c r="A82" s="31" t="s">
        <v>1998</v>
      </c>
      <c r="B82" s="89" t="s">
        <v>260</v>
      </c>
      <c r="C82" s="89" t="s">
        <v>1790</v>
      </c>
      <c r="D82" s="89" t="s">
        <v>1999</v>
      </c>
      <c r="E82" s="90" t="s">
        <v>2000</v>
      </c>
      <c r="F82" s="90"/>
      <c r="G82" s="90" t="s">
        <v>2001</v>
      </c>
      <c r="H82" s="90"/>
      <c r="I82" s="90"/>
      <c r="J82" s="90"/>
      <c r="K82" s="90"/>
    </row>
    <row r="83" spans="1:14" ht="15" thickBot="1">
      <c r="A83" s="31" t="s">
        <v>1998</v>
      </c>
      <c r="B83" s="89" t="s">
        <v>261</v>
      </c>
      <c r="C83" s="89" t="s">
        <v>1790</v>
      </c>
      <c r="D83" s="89" t="s">
        <v>1999</v>
      </c>
      <c r="E83" s="90" t="s">
        <v>2002</v>
      </c>
      <c r="F83" s="90"/>
      <c r="G83" s="90" t="s">
        <v>2001</v>
      </c>
      <c r="H83" s="90"/>
      <c r="I83" s="90"/>
      <c r="J83" s="90"/>
      <c r="K83" s="90"/>
    </row>
    <row r="84" spans="1:14" ht="15" thickBot="1">
      <c r="A84" s="31" t="s">
        <v>1998</v>
      </c>
      <c r="B84" s="89" t="s">
        <v>262</v>
      </c>
      <c r="C84" s="89" t="s">
        <v>1790</v>
      </c>
      <c r="D84" s="89" t="s">
        <v>1999</v>
      </c>
      <c r="E84" s="90" t="s">
        <v>2003</v>
      </c>
      <c r="F84" s="90"/>
      <c r="G84" s="90" t="s">
        <v>2001</v>
      </c>
      <c r="H84" s="90"/>
      <c r="I84" s="90"/>
      <c r="J84" s="90"/>
      <c r="K84" s="90"/>
    </row>
    <row r="85" spans="1:14" ht="15" thickBot="1">
      <c r="A85" s="31" t="s">
        <v>1998</v>
      </c>
      <c r="B85" s="89" t="s">
        <v>263</v>
      </c>
      <c r="C85" s="89" t="s">
        <v>1790</v>
      </c>
      <c r="D85" s="89" t="s">
        <v>1831</v>
      </c>
      <c r="E85" s="90" t="s">
        <v>2004</v>
      </c>
      <c r="F85" s="90"/>
      <c r="G85" s="90" t="s">
        <v>2005</v>
      </c>
      <c r="H85" s="90"/>
      <c r="I85" s="90"/>
      <c r="J85" s="90"/>
      <c r="K85" s="90"/>
    </row>
    <row r="86" spans="1:14" ht="15" thickBot="1">
      <c r="A86" s="31" t="s">
        <v>1998</v>
      </c>
      <c r="B86" s="89" t="s">
        <v>264</v>
      </c>
      <c r="C86" s="89" t="s">
        <v>1790</v>
      </c>
      <c r="D86" s="89" t="s">
        <v>1831</v>
      </c>
      <c r="E86" s="90" t="s">
        <v>2006</v>
      </c>
      <c r="F86" s="90"/>
      <c r="G86" s="90" t="s">
        <v>2005</v>
      </c>
      <c r="H86" s="90"/>
      <c r="I86" s="90"/>
      <c r="J86" s="90"/>
      <c r="K86" s="90"/>
    </row>
    <row r="87" spans="1:14" ht="15" thickBot="1">
      <c r="A87" s="31" t="s">
        <v>1998</v>
      </c>
      <c r="B87" s="89" t="s">
        <v>265</v>
      </c>
      <c r="C87" s="89" t="s">
        <v>1790</v>
      </c>
      <c r="D87" s="89" t="s">
        <v>1831</v>
      </c>
      <c r="E87" s="90" t="s">
        <v>2007</v>
      </c>
      <c r="F87" s="90"/>
      <c r="G87" s="90" t="s">
        <v>2005</v>
      </c>
      <c r="H87" s="90"/>
      <c r="I87" s="90"/>
      <c r="J87" s="90"/>
      <c r="K87" s="90"/>
    </row>
    <row r="88" spans="1:14" ht="15" thickBot="1">
      <c r="A88" s="31" t="s">
        <v>1998</v>
      </c>
      <c r="B88" s="89" t="s">
        <v>266</v>
      </c>
      <c r="C88" s="89" t="s">
        <v>1790</v>
      </c>
      <c r="D88" s="89" t="s">
        <v>1930</v>
      </c>
      <c r="E88" s="90" t="s">
        <v>2008</v>
      </c>
      <c r="F88" s="90"/>
      <c r="G88" s="90"/>
      <c r="H88" s="90"/>
      <c r="I88" s="90"/>
      <c r="J88" s="90"/>
      <c r="K88" s="90"/>
    </row>
    <row r="89" spans="1:14" ht="15" thickBot="1">
      <c r="A89" s="31" t="s">
        <v>1998</v>
      </c>
      <c r="B89" s="89" t="s">
        <v>267</v>
      </c>
      <c r="C89" s="89" t="s">
        <v>1790</v>
      </c>
      <c r="D89" s="89" t="s">
        <v>1930</v>
      </c>
      <c r="E89" s="90" t="s">
        <v>2009</v>
      </c>
      <c r="F89" s="90"/>
      <c r="G89" s="90"/>
      <c r="H89" s="90"/>
      <c r="I89" s="90"/>
      <c r="J89" s="90"/>
      <c r="K89" s="90"/>
    </row>
    <row r="90" spans="1:14" ht="15" thickBot="1">
      <c r="A90" s="31" t="s">
        <v>1998</v>
      </c>
      <c r="B90" s="89" t="s">
        <v>268</v>
      </c>
      <c r="C90" s="89" t="s">
        <v>1790</v>
      </c>
      <c r="D90" s="89" t="s">
        <v>1930</v>
      </c>
      <c r="E90" s="90" t="s">
        <v>2010</v>
      </c>
      <c r="F90" s="90"/>
      <c r="G90" s="90"/>
      <c r="H90" s="90"/>
      <c r="I90" s="90"/>
      <c r="J90" s="90"/>
      <c r="K90" s="90"/>
    </row>
    <row r="91" spans="1:14" ht="15" thickBot="1">
      <c r="A91" s="30" t="s">
        <v>2011</v>
      </c>
      <c r="B91" s="90" t="s">
        <v>269</v>
      </c>
      <c r="C91" s="89" t="s">
        <v>1790</v>
      </c>
      <c r="D91" s="89"/>
      <c r="E91" s="89" t="s">
        <v>2012</v>
      </c>
      <c r="F91" s="89"/>
      <c r="G91" s="89" t="s">
        <v>1837</v>
      </c>
      <c r="H91" s="89"/>
      <c r="I91" s="89"/>
      <c r="J91" s="89"/>
      <c r="K91" s="89"/>
      <c r="M91" t="s">
        <v>2013</v>
      </c>
    </row>
    <row r="92" spans="1:14" ht="15" thickBot="1">
      <c r="A92" s="30" t="s">
        <v>2011</v>
      </c>
      <c r="B92" s="90" t="s">
        <v>270</v>
      </c>
      <c r="C92" s="89" t="s">
        <v>1790</v>
      </c>
      <c r="D92" s="89"/>
      <c r="E92" s="89" t="s">
        <v>2014</v>
      </c>
      <c r="F92" s="89"/>
      <c r="G92" s="18" t="s">
        <v>2015</v>
      </c>
      <c r="H92" s="89"/>
      <c r="I92" s="89"/>
      <c r="J92" s="89"/>
      <c r="K92" s="89"/>
    </row>
    <row r="93" spans="1:14" ht="15" thickBot="1">
      <c r="A93" s="30" t="s">
        <v>2016</v>
      </c>
      <c r="B93" s="90" t="s">
        <v>271</v>
      </c>
      <c r="C93" s="89" t="s">
        <v>1790</v>
      </c>
      <c r="D93" s="89"/>
      <c r="E93" s="89" t="s">
        <v>2017</v>
      </c>
      <c r="F93" s="89"/>
      <c r="G93" s="89" t="s">
        <v>2018</v>
      </c>
      <c r="H93" s="89" t="s">
        <v>1047</v>
      </c>
      <c r="I93" s="89" t="s">
        <v>1838</v>
      </c>
      <c r="J93" s="89" t="s">
        <v>2019</v>
      </c>
      <c r="K93" s="89" t="s">
        <v>2020</v>
      </c>
      <c r="M93" t="s">
        <v>2021</v>
      </c>
      <c r="N93" s="95" t="s">
        <v>1819</v>
      </c>
    </row>
    <row r="94" spans="1:14" ht="15" thickBot="1">
      <c r="A94" s="30" t="s">
        <v>2016</v>
      </c>
      <c r="B94" s="89" t="s">
        <v>272</v>
      </c>
      <c r="C94" s="89" t="s">
        <v>1790</v>
      </c>
      <c r="D94" s="89"/>
      <c r="E94" s="89" t="s">
        <v>2022</v>
      </c>
      <c r="F94" s="89"/>
      <c r="G94" s="89" t="s">
        <v>2023</v>
      </c>
      <c r="H94" s="89" t="s">
        <v>2024</v>
      </c>
      <c r="I94" s="89" t="s">
        <v>1838</v>
      </c>
      <c r="J94" s="89" t="s">
        <v>2019</v>
      </c>
      <c r="K94" s="89" t="s">
        <v>2020</v>
      </c>
      <c r="N94" s="95"/>
    </row>
    <row r="95" spans="1:14" ht="15" thickBot="1">
      <c r="A95" s="30" t="s">
        <v>2016</v>
      </c>
      <c r="B95" s="89" t="s">
        <v>273</v>
      </c>
      <c r="C95" s="89" t="s">
        <v>1790</v>
      </c>
      <c r="D95" s="89" t="s">
        <v>2025</v>
      </c>
      <c r="E95" s="89" t="s">
        <v>2026</v>
      </c>
      <c r="F95" s="89"/>
      <c r="G95" s="89" t="s">
        <v>2027</v>
      </c>
      <c r="H95" s="89" t="s">
        <v>1047</v>
      </c>
      <c r="I95" s="89" t="s">
        <v>2028</v>
      </c>
      <c r="J95" s="89" t="s">
        <v>1838</v>
      </c>
      <c r="K95" s="89"/>
      <c r="M95" t="s">
        <v>2021</v>
      </c>
      <c r="N95" s="95" t="s">
        <v>1819</v>
      </c>
    </row>
    <row r="96" spans="1:14" ht="15" thickBot="1">
      <c r="A96" s="30" t="s">
        <v>2016</v>
      </c>
      <c r="B96" s="89" t="s">
        <v>274</v>
      </c>
      <c r="C96" s="89" t="s">
        <v>1841</v>
      </c>
      <c r="D96" s="89"/>
      <c r="E96" s="89" t="s">
        <v>2029</v>
      </c>
      <c r="F96" s="89"/>
      <c r="G96" s="89" t="s">
        <v>1047</v>
      </c>
      <c r="H96" s="89" t="s">
        <v>1875</v>
      </c>
      <c r="I96" s="89"/>
      <c r="J96" s="89"/>
      <c r="K96" s="89"/>
      <c r="M96" t="s">
        <v>1844</v>
      </c>
      <c r="N96" t="s">
        <v>2030</v>
      </c>
    </row>
    <row r="97" spans="1:14" ht="15" thickBot="1">
      <c r="A97" s="30" t="s">
        <v>2016</v>
      </c>
      <c r="B97" s="89" t="s">
        <v>275</v>
      </c>
      <c r="C97" s="89" t="s">
        <v>1790</v>
      </c>
      <c r="D97" s="89"/>
      <c r="E97" s="89" t="s">
        <v>2031</v>
      </c>
      <c r="F97" s="89"/>
      <c r="G97" s="89"/>
      <c r="H97" s="89"/>
      <c r="I97" s="89"/>
      <c r="J97" s="89"/>
      <c r="K97" s="89"/>
    </row>
    <row r="98" spans="1:14" ht="15" thickBot="1">
      <c r="A98" s="30" t="s">
        <v>2016</v>
      </c>
      <c r="B98" s="89" t="s">
        <v>276</v>
      </c>
      <c r="C98" s="89" t="s">
        <v>1841</v>
      </c>
      <c r="D98" s="89"/>
      <c r="E98" s="89" t="s">
        <v>2032</v>
      </c>
      <c r="F98" s="89"/>
      <c r="G98" s="89" t="s">
        <v>1047</v>
      </c>
      <c r="H98" s="89" t="s">
        <v>1875</v>
      </c>
      <c r="I98" s="89" t="s">
        <v>1838</v>
      </c>
      <c r="J98" s="89" t="s">
        <v>2033</v>
      </c>
      <c r="K98" s="89" t="s">
        <v>2034</v>
      </c>
      <c r="M98" t="s">
        <v>1844</v>
      </c>
      <c r="N98" t="s">
        <v>2030</v>
      </c>
    </row>
    <row r="99" spans="1:14" ht="15" thickBot="1">
      <c r="A99" s="30" t="s">
        <v>2016</v>
      </c>
      <c r="B99" s="89" t="s">
        <v>277</v>
      </c>
      <c r="C99" s="89" t="s">
        <v>1841</v>
      </c>
      <c r="D99" s="89"/>
      <c r="E99" s="89" t="s">
        <v>2035</v>
      </c>
      <c r="F99" s="89"/>
      <c r="G99" s="89" t="s">
        <v>1047</v>
      </c>
      <c r="H99" s="89" t="s">
        <v>1875</v>
      </c>
      <c r="I99" s="89" t="s">
        <v>1838</v>
      </c>
      <c r="J99" s="89" t="s">
        <v>2036</v>
      </c>
      <c r="K99" s="89" t="s">
        <v>2037</v>
      </c>
      <c r="M99" t="s">
        <v>1844</v>
      </c>
      <c r="N99" t="s">
        <v>2030</v>
      </c>
    </row>
    <row r="100" spans="1:14" ht="15" thickBot="1">
      <c r="A100" s="30" t="s">
        <v>2016</v>
      </c>
      <c r="B100" s="89" t="s">
        <v>278</v>
      </c>
      <c r="C100" s="89" t="s">
        <v>1841</v>
      </c>
      <c r="D100" s="89"/>
      <c r="E100" s="89" t="s">
        <v>2038</v>
      </c>
      <c r="F100" s="89"/>
      <c r="G100" s="89" t="s">
        <v>1047</v>
      </c>
      <c r="H100" s="89" t="s">
        <v>1875</v>
      </c>
      <c r="I100" s="89" t="s">
        <v>1838</v>
      </c>
      <c r="J100" s="89" t="s">
        <v>2036</v>
      </c>
      <c r="K100" s="89" t="s">
        <v>2037</v>
      </c>
      <c r="M100" t="s">
        <v>1844</v>
      </c>
      <c r="N100" t="s">
        <v>2030</v>
      </c>
    </row>
    <row r="101" spans="1:14" ht="15" thickBot="1">
      <c r="A101" s="30" t="s">
        <v>2016</v>
      </c>
      <c r="B101" s="89" t="s">
        <v>279</v>
      </c>
      <c r="C101" s="89" t="s">
        <v>1841</v>
      </c>
      <c r="D101" s="89"/>
      <c r="E101" s="89" t="s">
        <v>2039</v>
      </c>
      <c r="F101" s="89"/>
      <c r="G101" s="89" t="s">
        <v>1047</v>
      </c>
      <c r="H101" s="89" t="s">
        <v>1875</v>
      </c>
      <c r="I101" s="89" t="s">
        <v>1838</v>
      </c>
      <c r="J101" s="89" t="s">
        <v>2036</v>
      </c>
      <c r="K101" s="89" t="s">
        <v>2037</v>
      </c>
    </row>
    <row r="102" spans="1:14" ht="15" thickBot="1">
      <c r="A102" s="30" t="s">
        <v>2016</v>
      </c>
      <c r="B102" s="89" t="s">
        <v>280</v>
      </c>
      <c r="C102" s="89" t="s">
        <v>1841</v>
      </c>
      <c r="D102" s="89"/>
      <c r="E102" s="89" t="s">
        <v>2040</v>
      </c>
      <c r="F102" s="89"/>
      <c r="G102" s="89" t="s">
        <v>1047</v>
      </c>
      <c r="H102" s="89" t="s">
        <v>1875</v>
      </c>
      <c r="I102" s="89" t="s">
        <v>1838</v>
      </c>
      <c r="J102" s="89" t="s">
        <v>2041</v>
      </c>
      <c r="K102" s="89" t="s">
        <v>2042</v>
      </c>
    </row>
    <row r="103" spans="1:14" ht="15" thickBot="1">
      <c r="A103" s="26" t="s">
        <v>2043</v>
      </c>
      <c r="B103" s="89" t="s">
        <v>281</v>
      </c>
      <c r="C103" s="89" t="s">
        <v>1790</v>
      </c>
      <c r="D103" s="89"/>
      <c r="E103" s="89" t="s">
        <v>2044</v>
      </c>
      <c r="F103" s="89"/>
      <c r="G103" s="89" t="s">
        <v>2018</v>
      </c>
      <c r="H103" s="89" t="s">
        <v>1047</v>
      </c>
      <c r="I103" s="89" t="s">
        <v>1838</v>
      </c>
      <c r="J103" s="89" t="s">
        <v>2019</v>
      </c>
      <c r="K103" s="89" t="s">
        <v>2020</v>
      </c>
    </row>
    <row r="104" spans="1:14" ht="15" thickBot="1">
      <c r="A104" s="26" t="s">
        <v>2043</v>
      </c>
      <c r="B104" s="89" t="s">
        <v>282</v>
      </c>
      <c r="C104" s="89" t="s">
        <v>1790</v>
      </c>
      <c r="D104" s="89"/>
      <c r="E104" s="89" t="s">
        <v>2045</v>
      </c>
      <c r="F104" s="89"/>
      <c r="G104" s="89" t="s">
        <v>2046</v>
      </c>
      <c r="H104" s="89" t="s">
        <v>2024</v>
      </c>
      <c r="I104" s="89" t="s">
        <v>1838</v>
      </c>
      <c r="J104" s="89" t="s">
        <v>2019</v>
      </c>
      <c r="K104" s="89" t="s">
        <v>2020</v>
      </c>
    </row>
    <row r="105" spans="1:14" ht="15" thickBot="1">
      <c r="A105" s="26" t="s">
        <v>2043</v>
      </c>
      <c r="B105" s="89" t="s">
        <v>283</v>
      </c>
      <c r="C105" s="89" t="s">
        <v>1790</v>
      </c>
      <c r="D105" s="89" t="s">
        <v>2025</v>
      </c>
      <c r="E105" s="89" t="s">
        <v>2047</v>
      </c>
      <c r="F105" s="89"/>
      <c r="G105" s="89" t="s">
        <v>2027</v>
      </c>
      <c r="H105" s="89" t="s">
        <v>1047</v>
      </c>
      <c r="I105" s="89" t="s">
        <v>2028</v>
      </c>
      <c r="J105" s="89" t="s">
        <v>1838</v>
      </c>
      <c r="K105" s="89"/>
    </row>
    <row r="106" spans="1:14" ht="15" thickBot="1">
      <c r="A106" s="26" t="s">
        <v>2043</v>
      </c>
      <c r="B106" s="89" t="s">
        <v>284</v>
      </c>
      <c r="C106" s="89" t="s">
        <v>1841</v>
      </c>
      <c r="D106" s="89"/>
      <c r="E106" s="89" t="s">
        <v>2048</v>
      </c>
      <c r="F106" s="89"/>
      <c r="G106" s="89" t="s">
        <v>1047</v>
      </c>
      <c r="H106" s="89" t="s">
        <v>1875</v>
      </c>
      <c r="I106" s="89"/>
      <c r="J106" s="89"/>
      <c r="K106" s="89"/>
      <c r="M106" t="s">
        <v>1844</v>
      </c>
      <c r="N106" t="s">
        <v>2030</v>
      </c>
    </row>
    <row r="107" spans="1:14" ht="15" thickBot="1">
      <c r="A107" s="26" t="s">
        <v>2043</v>
      </c>
      <c r="B107" s="89" t="s">
        <v>285</v>
      </c>
      <c r="C107" s="89" t="s">
        <v>1790</v>
      </c>
      <c r="D107" s="89"/>
      <c r="E107" s="89" t="s">
        <v>2049</v>
      </c>
      <c r="F107" s="89"/>
      <c r="G107" s="89"/>
      <c r="H107" s="89"/>
      <c r="I107" s="89"/>
      <c r="J107" s="89"/>
      <c r="K107" s="89"/>
    </row>
    <row r="108" spans="1:14" ht="15" thickBot="1">
      <c r="A108" s="26" t="s">
        <v>2043</v>
      </c>
      <c r="B108" s="89" t="s">
        <v>286</v>
      </c>
      <c r="C108" s="89" t="s">
        <v>1841</v>
      </c>
      <c r="D108" s="89"/>
      <c r="E108" s="89" t="s">
        <v>2050</v>
      </c>
      <c r="F108" s="89"/>
      <c r="G108" s="89" t="s">
        <v>1047</v>
      </c>
      <c r="H108" s="89" t="s">
        <v>1875</v>
      </c>
      <c r="I108" s="89" t="s">
        <v>1838</v>
      </c>
      <c r="J108" s="89" t="s">
        <v>2051</v>
      </c>
      <c r="K108" s="89" t="s">
        <v>2052</v>
      </c>
      <c r="M108" t="s">
        <v>1844</v>
      </c>
      <c r="N108" t="s">
        <v>2030</v>
      </c>
    </row>
    <row r="109" spans="1:14" ht="15" thickBot="1">
      <c r="A109" s="26" t="s">
        <v>2043</v>
      </c>
      <c r="B109" s="89" t="s">
        <v>287</v>
      </c>
      <c r="C109" s="89" t="s">
        <v>1841</v>
      </c>
      <c r="D109" s="89"/>
      <c r="E109" s="89" t="s">
        <v>2053</v>
      </c>
      <c r="F109" s="89"/>
      <c r="G109" s="89" t="s">
        <v>1047</v>
      </c>
      <c r="H109" s="89" t="s">
        <v>1875</v>
      </c>
      <c r="I109" s="89" t="s">
        <v>1838</v>
      </c>
      <c r="J109" s="89" t="s">
        <v>2054</v>
      </c>
      <c r="K109" s="89" t="s">
        <v>2055</v>
      </c>
      <c r="M109" t="s">
        <v>1844</v>
      </c>
      <c r="N109" t="s">
        <v>2030</v>
      </c>
    </row>
    <row r="110" spans="1:14" ht="15" thickBot="1">
      <c r="A110" s="26" t="s">
        <v>2043</v>
      </c>
      <c r="B110" s="89" t="s">
        <v>288</v>
      </c>
      <c r="C110" s="89" t="s">
        <v>1841</v>
      </c>
      <c r="D110" s="89"/>
      <c r="E110" s="89" t="s">
        <v>2056</v>
      </c>
      <c r="F110" s="89"/>
      <c r="G110" s="89" t="s">
        <v>1047</v>
      </c>
      <c r="H110" s="89" t="s">
        <v>1875</v>
      </c>
      <c r="I110" s="89" t="s">
        <v>1838</v>
      </c>
      <c r="J110" s="89" t="s">
        <v>2057</v>
      </c>
      <c r="K110" s="89" t="s">
        <v>2058</v>
      </c>
      <c r="M110" t="s">
        <v>1844</v>
      </c>
      <c r="N110" t="s">
        <v>2030</v>
      </c>
    </row>
    <row r="111" spans="1:14" ht="15" thickBot="1">
      <c r="A111" s="26" t="s">
        <v>2043</v>
      </c>
      <c r="B111" s="89" t="s">
        <v>289</v>
      </c>
      <c r="C111" s="89" t="s">
        <v>1790</v>
      </c>
      <c r="D111" s="89"/>
      <c r="E111" s="89" t="s">
        <v>2059</v>
      </c>
      <c r="F111" s="89"/>
      <c r="G111" s="89" t="s">
        <v>2060</v>
      </c>
      <c r="H111" s="89" t="s">
        <v>1047</v>
      </c>
      <c r="I111" s="89" t="s">
        <v>2061</v>
      </c>
      <c r="J111" s="89" t="s">
        <v>1838</v>
      </c>
      <c r="K111" s="89"/>
    </row>
    <row r="112" spans="1:14" ht="15" thickBot="1">
      <c r="A112" s="30" t="s">
        <v>2062</v>
      </c>
      <c r="B112" s="89" t="s">
        <v>290</v>
      </c>
      <c r="C112" s="89" t="s">
        <v>1790</v>
      </c>
      <c r="D112" s="89"/>
      <c r="E112" s="89" t="s">
        <v>2063</v>
      </c>
      <c r="F112" s="89"/>
      <c r="G112" s="89" t="s">
        <v>1837</v>
      </c>
      <c r="H112" s="89" t="s">
        <v>1047</v>
      </c>
      <c r="I112" s="89" t="s">
        <v>1047</v>
      </c>
      <c r="J112" s="89" t="s">
        <v>1047</v>
      </c>
      <c r="K112" s="89" t="s">
        <v>1047</v>
      </c>
    </row>
    <row r="113" spans="1:13" ht="15" thickBot="1">
      <c r="A113" s="30" t="s">
        <v>2062</v>
      </c>
      <c r="B113" s="89" t="s">
        <v>291</v>
      </c>
      <c r="C113" s="89" t="s">
        <v>1790</v>
      </c>
      <c r="D113" s="89"/>
      <c r="E113" s="89" t="s">
        <v>2064</v>
      </c>
      <c r="F113" s="89"/>
      <c r="G113" s="105" t="s">
        <v>2065</v>
      </c>
      <c r="H113" s="89" t="s">
        <v>1047</v>
      </c>
      <c r="I113" s="89" t="s">
        <v>1838</v>
      </c>
      <c r="J113" s="89" t="s">
        <v>2066</v>
      </c>
      <c r="K113" s="89" t="s">
        <v>2067</v>
      </c>
      <c r="M113" s="95" t="s">
        <v>1819</v>
      </c>
    </row>
    <row r="114" spans="1:13" ht="15" thickBot="1">
      <c r="A114" s="30" t="s">
        <v>2068</v>
      </c>
      <c r="B114" s="89" t="s">
        <v>292</v>
      </c>
      <c r="C114" s="89" t="s">
        <v>1790</v>
      </c>
      <c r="D114" s="89"/>
      <c r="E114" s="89" t="s">
        <v>2069</v>
      </c>
      <c r="F114" s="89"/>
      <c r="G114" s="89" t="s">
        <v>2070</v>
      </c>
      <c r="H114" s="89" t="s">
        <v>1917</v>
      </c>
      <c r="I114" s="89" t="s">
        <v>1838</v>
      </c>
      <c r="J114" s="89"/>
      <c r="K114" s="89"/>
      <c r="L114" t="s">
        <v>2021</v>
      </c>
      <c r="M114" s="95" t="s">
        <v>1819</v>
      </c>
    </row>
    <row r="115" spans="1:13" ht="15" thickBot="1">
      <c r="A115" s="30" t="s">
        <v>2068</v>
      </c>
      <c r="B115" s="89" t="s">
        <v>293</v>
      </c>
      <c r="C115" s="89" t="s">
        <v>1790</v>
      </c>
      <c r="D115" s="89"/>
      <c r="E115" s="89" t="s">
        <v>2071</v>
      </c>
      <c r="F115" s="89"/>
      <c r="G115" s="89" t="s">
        <v>1837</v>
      </c>
      <c r="H115" s="89" t="s">
        <v>1047</v>
      </c>
      <c r="I115" s="89" t="s">
        <v>1047</v>
      </c>
      <c r="J115" s="89" t="s">
        <v>1047</v>
      </c>
      <c r="K115" s="89" t="s">
        <v>1047</v>
      </c>
    </row>
    <row r="116" spans="1:13" ht="15" thickBot="1">
      <c r="A116" s="26" t="s">
        <v>2072</v>
      </c>
      <c r="B116" s="89" t="s">
        <v>294</v>
      </c>
      <c r="C116" s="89" t="s">
        <v>1790</v>
      </c>
      <c r="D116" s="89"/>
      <c r="E116" s="89" t="s">
        <v>2073</v>
      </c>
      <c r="F116" s="89"/>
      <c r="G116" s="89" t="s">
        <v>1837</v>
      </c>
      <c r="H116" s="89" t="s">
        <v>1047</v>
      </c>
      <c r="I116" s="89" t="s">
        <v>1047</v>
      </c>
      <c r="J116" s="89" t="s">
        <v>1047</v>
      </c>
      <c r="K116" s="89" t="s">
        <v>1047</v>
      </c>
    </row>
    <row r="117" spans="1:13" ht="15" thickBot="1">
      <c r="A117" s="26" t="s">
        <v>2072</v>
      </c>
      <c r="B117" s="89" t="s">
        <v>2074</v>
      </c>
      <c r="C117" s="89" t="s">
        <v>1790</v>
      </c>
      <c r="D117" s="89"/>
      <c r="E117" s="89" t="s">
        <v>2075</v>
      </c>
      <c r="F117" s="89"/>
      <c r="G117" s="18" t="s">
        <v>2076</v>
      </c>
      <c r="H117" s="89" t="s">
        <v>1047</v>
      </c>
      <c r="I117" s="89" t="s">
        <v>1838</v>
      </c>
      <c r="J117" s="89" t="s">
        <v>2077</v>
      </c>
      <c r="K117" s="89" t="s">
        <v>2078</v>
      </c>
    </row>
    <row r="118" spans="1:13" ht="15" thickBot="1">
      <c r="A118" s="26" t="s">
        <v>2079</v>
      </c>
      <c r="B118" s="89" t="s">
        <v>2080</v>
      </c>
      <c r="C118" s="89" t="s">
        <v>1790</v>
      </c>
      <c r="D118" s="89"/>
      <c r="E118" s="89" t="s">
        <v>2081</v>
      </c>
      <c r="F118" s="89"/>
      <c r="G118" s="89" t="s">
        <v>2082</v>
      </c>
      <c r="H118" s="89" t="s">
        <v>1047</v>
      </c>
      <c r="I118" s="89" t="s">
        <v>1838</v>
      </c>
      <c r="J118" s="89" t="s">
        <v>2077</v>
      </c>
      <c r="K118" s="89" t="s">
        <v>2078</v>
      </c>
    </row>
    <row r="119" spans="1:13" ht="15" thickBot="1">
      <c r="A119" s="26" t="s">
        <v>2079</v>
      </c>
      <c r="B119" s="89" t="s">
        <v>2083</v>
      </c>
      <c r="C119" s="89" t="s">
        <v>1790</v>
      </c>
      <c r="D119" s="89" t="s">
        <v>2025</v>
      </c>
      <c r="E119" s="89" t="s">
        <v>2084</v>
      </c>
      <c r="F119" s="89"/>
      <c r="G119" s="89" t="s">
        <v>2085</v>
      </c>
      <c r="H119" s="89" t="s">
        <v>1047</v>
      </c>
      <c r="I119" s="89" t="s">
        <v>1838</v>
      </c>
      <c r="J119" s="89"/>
      <c r="K119" s="89"/>
      <c r="L119" t="s">
        <v>2021</v>
      </c>
      <c r="M119" s="95" t="s">
        <v>1819</v>
      </c>
    </row>
    <row r="120" spans="1:13" ht="15" thickBot="1">
      <c r="A120" s="26" t="s">
        <v>2079</v>
      </c>
      <c r="B120" s="89" t="s">
        <v>2086</v>
      </c>
      <c r="C120" s="89" t="s">
        <v>1841</v>
      </c>
      <c r="D120" s="89"/>
      <c r="E120" s="89" t="s">
        <v>2087</v>
      </c>
      <c r="F120" s="89"/>
      <c r="G120" s="89" t="s">
        <v>1047</v>
      </c>
      <c r="H120" s="89" t="s">
        <v>1875</v>
      </c>
      <c r="I120" s="89" t="s">
        <v>1838</v>
      </c>
      <c r="J120" s="89" t="s">
        <v>2088</v>
      </c>
      <c r="K120" s="89" t="s">
        <v>1992</v>
      </c>
      <c r="M120" t="s">
        <v>2030</v>
      </c>
    </row>
    <row r="121" spans="1:13" ht="15" thickBot="1">
      <c r="A121" s="30" t="s">
        <v>2089</v>
      </c>
      <c r="B121" s="89" t="s">
        <v>307</v>
      </c>
      <c r="C121" s="89" t="s">
        <v>1790</v>
      </c>
      <c r="D121" s="89"/>
      <c r="E121" s="89" t="s">
        <v>2090</v>
      </c>
      <c r="F121" s="89"/>
      <c r="G121" s="89" t="s">
        <v>1837</v>
      </c>
      <c r="H121" s="89" t="s">
        <v>1917</v>
      </c>
      <c r="I121" s="89" t="s">
        <v>1047</v>
      </c>
      <c r="J121" s="89" t="s">
        <v>1047</v>
      </c>
      <c r="K121" s="89" t="s">
        <v>1047</v>
      </c>
    </row>
    <row r="122" spans="1:13" ht="15" thickBot="1">
      <c r="A122" s="30" t="s">
        <v>2089</v>
      </c>
      <c r="B122" s="89" t="s">
        <v>2091</v>
      </c>
      <c r="C122" s="89" t="s">
        <v>1790</v>
      </c>
      <c r="D122" s="89"/>
      <c r="E122" s="89" t="s">
        <v>2092</v>
      </c>
      <c r="F122" s="89"/>
      <c r="G122" s="89" t="s">
        <v>2093</v>
      </c>
      <c r="H122" s="89" t="s">
        <v>1923</v>
      </c>
      <c r="I122" s="89" t="s">
        <v>1838</v>
      </c>
      <c r="J122" s="89" t="s">
        <v>2094</v>
      </c>
      <c r="K122" s="89" t="s">
        <v>2095</v>
      </c>
      <c r="L122" t="s">
        <v>2021</v>
      </c>
      <c r="M122" s="95" t="s">
        <v>1819</v>
      </c>
    </row>
    <row r="123" spans="1:13" ht="15" thickBot="1">
      <c r="A123" s="30" t="s">
        <v>2089</v>
      </c>
      <c r="B123" s="89" t="s">
        <v>312</v>
      </c>
      <c r="C123" s="89"/>
      <c r="D123" s="89"/>
      <c r="E123" s="220" t="s">
        <v>2096</v>
      </c>
      <c r="F123" s="89"/>
      <c r="G123" s="89"/>
      <c r="H123" s="89"/>
      <c r="I123" s="89"/>
      <c r="J123" s="89"/>
      <c r="K123" s="89"/>
      <c r="M123" s="95"/>
    </row>
    <row r="124" spans="1:13" ht="15" thickBot="1">
      <c r="A124" s="30" t="s">
        <v>2089</v>
      </c>
      <c r="B124" s="89" t="s">
        <v>313</v>
      </c>
      <c r="C124" s="89"/>
      <c r="D124" s="89"/>
      <c r="E124" s="89" t="s">
        <v>2097</v>
      </c>
      <c r="F124" s="89"/>
      <c r="G124" s="89"/>
      <c r="H124" s="89"/>
      <c r="I124" s="89"/>
      <c r="J124" s="89"/>
      <c r="K124" s="89"/>
      <c r="M124" s="95"/>
    </row>
    <row r="125" spans="1:13" ht="15" thickBot="1">
      <c r="A125" s="30" t="s">
        <v>2098</v>
      </c>
      <c r="B125" s="89" t="s">
        <v>314</v>
      </c>
      <c r="C125" s="89" t="s">
        <v>1790</v>
      </c>
      <c r="D125" s="89"/>
      <c r="E125" s="220" t="s">
        <v>2099</v>
      </c>
      <c r="F125" s="89"/>
      <c r="G125" s="89" t="s">
        <v>2027</v>
      </c>
      <c r="H125" s="89" t="s">
        <v>1047</v>
      </c>
      <c r="I125" s="89" t="s">
        <v>1838</v>
      </c>
      <c r="J125" s="89"/>
      <c r="K125" s="89"/>
      <c r="M125" s="95"/>
    </row>
    <row r="126" spans="1:13" ht="15" thickBot="1">
      <c r="A126" s="30" t="s">
        <v>2098</v>
      </c>
      <c r="B126" s="89" t="s">
        <v>315</v>
      </c>
      <c r="C126" s="89" t="s">
        <v>1841</v>
      </c>
      <c r="D126" s="89"/>
      <c r="E126" s="220" t="s">
        <v>2100</v>
      </c>
      <c r="F126" s="89"/>
      <c r="G126" s="89" t="s">
        <v>1047</v>
      </c>
      <c r="H126" s="89" t="s">
        <v>1875</v>
      </c>
      <c r="I126" s="89" t="s">
        <v>1838</v>
      </c>
      <c r="J126" s="89" t="s">
        <v>2101</v>
      </c>
      <c r="K126" s="89" t="s">
        <v>2102</v>
      </c>
      <c r="M126" s="95"/>
    </row>
    <row r="127" spans="1:13" ht="15" thickBot="1">
      <c r="A127" s="30" t="s">
        <v>2098</v>
      </c>
      <c r="B127" s="89" t="s">
        <v>316</v>
      </c>
      <c r="C127" s="89" t="s">
        <v>1790</v>
      </c>
      <c r="D127" s="89"/>
      <c r="E127" s="220" t="s">
        <v>2103</v>
      </c>
      <c r="F127" s="89"/>
      <c r="G127" s="89" t="s">
        <v>2027</v>
      </c>
      <c r="H127" s="89" t="s">
        <v>1047</v>
      </c>
      <c r="I127" s="89" t="s">
        <v>1838</v>
      </c>
      <c r="J127" s="89"/>
      <c r="K127" s="89"/>
      <c r="M127" s="95"/>
    </row>
    <row r="128" spans="1:13" ht="15" thickBot="1">
      <c r="A128" s="30" t="s">
        <v>2098</v>
      </c>
      <c r="B128" s="89" t="s">
        <v>317</v>
      </c>
      <c r="C128" s="89" t="s">
        <v>1841</v>
      </c>
      <c r="D128" s="89"/>
      <c r="E128" s="220" t="s">
        <v>2104</v>
      </c>
      <c r="F128" s="89"/>
      <c r="G128" s="89" t="s">
        <v>1047</v>
      </c>
      <c r="H128" s="89" t="s">
        <v>1875</v>
      </c>
      <c r="I128" s="89" t="s">
        <v>1838</v>
      </c>
      <c r="J128" s="89" t="s">
        <v>2105</v>
      </c>
      <c r="K128" s="89" t="s">
        <v>2106</v>
      </c>
      <c r="M128" s="95" t="s">
        <v>1819</v>
      </c>
    </row>
    <row r="129" spans="1:13" ht="15" thickBot="1">
      <c r="A129" s="30" t="s">
        <v>2098</v>
      </c>
      <c r="B129" s="89" t="s">
        <v>2107</v>
      </c>
      <c r="C129" s="89" t="s">
        <v>1790</v>
      </c>
      <c r="D129" s="89"/>
      <c r="E129" s="220" t="s">
        <v>2108</v>
      </c>
      <c r="F129" s="89"/>
      <c r="G129" s="89" t="s">
        <v>2027</v>
      </c>
      <c r="H129" s="89" t="s">
        <v>1047</v>
      </c>
      <c r="I129" s="89" t="s">
        <v>1838</v>
      </c>
      <c r="J129" s="89"/>
      <c r="K129" s="89"/>
      <c r="M129" s="95"/>
    </row>
    <row r="130" spans="1:13" ht="15" thickBot="1">
      <c r="A130" s="30" t="s">
        <v>2098</v>
      </c>
      <c r="B130" s="89" t="s">
        <v>319</v>
      </c>
      <c r="C130" s="89" t="s">
        <v>1841</v>
      </c>
      <c r="D130" s="89"/>
      <c r="E130" s="89" t="s">
        <v>2109</v>
      </c>
      <c r="F130" s="89"/>
      <c r="G130" s="89" t="s">
        <v>1047</v>
      </c>
      <c r="H130" s="89" t="s">
        <v>1875</v>
      </c>
      <c r="I130" s="89" t="s">
        <v>1838</v>
      </c>
      <c r="J130" s="89" t="s">
        <v>2110</v>
      </c>
      <c r="K130" s="89" t="s">
        <v>2111</v>
      </c>
    </row>
    <row r="131" spans="1:13" ht="15" thickBot="1">
      <c r="A131" s="30" t="s">
        <v>2098</v>
      </c>
      <c r="B131" s="89" t="s">
        <v>320</v>
      </c>
      <c r="C131" s="89" t="s">
        <v>1790</v>
      </c>
      <c r="D131" s="89"/>
      <c r="E131" s="89" t="s">
        <v>2112</v>
      </c>
      <c r="F131" s="89"/>
      <c r="G131" s="89" t="s">
        <v>2113</v>
      </c>
      <c r="H131" s="89" t="s">
        <v>1047</v>
      </c>
      <c r="I131" s="89" t="s">
        <v>1838</v>
      </c>
      <c r="J131" s="89" t="s">
        <v>2114</v>
      </c>
      <c r="K131" s="89" t="s">
        <v>2115</v>
      </c>
    </row>
    <row r="132" spans="1:13" ht="15" thickBot="1">
      <c r="A132" s="30" t="s">
        <v>2098</v>
      </c>
      <c r="B132" s="89" t="s">
        <v>321</v>
      </c>
      <c r="C132" s="89" t="s">
        <v>1790</v>
      </c>
      <c r="D132" s="89"/>
      <c r="E132" s="89" t="s">
        <v>2116</v>
      </c>
      <c r="F132" s="89"/>
      <c r="G132" s="89" t="s">
        <v>2117</v>
      </c>
      <c r="H132" s="89" t="s">
        <v>1917</v>
      </c>
      <c r="I132" s="89" t="s">
        <v>1838</v>
      </c>
      <c r="J132" s="89" t="s">
        <v>2118</v>
      </c>
      <c r="K132" s="89" t="s">
        <v>2119</v>
      </c>
    </row>
    <row r="133" spans="1:13" ht="15" thickBot="1">
      <c r="A133" s="30" t="s">
        <v>2098</v>
      </c>
      <c r="B133" s="89" t="s">
        <v>322</v>
      </c>
      <c r="C133" s="89" t="s">
        <v>1790</v>
      </c>
      <c r="D133" s="89"/>
      <c r="E133" s="89" t="s">
        <v>2120</v>
      </c>
      <c r="F133" s="89"/>
      <c r="G133" s="4" t="s">
        <v>2121</v>
      </c>
      <c r="H133" s="89"/>
      <c r="I133" s="89"/>
      <c r="J133" s="89"/>
      <c r="K133" s="89"/>
    </row>
    <row r="134" spans="1:13" ht="15" thickBot="1">
      <c r="A134" s="30" t="s">
        <v>2098</v>
      </c>
      <c r="B134" s="89" t="s">
        <v>323</v>
      </c>
      <c r="C134" s="89" t="s">
        <v>1790</v>
      </c>
      <c r="D134" s="89"/>
      <c r="E134" s="89" t="s">
        <v>2122</v>
      </c>
      <c r="F134" s="89"/>
      <c r="G134" s="89" t="s">
        <v>2123</v>
      </c>
      <c r="H134" s="89" t="s">
        <v>475</v>
      </c>
      <c r="I134" s="89" t="s">
        <v>1838</v>
      </c>
      <c r="J134" s="89"/>
      <c r="K134" s="89"/>
    </row>
    <row r="135" spans="1:13" ht="15" thickBot="1">
      <c r="A135" s="30" t="s">
        <v>2098</v>
      </c>
      <c r="B135" s="89" t="s">
        <v>324</v>
      </c>
      <c r="C135" s="89" t="s">
        <v>1790</v>
      </c>
      <c r="D135" s="89"/>
      <c r="E135" s="89" t="s">
        <v>2124</v>
      </c>
      <c r="F135" s="89"/>
      <c r="G135" s="89" t="s">
        <v>2125</v>
      </c>
      <c r="H135" s="89" t="s">
        <v>2126</v>
      </c>
      <c r="I135" s="89" t="s">
        <v>1838</v>
      </c>
      <c r="J135" s="89"/>
      <c r="K135" s="89"/>
    </row>
    <row r="136" spans="1:13" ht="15" thickBot="1">
      <c r="A136" s="30" t="s">
        <v>2098</v>
      </c>
      <c r="B136" s="89" t="s">
        <v>325</v>
      </c>
      <c r="C136" s="89" t="s">
        <v>1841</v>
      </c>
      <c r="D136" s="89"/>
      <c r="E136" s="89" t="s">
        <v>2127</v>
      </c>
      <c r="F136" s="89"/>
      <c r="G136" s="89" t="s">
        <v>1875</v>
      </c>
      <c r="H136" s="89" t="s">
        <v>475</v>
      </c>
      <c r="I136" s="89" t="s">
        <v>1838</v>
      </c>
      <c r="J136" s="89"/>
      <c r="K136" s="89"/>
    </row>
    <row r="137" spans="1:13" ht="15" thickBot="1">
      <c r="A137" s="29" t="s">
        <v>2128</v>
      </c>
      <c r="B137" s="89" t="s">
        <v>326</v>
      </c>
      <c r="C137" s="89" t="s">
        <v>1790</v>
      </c>
      <c r="D137" s="89"/>
      <c r="E137" s="89" t="s">
        <v>2090</v>
      </c>
      <c r="F137" s="89"/>
      <c r="G137" s="89" t="s">
        <v>1837</v>
      </c>
      <c r="H137" s="89" t="s">
        <v>1917</v>
      </c>
      <c r="I137" s="89" t="s">
        <v>1047</v>
      </c>
      <c r="J137" s="89" t="s">
        <v>1047</v>
      </c>
      <c r="K137" s="89" t="s">
        <v>1047</v>
      </c>
    </row>
    <row r="138" spans="1:13" ht="15" thickBot="1">
      <c r="A138" s="29" t="s">
        <v>2128</v>
      </c>
      <c r="B138" s="89" t="s">
        <v>327</v>
      </c>
      <c r="C138" s="89" t="s">
        <v>1790</v>
      </c>
      <c r="D138" s="89"/>
      <c r="E138" s="89" t="s">
        <v>2129</v>
      </c>
      <c r="F138" s="89"/>
      <c r="G138" s="89" t="s">
        <v>2130</v>
      </c>
      <c r="H138" s="89" t="s">
        <v>1047</v>
      </c>
      <c r="I138" s="89" t="s">
        <v>1838</v>
      </c>
      <c r="J138" s="89" t="s">
        <v>2131</v>
      </c>
      <c r="K138" s="89" t="s">
        <v>2132</v>
      </c>
    </row>
    <row r="139" spans="1:13" ht="15" thickBot="1">
      <c r="A139" s="29" t="s">
        <v>2133</v>
      </c>
      <c r="B139" s="89" t="s">
        <v>328</v>
      </c>
      <c r="C139" s="89" t="s">
        <v>1790</v>
      </c>
      <c r="D139" s="89"/>
      <c r="E139" s="89" t="s">
        <v>2134</v>
      </c>
      <c r="F139" s="89"/>
      <c r="G139" s="89" t="s">
        <v>2135</v>
      </c>
      <c r="H139" s="89" t="s">
        <v>1917</v>
      </c>
      <c r="I139" s="89" t="s">
        <v>1838</v>
      </c>
      <c r="J139" s="89" t="s">
        <v>2136</v>
      </c>
      <c r="K139" s="89" t="s">
        <v>2137</v>
      </c>
    </row>
    <row r="140" spans="1:13" ht="15" thickBot="1">
      <c r="A140" s="29" t="s">
        <v>2133</v>
      </c>
      <c r="B140" s="89" t="s">
        <v>329</v>
      </c>
      <c r="C140" s="89" t="s">
        <v>1790</v>
      </c>
      <c r="D140" s="89"/>
      <c r="E140" s="89" t="s">
        <v>2124</v>
      </c>
      <c r="F140" s="89"/>
      <c r="G140" s="89" t="s">
        <v>2138</v>
      </c>
      <c r="H140" s="89"/>
      <c r="I140" s="89" t="s">
        <v>1838</v>
      </c>
      <c r="J140" s="89"/>
      <c r="K140" s="89"/>
    </row>
    <row r="141" spans="1:13" ht="15" thickBot="1">
      <c r="A141" s="29" t="s">
        <v>2133</v>
      </c>
      <c r="B141" s="89" t="s">
        <v>330</v>
      </c>
      <c r="C141" s="89" t="s">
        <v>1841</v>
      </c>
      <c r="D141" s="89"/>
      <c r="E141" s="89" t="s">
        <v>2139</v>
      </c>
      <c r="F141" s="89" t="s">
        <v>1047</v>
      </c>
      <c r="G141" s="89" t="s">
        <v>1875</v>
      </c>
      <c r="H141" s="89"/>
      <c r="I141" s="89" t="s">
        <v>1838</v>
      </c>
      <c r="J141" s="89"/>
      <c r="K141" s="89"/>
    </row>
    <row r="142" spans="1:13" ht="15" thickBot="1">
      <c r="A142" s="54" t="s">
        <v>2140</v>
      </c>
      <c r="B142" s="89" t="s">
        <v>331</v>
      </c>
      <c r="C142" s="89" t="s">
        <v>1790</v>
      </c>
      <c r="D142" s="89"/>
      <c r="E142" s="89" t="s">
        <v>2090</v>
      </c>
      <c r="F142" s="89"/>
      <c r="G142" s="89" t="s">
        <v>1837</v>
      </c>
      <c r="H142" s="89" t="s">
        <v>1917</v>
      </c>
      <c r="I142" s="89" t="s">
        <v>1047</v>
      </c>
      <c r="J142" s="89" t="s">
        <v>1047</v>
      </c>
      <c r="K142" s="89" t="s">
        <v>1047</v>
      </c>
    </row>
    <row r="143" spans="1:13" ht="15" thickBot="1">
      <c r="A143" s="54" t="s">
        <v>2140</v>
      </c>
      <c r="B143" s="89" t="s">
        <v>332</v>
      </c>
      <c r="C143" s="89" t="s">
        <v>1790</v>
      </c>
      <c r="D143" s="89"/>
      <c r="E143" s="89" t="s">
        <v>2141</v>
      </c>
      <c r="F143" s="89"/>
      <c r="G143" s="19" t="s">
        <v>2142</v>
      </c>
      <c r="H143" s="89"/>
      <c r="I143" s="89" t="s">
        <v>1838</v>
      </c>
      <c r="J143" s="89" t="s">
        <v>1047</v>
      </c>
      <c r="K143" s="89" t="s">
        <v>1047</v>
      </c>
    </row>
    <row r="144" spans="1:13" ht="15" thickBot="1">
      <c r="A144" s="54" t="s">
        <v>2140</v>
      </c>
      <c r="B144" s="89" t="s">
        <v>333</v>
      </c>
      <c r="C144" s="89" t="s">
        <v>1790</v>
      </c>
      <c r="D144" s="89"/>
      <c r="E144" s="20"/>
      <c r="F144" s="90"/>
      <c r="G144" s="18"/>
      <c r="H144" s="90"/>
      <c r="I144" s="90"/>
      <c r="J144" s="90"/>
      <c r="K144" s="90"/>
    </row>
    <row r="145" spans="1:11" ht="15" thickBot="1">
      <c r="A145" s="54" t="s">
        <v>2143</v>
      </c>
      <c r="B145" s="89" t="s">
        <v>334</v>
      </c>
      <c r="C145" s="89" t="s">
        <v>1944</v>
      </c>
      <c r="D145" s="89"/>
      <c r="E145" s="89" t="s">
        <v>2144</v>
      </c>
      <c r="F145" s="90"/>
      <c r="G145" s="90"/>
      <c r="H145" s="90"/>
      <c r="I145" s="90"/>
      <c r="J145" s="90"/>
      <c r="K145" s="90"/>
    </row>
    <row r="146" spans="1:11" ht="15" thickBot="1">
      <c r="A146" s="54" t="s">
        <v>2143</v>
      </c>
      <c r="B146" s="89" t="s">
        <v>335</v>
      </c>
      <c r="C146" s="89" t="s">
        <v>1944</v>
      </c>
      <c r="D146" s="89"/>
      <c r="E146" s="89" t="s">
        <v>2145</v>
      </c>
      <c r="F146" s="90"/>
      <c r="G146" s="90"/>
      <c r="H146" s="90"/>
      <c r="I146" s="90"/>
      <c r="J146" s="90"/>
      <c r="K146" s="90"/>
    </row>
    <row r="147" spans="1:11" ht="15" thickBot="1">
      <c r="A147" s="54" t="s">
        <v>2143</v>
      </c>
      <c r="B147" s="89" t="s">
        <v>336</v>
      </c>
      <c r="C147" s="89" t="s">
        <v>1790</v>
      </c>
      <c r="D147" s="89"/>
      <c r="E147" s="89" t="s">
        <v>2146</v>
      </c>
      <c r="F147" s="90"/>
      <c r="G147" s="90" t="s">
        <v>2147</v>
      </c>
      <c r="H147" s="90" t="s">
        <v>1047</v>
      </c>
      <c r="I147" s="90" t="s">
        <v>1838</v>
      </c>
      <c r="J147" s="90"/>
      <c r="K147" s="90"/>
    </row>
    <row r="148" spans="1:11" ht="15" thickBot="1">
      <c r="A148" s="54" t="s">
        <v>2143</v>
      </c>
      <c r="B148" s="89" t="s">
        <v>337</v>
      </c>
      <c r="C148" s="89" t="s">
        <v>1841</v>
      </c>
      <c r="D148" s="89"/>
      <c r="E148" s="89" t="s">
        <v>2148</v>
      </c>
      <c r="F148" s="90"/>
      <c r="G148" s="90" t="s">
        <v>1047</v>
      </c>
      <c r="H148" s="90" t="s">
        <v>1875</v>
      </c>
      <c r="I148" s="90"/>
      <c r="J148" s="90"/>
      <c r="K148" s="90"/>
    </row>
    <row r="149" spans="1:11" ht="15" thickBot="1">
      <c r="A149" s="54" t="s">
        <v>2143</v>
      </c>
      <c r="B149" s="89" t="s">
        <v>338</v>
      </c>
      <c r="C149" s="89" t="s">
        <v>1790</v>
      </c>
      <c r="D149" s="89"/>
      <c r="E149" s="89" t="s">
        <v>2149</v>
      </c>
      <c r="F149" s="90"/>
      <c r="G149" s="90" t="s">
        <v>2150</v>
      </c>
      <c r="H149" s="90" t="s">
        <v>1047</v>
      </c>
      <c r="I149" s="90" t="s">
        <v>1838</v>
      </c>
      <c r="J149" s="90" t="s">
        <v>2151</v>
      </c>
      <c r="K149" s="90" t="s">
        <v>2152</v>
      </c>
    </row>
    <row r="150" spans="1:11" ht="15" thickBot="1">
      <c r="A150" s="103" t="s">
        <v>2153</v>
      </c>
      <c r="B150" s="89" t="s">
        <v>339</v>
      </c>
      <c r="C150" s="89" t="s">
        <v>1790</v>
      </c>
      <c r="D150" s="89"/>
      <c r="E150" s="89" t="s">
        <v>2090</v>
      </c>
      <c r="F150" s="90"/>
      <c r="G150" s="90" t="s">
        <v>1837</v>
      </c>
      <c r="H150" s="90" t="s">
        <v>1917</v>
      </c>
      <c r="I150" s="90" t="s">
        <v>1047</v>
      </c>
      <c r="J150" s="90" t="s">
        <v>1047</v>
      </c>
      <c r="K150" s="90" t="s">
        <v>1047</v>
      </c>
    </row>
    <row r="151" spans="1:11" ht="15" thickBot="1">
      <c r="A151" s="103" t="s">
        <v>2153</v>
      </c>
      <c r="B151" s="89" t="s">
        <v>2154</v>
      </c>
      <c r="C151" s="89" t="s">
        <v>1790</v>
      </c>
      <c r="D151" s="89"/>
      <c r="E151" s="90" t="s">
        <v>2155</v>
      </c>
      <c r="F151" s="90"/>
      <c r="G151" s="18" t="s">
        <v>2156</v>
      </c>
      <c r="H151" s="90" t="s">
        <v>1047</v>
      </c>
      <c r="I151" s="90" t="s">
        <v>1838</v>
      </c>
      <c r="J151" s="90" t="s">
        <v>2157</v>
      </c>
      <c r="K151" s="90" t="s">
        <v>2158</v>
      </c>
    </row>
    <row r="152" spans="1:11" ht="15" thickBot="1">
      <c r="A152" s="26" t="s">
        <v>2159</v>
      </c>
      <c r="B152" s="89" t="s">
        <v>344</v>
      </c>
      <c r="C152" s="89" t="s">
        <v>1790</v>
      </c>
      <c r="D152" s="89"/>
      <c r="E152" s="89" t="s">
        <v>2090</v>
      </c>
      <c r="F152" s="89"/>
      <c r="G152" s="89" t="s">
        <v>1837</v>
      </c>
      <c r="H152" s="89" t="s">
        <v>1917</v>
      </c>
      <c r="I152" s="89" t="s">
        <v>1047</v>
      </c>
      <c r="J152" s="89" t="s">
        <v>1047</v>
      </c>
      <c r="K152" s="89" t="s">
        <v>1047</v>
      </c>
    </row>
    <row r="153" spans="1:11" ht="15" thickBot="1">
      <c r="A153" s="26" t="s">
        <v>2159</v>
      </c>
      <c r="B153" s="89" t="s">
        <v>345</v>
      </c>
      <c r="C153" s="89" t="s">
        <v>1790</v>
      </c>
      <c r="D153" s="89"/>
      <c r="E153" s="89" t="s">
        <v>2160</v>
      </c>
      <c r="F153" s="89"/>
      <c r="G153" s="89" t="s">
        <v>2161</v>
      </c>
      <c r="H153" s="89" t="s">
        <v>1047</v>
      </c>
      <c r="I153" s="89" t="s">
        <v>1838</v>
      </c>
      <c r="J153" s="89" t="s">
        <v>2162</v>
      </c>
      <c r="K153" s="89" t="s">
        <v>2163</v>
      </c>
    </row>
    <row r="154" spans="1:11" ht="15" thickBot="1">
      <c r="A154" s="26" t="s">
        <v>2164</v>
      </c>
      <c r="B154" s="90" t="s">
        <v>346</v>
      </c>
      <c r="C154" s="89" t="s">
        <v>1944</v>
      </c>
      <c r="D154" s="89"/>
      <c r="E154" s="89" t="s">
        <v>2165</v>
      </c>
      <c r="F154" s="89"/>
      <c r="G154" s="89" t="s">
        <v>2166</v>
      </c>
      <c r="H154" s="89"/>
      <c r="I154" s="89"/>
      <c r="J154" s="89"/>
      <c r="K154" s="89"/>
    </row>
    <row r="155" spans="1:11" ht="15" thickBot="1">
      <c r="A155" s="26" t="s">
        <v>2164</v>
      </c>
      <c r="B155" s="90" t="s">
        <v>347</v>
      </c>
      <c r="C155" s="89" t="s">
        <v>1944</v>
      </c>
      <c r="D155" s="89"/>
      <c r="E155" s="89" t="s">
        <v>2167</v>
      </c>
      <c r="F155" s="89"/>
      <c r="G155" s="89" t="s">
        <v>2166</v>
      </c>
      <c r="H155" s="89"/>
      <c r="I155" s="89"/>
      <c r="J155" s="89"/>
      <c r="K155" s="89"/>
    </row>
    <row r="156" spans="1:11" ht="15" thickBot="1">
      <c r="A156" s="26" t="s">
        <v>2164</v>
      </c>
      <c r="B156" s="90" t="s">
        <v>348</v>
      </c>
      <c r="C156" s="90" t="s">
        <v>1929</v>
      </c>
      <c r="D156" s="89"/>
      <c r="E156" s="89" t="s">
        <v>2168</v>
      </c>
      <c r="F156" s="89"/>
      <c r="G156" s="89"/>
      <c r="H156" s="89" t="s">
        <v>2169</v>
      </c>
      <c r="I156" s="89"/>
      <c r="J156" s="89"/>
      <c r="K156" s="89"/>
    </row>
    <row r="157" spans="1:11" ht="15" thickBot="1">
      <c r="A157" s="25" t="s">
        <v>2170</v>
      </c>
      <c r="B157" s="90" t="s">
        <v>349</v>
      </c>
      <c r="C157" s="90" t="s">
        <v>1790</v>
      </c>
      <c r="D157" s="90"/>
      <c r="E157" s="90" t="s">
        <v>2090</v>
      </c>
      <c r="F157" s="90"/>
      <c r="G157" s="90"/>
      <c r="H157" s="90"/>
      <c r="I157" s="90"/>
      <c r="J157" s="90"/>
      <c r="K157" s="90"/>
    </row>
    <row r="158" spans="1:11" ht="15" thickBot="1">
      <c r="A158" s="25" t="s">
        <v>2170</v>
      </c>
      <c r="B158" s="90" t="s">
        <v>2171</v>
      </c>
      <c r="C158" s="90" t="s">
        <v>1790</v>
      </c>
      <c r="D158" s="90"/>
      <c r="E158" s="90" t="s">
        <v>2172</v>
      </c>
      <c r="F158" s="90"/>
      <c r="G158" s="18" t="s">
        <v>2173</v>
      </c>
      <c r="H158" s="89" t="s">
        <v>1923</v>
      </c>
      <c r="I158" s="90"/>
      <c r="J158" s="90"/>
      <c r="K158" s="90"/>
    </row>
    <row r="159" spans="1:11">
      <c r="A159" s="25" t="s">
        <v>2174</v>
      </c>
      <c r="B159" s="90" t="s">
        <v>354</v>
      </c>
      <c r="C159" s="90" t="s">
        <v>1944</v>
      </c>
      <c r="D159" s="90"/>
      <c r="E159" s="37" t="s">
        <v>2175</v>
      </c>
      <c r="F159" s="90"/>
      <c r="G159" s="90" t="s">
        <v>2166</v>
      </c>
      <c r="H159" s="90"/>
      <c r="I159" s="90"/>
      <c r="J159" s="90"/>
      <c r="K159" s="90"/>
    </row>
    <row r="160" spans="1:11">
      <c r="A160" s="25" t="s">
        <v>2174</v>
      </c>
      <c r="B160" s="90" t="s">
        <v>355</v>
      </c>
      <c r="C160" s="90" t="s">
        <v>1944</v>
      </c>
      <c r="D160" s="90"/>
      <c r="E160" s="96" t="s">
        <v>2176</v>
      </c>
      <c r="F160" s="90"/>
      <c r="G160" s="90" t="s">
        <v>2166</v>
      </c>
      <c r="H160" s="90"/>
      <c r="I160" s="90"/>
      <c r="J160" s="90"/>
      <c r="K160" s="90"/>
    </row>
    <row r="161" spans="1:14" ht="15" thickBot="1">
      <c r="A161" s="25" t="s">
        <v>2174</v>
      </c>
      <c r="B161" s="90" t="s">
        <v>356</v>
      </c>
      <c r="C161" s="90" t="s">
        <v>1929</v>
      </c>
      <c r="D161" s="90"/>
      <c r="E161" s="90" t="s">
        <v>2177</v>
      </c>
      <c r="F161" s="90"/>
      <c r="G161" s="90" t="s">
        <v>1047</v>
      </c>
      <c r="H161" s="37" t="s">
        <v>2169</v>
      </c>
      <c r="I161" s="90"/>
      <c r="J161" s="90"/>
      <c r="K161" s="90"/>
    </row>
    <row r="162" spans="1:14" ht="15" thickBot="1">
      <c r="A162" s="30" t="s">
        <v>462</v>
      </c>
      <c r="B162" s="90" t="s">
        <v>357</v>
      </c>
      <c r="C162" s="90" t="s">
        <v>1790</v>
      </c>
      <c r="D162" s="90"/>
      <c r="E162" s="89" t="s">
        <v>2090</v>
      </c>
      <c r="F162" s="90"/>
      <c r="G162" s="89" t="s">
        <v>1837</v>
      </c>
      <c r="H162" s="37"/>
      <c r="I162" s="90"/>
      <c r="J162" s="90"/>
      <c r="K162" s="90"/>
    </row>
    <row r="163" spans="1:14" ht="15" thickBot="1">
      <c r="A163" s="30" t="s">
        <v>462</v>
      </c>
      <c r="B163" s="90" t="s">
        <v>358</v>
      </c>
      <c r="C163" s="90" t="s">
        <v>1790</v>
      </c>
      <c r="D163" s="90"/>
      <c r="E163" s="89" t="s">
        <v>2178</v>
      </c>
      <c r="F163" s="90"/>
      <c r="G163" s="18" t="s">
        <v>2179</v>
      </c>
      <c r="H163" s="37"/>
      <c r="I163" s="90"/>
      <c r="J163" s="90"/>
      <c r="K163" s="90"/>
    </row>
    <row r="164" spans="1:14" ht="15" thickBot="1">
      <c r="A164" s="30" t="s">
        <v>462</v>
      </c>
      <c r="B164" s="90" t="s">
        <v>359</v>
      </c>
      <c r="C164" s="90" t="s">
        <v>1790</v>
      </c>
      <c r="D164" s="90"/>
      <c r="E164" t="s">
        <v>2180</v>
      </c>
      <c r="F164" s="90"/>
      <c r="G164" s="90" t="s">
        <v>2181</v>
      </c>
      <c r="H164" s="37"/>
      <c r="I164" s="90"/>
      <c r="J164" s="90"/>
      <c r="K164" s="90"/>
    </row>
    <row r="165" spans="1:14" ht="15" thickBot="1">
      <c r="A165" s="30" t="s">
        <v>462</v>
      </c>
      <c r="B165" s="90" t="s">
        <v>360</v>
      </c>
      <c r="C165" s="90" t="s">
        <v>1790</v>
      </c>
      <c r="D165" s="90"/>
      <c r="E165" s="90" t="s">
        <v>2182</v>
      </c>
      <c r="F165" s="90"/>
      <c r="G165" s="90" t="s">
        <v>2183</v>
      </c>
      <c r="H165" s="37"/>
      <c r="I165" s="90"/>
      <c r="J165" s="90"/>
      <c r="K165" s="90"/>
    </row>
    <row r="166" spans="1:14" ht="15" thickBot="1">
      <c r="A166" s="30" t="s">
        <v>462</v>
      </c>
      <c r="B166" s="90" t="s">
        <v>361</v>
      </c>
      <c r="C166" s="90" t="s">
        <v>1790</v>
      </c>
      <c r="D166" s="90"/>
      <c r="E166" s="90" t="s">
        <v>2184</v>
      </c>
      <c r="F166" s="90"/>
      <c r="G166" s="90" t="s">
        <v>2185</v>
      </c>
      <c r="H166" s="37"/>
      <c r="I166" s="90"/>
      <c r="J166" s="90"/>
      <c r="K166" s="90"/>
    </row>
    <row r="167" spans="1:14" ht="15" thickBot="1">
      <c r="A167" s="55" t="s">
        <v>2186</v>
      </c>
      <c r="B167" s="90"/>
      <c r="C167" s="90"/>
      <c r="D167" s="90"/>
      <c r="E167" s="90"/>
      <c r="F167" s="90"/>
      <c r="G167" s="90"/>
      <c r="H167" s="90"/>
      <c r="I167" s="90"/>
      <c r="J167" s="90"/>
      <c r="K167" s="90"/>
    </row>
    <row r="168" spans="1:14" ht="14.65" customHeight="1" thickBot="1">
      <c r="A168" s="24" t="s">
        <v>2187</v>
      </c>
      <c r="B168" s="89" t="s">
        <v>362</v>
      </c>
      <c r="C168" t="s">
        <v>1790</v>
      </c>
      <c r="E168" s="90" t="s">
        <v>2188</v>
      </c>
      <c r="G168" t="s">
        <v>1837</v>
      </c>
      <c r="H168" t="s">
        <v>2189</v>
      </c>
      <c r="I168" t="s">
        <v>1838</v>
      </c>
      <c r="J168" t="s">
        <v>1839</v>
      </c>
      <c r="K168" t="s">
        <v>1840</v>
      </c>
    </row>
    <row r="169" spans="1:14" ht="15" thickBot="1">
      <c r="A169" s="24" t="s">
        <v>2187</v>
      </c>
      <c r="B169" s="89" t="s">
        <v>363</v>
      </c>
      <c r="C169" s="89" t="s">
        <v>1841</v>
      </c>
      <c r="D169" s="89" t="s">
        <v>1842</v>
      </c>
      <c r="E169" s="89" t="s">
        <v>2190</v>
      </c>
      <c r="F169" s="89"/>
      <c r="G169" s="89"/>
      <c r="H169" s="89" t="s">
        <v>2191</v>
      </c>
      <c r="I169" s="89"/>
      <c r="J169" s="89"/>
      <c r="K169" s="89"/>
    </row>
    <row r="170" spans="1:14">
      <c r="A170" s="23" t="s">
        <v>2192</v>
      </c>
      <c r="B170" t="s">
        <v>364</v>
      </c>
      <c r="C170" s="90" t="s">
        <v>1790</v>
      </c>
      <c r="E170" t="s">
        <v>2193</v>
      </c>
    </row>
    <row r="171" spans="1:14">
      <c r="A171" s="23" t="s">
        <v>2192</v>
      </c>
      <c r="B171" t="s">
        <v>2194</v>
      </c>
      <c r="C171" s="90" t="s">
        <v>1790</v>
      </c>
      <c r="E171" s="219" t="s">
        <v>2195</v>
      </c>
      <c r="G171" t="s">
        <v>2196</v>
      </c>
    </row>
    <row r="172" spans="1:14" ht="15" thickBot="1">
      <c r="A172" s="23" t="s">
        <v>2192</v>
      </c>
      <c r="B172" t="s">
        <v>370</v>
      </c>
      <c r="C172" s="90" t="s">
        <v>1790</v>
      </c>
      <c r="E172" t="s">
        <v>2197</v>
      </c>
    </row>
    <row r="173" spans="1:14" ht="15" thickBot="1">
      <c r="A173" s="23" t="s">
        <v>2192</v>
      </c>
      <c r="B173" s="89" t="s">
        <v>371</v>
      </c>
      <c r="C173" s="89" t="s">
        <v>1790</v>
      </c>
      <c r="D173" s="89"/>
      <c r="E173" s="89" t="s">
        <v>2198</v>
      </c>
      <c r="F173" s="89"/>
      <c r="G173" s="89" t="s">
        <v>2199</v>
      </c>
      <c r="H173" s="89"/>
      <c r="I173" s="89"/>
      <c r="J173" s="89"/>
      <c r="K173" s="89"/>
    </row>
    <row r="174" spans="1:14" ht="15" thickBot="1">
      <c r="A174" s="23" t="s">
        <v>465</v>
      </c>
      <c r="B174" s="89" t="s">
        <v>372</v>
      </c>
      <c r="C174" s="89" t="s">
        <v>1790</v>
      </c>
      <c r="D174" s="89"/>
      <c r="E174" s="89" t="s">
        <v>2200</v>
      </c>
      <c r="F174" s="89"/>
      <c r="G174" s="89" t="s">
        <v>2201</v>
      </c>
      <c r="H174" s="89" t="s">
        <v>2202</v>
      </c>
      <c r="I174" s="89"/>
      <c r="J174" s="89"/>
      <c r="K174" s="89"/>
    </row>
    <row r="175" spans="1:14" ht="15" thickBot="1">
      <c r="A175" s="1" t="s">
        <v>466</v>
      </c>
      <c r="B175" s="89" t="s">
        <v>373</v>
      </c>
      <c r="C175" s="89" t="s">
        <v>1790</v>
      </c>
      <c r="D175" s="89" t="s">
        <v>537</v>
      </c>
      <c r="E175" s="89" t="s">
        <v>2203</v>
      </c>
      <c r="F175" s="89"/>
      <c r="G175" s="89" t="s">
        <v>1785</v>
      </c>
      <c r="H175" s="89"/>
      <c r="I175" s="89"/>
      <c r="J175" s="89"/>
      <c r="K175" s="89"/>
      <c r="L175" t="s">
        <v>2204</v>
      </c>
      <c r="M175" t="s">
        <v>1785</v>
      </c>
      <c r="N175" t="s">
        <v>537</v>
      </c>
    </row>
    <row r="176" spans="1:14" ht="15" thickBot="1">
      <c r="A176" s="1" t="s">
        <v>466</v>
      </c>
      <c r="B176" s="89" t="s">
        <v>374</v>
      </c>
      <c r="C176" s="89" t="s">
        <v>1790</v>
      </c>
      <c r="D176" s="89"/>
      <c r="E176" s="89" t="s">
        <v>2205</v>
      </c>
      <c r="F176" s="89"/>
      <c r="G176" s="89" t="s">
        <v>1785</v>
      </c>
      <c r="H176" s="89"/>
      <c r="I176" s="89"/>
      <c r="J176" s="89"/>
      <c r="K176" s="89"/>
      <c r="L176" t="s">
        <v>2206</v>
      </c>
      <c r="M176" t="s">
        <v>1785</v>
      </c>
      <c r="N176" t="s">
        <v>2207</v>
      </c>
    </row>
    <row r="177" spans="1:18" s="56" customFormat="1" ht="15" thickBot="1">
      <c r="A177" s="1" t="s">
        <v>466</v>
      </c>
      <c r="B177" s="89" t="s">
        <v>375</v>
      </c>
      <c r="C177" s="89" t="s">
        <v>1790</v>
      </c>
      <c r="D177" s="89"/>
      <c r="E177" s="89" t="s">
        <v>2208</v>
      </c>
      <c r="F177" s="89"/>
      <c r="G177" s="89" t="s">
        <v>2209</v>
      </c>
      <c r="H177" s="89"/>
      <c r="I177" s="89"/>
      <c r="J177" s="89"/>
      <c r="K177" s="89"/>
      <c r="L177" t="s">
        <v>2210</v>
      </c>
      <c r="M177" t="s">
        <v>1794</v>
      </c>
      <c r="N177" t="s">
        <v>2211</v>
      </c>
    </row>
    <row r="178" spans="1:18" ht="15" thickBot="1">
      <c r="A178" s="1" t="s">
        <v>466</v>
      </c>
      <c r="B178" s="89" t="s">
        <v>376</v>
      </c>
      <c r="C178" s="89" t="s">
        <v>1790</v>
      </c>
      <c r="D178" s="89" t="s">
        <v>537</v>
      </c>
      <c r="E178" s="89" t="s">
        <v>2212</v>
      </c>
      <c r="F178" s="89"/>
      <c r="G178" s="89" t="s">
        <v>2213</v>
      </c>
      <c r="H178" s="89" t="s">
        <v>2214</v>
      </c>
      <c r="I178" s="89" t="s">
        <v>1838</v>
      </c>
      <c r="J178" s="89"/>
      <c r="K178" s="89"/>
      <c r="L178" t="s">
        <v>2215</v>
      </c>
      <c r="M178" t="s">
        <v>2216</v>
      </c>
      <c r="N178" t="s">
        <v>537</v>
      </c>
    </row>
    <row r="179" spans="1:18" ht="15" thickBot="1">
      <c r="A179" s="1" t="s">
        <v>466</v>
      </c>
      <c r="B179" s="89" t="s">
        <v>377</v>
      </c>
      <c r="C179" s="89" t="s">
        <v>1841</v>
      </c>
      <c r="D179" s="89" t="s">
        <v>1930</v>
      </c>
      <c r="E179" s="89" t="s">
        <v>2217</v>
      </c>
      <c r="F179" s="89"/>
      <c r="G179" s="89"/>
      <c r="H179" s="89" t="s">
        <v>2218</v>
      </c>
      <c r="I179" s="89" t="s">
        <v>1838</v>
      </c>
      <c r="J179" s="89" t="s">
        <v>2219</v>
      </c>
      <c r="K179" s="89" t="s">
        <v>2220</v>
      </c>
    </row>
    <row r="180" spans="1:18" ht="15" thickBot="1">
      <c r="A180" s="1" t="s">
        <v>466</v>
      </c>
      <c r="B180" s="89" t="s">
        <v>378</v>
      </c>
      <c r="C180" s="89" t="s">
        <v>1841</v>
      </c>
      <c r="D180" s="89" t="s">
        <v>1930</v>
      </c>
      <c r="E180" s="89" t="s">
        <v>2221</v>
      </c>
      <c r="F180" s="89"/>
      <c r="G180" s="89"/>
      <c r="H180" s="89" t="s">
        <v>2222</v>
      </c>
      <c r="I180" s="89" t="s">
        <v>1838</v>
      </c>
      <c r="J180" s="89" t="s">
        <v>2219</v>
      </c>
      <c r="K180" s="89" t="s">
        <v>2220</v>
      </c>
    </row>
    <row r="181" spans="1:18" ht="15" thickBot="1">
      <c r="A181" s="1" t="s">
        <v>466</v>
      </c>
      <c r="B181" s="89" t="s">
        <v>379</v>
      </c>
      <c r="C181" s="89" t="s">
        <v>1841</v>
      </c>
      <c r="D181" s="89" t="s">
        <v>1448</v>
      </c>
      <c r="E181" s="89" t="s">
        <v>2223</v>
      </c>
      <c r="F181" s="89"/>
      <c r="G181" s="89" t="s">
        <v>1047</v>
      </c>
      <c r="H181" s="89" t="s">
        <v>2224</v>
      </c>
      <c r="I181" s="89" t="s">
        <v>1838</v>
      </c>
      <c r="J181" s="89"/>
      <c r="K181" s="89"/>
    </row>
    <row r="182" spans="1:18" ht="15" thickBot="1">
      <c r="A182" s="1" t="s">
        <v>466</v>
      </c>
      <c r="B182" s="89" t="s">
        <v>380</v>
      </c>
      <c r="C182" s="89" t="s">
        <v>1841</v>
      </c>
      <c r="D182" s="89" t="s">
        <v>1849</v>
      </c>
      <c r="E182" s="89" t="s">
        <v>2225</v>
      </c>
      <c r="F182" s="89"/>
      <c r="G182" s="89" t="s">
        <v>1047</v>
      </c>
      <c r="H182" s="89" t="s">
        <v>2224</v>
      </c>
      <c r="I182" s="89" t="s">
        <v>1838</v>
      </c>
      <c r="J182" s="89"/>
      <c r="K182" s="89"/>
    </row>
    <row r="183" spans="1:18" ht="15" thickBot="1">
      <c r="A183" s="1" t="s">
        <v>466</v>
      </c>
      <c r="B183" s="89" t="s">
        <v>381</v>
      </c>
      <c r="C183" s="89" t="s">
        <v>1790</v>
      </c>
      <c r="D183" s="89"/>
      <c r="E183" s="89" t="s">
        <v>2226</v>
      </c>
      <c r="F183" s="89"/>
      <c r="G183" s="89"/>
      <c r="H183" s="89" t="s">
        <v>2227</v>
      </c>
      <c r="I183" s="89" t="s">
        <v>2228</v>
      </c>
      <c r="J183" s="89" t="s">
        <v>1838</v>
      </c>
      <c r="K183" s="89"/>
    </row>
    <row r="184" spans="1:18" ht="15" thickBot="1">
      <c r="A184" s="1" t="s">
        <v>466</v>
      </c>
      <c r="B184" s="89" t="s">
        <v>382</v>
      </c>
      <c r="C184" s="89" t="s">
        <v>1841</v>
      </c>
      <c r="D184" s="89"/>
      <c r="E184" s="89" t="s">
        <v>2229</v>
      </c>
      <c r="F184" s="89"/>
      <c r="G184" s="89"/>
      <c r="H184" s="89" t="s">
        <v>1875</v>
      </c>
      <c r="I184" s="89" t="s">
        <v>1838</v>
      </c>
      <c r="J184" s="89" t="s">
        <v>2230</v>
      </c>
      <c r="K184" s="89" t="s">
        <v>2231</v>
      </c>
    </row>
    <row r="185" spans="1:18" ht="15" thickBot="1">
      <c r="A185" s="1" t="s">
        <v>466</v>
      </c>
      <c r="B185" s="89" t="s">
        <v>383</v>
      </c>
      <c r="C185" s="89" t="s">
        <v>1841</v>
      </c>
      <c r="D185" s="89" t="s">
        <v>2232</v>
      </c>
      <c r="E185" s="89" t="s">
        <v>2233</v>
      </c>
      <c r="F185" s="89"/>
      <c r="G185" s="89"/>
      <c r="H185" s="89" t="s">
        <v>2234</v>
      </c>
      <c r="I185" s="89" t="s">
        <v>2235</v>
      </c>
      <c r="J185" s="89" t="s">
        <v>2236</v>
      </c>
      <c r="K185" s="89" t="s">
        <v>2237</v>
      </c>
    </row>
    <row r="186" spans="1:18" s="17" customFormat="1" ht="15" thickBot="1">
      <c r="A186" s="1" t="s">
        <v>466</v>
      </c>
      <c r="B186" s="89" t="s">
        <v>384</v>
      </c>
      <c r="C186" s="89" t="s">
        <v>1790</v>
      </c>
      <c r="D186" s="89"/>
      <c r="E186" s="89" t="s">
        <v>2238</v>
      </c>
      <c r="F186"/>
      <c r="G186"/>
      <c r="H186"/>
      <c r="I186"/>
      <c r="J186"/>
      <c r="K186"/>
      <c r="L186"/>
      <c r="M186"/>
      <c r="N186"/>
      <c r="O186"/>
      <c r="P186"/>
      <c r="Q186"/>
      <c r="R186"/>
    </row>
    <row r="187" spans="1:18" ht="15" thickBot="1">
      <c r="A187" s="22" t="s">
        <v>2239</v>
      </c>
      <c r="B187" s="89" t="s">
        <v>385</v>
      </c>
      <c r="C187" s="89" t="s">
        <v>1790</v>
      </c>
      <c r="D187" s="89" t="s">
        <v>2240</v>
      </c>
      <c r="E187" s="89" t="s">
        <v>2241</v>
      </c>
      <c r="F187" s="89"/>
      <c r="G187" s="89" t="s">
        <v>2242</v>
      </c>
      <c r="H187" s="89"/>
      <c r="I187" s="89"/>
      <c r="J187" s="89"/>
      <c r="K187" s="89"/>
      <c r="L187" t="s">
        <v>2243</v>
      </c>
      <c r="M187" t="s">
        <v>1794</v>
      </c>
      <c r="N187" t="s">
        <v>2244</v>
      </c>
    </row>
    <row r="188" spans="1:18" ht="15" thickBot="1">
      <c r="A188" s="22" t="s">
        <v>2239</v>
      </c>
      <c r="B188" s="89" t="s">
        <v>386</v>
      </c>
      <c r="C188" s="89" t="s">
        <v>1841</v>
      </c>
      <c r="D188" s="89" t="s">
        <v>537</v>
      </c>
      <c r="E188" s="89" t="s">
        <v>2245</v>
      </c>
      <c r="F188" s="89"/>
      <c r="G188" s="89"/>
      <c r="H188" s="89"/>
      <c r="I188" s="89"/>
      <c r="J188" s="89"/>
      <c r="K188" s="89"/>
      <c r="L188" s="10" t="s">
        <v>2246</v>
      </c>
      <c r="M188" t="s">
        <v>1912</v>
      </c>
      <c r="N188" t="s">
        <v>2247</v>
      </c>
    </row>
    <row r="189" spans="1:18" ht="15" thickBot="1">
      <c r="A189" s="22" t="s">
        <v>2239</v>
      </c>
      <c r="B189" s="89" t="s">
        <v>387</v>
      </c>
      <c r="C189" s="89" t="s">
        <v>1790</v>
      </c>
      <c r="D189" s="89" t="s">
        <v>2240</v>
      </c>
      <c r="E189" s="89" t="s">
        <v>2248</v>
      </c>
      <c r="F189" s="89"/>
      <c r="G189" s="89" t="s">
        <v>2249</v>
      </c>
      <c r="H189" s="89"/>
      <c r="I189" s="89"/>
      <c r="J189" s="89"/>
      <c r="K189" s="89"/>
      <c r="L189" s="3" t="s">
        <v>2250</v>
      </c>
      <c r="M189" t="s">
        <v>1794</v>
      </c>
      <c r="N189" t="s">
        <v>2251</v>
      </c>
    </row>
    <row r="190" spans="1:18" ht="15" thickBot="1">
      <c r="A190" s="22" t="s">
        <v>2239</v>
      </c>
      <c r="B190" s="89" t="s">
        <v>388</v>
      </c>
      <c r="C190" s="89" t="s">
        <v>1841</v>
      </c>
      <c r="D190" s="89"/>
      <c r="E190" s="89" t="s">
        <v>2252</v>
      </c>
      <c r="F190" s="89"/>
      <c r="G190" s="89"/>
      <c r="H190" s="89"/>
      <c r="I190" s="89"/>
      <c r="J190" s="89"/>
      <c r="K190" s="89"/>
      <c r="L190" s="3" t="s">
        <v>2253</v>
      </c>
      <c r="M190" t="s">
        <v>1912</v>
      </c>
      <c r="N190" t="s">
        <v>2254</v>
      </c>
    </row>
    <row r="191" spans="1:18" ht="15" thickBot="1">
      <c r="A191" s="22" t="s">
        <v>2239</v>
      </c>
      <c r="B191" s="89" t="s">
        <v>389</v>
      </c>
      <c r="C191" s="89" t="s">
        <v>1841</v>
      </c>
      <c r="D191" s="89"/>
      <c r="E191" s="89" t="s">
        <v>2255</v>
      </c>
      <c r="F191" s="89"/>
      <c r="G191" s="89"/>
      <c r="H191" s="89"/>
      <c r="I191" s="89"/>
      <c r="J191" s="89"/>
      <c r="K191" s="89"/>
      <c r="L191" s="3" t="s">
        <v>2256</v>
      </c>
      <c r="M191" t="s">
        <v>1912</v>
      </c>
      <c r="N191" t="s">
        <v>2257</v>
      </c>
    </row>
    <row r="192" spans="1:18" ht="15" thickBot="1">
      <c r="A192" s="22" t="s">
        <v>2239</v>
      </c>
      <c r="B192" s="89" t="s">
        <v>390</v>
      </c>
      <c r="C192" s="89" t="s">
        <v>1841</v>
      </c>
      <c r="D192" s="89"/>
      <c r="E192" s="89" t="s">
        <v>2258</v>
      </c>
      <c r="F192" s="89"/>
      <c r="G192" s="89"/>
      <c r="H192" s="89"/>
      <c r="I192" s="89"/>
      <c r="J192" s="89"/>
      <c r="K192" s="89"/>
      <c r="L192" s="3" t="s">
        <v>2256</v>
      </c>
      <c r="M192" t="s">
        <v>1912</v>
      </c>
      <c r="N192" t="s">
        <v>2257</v>
      </c>
    </row>
    <row r="193" spans="1:14" ht="15" thickBot="1">
      <c r="A193" s="22" t="s">
        <v>2239</v>
      </c>
      <c r="B193" s="89" t="s">
        <v>391</v>
      </c>
      <c r="C193" s="89" t="s">
        <v>2259</v>
      </c>
      <c r="D193" s="89"/>
      <c r="E193" s="89" t="s">
        <v>2260</v>
      </c>
      <c r="F193" s="89"/>
      <c r="G193" s="89"/>
      <c r="H193" s="89"/>
      <c r="I193" s="89"/>
      <c r="J193" s="89"/>
      <c r="K193" s="89"/>
      <c r="L193" s="3" t="s">
        <v>2261</v>
      </c>
      <c r="M193" t="s">
        <v>2262</v>
      </c>
      <c r="N193" t="s">
        <v>2263</v>
      </c>
    </row>
    <row r="194" spans="1:14" ht="15" thickBot="1">
      <c r="A194" s="197" t="s">
        <v>2264</v>
      </c>
      <c r="B194" s="89" t="s">
        <v>2265</v>
      </c>
      <c r="C194" s="89"/>
      <c r="D194" s="89"/>
      <c r="E194" s="89"/>
      <c r="F194" s="89"/>
      <c r="G194" s="89"/>
      <c r="H194" s="89"/>
      <c r="I194" s="89"/>
      <c r="J194" s="89"/>
      <c r="K194" s="89"/>
      <c r="L194" s="3"/>
    </row>
    <row r="195" spans="1:14" ht="15" thickBot="1">
      <c r="A195" s="197" t="s">
        <v>2264</v>
      </c>
      <c r="B195" s="89" t="s">
        <v>2266</v>
      </c>
      <c r="C195" s="89"/>
      <c r="D195" s="89"/>
      <c r="E195" s="89"/>
      <c r="F195" s="89"/>
      <c r="G195" s="89"/>
      <c r="H195" s="89"/>
      <c r="I195" s="89"/>
      <c r="J195" s="89"/>
      <c r="K195" s="89"/>
      <c r="L195" s="3"/>
    </row>
    <row r="196" spans="1:14" ht="15" thickBot="1">
      <c r="A196" s="196" t="s">
        <v>2267</v>
      </c>
      <c r="B196" s="89" t="s">
        <v>2268</v>
      </c>
      <c r="C196" s="89"/>
      <c r="D196" s="89"/>
      <c r="E196" s="89"/>
      <c r="F196" s="89"/>
      <c r="G196" s="89"/>
      <c r="H196" s="89"/>
      <c r="I196" s="89"/>
      <c r="J196" s="89"/>
      <c r="K196" s="89"/>
      <c r="L196" s="3"/>
    </row>
    <row r="197" spans="1:14" ht="15" thickBot="1">
      <c r="A197" s="196" t="s">
        <v>2267</v>
      </c>
      <c r="B197" s="89" t="s">
        <v>2269</v>
      </c>
      <c r="C197" s="89"/>
      <c r="D197" s="89"/>
      <c r="E197" s="89"/>
      <c r="F197" s="89"/>
      <c r="G197" s="89"/>
      <c r="H197" s="89"/>
      <c r="I197" s="89"/>
      <c r="J197" s="89"/>
      <c r="K197" s="89"/>
      <c r="L197" s="3"/>
    </row>
    <row r="198" spans="1:14" ht="15" thickBot="1">
      <c r="A198" s="196" t="s">
        <v>2267</v>
      </c>
      <c r="B198" s="89" t="s">
        <v>408</v>
      </c>
      <c r="C198" s="89"/>
      <c r="D198" s="89"/>
      <c r="E198" s="89"/>
      <c r="F198" s="89"/>
      <c r="G198" s="89"/>
      <c r="H198" s="89"/>
      <c r="I198" s="89"/>
      <c r="J198" s="89"/>
      <c r="K198" s="89"/>
      <c r="L198" s="3"/>
    </row>
    <row r="199" spans="1:14" ht="15" thickBot="1">
      <c r="A199" s="196" t="s">
        <v>2267</v>
      </c>
      <c r="B199" s="89" t="s">
        <v>409</v>
      </c>
      <c r="C199" s="89"/>
      <c r="D199" s="89"/>
      <c r="E199" s="89"/>
      <c r="F199" s="89"/>
      <c r="G199" s="89"/>
      <c r="H199" s="89"/>
      <c r="I199" s="89"/>
      <c r="J199" s="89"/>
      <c r="K199" s="89"/>
      <c r="L199" s="3"/>
    </row>
    <row r="200" spans="1:14" ht="14.65" customHeight="1" thickBot="1">
      <c r="A200" s="22" t="s">
        <v>2239</v>
      </c>
      <c r="B200" s="89" t="s">
        <v>410</v>
      </c>
      <c r="C200" s="89" t="s">
        <v>1790</v>
      </c>
      <c r="D200" s="89"/>
      <c r="E200" s="89" t="s">
        <v>2270</v>
      </c>
      <c r="F200" s="89"/>
      <c r="G200" s="89"/>
      <c r="H200" s="89"/>
      <c r="I200" s="89"/>
      <c r="J200" s="89"/>
      <c r="K200" s="89"/>
      <c r="L200" s="3" t="s">
        <v>2271</v>
      </c>
      <c r="M200" t="s">
        <v>2272</v>
      </c>
      <c r="N200" t="s">
        <v>2273</v>
      </c>
    </row>
    <row r="201" spans="1:14" ht="15" thickBot="1">
      <c r="A201" s="31" t="s">
        <v>2274</v>
      </c>
      <c r="B201" s="89" t="s">
        <v>411</v>
      </c>
      <c r="C201" s="89" t="s">
        <v>1790</v>
      </c>
      <c r="D201" s="89"/>
      <c r="E201" s="89" t="s">
        <v>2275</v>
      </c>
      <c r="F201" s="89"/>
      <c r="G201" s="89" t="s">
        <v>2276</v>
      </c>
      <c r="H201" s="89"/>
      <c r="I201" s="89"/>
      <c r="J201" s="89"/>
      <c r="K201" s="89"/>
    </row>
    <row r="202" spans="1:14" ht="15" customHeight="1" thickBot="1">
      <c r="A202" s="31" t="s">
        <v>2274</v>
      </c>
      <c r="B202" s="89" t="s">
        <v>412</v>
      </c>
      <c r="C202" s="89" t="s">
        <v>1790</v>
      </c>
      <c r="D202" s="89"/>
      <c r="E202" s="90" t="s">
        <v>2277</v>
      </c>
      <c r="F202" s="89"/>
      <c r="G202" s="89"/>
      <c r="H202" s="89"/>
      <c r="I202" s="89"/>
      <c r="J202" s="89"/>
      <c r="K202" s="89"/>
    </row>
    <row r="203" spans="1:14" ht="15" thickBot="1">
      <c r="A203" s="31" t="s">
        <v>2274</v>
      </c>
      <c r="B203" s="89" t="s">
        <v>413</v>
      </c>
      <c r="C203" s="89" t="s">
        <v>2278</v>
      </c>
      <c r="D203" s="89"/>
      <c r="E203" s="97" t="s">
        <v>2279</v>
      </c>
      <c r="F203" s="89"/>
      <c r="G203" s="89"/>
      <c r="H203" s="89"/>
      <c r="I203" s="89"/>
      <c r="J203" s="89"/>
      <c r="K203" s="89"/>
    </row>
    <row r="204" spans="1:14" ht="15" thickBot="1">
      <c r="A204" s="31" t="s">
        <v>2274</v>
      </c>
      <c r="B204" s="89" t="s">
        <v>414</v>
      </c>
      <c r="C204" s="89" t="s">
        <v>2278</v>
      </c>
      <c r="D204" s="89"/>
      <c r="E204" s="97" t="s">
        <v>2280</v>
      </c>
      <c r="F204" s="89"/>
      <c r="G204" s="89"/>
      <c r="H204" s="89"/>
      <c r="I204" s="89"/>
      <c r="J204" s="89"/>
      <c r="K204" s="89"/>
    </row>
    <row r="205" spans="1:14" ht="15" customHeight="1" thickBot="1">
      <c r="A205" s="31" t="s">
        <v>2274</v>
      </c>
      <c r="B205" s="89" t="s">
        <v>415</v>
      </c>
      <c r="C205" s="89" t="s">
        <v>2278</v>
      </c>
      <c r="D205" s="89"/>
      <c r="E205" s="90" t="s">
        <v>2281</v>
      </c>
      <c r="F205" s="89"/>
      <c r="G205" s="89"/>
      <c r="H205" s="89"/>
      <c r="I205" s="89"/>
      <c r="J205" s="89"/>
      <c r="K205" s="89"/>
    </row>
    <row r="206" spans="1:14" ht="15" customHeight="1" thickBot="1">
      <c r="A206" s="31" t="s">
        <v>2274</v>
      </c>
      <c r="B206" s="89" t="s">
        <v>416</v>
      </c>
      <c r="C206" s="89" t="s">
        <v>2278</v>
      </c>
      <c r="D206" s="89"/>
      <c r="E206" s="90" t="s">
        <v>2282</v>
      </c>
      <c r="F206" s="89"/>
      <c r="G206" s="89"/>
      <c r="H206" s="89"/>
      <c r="I206" s="89"/>
      <c r="J206" s="89"/>
      <c r="K206" s="89"/>
    </row>
    <row r="207" spans="1:14" ht="15" thickBot="1">
      <c r="A207" s="67" t="s">
        <v>2283</v>
      </c>
      <c r="B207" s="89" t="s">
        <v>417</v>
      </c>
      <c r="C207" s="89"/>
      <c r="D207" s="89"/>
      <c r="E207" s="90" t="s">
        <v>2284</v>
      </c>
      <c r="F207" s="89"/>
      <c r="G207" s="89"/>
      <c r="H207" s="89"/>
      <c r="I207" s="89"/>
      <c r="J207" s="89"/>
      <c r="K207" s="89"/>
    </row>
    <row r="208" spans="1:14" ht="15" thickBot="1">
      <c r="A208" s="67" t="s">
        <v>2283</v>
      </c>
      <c r="B208" s="89" t="s">
        <v>418</v>
      </c>
      <c r="C208" s="89"/>
      <c r="D208" s="89"/>
      <c r="E208" s="90" t="s">
        <v>2285</v>
      </c>
      <c r="F208" s="89"/>
      <c r="G208" s="89"/>
      <c r="H208" s="89"/>
      <c r="I208" s="89"/>
      <c r="J208" s="89"/>
      <c r="K208" s="89"/>
    </row>
    <row r="209" spans="1:11" ht="15" thickBot="1">
      <c r="A209" s="67" t="s">
        <v>2283</v>
      </c>
      <c r="B209" s="89" t="s">
        <v>419</v>
      </c>
      <c r="C209" s="89"/>
      <c r="D209" s="89"/>
      <c r="E209" s="90"/>
      <c r="F209" s="89"/>
      <c r="G209" s="89"/>
      <c r="H209" s="89"/>
      <c r="I209" s="89"/>
      <c r="J209" s="89"/>
      <c r="K209" s="89"/>
    </row>
    <row r="210" spans="1:11" ht="15" customHeight="1" thickBot="1">
      <c r="A210" s="67" t="s">
        <v>2283</v>
      </c>
      <c r="B210" s="89" t="s">
        <v>420</v>
      </c>
      <c r="C210" s="89"/>
      <c r="D210" s="89"/>
      <c r="E210" s="90"/>
      <c r="F210" s="89"/>
      <c r="G210" s="89"/>
      <c r="H210" s="89"/>
      <c r="I210" s="89"/>
      <c r="J210" s="89"/>
      <c r="K210" s="89"/>
    </row>
    <row r="211" spans="1:11" ht="15" thickBot="1">
      <c r="A211" s="67" t="s">
        <v>2283</v>
      </c>
      <c r="B211" s="89" t="s">
        <v>421</v>
      </c>
      <c r="C211" s="89"/>
      <c r="D211" s="89"/>
      <c r="E211" s="90"/>
      <c r="F211" s="89"/>
      <c r="G211" s="89"/>
      <c r="H211" s="89"/>
      <c r="I211" s="89"/>
      <c r="J211" s="89"/>
      <c r="K211" s="89"/>
    </row>
    <row r="212" spans="1:11" ht="15" thickBot="1">
      <c r="A212" s="67" t="s">
        <v>2283</v>
      </c>
      <c r="B212" s="89" t="s">
        <v>422</v>
      </c>
      <c r="C212" s="89"/>
      <c r="D212" s="89"/>
      <c r="E212" s="90"/>
      <c r="F212" s="89"/>
      <c r="G212" s="89"/>
      <c r="H212" s="89"/>
      <c r="I212" s="89"/>
      <c r="J212" s="89"/>
      <c r="K212" s="89"/>
    </row>
    <row r="213" spans="1:11" ht="15" thickBot="1">
      <c r="A213" s="67" t="s">
        <v>2283</v>
      </c>
      <c r="B213" s="89" t="s">
        <v>423</v>
      </c>
      <c r="C213" s="89"/>
      <c r="D213" s="89"/>
      <c r="E213" s="90"/>
      <c r="F213" s="89"/>
      <c r="G213" s="89"/>
      <c r="H213" s="89"/>
      <c r="I213" s="89"/>
      <c r="J213" s="89"/>
      <c r="K213" s="89"/>
    </row>
    <row r="214" spans="1:11" ht="15" thickBot="1">
      <c r="A214" s="21"/>
      <c r="B214" s="98"/>
      <c r="C214" s="89"/>
      <c r="D214" s="89"/>
      <c r="E214" s="90"/>
      <c r="F214" s="89"/>
      <c r="G214" s="89"/>
      <c r="H214" s="89"/>
      <c r="I214" s="89"/>
      <c r="J214" s="89"/>
      <c r="K214" s="89"/>
    </row>
    <row r="215" spans="1:11" ht="15" thickBot="1">
      <c r="A215" s="21"/>
      <c r="B215" s="98"/>
      <c r="C215" s="89"/>
      <c r="D215" s="89"/>
      <c r="E215" s="90"/>
      <c r="F215" s="89"/>
      <c r="G215" s="89"/>
      <c r="H215" s="89"/>
      <c r="I215" s="89"/>
      <c r="J215" s="89"/>
      <c r="K215" s="89"/>
    </row>
    <row r="216" spans="1:11" ht="15" thickBot="1">
      <c r="A216" s="21"/>
      <c r="B216" s="98"/>
      <c r="C216" s="89"/>
      <c r="D216" s="89"/>
      <c r="E216" s="90"/>
      <c r="F216" s="89"/>
      <c r="G216" s="89"/>
      <c r="H216" s="89"/>
      <c r="I216" s="89"/>
      <c r="J216" s="89"/>
      <c r="K216" s="89"/>
    </row>
    <row r="217" spans="1:11" ht="15" thickBot="1">
      <c r="A217" s="21"/>
      <c r="B217" s="98"/>
      <c r="C217" s="89"/>
      <c r="D217" s="89"/>
      <c r="E217" s="90"/>
      <c r="F217" s="89"/>
      <c r="G217" s="89"/>
      <c r="H217" s="89"/>
      <c r="I217" s="89"/>
      <c r="J217" s="89"/>
      <c r="K217" s="89"/>
    </row>
    <row r="218" spans="1:11" ht="15" thickBot="1">
      <c r="A218" s="21"/>
      <c r="B218" s="98"/>
      <c r="C218" s="89"/>
      <c r="D218" s="89"/>
      <c r="E218" s="90"/>
      <c r="F218" s="89"/>
      <c r="G218" s="89"/>
      <c r="H218" s="89"/>
      <c r="I218" s="89"/>
      <c r="J218" s="89"/>
      <c r="K218" s="89"/>
    </row>
    <row r="219" spans="1:11" ht="15" thickBot="1">
      <c r="A219" s="21"/>
      <c r="B219" s="98"/>
      <c r="C219" s="89"/>
      <c r="D219" s="89"/>
      <c r="E219" s="90"/>
      <c r="F219" s="89"/>
      <c r="G219" s="89"/>
      <c r="H219" s="89"/>
      <c r="I219" s="89"/>
      <c r="J219" s="89"/>
      <c r="K219" s="89"/>
    </row>
    <row r="220" spans="1:11" ht="15" thickBot="1">
      <c r="A220" s="21"/>
      <c r="B220" s="98"/>
      <c r="C220" s="89"/>
      <c r="D220" s="89"/>
      <c r="E220" s="90"/>
      <c r="F220" s="89"/>
      <c r="G220" s="89"/>
      <c r="H220" s="89"/>
      <c r="I220" s="89"/>
      <c r="J220" s="89"/>
      <c r="K220" s="89"/>
    </row>
    <row r="221" spans="1:11" ht="15" thickBot="1">
      <c r="A221" s="21"/>
      <c r="B221" s="98"/>
      <c r="C221" s="89"/>
      <c r="D221" s="89"/>
      <c r="E221" s="90"/>
      <c r="F221" s="89"/>
      <c r="G221" s="89"/>
      <c r="H221" s="89"/>
      <c r="I221" s="89"/>
      <c r="J221" s="89"/>
      <c r="K221" s="89"/>
    </row>
    <row r="222" spans="1:11" ht="15" thickBot="1">
      <c r="A222" s="21"/>
      <c r="B222" s="98"/>
      <c r="C222" s="89"/>
      <c r="D222" s="89"/>
      <c r="E222" s="90"/>
      <c r="F222" s="89"/>
      <c r="G222" s="89"/>
      <c r="H222" s="89"/>
      <c r="I222" s="89"/>
      <c r="J222" s="89"/>
      <c r="K222" s="89"/>
    </row>
    <row r="223" spans="1:11" ht="15" thickBot="1">
      <c r="A223" s="21"/>
      <c r="B223" s="98"/>
      <c r="C223" s="89"/>
      <c r="D223" s="89"/>
      <c r="E223" s="90"/>
      <c r="F223" s="89"/>
      <c r="G223" s="89"/>
      <c r="H223" s="89"/>
      <c r="I223" s="89"/>
      <c r="J223" s="89"/>
      <c r="K223" s="89"/>
    </row>
    <row r="224" spans="1:11" ht="15" thickBot="1">
      <c r="A224" s="21"/>
      <c r="B224" s="98"/>
      <c r="C224" s="89"/>
      <c r="D224" s="89"/>
      <c r="E224" s="90"/>
      <c r="F224" s="89"/>
      <c r="G224" s="89"/>
      <c r="H224" s="89"/>
      <c r="I224" s="89"/>
      <c r="J224" s="89"/>
      <c r="K224" s="89"/>
    </row>
    <row r="225" spans="1:14" ht="15" thickBot="1">
      <c r="A225" s="31" t="s">
        <v>2286</v>
      </c>
      <c r="B225" s="89" t="s">
        <v>2287</v>
      </c>
      <c r="C225" s="89" t="s">
        <v>1944</v>
      </c>
      <c r="D225" s="89"/>
      <c r="E225" s="37" t="s">
        <v>2288</v>
      </c>
      <c r="F225" s="89"/>
      <c r="G225" s="89" t="s">
        <v>2289</v>
      </c>
      <c r="H225" s="89" t="s">
        <v>2290</v>
      </c>
      <c r="I225" s="89" t="s">
        <v>1838</v>
      </c>
      <c r="J225" s="89" t="s">
        <v>2291</v>
      </c>
      <c r="K225" s="89" t="s">
        <v>2292</v>
      </c>
    </row>
    <row r="226" spans="1:14" ht="15" thickBot="1">
      <c r="A226" s="31" t="s">
        <v>2286</v>
      </c>
      <c r="B226" s="89" t="s">
        <v>2293</v>
      </c>
      <c r="C226" s="89" t="s">
        <v>1944</v>
      </c>
      <c r="D226" s="89"/>
      <c r="E226" s="37" t="s">
        <v>2294</v>
      </c>
      <c r="F226" s="89"/>
      <c r="G226" s="89" t="s">
        <v>2289</v>
      </c>
      <c r="H226" s="89" t="s">
        <v>2295</v>
      </c>
      <c r="I226" s="89" t="s">
        <v>1838</v>
      </c>
      <c r="J226" s="89" t="s">
        <v>2291</v>
      </c>
      <c r="K226" s="89" t="s">
        <v>2292</v>
      </c>
    </row>
    <row r="227" spans="1:14">
      <c r="A227" s="31" t="s">
        <v>2286</v>
      </c>
      <c r="B227" s="90" t="s">
        <v>2296</v>
      </c>
      <c r="C227" s="90" t="s">
        <v>1929</v>
      </c>
      <c r="D227" s="90"/>
      <c r="E227" s="37" t="s">
        <v>2297</v>
      </c>
      <c r="F227" s="90"/>
      <c r="G227" s="90" t="s">
        <v>1047</v>
      </c>
      <c r="H227" s="90"/>
      <c r="I227" s="90"/>
      <c r="J227" s="90"/>
      <c r="K227" s="90"/>
    </row>
    <row r="228" spans="1:14">
      <c r="A228" s="31" t="s">
        <v>2286</v>
      </c>
      <c r="B228" s="90"/>
      <c r="C228" s="90"/>
      <c r="D228" s="90"/>
      <c r="E228" s="37"/>
      <c r="F228" s="90"/>
      <c r="G228" s="90"/>
      <c r="H228" s="90"/>
      <c r="I228" s="90"/>
      <c r="J228" s="90"/>
      <c r="K228" s="90"/>
    </row>
    <row r="229" spans="1:14">
      <c r="A229" s="31"/>
      <c r="B229" s="90"/>
      <c r="C229" s="90"/>
      <c r="D229" s="90"/>
      <c r="E229" s="37"/>
      <c r="F229" s="90"/>
      <c r="G229" s="90"/>
      <c r="H229" s="90"/>
      <c r="I229" s="90"/>
      <c r="J229" s="90"/>
      <c r="K229" s="90"/>
    </row>
    <row r="230" spans="1:14" ht="14.65" customHeight="1">
      <c r="A230" s="1"/>
      <c r="E230" s="96"/>
      <c r="F230" s="92"/>
      <c r="G230" s="92"/>
      <c r="H230" s="92"/>
      <c r="I230" s="92"/>
      <c r="J230" s="92"/>
      <c r="K230" s="92"/>
      <c r="L230" s="3"/>
    </row>
    <row r="231" spans="1:14" ht="14.65" customHeight="1">
      <c r="A231" s="57" t="s">
        <v>2298</v>
      </c>
      <c r="B231" t="s">
        <v>2299</v>
      </c>
      <c r="E231" s="92"/>
      <c r="F231" s="92"/>
      <c r="G231" s="92"/>
      <c r="H231" s="92"/>
      <c r="I231" s="92"/>
      <c r="J231" s="92"/>
      <c r="K231" s="92"/>
      <c r="L231" s="3"/>
    </row>
    <row r="232" spans="1:14">
      <c r="A232" s="57" t="s">
        <v>2298</v>
      </c>
      <c r="B232" t="s">
        <v>2300</v>
      </c>
      <c r="C232" t="s">
        <v>2301</v>
      </c>
      <c r="D232" t="s">
        <v>1849</v>
      </c>
      <c r="E232" t="s">
        <v>2302</v>
      </c>
      <c r="L232" t="s">
        <v>2303</v>
      </c>
      <c r="M232" t="s">
        <v>2304</v>
      </c>
      <c r="N232" t="s">
        <v>2305</v>
      </c>
    </row>
    <row r="233" spans="1:14">
      <c r="A233" s="57" t="s">
        <v>2298</v>
      </c>
      <c r="B233" t="s">
        <v>2306</v>
      </c>
      <c r="C233" t="s">
        <v>1783</v>
      </c>
      <c r="D233" t="s">
        <v>537</v>
      </c>
      <c r="E233" t="s">
        <v>2307</v>
      </c>
      <c r="L233" t="s">
        <v>2308</v>
      </c>
      <c r="M233" t="s">
        <v>2309</v>
      </c>
      <c r="N233" t="s">
        <v>2310</v>
      </c>
    </row>
    <row r="234" spans="1:14">
      <c r="A234" s="57" t="s">
        <v>2298</v>
      </c>
      <c r="B234" t="s">
        <v>2311</v>
      </c>
      <c r="C234" t="s">
        <v>2312</v>
      </c>
      <c r="D234" t="s">
        <v>2313</v>
      </c>
      <c r="E234" t="s">
        <v>2314</v>
      </c>
      <c r="G234" t="s">
        <v>2315</v>
      </c>
      <c r="L234" t="s">
        <v>2316</v>
      </c>
      <c r="N234" t="s">
        <v>2317</v>
      </c>
    </row>
    <row r="235" spans="1:14">
      <c r="A235" s="57" t="s">
        <v>2298</v>
      </c>
      <c r="B235" t="s">
        <v>2318</v>
      </c>
      <c r="C235" t="s">
        <v>2312</v>
      </c>
      <c r="D235" t="s">
        <v>2313</v>
      </c>
      <c r="E235" t="s">
        <v>2319</v>
      </c>
      <c r="G235" t="s">
        <v>2315</v>
      </c>
      <c r="L235" t="s">
        <v>2320</v>
      </c>
      <c r="M235" t="s">
        <v>2315</v>
      </c>
      <c r="N235" t="s">
        <v>2321</v>
      </c>
    </row>
    <row r="236" spans="1:14">
      <c r="A236" s="57" t="s">
        <v>2298</v>
      </c>
      <c r="B236" t="s">
        <v>2322</v>
      </c>
      <c r="C236" t="s">
        <v>2312</v>
      </c>
      <c r="E236" t="s">
        <v>2323</v>
      </c>
      <c r="L236" t="s">
        <v>2324</v>
      </c>
      <c r="M236" t="s">
        <v>2325</v>
      </c>
      <c r="N236" t="s">
        <v>2326</v>
      </c>
    </row>
    <row r="237" spans="1:14">
      <c r="A237" s="57" t="s">
        <v>2298</v>
      </c>
      <c r="B237" t="s">
        <v>2327</v>
      </c>
      <c r="C237" t="s">
        <v>2312</v>
      </c>
      <c r="E237" t="s">
        <v>2328</v>
      </c>
      <c r="L237" t="s">
        <v>2282</v>
      </c>
      <c r="M237" t="s">
        <v>2325</v>
      </c>
      <c r="N237" t="s">
        <v>2326</v>
      </c>
    </row>
    <row r="247" spans="1:12">
      <c r="A247" t="s">
        <v>2329</v>
      </c>
      <c r="B247" s="99" t="s">
        <v>2330</v>
      </c>
      <c r="C247" t="s">
        <v>1783</v>
      </c>
      <c r="L247" t="s">
        <v>2331</v>
      </c>
    </row>
    <row r="248" spans="1:12">
      <c r="A248" s="58"/>
      <c r="B248" s="100" t="s">
        <v>2332</v>
      </c>
      <c r="C248" t="s">
        <v>1783</v>
      </c>
    </row>
    <row r="249" spans="1:12">
      <c r="A249" s="1" t="s">
        <v>2329</v>
      </c>
      <c r="B249" s="99" t="s">
        <v>466</v>
      </c>
      <c r="C249" t="s">
        <v>1790</v>
      </c>
      <c r="L249" t="s">
        <v>2333</v>
      </c>
    </row>
    <row r="250" spans="1:12">
      <c r="A250" s="1" t="s">
        <v>2329</v>
      </c>
      <c r="B250" s="99" t="s">
        <v>2334</v>
      </c>
      <c r="C250" t="s">
        <v>1790</v>
      </c>
      <c r="L250" t="s">
        <v>2335</v>
      </c>
    </row>
    <row r="251" spans="1:12">
      <c r="A251" s="1" t="s">
        <v>2329</v>
      </c>
      <c r="B251" s="99" t="s">
        <v>2336</v>
      </c>
      <c r="C251" t="s">
        <v>1790</v>
      </c>
      <c r="L251" t="s">
        <v>2337</v>
      </c>
    </row>
    <row r="252" spans="1:12">
      <c r="A252" s="1" t="s">
        <v>2329</v>
      </c>
      <c r="B252" s="99" t="s">
        <v>2338</v>
      </c>
      <c r="C252" t="s">
        <v>1790</v>
      </c>
      <c r="L252" t="s">
        <v>2339</v>
      </c>
    </row>
    <row r="253" spans="1:12">
      <c r="A253" s="1" t="s">
        <v>2329</v>
      </c>
      <c r="B253" s="99" t="s">
        <v>2340</v>
      </c>
      <c r="C253" t="s">
        <v>1790</v>
      </c>
      <c r="L253" t="s">
        <v>2341</v>
      </c>
    </row>
    <row r="254" spans="1:12">
      <c r="A254" s="1" t="s">
        <v>2329</v>
      </c>
      <c r="B254" s="99" t="s">
        <v>2342</v>
      </c>
      <c r="C254" t="s">
        <v>1790</v>
      </c>
      <c r="L254" t="s">
        <v>2343</v>
      </c>
    </row>
    <row r="255" spans="1:12">
      <c r="A255" s="1" t="s">
        <v>2329</v>
      </c>
      <c r="B255" s="99" t="s">
        <v>2344</v>
      </c>
      <c r="C255" t="s">
        <v>1790</v>
      </c>
      <c r="L255" t="s">
        <v>2345</v>
      </c>
    </row>
  </sheetData>
  <autoFilter ref="A7:O206" xr:uid="{E2E14D23-A897-46A4-9AB6-9676AB69F3D4}"/>
  <hyperlinks>
    <hyperlink ref="K108" r:id="rId1" display="http://aims.fao.org/aos/agrovoc/c_5192" xr:uid="{22F13F67-48C9-4DAA-98C0-A389BBD887DD}"/>
    <hyperlink ref="K109" r:id="rId2" display="http://aims.fao.org/aos/agrovoc/c_5192" xr:uid="{5900B511-428C-4B08-A9E0-66E217024482}"/>
    <hyperlink ref="K110" r:id="rId3" display="http://aims.fao.org/aos/agrovoc/c_5192" xr:uid="{A7C3038F-4AFA-4929-A65B-D711A31AAB1F}"/>
    <hyperlink ref="K98" r:id="rId4" display="http://aims.fao.org/aos/agrovoc/c_5192" xr:uid="{84C06FE6-8B75-44AD-A53D-F999FEDEA9B2}"/>
    <hyperlink ref="K99" r:id="rId5" display="http://aims.fao.org/aos/agrovoc/c_5192" xr:uid="{836D52B8-35E6-4A61-BA63-091D91356CA3}"/>
    <hyperlink ref="K100" r:id="rId6" display="http://aims.fao.org/aos/agrovoc/c_5192" xr:uid="{AC62AA7F-9861-4FA1-97C5-FECC8D51F368}"/>
    <hyperlink ref="K101" r:id="rId7" display="http://aims.fao.org/aos/agrovoc/c_5192" xr:uid="{0ED5A39B-F9F8-4F42-83B3-8524B857D556}"/>
    <hyperlink ref="K93" r:id="rId8" xr:uid="{A5CFEA37-0516-491D-B1D1-B9CF34E4A545}"/>
    <hyperlink ref="K94" r:id="rId9" xr:uid="{3F3EA063-7226-4FE8-B625-5EBBEBF09757}"/>
    <hyperlink ref="K103" r:id="rId10" xr:uid="{A9684256-7E2B-40FD-B013-386552B3453F}"/>
    <hyperlink ref="K104" r:id="rId11" xr:uid="{F6CD4AEB-11BF-4490-9EFA-729EA12294B7}"/>
    <hyperlink ref="K117" r:id="rId12" xr:uid="{ED4D27FC-4663-4DEB-9C3B-11AB8ABBD1B7}"/>
    <hyperlink ref="K118" r:id="rId13" xr:uid="{0AE2B2E2-70E4-4883-8DC1-4B99A699ED8C}"/>
    <hyperlink ref="K120" r:id="rId14" xr:uid="{A0A1E1D0-C5F2-4474-B047-9EA533E920FB}"/>
    <hyperlink ref="K113" r:id="rId15" xr:uid="{370FFC6F-9E0B-40D8-B3A5-B797ABAF5A2E}"/>
    <hyperlink ref="K122" r:id="rId16" xr:uid="{53C43859-FCD1-4C8F-93BF-6422C4C0F97C}"/>
    <hyperlink ref="K128" r:id="rId17" xr:uid="{9CBEB1A7-CBED-4B91-9004-D35277CE763E}"/>
    <hyperlink ref="K130" r:id="rId18" xr:uid="{CF4270BD-C6BC-478A-B6B5-0A7C3C79F885}"/>
    <hyperlink ref="K131" r:id="rId19" xr:uid="{D69C48B9-4D2C-47FC-9251-452384DFC74C}"/>
    <hyperlink ref="K132" r:id="rId20" xr:uid="{7BCC3C16-61C9-4AAD-98F4-4C34F7F97A3D}"/>
    <hyperlink ref="K46" r:id="rId21" xr:uid="{C8E9944D-C574-4270-A901-4B0461052560}"/>
    <hyperlink ref="K168" r:id="rId22" xr:uid="{BCCF1AC0-7B15-46EF-BB12-377668A500A8}"/>
    <hyperlink ref="K138" r:id="rId23" xr:uid="{1E1463C4-087F-42D1-BC97-A5F3A8E0C1D7}"/>
    <hyperlink ref="K139" r:id="rId24" xr:uid="{2983C228-3922-4F34-AF76-6C72C25BF85C}"/>
    <hyperlink ref="K149" r:id="rId25" xr:uid="{7FF5313E-7165-40DE-9473-551281166658}"/>
    <hyperlink ref="K151" r:id="rId26" xr:uid="{FE3A4005-87A9-4C00-9E98-CACA14849190}"/>
    <hyperlink ref="K78" r:id="rId27" xr:uid="{471D5AF3-6A76-472B-BC92-8992AC81196E}"/>
    <hyperlink ref="K35" r:id="rId28" xr:uid="{EA43372D-7B31-4EA1-B7BA-7F16FF79FCA8}"/>
    <hyperlink ref="K19" r:id="rId29" xr:uid="{6A724EAB-DBD2-44AB-864D-1963F2312702}"/>
    <hyperlink ref="K184" r:id="rId30" xr:uid="{A7FA1A5D-4485-47FD-8550-FBC2086B9AFB}"/>
    <hyperlink ref="K185" r:id="rId31" display="http://aims.fao.org/aos/agrovoc/c_2412" xr:uid="{403866FF-BEA8-4458-9773-04F18C824104}"/>
    <hyperlink ref="K225" r:id="rId32" xr:uid="{864263C9-8D63-481F-89EA-D6B3321491B1}"/>
    <hyperlink ref="K226" r:id="rId33" xr:uid="{E3488E68-7CD7-454C-BEF0-C27662EECD82}"/>
  </hyperlinks>
  <pageMargins left="0.7" right="0.7" top="0.75" bottom="0.75" header="0.3" footer="0.3"/>
  <legacyDrawing r:id="rId3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3B012-950E-4062-B8C3-F9A6507E39C8}">
  <sheetPr codeName="Sheet3"/>
  <dimension ref="A1:PH321"/>
  <sheetViews>
    <sheetView topLeftCell="A311" workbookViewId="0">
      <selection activeCell="A315" sqref="A315:XFD321"/>
    </sheetView>
  </sheetViews>
  <sheetFormatPr defaultRowHeight="14.5"/>
  <cols>
    <col min="374" max="374" width="28.36328125" customWidth="1"/>
    <col min="375" max="375" width="26.90625" customWidth="1"/>
    <col min="376" max="376" width="28.1796875" customWidth="1"/>
  </cols>
  <sheetData>
    <row r="1" spans="1:410" s="40" customFormat="1" ht="73" thickBot="1">
      <c r="A1" s="71" t="s">
        <v>0</v>
      </c>
      <c r="B1" s="40" t="s">
        <v>1</v>
      </c>
      <c r="C1" s="41" t="s">
        <v>2</v>
      </c>
      <c r="D1" s="41" t="s">
        <v>3</v>
      </c>
      <c r="E1" s="41" t="s">
        <v>4</v>
      </c>
      <c r="F1" s="41" t="s">
        <v>5</v>
      </c>
      <c r="G1" s="41" t="s">
        <v>6</v>
      </c>
      <c r="H1" s="41" t="s">
        <v>7</v>
      </c>
      <c r="I1" s="41" t="s">
        <v>8</v>
      </c>
      <c r="J1" s="41" t="s">
        <v>9</v>
      </c>
      <c r="K1" s="41" t="s">
        <v>10</v>
      </c>
      <c r="L1" s="41" t="s">
        <v>11</v>
      </c>
      <c r="M1" s="41" t="s">
        <v>12</v>
      </c>
      <c r="N1" s="41" t="s">
        <v>13</v>
      </c>
      <c r="O1" s="41" t="s">
        <v>14</v>
      </c>
      <c r="P1" s="41" t="s">
        <v>15</v>
      </c>
      <c r="Q1" s="41" t="s">
        <v>16</v>
      </c>
      <c r="R1" s="41" t="s">
        <v>17</v>
      </c>
      <c r="S1" s="41" t="s">
        <v>18</v>
      </c>
      <c r="T1" s="41" t="s">
        <v>19</v>
      </c>
      <c r="U1" s="41" t="s">
        <v>20</v>
      </c>
      <c r="V1" s="41" t="s">
        <v>21</v>
      </c>
      <c r="W1" s="41" t="s">
        <v>22</v>
      </c>
      <c r="X1" s="41" t="s">
        <v>23</v>
      </c>
      <c r="Y1" s="41" t="s">
        <v>24</v>
      </c>
      <c r="Z1" s="41" t="s">
        <v>25</v>
      </c>
      <c r="AA1" s="41" t="s">
        <v>26</v>
      </c>
      <c r="AB1" s="41" t="s">
        <v>27</v>
      </c>
      <c r="AC1" s="41" t="s">
        <v>28</v>
      </c>
      <c r="AD1" s="41" t="s">
        <v>29</v>
      </c>
      <c r="AE1" s="41" t="s">
        <v>30</v>
      </c>
      <c r="AF1" s="41" t="s">
        <v>31</v>
      </c>
      <c r="AG1" s="41" t="s">
        <v>32</v>
      </c>
      <c r="AH1" s="41" t="s">
        <v>33</v>
      </c>
      <c r="AI1" s="41" t="s">
        <v>34</v>
      </c>
      <c r="AJ1" s="41" t="s">
        <v>35</v>
      </c>
      <c r="AK1" s="41" t="s">
        <v>36</v>
      </c>
      <c r="AL1" s="41" t="s">
        <v>37</v>
      </c>
      <c r="AM1" s="41" t="s">
        <v>38</v>
      </c>
      <c r="AN1" s="41" t="s">
        <v>39</v>
      </c>
      <c r="AO1" s="41" t="s">
        <v>40</v>
      </c>
      <c r="AP1" s="41" t="s">
        <v>41</v>
      </c>
      <c r="AQ1" s="41" t="s">
        <v>42</v>
      </c>
      <c r="AR1" s="41" t="s">
        <v>43</v>
      </c>
      <c r="AS1" s="41" t="s">
        <v>44</v>
      </c>
      <c r="AT1" s="41" t="s">
        <v>45</v>
      </c>
      <c r="AU1" s="41" t="s">
        <v>46</v>
      </c>
      <c r="AV1" s="42" t="s">
        <v>47</v>
      </c>
      <c r="AW1" s="42" t="s">
        <v>48</v>
      </c>
      <c r="AX1" s="42" t="s">
        <v>49</v>
      </c>
      <c r="AY1" s="42" t="s">
        <v>50</v>
      </c>
      <c r="AZ1" s="35" t="s">
        <v>51</v>
      </c>
      <c r="BA1" s="35" t="s">
        <v>52</v>
      </c>
      <c r="BB1" s="35" t="s">
        <v>53</v>
      </c>
      <c r="BC1" s="35" t="s">
        <v>54</v>
      </c>
      <c r="BD1" s="34" t="s">
        <v>2346</v>
      </c>
      <c r="BE1" s="34" t="s">
        <v>55</v>
      </c>
      <c r="BF1" s="34" t="s">
        <v>56</v>
      </c>
      <c r="BG1" s="36" t="s">
        <v>2347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34" t="s">
        <v>133</v>
      </c>
      <c r="EF1" s="34" t="s">
        <v>134</v>
      </c>
      <c r="EG1" s="34" t="s">
        <v>135</v>
      </c>
      <c r="EH1" s="34" t="s">
        <v>136</v>
      </c>
      <c r="EI1" s="34" t="s">
        <v>137</v>
      </c>
      <c r="EJ1" s="34" t="s">
        <v>138</v>
      </c>
      <c r="EK1" s="34" t="s">
        <v>139</v>
      </c>
      <c r="EL1" s="34" t="s">
        <v>140</v>
      </c>
      <c r="EM1" s="34" t="s">
        <v>141</v>
      </c>
      <c r="EN1" s="34" t="s">
        <v>142</v>
      </c>
      <c r="EO1" s="34" t="s">
        <v>143</v>
      </c>
      <c r="EP1" s="34" t="s">
        <v>144</v>
      </c>
      <c r="EQ1" s="34" t="s">
        <v>145</v>
      </c>
      <c r="ER1" s="34" t="s">
        <v>146</v>
      </c>
      <c r="ES1" s="34" t="s">
        <v>147</v>
      </c>
      <c r="ET1" s="34" t="s">
        <v>148</v>
      </c>
      <c r="EU1" s="34" t="s">
        <v>149</v>
      </c>
      <c r="EV1" s="34" t="s">
        <v>150</v>
      </c>
      <c r="EW1" s="34" t="s">
        <v>151</v>
      </c>
      <c r="EX1" s="34" t="s">
        <v>152</v>
      </c>
      <c r="EY1" s="34" t="s">
        <v>153</v>
      </c>
      <c r="EZ1" s="34" t="s">
        <v>154</v>
      </c>
      <c r="FA1" s="34" t="s">
        <v>155</v>
      </c>
      <c r="FB1" s="34" t="s">
        <v>156</v>
      </c>
      <c r="FC1" s="34" t="s">
        <v>157</v>
      </c>
      <c r="FD1" s="34" t="s">
        <v>158</v>
      </c>
      <c r="FE1" s="34" t="s">
        <v>159</v>
      </c>
      <c r="FF1" s="34" t="s">
        <v>160</v>
      </c>
      <c r="FG1" s="34" t="s">
        <v>161</v>
      </c>
      <c r="FH1" s="34" t="s">
        <v>162</v>
      </c>
      <c r="FI1" s="34" t="s">
        <v>163</v>
      </c>
      <c r="FJ1" s="34" t="s">
        <v>164</v>
      </c>
      <c r="FK1" s="34" t="s">
        <v>165</v>
      </c>
      <c r="FL1" s="34" t="s">
        <v>166</v>
      </c>
      <c r="FM1" s="34" t="s">
        <v>167</v>
      </c>
      <c r="FN1" s="34" t="s">
        <v>168</v>
      </c>
      <c r="FO1" s="34" t="s">
        <v>169</v>
      </c>
      <c r="FP1" s="34" t="s">
        <v>170</v>
      </c>
      <c r="FQ1" s="34" t="s">
        <v>171</v>
      </c>
      <c r="FR1" s="34" t="s">
        <v>172</v>
      </c>
      <c r="FS1" s="34" t="s">
        <v>173</v>
      </c>
      <c r="FT1" s="34" t="s">
        <v>174</v>
      </c>
      <c r="FU1" s="34" t="s">
        <v>175</v>
      </c>
      <c r="FV1" s="34" t="s">
        <v>176</v>
      </c>
      <c r="FW1" s="34" t="s">
        <v>177</v>
      </c>
      <c r="FX1" s="34" t="s">
        <v>178</v>
      </c>
      <c r="FY1" s="34" t="s">
        <v>179</v>
      </c>
      <c r="FZ1" s="34" t="s">
        <v>180</v>
      </c>
      <c r="GA1" s="34" t="s">
        <v>181</v>
      </c>
      <c r="GB1" s="34" t="s">
        <v>182</v>
      </c>
      <c r="GC1" s="34" t="s">
        <v>183</v>
      </c>
      <c r="GD1" s="34" t="s">
        <v>184</v>
      </c>
      <c r="GE1" s="34" t="s">
        <v>185</v>
      </c>
      <c r="GF1" s="34" t="s">
        <v>186</v>
      </c>
      <c r="GG1" s="34" t="s">
        <v>187</v>
      </c>
      <c r="GH1" s="34" t="s">
        <v>188</v>
      </c>
      <c r="GI1" s="34" t="s">
        <v>189</v>
      </c>
      <c r="GJ1" s="34" t="s">
        <v>190</v>
      </c>
      <c r="GK1" s="34" t="s">
        <v>191</v>
      </c>
      <c r="GL1" s="34" t="s">
        <v>192</v>
      </c>
      <c r="GM1" s="34" t="s">
        <v>193</v>
      </c>
      <c r="GN1" s="34" t="s">
        <v>194</v>
      </c>
      <c r="GO1" s="34" t="s">
        <v>195</v>
      </c>
      <c r="GP1" s="34" t="s">
        <v>196</v>
      </c>
      <c r="GQ1" s="34" t="s">
        <v>197</v>
      </c>
      <c r="GR1" s="34" t="s">
        <v>198</v>
      </c>
      <c r="GS1" s="34" t="s">
        <v>199</v>
      </c>
      <c r="GT1" s="34" t="s">
        <v>200</v>
      </c>
      <c r="GU1" s="34" t="s">
        <v>201</v>
      </c>
      <c r="GV1" s="34" t="s">
        <v>202</v>
      </c>
      <c r="GW1" s="34" t="s">
        <v>203</v>
      </c>
      <c r="GX1" s="34" t="s">
        <v>204</v>
      </c>
      <c r="GY1" s="34" t="s">
        <v>205</v>
      </c>
      <c r="GZ1" s="34" t="s">
        <v>206</v>
      </c>
      <c r="HA1" s="34" t="s">
        <v>207</v>
      </c>
      <c r="HB1" s="34" t="s">
        <v>208</v>
      </c>
      <c r="HC1" s="34" t="s">
        <v>209</v>
      </c>
      <c r="HD1" s="34" t="s">
        <v>210</v>
      </c>
      <c r="HE1" s="34" t="s">
        <v>211</v>
      </c>
      <c r="HF1" s="34" t="s">
        <v>212</v>
      </c>
      <c r="HG1" s="34" t="s">
        <v>213</v>
      </c>
      <c r="HH1" s="34" t="s">
        <v>214</v>
      </c>
      <c r="HI1" s="34" t="s">
        <v>215</v>
      </c>
      <c r="HJ1" s="34" t="s">
        <v>216</v>
      </c>
      <c r="HK1" s="34" t="s">
        <v>217</v>
      </c>
      <c r="HL1" s="26" t="s">
        <v>218</v>
      </c>
      <c r="HM1" s="26" t="s">
        <v>219</v>
      </c>
      <c r="HN1" s="26" t="s">
        <v>220</v>
      </c>
      <c r="HO1" s="26" t="s">
        <v>221</v>
      </c>
      <c r="HP1" s="26" t="s">
        <v>222</v>
      </c>
      <c r="HQ1" s="26" t="s">
        <v>223</v>
      </c>
      <c r="HR1" s="34" t="s">
        <v>224</v>
      </c>
      <c r="HS1" s="34" t="s">
        <v>225</v>
      </c>
      <c r="HT1" s="34" t="s">
        <v>226</v>
      </c>
      <c r="HU1" s="34" t="s">
        <v>227</v>
      </c>
      <c r="HV1" s="34" t="s">
        <v>228</v>
      </c>
      <c r="HW1" s="34" t="s">
        <v>229</v>
      </c>
      <c r="HX1" s="34" t="s">
        <v>231</v>
      </c>
      <c r="HY1" s="34" t="s">
        <v>232</v>
      </c>
      <c r="HZ1" s="34" t="s">
        <v>233</v>
      </c>
      <c r="IA1" s="34" t="s">
        <v>234</v>
      </c>
      <c r="IB1" s="16" t="s">
        <v>235</v>
      </c>
      <c r="IC1" s="16" t="s">
        <v>237</v>
      </c>
      <c r="ID1" s="16" t="s">
        <v>238</v>
      </c>
      <c r="IE1" s="16" t="s">
        <v>239</v>
      </c>
      <c r="IF1" s="34" t="s">
        <v>241</v>
      </c>
      <c r="IG1" s="34" t="s">
        <v>242</v>
      </c>
      <c r="IH1" s="34" t="s">
        <v>243</v>
      </c>
      <c r="II1" s="34" t="s">
        <v>244</v>
      </c>
      <c r="IJ1" s="34" t="s">
        <v>245</v>
      </c>
      <c r="IK1" s="34" t="s">
        <v>246</v>
      </c>
      <c r="IL1" s="34" t="s">
        <v>247</v>
      </c>
      <c r="IM1" s="34" t="s">
        <v>248</v>
      </c>
      <c r="IN1" s="34" t="s">
        <v>249</v>
      </c>
      <c r="IO1" s="34" t="s">
        <v>250</v>
      </c>
      <c r="IP1" s="34" t="s">
        <v>251</v>
      </c>
      <c r="IQ1" s="34" t="s">
        <v>252</v>
      </c>
      <c r="IR1" s="34" t="s">
        <v>253</v>
      </c>
      <c r="IS1" s="34" t="s">
        <v>254</v>
      </c>
      <c r="IT1" s="42" t="s">
        <v>255</v>
      </c>
      <c r="IU1" s="42" t="s">
        <v>256</v>
      </c>
      <c r="IV1" s="42" t="s">
        <v>257</v>
      </c>
      <c r="IW1" s="42" t="s">
        <v>2348</v>
      </c>
      <c r="IX1" s="42" t="s">
        <v>258</v>
      </c>
      <c r="IY1" s="42" t="s">
        <v>260</v>
      </c>
      <c r="IZ1" s="42" t="s">
        <v>261</v>
      </c>
      <c r="JA1" s="42" t="s">
        <v>262</v>
      </c>
      <c r="JB1" s="42" t="s">
        <v>263</v>
      </c>
      <c r="JC1" s="42" t="s">
        <v>264</v>
      </c>
      <c r="JD1" s="42" t="s">
        <v>265</v>
      </c>
      <c r="JE1" s="42" t="s">
        <v>266</v>
      </c>
      <c r="JF1" s="42" t="s">
        <v>267</v>
      </c>
      <c r="JG1" s="42" t="s">
        <v>268</v>
      </c>
      <c r="JH1" s="36" t="s">
        <v>269</v>
      </c>
      <c r="JI1" s="36" t="s">
        <v>270</v>
      </c>
      <c r="JJ1" s="36" t="s">
        <v>271</v>
      </c>
      <c r="JK1" s="34" t="s">
        <v>272</v>
      </c>
      <c r="JL1" s="34" t="s">
        <v>273</v>
      </c>
      <c r="JM1" s="34" t="s">
        <v>274</v>
      </c>
      <c r="JN1" s="34" t="s">
        <v>275</v>
      </c>
      <c r="JO1" s="34" t="s">
        <v>276</v>
      </c>
      <c r="JP1" s="34" t="s">
        <v>277</v>
      </c>
      <c r="JQ1" s="34" t="s">
        <v>278</v>
      </c>
      <c r="JR1" s="34" t="s">
        <v>279</v>
      </c>
      <c r="JS1" s="34" t="s">
        <v>280</v>
      </c>
      <c r="JT1" s="34" t="s">
        <v>281</v>
      </c>
      <c r="JU1" s="34" t="s">
        <v>282</v>
      </c>
      <c r="JV1" s="34" t="s">
        <v>283</v>
      </c>
      <c r="JW1" s="34" t="s">
        <v>284</v>
      </c>
      <c r="JX1" s="34" t="s">
        <v>285</v>
      </c>
      <c r="JY1" s="34" t="s">
        <v>286</v>
      </c>
      <c r="JZ1" s="34" t="s">
        <v>287</v>
      </c>
      <c r="KA1" s="34" t="s">
        <v>288</v>
      </c>
      <c r="KB1" s="34" t="s">
        <v>289</v>
      </c>
      <c r="KC1" s="34" t="s">
        <v>290</v>
      </c>
      <c r="KD1" s="34" t="s">
        <v>291</v>
      </c>
      <c r="KE1" s="34" t="s">
        <v>292</v>
      </c>
      <c r="KF1" s="34" t="s">
        <v>293</v>
      </c>
      <c r="KG1" s="34" t="s">
        <v>294</v>
      </c>
      <c r="KH1" s="34" t="s">
        <v>295</v>
      </c>
      <c r="KI1" s="34" t="s">
        <v>296</v>
      </c>
      <c r="KJ1" s="34" t="s">
        <v>297</v>
      </c>
      <c r="KK1" s="34" t="s">
        <v>298</v>
      </c>
      <c r="KL1" s="34" t="s">
        <v>299</v>
      </c>
      <c r="KM1" s="34" t="s">
        <v>300</v>
      </c>
      <c r="KN1" s="34" t="s">
        <v>301</v>
      </c>
      <c r="KO1" s="34" t="s">
        <v>302</v>
      </c>
      <c r="KP1" s="34" t="s">
        <v>303</v>
      </c>
      <c r="KQ1" s="34" t="s">
        <v>304</v>
      </c>
      <c r="KR1" s="34" t="s">
        <v>305</v>
      </c>
      <c r="KS1" s="34" t="s">
        <v>306</v>
      </c>
      <c r="KT1" s="34" t="s">
        <v>307</v>
      </c>
      <c r="KU1" s="34" t="s">
        <v>308</v>
      </c>
      <c r="KV1" s="34" t="s">
        <v>309</v>
      </c>
      <c r="KW1" s="34" t="s">
        <v>310</v>
      </c>
      <c r="KX1" s="34" t="s">
        <v>311</v>
      </c>
      <c r="KY1" s="34" t="s">
        <v>2349</v>
      </c>
      <c r="KZ1" s="34" t="s">
        <v>315</v>
      </c>
      <c r="LA1" s="34" t="s">
        <v>317</v>
      </c>
      <c r="LB1" s="34" t="s">
        <v>319</v>
      </c>
      <c r="LC1" s="34" t="s">
        <v>320</v>
      </c>
      <c r="LD1" s="34" t="s">
        <v>321</v>
      </c>
      <c r="LE1" s="34" t="s">
        <v>322</v>
      </c>
      <c r="LF1" s="34" t="s">
        <v>323</v>
      </c>
      <c r="LG1" s="34" t="s">
        <v>324</v>
      </c>
      <c r="LH1" s="34" t="s">
        <v>325</v>
      </c>
      <c r="LI1" s="34" t="s">
        <v>326</v>
      </c>
      <c r="LJ1" s="34" t="s">
        <v>327</v>
      </c>
      <c r="LK1" s="34" t="s">
        <v>328</v>
      </c>
      <c r="LL1" s="34" t="s">
        <v>329</v>
      </c>
      <c r="LM1" s="34" t="s">
        <v>330</v>
      </c>
      <c r="LN1" s="34" t="s">
        <v>331</v>
      </c>
      <c r="LO1" s="34" t="s">
        <v>332</v>
      </c>
      <c r="LP1" s="36" t="s">
        <v>334</v>
      </c>
      <c r="LQ1" s="36" t="s">
        <v>335</v>
      </c>
      <c r="LR1" s="36" t="s">
        <v>336</v>
      </c>
      <c r="LS1" s="36" t="s">
        <v>337</v>
      </c>
      <c r="LT1" s="36" t="s">
        <v>338</v>
      </c>
      <c r="LU1" s="36" t="s">
        <v>339</v>
      </c>
      <c r="LV1" s="36" t="s">
        <v>340</v>
      </c>
      <c r="LW1" s="36" t="s">
        <v>341</v>
      </c>
      <c r="LX1" s="36" t="s">
        <v>342</v>
      </c>
      <c r="LY1" s="36" t="s">
        <v>343</v>
      </c>
      <c r="LZ1" s="34" t="s">
        <v>344</v>
      </c>
      <c r="MA1" s="34" t="s">
        <v>345</v>
      </c>
      <c r="MB1" s="36" t="s">
        <v>346</v>
      </c>
      <c r="MC1" s="36" t="s">
        <v>347</v>
      </c>
      <c r="MD1" s="36" t="s">
        <v>348</v>
      </c>
      <c r="ME1" s="36" t="s">
        <v>349</v>
      </c>
      <c r="MF1" s="36" t="s">
        <v>350</v>
      </c>
      <c r="MG1" s="36" t="s">
        <v>351</v>
      </c>
      <c r="MH1" s="36" t="s">
        <v>352</v>
      </c>
      <c r="MI1" s="36" t="s">
        <v>353</v>
      </c>
      <c r="MJ1" s="36" t="s">
        <v>354</v>
      </c>
      <c r="MK1" s="36" t="s">
        <v>355</v>
      </c>
      <c r="ML1" s="36" t="s">
        <v>356</v>
      </c>
      <c r="MM1" s="34" t="s">
        <v>362</v>
      </c>
      <c r="MN1" s="35" t="s">
        <v>363</v>
      </c>
      <c r="MO1" s="43" t="s">
        <v>364</v>
      </c>
      <c r="MP1" s="43" t="s">
        <v>2350</v>
      </c>
      <c r="MQ1" s="43" t="s">
        <v>2351</v>
      </c>
      <c r="MR1" s="43" t="s">
        <v>2352</v>
      </c>
      <c r="MS1" s="43" t="s">
        <v>2353</v>
      </c>
      <c r="MT1" s="43" t="s">
        <v>2354</v>
      </c>
      <c r="MU1" s="43" t="s">
        <v>2355</v>
      </c>
      <c r="MV1" s="43" t="s">
        <v>370</v>
      </c>
      <c r="MW1" s="43" t="s">
        <v>371</v>
      </c>
      <c r="MX1" s="34" t="s">
        <v>372</v>
      </c>
      <c r="MY1" s="34" t="s">
        <v>373</v>
      </c>
      <c r="MZ1" s="34" t="s">
        <v>374</v>
      </c>
      <c r="NA1" s="34" t="s">
        <v>375</v>
      </c>
      <c r="NB1" s="34" t="s">
        <v>376</v>
      </c>
      <c r="NC1" s="34" t="s">
        <v>377</v>
      </c>
      <c r="ND1" s="34" t="s">
        <v>378</v>
      </c>
      <c r="NE1" s="34" t="s">
        <v>379</v>
      </c>
      <c r="NF1" s="34" t="s">
        <v>380</v>
      </c>
      <c r="NG1" s="34" t="s">
        <v>381</v>
      </c>
      <c r="NH1" s="34" t="s">
        <v>382</v>
      </c>
      <c r="NI1" s="34" t="s">
        <v>383</v>
      </c>
      <c r="NJ1" s="34" t="s">
        <v>384</v>
      </c>
      <c r="NK1" s="34" t="s">
        <v>385</v>
      </c>
      <c r="NL1" s="34" t="s">
        <v>386</v>
      </c>
      <c r="NM1" s="34" t="s">
        <v>387</v>
      </c>
      <c r="NN1" s="34" t="s">
        <v>388</v>
      </c>
      <c r="NO1" s="34" t="s">
        <v>389</v>
      </c>
      <c r="NP1" s="34" t="s">
        <v>390</v>
      </c>
      <c r="NQ1" s="34" t="s">
        <v>391</v>
      </c>
      <c r="NR1" s="34" t="s">
        <v>2356</v>
      </c>
      <c r="NS1" s="34" t="s">
        <v>2357</v>
      </c>
      <c r="NT1" s="34" t="s">
        <v>2358</v>
      </c>
      <c r="NU1" s="34" t="s">
        <v>2359</v>
      </c>
      <c r="NV1" s="34" t="s">
        <v>2360</v>
      </c>
      <c r="NW1" s="34" t="s">
        <v>2361</v>
      </c>
      <c r="NX1" s="34" t="s">
        <v>2362</v>
      </c>
      <c r="NY1" s="34" t="s">
        <v>2363</v>
      </c>
      <c r="NZ1" s="34" t="s">
        <v>2364</v>
      </c>
      <c r="OA1" s="34" t="s">
        <v>2365</v>
      </c>
      <c r="OB1" s="34" t="s">
        <v>410</v>
      </c>
      <c r="OC1" s="34" t="s">
        <v>411</v>
      </c>
      <c r="OD1" s="34" t="s">
        <v>412</v>
      </c>
      <c r="OE1" s="34" t="s">
        <v>413</v>
      </c>
      <c r="OF1" s="34" t="s">
        <v>414</v>
      </c>
      <c r="OG1" s="34" t="s">
        <v>415</v>
      </c>
      <c r="OH1" s="34" t="s">
        <v>416</v>
      </c>
      <c r="OI1" s="65" t="s">
        <v>417</v>
      </c>
      <c r="OJ1" s="65" t="s">
        <v>418</v>
      </c>
      <c r="OK1" s="66" t="s">
        <v>419</v>
      </c>
      <c r="OL1" s="66" t="s">
        <v>420</v>
      </c>
      <c r="OM1" s="66" t="s">
        <v>421</v>
      </c>
      <c r="ON1" s="66" t="s">
        <v>422</v>
      </c>
      <c r="OO1" s="64" t="s">
        <v>423</v>
      </c>
    </row>
    <row r="2" spans="1:410" ht="15" thickBot="1">
      <c r="A2" t="s">
        <v>469</v>
      </c>
      <c r="B2" t="s">
        <v>2366</v>
      </c>
      <c r="C2" t="s">
        <v>861</v>
      </c>
      <c r="D2" s="83" t="s">
        <v>1177</v>
      </c>
      <c r="E2" s="75" t="s">
        <v>2367</v>
      </c>
      <c r="F2" s="83" t="s">
        <v>1177</v>
      </c>
      <c r="G2" s="72" t="s">
        <v>475</v>
      </c>
      <c r="H2" s="72" t="s">
        <v>476</v>
      </c>
      <c r="I2">
        <v>7.3666666669999996</v>
      </c>
      <c r="J2">
        <v>3.8333333330000001</v>
      </c>
      <c r="K2" s="72" t="s">
        <v>480</v>
      </c>
      <c r="AV2" t="s">
        <v>2368</v>
      </c>
      <c r="AW2" t="s">
        <v>1047</v>
      </c>
      <c r="AX2" t="s">
        <v>2369</v>
      </c>
      <c r="AY2" t="s">
        <v>1047</v>
      </c>
      <c r="AZ2" t="s">
        <v>1047</v>
      </c>
      <c r="BA2">
        <v>2003</v>
      </c>
      <c r="BB2">
        <v>2004</v>
      </c>
      <c r="BD2" t="s">
        <v>996</v>
      </c>
      <c r="BE2" t="s">
        <v>2370</v>
      </c>
      <c r="BF2" t="s">
        <v>536</v>
      </c>
      <c r="BG2" s="63" t="s">
        <v>484</v>
      </c>
      <c r="BH2" t="s">
        <v>485</v>
      </c>
      <c r="BI2" t="s">
        <v>2371</v>
      </c>
      <c r="BJ2" t="s">
        <v>1047</v>
      </c>
      <c r="BK2" t="s">
        <v>1047</v>
      </c>
      <c r="BL2" t="s">
        <v>537</v>
      </c>
      <c r="BM2" t="s">
        <v>2372</v>
      </c>
      <c r="BN2" t="s">
        <v>2373</v>
      </c>
      <c r="BO2" t="s">
        <v>1047</v>
      </c>
      <c r="BP2" t="s">
        <v>1047</v>
      </c>
      <c r="BQ2" t="s">
        <v>537</v>
      </c>
      <c r="BR2" t="s">
        <v>2374</v>
      </c>
      <c r="BS2" t="s">
        <v>864</v>
      </c>
      <c r="BT2" t="s">
        <v>1047</v>
      </c>
      <c r="BU2" t="s">
        <v>1047</v>
      </c>
      <c r="BV2" t="s">
        <v>1047</v>
      </c>
      <c r="HR2" t="s">
        <v>1047</v>
      </c>
      <c r="HS2" t="s">
        <v>1047</v>
      </c>
      <c r="HT2" t="s">
        <v>1047</v>
      </c>
      <c r="HU2" t="s">
        <v>1047</v>
      </c>
      <c r="HV2" t="s">
        <v>1047</v>
      </c>
      <c r="HW2" t="s">
        <v>1047</v>
      </c>
      <c r="HX2" t="s">
        <v>1047</v>
      </c>
      <c r="HY2" t="s">
        <v>1047</v>
      </c>
      <c r="HZ2" t="s">
        <v>1047</v>
      </c>
      <c r="IA2" t="s">
        <v>1047</v>
      </c>
      <c r="IB2" t="s">
        <v>1047</v>
      </c>
      <c r="IC2" t="s">
        <v>1047</v>
      </c>
      <c r="ID2" t="s">
        <v>1047</v>
      </c>
      <c r="IE2" t="s">
        <v>1047</v>
      </c>
      <c r="IF2" t="s">
        <v>2370</v>
      </c>
      <c r="IG2" t="s">
        <v>1047</v>
      </c>
      <c r="IH2" t="s">
        <v>1047</v>
      </c>
      <c r="II2" t="s">
        <v>1047</v>
      </c>
      <c r="IJ2" t="s">
        <v>1047</v>
      </c>
      <c r="IK2" t="s">
        <v>1047</v>
      </c>
      <c r="IL2" t="s">
        <v>1047</v>
      </c>
      <c r="JH2" t="s">
        <v>2375</v>
      </c>
      <c r="JI2" s="69" t="s">
        <v>494</v>
      </c>
      <c r="JJ2" t="s">
        <v>495</v>
      </c>
      <c r="JK2" t="s">
        <v>2376</v>
      </c>
      <c r="JL2" t="s">
        <v>508</v>
      </c>
      <c r="JM2" t="s">
        <v>2377</v>
      </c>
      <c r="KH2" s="46" t="s">
        <v>504</v>
      </c>
      <c r="MM2" t="s">
        <v>2378</v>
      </c>
      <c r="MN2" t="s">
        <v>1047</v>
      </c>
      <c r="MO2" t="s">
        <v>2379</v>
      </c>
      <c r="MQ2" t="s">
        <v>485</v>
      </c>
      <c r="MR2" t="s">
        <v>2372</v>
      </c>
      <c r="MS2" t="s">
        <v>2374</v>
      </c>
      <c r="MY2" t="s">
        <v>2380</v>
      </c>
      <c r="MZ2" t="s">
        <v>2381</v>
      </c>
      <c r="NA2" t="s">
        <v>944</v>
      </c>
      <c r="NB2" t="s">
        <v>2382</v>
      </c>
      <c r="NK2" t="s">
        <v>518</v>
      </c>
      <c r="NM2" t="s">
        <v>2383</v>
      </c>
      <c r="NQ2">
        <v>2</v>
      </c>
      <c r="OB2" t="s">
        <v>1051</v>
      </c>
      <c r="OC2" s="72" t="s">
        <v>475</v>
      </c>
      <c r="OD2">
        <v>2003</v>
      </c>
      <c r="OI2" t="s">
        <v>522</v>
      </c>
      <c r="OJ2" s="50">
        <v>46105</v>
      </c>
    </row>
    <row r="3" spans="1:410" ht="15" thickBot="1">
      <c r="A3" t="s">
        <v>469</v>
      </c>
      <c r="B3" t="s">
        <v>2366</v>
      </c>
      <c r="C3" t="s">
        <v>861</v>
      </c>
      <c r="D3" s="83" t="s">
        <v>1177</v>
      </c>
      <c r="E3" s="75" t="s">
        <v>2367</v>
      </c>
      <c r="F3" s="83" t="s">
        <v>1177</v>
      </c>
      <c r="G3" s="72" t="s">
        <v>475</v>
      </c>
      <c r="H3" s="72" t="s">
        <v>476</v>
      </c>
      <c r="I3">
        <v>7.3666666669999996</v>
      </c>
      <c r="J3">
        <v>3.8333333330000001</v>
      </c>
      <c r="K3" s="72" t="s">
        <v>480</v>
      </c>
      <c r="AV3" t="s">
        <v>1047</v>
      </c>
      <c r="AW3" t="s">
        <v>1047</v>
      </c>
      <c r="AX3" t="s">
        <v>2369</v>
      </c>
      <c r="AY3" t="s">
        <v>1047</v>
      </c>
      <c r="AZ3" t="s">
        <v>1047</v>
      </c>
      <c r="BA3">
        <v>2003</v>
      </c>
      <c r="BB3">
        <v>2004</v>
      </c>
      <c r="BD3" t="s">
        <v>996</v>
      </c>
      <c r="BE3" t="s">
        <v>2384</v>
      </c>
      <c r="BF3" t="s">
        <v>565</v>
      </c>
      <c r="BG3" s="63" t="s">
        <v>484</v>
      </c>
      <c r="BH3" t="s">
        <v>485</v>
      </c>
      <c r="BI3" t="s">
        <v>2371</v>
      </c>
      <c r="BJ3" t="s">
        <v>1047</v>
      </c>
      <c r="BK3" t="s">
        <v>1047</v>
      </c>
      <c r="BL3" t="s">
        <v>537</v>
      </c>
      <c r="BM3" t="s">
        <v>2372</v>
      </c>
      <c r="BN3" t="s">
        <v>2385</v>
      </c>
      <c r="BO3" t="s">
        <v>1047</v>
      </c>
      <c r="BP3" t="s">
        <v>1047</v>
      </c>
      <c r="HR3" t="s">
        <v>1047</v>
      </c>
      <c r="HS3" t="s">
        <v>1047</v>
      </c>
      <c r="HT3" t="s">
        <v>1047</v>
      </c>
      <c r="HU3" t="s">
        <v>1047</v>
      </c>
      <c r="HV3" t="s">
        <v>1047</v>
      </c>
      <c r="HW3" t="s">
        <v>1047</v>
      </c>
      <c r="HX3" t="s">
        <v>1047</v>
      </c>
      <c r="HY3" t="s">
        <v>1047</v>
      </c>
      <c r="HZ3" t="s">
        <v>1047</v>
      </c>
      <c r="IA3" t="s">
        <v>1047</v>
      </c>
      <c r="IB3" t="s">
        <v>1047</v>
      </c>
      <c r="IC3" t="s">
        <v>1047</v>
      </c>
      <c r="ID3" t="s">
        <v>1047</v>
      </c>
      <c r="IE3" t="s">
        <v>1047</v>
      </c>
      <c r="IF3" t="s">
        <v>2384</v>
      </c>
      <c r="IG3" t="s">
        <v>1047</v>
      </c>
      <c r="IH3" t="s">
        <v>1047</v>
      </c>
      <c r="II3" t="s">
        <v>1047</v>
      </c>
      <c r="IJ3" t="s">
        <v>1047</v>
      </c>
      <c r="IK3" t="s">
        <v>1047</v>
      </c>
      <c r="IL3" t="s">
        <v>1047</v>
      </c>
      <c r="JH3" t="s">
        <v>2386</v>
      </c>
      <c r="JI3" s="69" t="s">
        <v>494</v>
      </c>
      <c r="JJ3" t="s">
        <v>495</v>
      </c>
      <c r="JK3" t="s">
        <v>2376</v>
      </c>
      <c r="JL3" t="s">
        <v>508</v>
      </c>
      <c r="JM3" t="s">
        <v>2387</v>
      </c>
      <c r="KH3" s="46" t="s">
        <v>504</v>
      </c>
      <c r="MM3" t="s">
        <v>2378</v>
      </c>
      <c r="MN3" t="s">
        <v>1047</v>
      </c>
      <c r="MO3" t="s">
        <v>2388</v>
      </c>
      <c r="MQ3" t="s">
        <v>485</v>
      </c>
      <c r="MR3" t="s">
        <v>2372</v>
      </c>
      <c r="MY3" t="s">
        <v>2380</v>
      </c>
      <c r="MZ3" t="s">
        <v>2381</v>
      </c>
      <c r="NA3" t="s">
        <v>944</v>
      </c>
      <c r="NB3" t="s">
        <v>2382</v>
      </c>
      <c r="NK3" t="s">
        <v>518</v>
      </c>
      <c r="NM3" t="s">
        <v>2383</v>
      </c>
      <c r="NQ3">
        <v>2</v>
      </c>
      <c r="OB3" t="s">
        <v>1051</v>
      </c>
      <c r="OC3" s="72" t="s">
        <v>475</v>
      </c>
      <c r="OD3">
        <v>2003</v>
      </c>
      <c r="OI3" t="s">
        <v>522</v>
      </c>
      <c r="OJ3" s="50">
        <v>46105</v>
      </c>
    </row>
    <row r="4" spans="1:410" ht="15" thickBot="1">
      <c r="A4" t="s">
        <v>469</v>
      </c>
      <c r="B4" t="s">
        <v>2366</v>
      </c>
      <c r="C4" t="s">
        <v>861</v>
      </c>
      <c r="D4" s="83" t="s">
        <v>1177</v>
      </c>
      <c r="E4" s="75" t="s">
        <v>2367</v>
      </c>
      <c r="F4" s="83" t="s">
        <v>1177</v>
      </c>
      <c r="G4" s="72" t="s">
        <v>475</v>
      </c>
      <c r="H4" s="72" t="s">
        <v>476</v>
      </c>
      <c r="I4">
        <v>7.3666666669999996</v>
      </c>
      <c r="J4">
        <v>3.8333333330000001</v>
      </c>
      <c r="K4" s="72" t="s">
        <v>480</v>
      </c>
      <c r="AV4" t="s">
        <v>1047</v>
      </c>
      <c r="AW4" t="s">
        <v>1047</v>
      </c>
      <c r="AX4" t="s">
        <v>2369</v>
      </c>
      <c r="AY4" t="s">
        <v>1047</v>
      </c>
      <c r="AZ4" t="s">
        <v>1047</v>
      </c>
      <c r="BA4">
        <v>2003</v>
      </c>
      <c r="BB4">
        <v>2004</v>
      </c>
      <c r="BD4" t="s">
        <v>996</v>
      </c>
      <c r="BE4" t="s">
        <v>2389</v>
      </c>
      <c r="BF4" t="s">
        <v>570</v>
      </c>
      <c r="BG4" s="63" t="s">
        <v>484</v>
      </c>
      <c r="BH4" t="s">
        <v>485</v>
      </c>
      <c r="BI4" t="s">
        <v>2371</v>
      </c>
      <c r="BJ4" t="s">
        <v>1047</v>
      </c>
      <c r="BK4" t="s">
        <v>1047</v>
      </c>
      <c r="BL4" t="s">
        <v>537</v>
      </c>
      <c r="BM4" t="s">
        <v>2374</v>
      </c>
      <c r="BN4" t="s">
        <v>864</v>
      </c>
      <c r="BO4" t="s">
        <v>1047</v>
      </c>
      <c r="BP4" t="s">
        <v>1047</v>
      </c>
      <c r="HR4" t="s">
        <v>1047</v>
      </c>
      <c r="HS4" t="s">
        <v>1047</v>
      </c>
      <c r="HT4" t="s">
        <v>1047</v>
      </c>
      <c r="HU4" t="s">
        <v>1047</v>
      </c>
      <c r="HV4" t="s">
        <v>1047</v>
      </c>
      <c r="HW4" t="s">
        <v>1047</v>
      </c>
      <c r="HX4" t="s">
        <v>1047</v>
      </c>
      <c r="HY4" t="s">
        <v>1047</v>
      </c>
      <c r="HZ4" t="s">
        <v>1047</v>
      </c>
      <c r="IA4" t="s">
        <v>1047</v>
      </c>
      <c r="IB4" t="s">
        <v>1047</v>
      </c>
      <c r="IC4" t="s">
        <v>1047</v>
      </c>
      <c r="ID4" t="s">
        <v>1047</v>
      </c>
      <c r="IE4" t="s">
        <v>1047</v>
      </c>
      <c r="IF4" t="s">
        <v>2389</v>
      </c>
      <c r="IG4" t="s">
        <v>1047</v>
      </c>
      <c r="IH4" t="s">
        <v>1047</v>
      </c>
      <c r="II4" t="s">
        <v>1047</v>
      </c>
      <c r="IJ4" t="s">
        <v>1047</v>
      </c>
      <c r="IK4" t="s">
        <v>1047</v>
      </c>
      <c r="IL4" t="s">
        <v>1047</v>
      </c>
      <c r="JH4" t="s">
        <v>2390</v>
      </c>
      <c r="JI4" s="69" t="s">
        <v>494</v>
      </c>
      <c r="JJ4" t="s">
        <v>495</v>
      </c>
      <c r="JK4" t="s">
        <v>2376</v>
      </c>
      <c r="JL4" t="s">
        <v>508</v>
      </c>
      <c r="JM4" t="s">
        <v>2391</v>
      </c>
      <c r="KH4" s="46" t="s">
        <v>504</v>
      </c>
      <c r="MM4" t="s">
        <v>2378</v>
      </c>
      <c r="MN4" t="s">
        <v>1047</v>
      </c>
      <c r="MO4" t="s">
        <v>2392</v>
      </c>
      <c r="MQ4" t="s">
        <v>485</v>
      </c>
      <c r="MR4" t="s">
        <v>2374</v>
      </c>
      <c r="MY4" t="s">
        <v>2380</v>
      </c>
      <c r="MZ4" t="s">
        <v>2381</v>
      </c>
      <c r="NA4" t="s">
        <v>944</v>
      </c>
      <c r="NB4" t="s">
        <v>2382</v>
      </c>
      <c r="NK4" t="s">
        <v>518</v>
      </c>
      <c r="NM4" t="s">
        <v>2383</v>
      </c>
      <c r="NQ4">
        <v>2</v>
      </c>
      <c r="OB4" t="s">
        <v>1051</v>
      </c>
      <c r="OC4" s="72" t="s">
        <v>475</v>
      </c>
      <c r="OD4">
        <v>2003</v>
      </c>
      <c r="OI4" t="s">
        <v>522</v>
      </c>
      <c r="OJ4" s="50">
        <v>46105</v>
      </c>
    </row>
    <row r="5" spans="1:410" ht="15" thickBot="1">
      <c r="A5" t="s">
        <v>469</v>
      </c>
      <c r="B5" t="s">
        <v>2366</v>
      </c>
      <c r="C5" t="s">
        <v>861</v>
      </c>
      <c r="D5" s="83" t="s">
        <v>1177</v>
      </c>
      <c r="E5" s="75" t="s">
        <v>2367</v>
      </c>
      <c r="F5" s="83" t="s">
        <v>1177</v>
      </c>
      <c r="G5" s="72" t="s">
        <v>475</v>
      </c>
      <c r="H5" s="72" t="s">
        <v>476</v>
      </c>
      <c r="I5">
        <v>7.3666666669999996</v>
      </c>
      <c r="J5">
        <v>3.8333333330000001</v>
      </c>
      <c r="K5" s="72" t="s">
        <v>480</v>
      </c>
      <c r="AV5" t="s">
        <v>1047</v>
      </c>
      <c r="AW5" t="s">
        <v>1047</v>
      </c>
      <c r="AX5" t="s">
        <v>2369</v>
      </c>
      <c r="AY5" t="s">
        <v>1047</v>
      </c>
      <c r="AZ5" t="s">
        <v>1047</v>
      </c>
      <c r="BA5">
        <v>2003</v>
      </c>
      <c r="BB5">
        <v>2004</v>
      </c>
      <c r="BD5" t="s">
        <v>492</v>
      </c>
      <c r="BE5" t="s">
        <v>2393</v>
      </c>
      <c r="BF5" t="s">
        <v>524</v>
      </c>
      <c r="BG5" s="63" t="s">
        <v>484</v>
      </c>
      <c r="BH5" t="s">
        <v>485</v>
      </c>
      <c r="BI5" t="s">
        <v>2371</v>
      </c>
      <c r="BJ5" t="s">
        <v>1047</v>
      </c>
      <c r="BK5" t="s">
        <v>1047</v>
      </c>
      <c r="HR5" t="s">
        <v>1047</v>
      </c>
      <c r="HS5" t="s">
        <v>1047</v>
      </c>
      <c r="HT5" t="s">
        <v>1047</v>
      </c>
      <c r="HU5" t="s">
        <v>1047</v>
      </c>
      <c r="HV5" t="s">
        <v>1047</v>
      </c>
      <c r="HW5" t="s">
        <v>1047</v>
      </c>
      <c r="HX5" t="s">
        <v>1047</v>
      </c>
      <c r="HY5" t="s">
        <v>1047</v>
      </c>
      <c r="HZ5" t="s">
        <v>1047</v>
      </c>
      <c r="IA5" t="s">
        <v>1047</v>
      </c>
      <c r="IB5" t="s">
        <v>1047</v>
      </c>
      <c r="IC5" t="s">
        <v>1047</v>
      </c>
      <c r="ID5" t="s">
        <v>1047</v>
      </c>
      <c r="IE5" t="s">
        <v>1047</v>
      </c>
      <c r="IF5" t="s">
        <v>2393</v>
      </c>
      <c r="IG5" t="s">
        <v>492</v>
      </c>
      <c r="IH5" t="s">
        <v>1047</v>
      </c>
      <c r="II5" t="s">
        <v>1047</v>
      </c>
      <c r="IJ5" t="s">
        <v>1047</v>
      </c>
      <c r="IK5" t="s">
        <v>1047</v>
      </c>
      <c r="IL5" t="s">
        <v>1047</v>
      </c>
      <c r="JH5" t="s">
        <v>2390</v>
      </c>
      <c r="JI5" s="69" t="s">
        <v>494</v>
      </c>
      <c r="JJ5" t="s">
        <v>495</v>
      </c>
      <c r="JK5" t="s">
        <v>2376</v>
      </c>
      <c r="JL5" t="s">
        <v>508</v>
      </c>
      <c r="JM5" t="s">
        <v>2394</v>
      </c>
      <c r="KH5" s="46" t="s">
        <v>504</v>
      </c>
      <c r="MM5" t="s">
        <v>2378</v>
      </c>
      <c r="MN5" t="s">
        <v>1047</v>
      </c>
      <c r="MO5" t="s">
        <v>2395</v>
      </c>
      <c r="MQ5" t="s">
        <v>485</v>
      </c>
      <c r="MY5" t="s">
        <v>2380</v>
      </c>
      <c r="MZ5" t="s">
        <v>2381</v>
      </c>
      <c r="NA5" t="s">
        <v>944</v>
      </c>
      <c r="NB5" t="s">
        <v>2382</v>
      </c>
      <c r="NK5" t="s">
        <v>518</v>
      </c>
      <c r="NM5" t="s">
        <v>2383</v>
      </c>
      <c r="NQ5">
        <v>2</v>
      </c>
      <c r="OB5" t="s">
        <v>1051</v>
      </c>
      <c r="OC5" s="72" t="s">
        <v>475</v>
      </c>
      <c r="OD5">
        <v>2003</v>
      </c>
      <c r="OI5" t="s">
        <v>522</v>
      </c>
      <c r="OJ5" s="50">
        <v>46105</v>
      </c>
    </row>
    <row r="6" spans="1:410" ht="15" thickBot="1">
      <c r="A6" t="s">
        <v>469</v>
      </c>
      <c r="B6" t="s">
        <v>2366</v>
      </c>
      <c r="C6" t="s">
        <v>861</v>
      </c>
      <c r="D6" s="83" t="s">
        <v>1177</v>
      </c>
      <c r="E6" s="75" t="s">
        <v>2367</v>
      </c>
      <c r="F6" s="83" t="s">
        <v>1177</v>
      </c>
      <c r="G6" s="72" t="s">
        <v>475</v>
      </c>
      <c r="H6" s="72" t="s">
        <v>476</v>
      </c>
      <c r="I6">
        <v>7.3666666669999996</v>
      </c>
      <c r="J6">
        <v>3.8333333330000001</v>
      </c>
      <c r="K6" s="72" t="s">
        <v>480</v>
      </c>
      <c r="AV6" t="s">
        <v>1047</v>
      </c>
      <c r="AW6" t="s">
        <v>1047</v>
      </c>
      <c r="AX6" t="s">
        <v>2369</v>
      </c>
      <c r="AY6" t="s">
        <v>1047</v>
      </c>
      <c r="AZ6" t="s">
        <v>1047</v>
      </c>
      <c r="BA6">
        <v>2003</v>
      </c>
      <c r="BB6">
        <v>2004</v>
      </c>
      <c r="BD6" t="s">
        <v>996</v>
      </c>
      <c r="BE6" t="s">
        <v>2396</v>
      </c>
      <c r="BF6" t="s">
        <v>553</v>
      </c>
      <c r="BG6" s="63" t="s">
        <v>484</v>
      </c>
      <c r="BH6" t="s">
        <v>2372</v>
      </c>
      <c r="BI6" t="s">
        <v>2373</v>
      </c>
      <c r="BJ6" t="s">
        <v>1047</v>
      </c>
      <c r="BK6" t="s">
        <v>1047</v>
      </c>
      <c r="BL6" t="s">
        <v>537</v>
      </c>
      <c r="BM6" t="s">
        <v>2374</v>
      </c>
      <c r="BN6" t="s">
        <v>864</v>
      </c>
      <c r="BO6" t="s">
        <v>1047</v>
      </c>
      <c r="BP6" t="s">
        <v>1047</v>
      </c>
      <c r="HR6" t="s">
        <v>1047</v>
      </c>
      <c r="HS6" t="s">
        <v>1047</v>
      </c>
      <c r="HT6" t="s">
        <v>1047</v>
      </c>
      <c r="HU6" t="s">
        <v>1047</v>
      </c>
      <c r="HV6" t="s">
        <v>1047</v>
      </c>
      <c r="HW6" t="s">
        <v>1047</v>
      </c>
      <c r="HX6" t="s">
        <v>1047</v>
      </c>
      <c r="HY6" t="s">
        <v>1047</v>
      </c>
      <c r="HZ6" t="s">
        <v>1047</v>
      </c>
      <c r="IA6" t="s">
        <v>1047</v>
      </c>
      <c r="IB6" t="s">
        <v>1047</v>
      </c>
      <c r="IC6" t="s">
        <v>1047</v>
      </c>
      <c r="ID6" t="s">
        <v>1047</v>
      </c>
      <c r="IE6" t="s">
        <v>1047</v>
      </c>
      <c r="IF6" t="s">
        <v>2396</v>
      </c>
      <c r="IG6" t="s">
        <v>1047</v>
      </c>
      <c r="IH6" t="s">
        <v>1047</v>
      </c>
      <c r="II6" t="s">
        <v>1047</v>
      </c>
      <c r="IJ6" t="s">
        <v>1047</v>
      </c>
      <c r="IK6" t="s">
        <v>1047</v>
      </c>
      <c r="IL6" t="s">
        <v>1047</v>
      </c>
      <c r="JH6" t="s">
        <v>2390</v>
      </c>
      <c r="JI6" s="69" t="s">
        <v>494</v>
      </c>
      <c r="JJ6" t="s">
        <v>495</v>
      </c>
      <c r="JK6" t="s">
        <v>2397</v>
      </c>
      <c r="JL6" t="s">
        <v>508</v>
      </c>
      <c r="JM6">
        <v>120</v>
      </c>
      <c r="KH6" s="46" t="s">
        <v>504</v>
      </c>
      <c r="MM6" t="s">
        <v>2378</v>
      </c>
      <c r="MN6" t="s">
        <v>1047</v>
      </c>
      <c r="MO6" t="s">
        <v>2398</v>
      </c>
      <c r="MQ6" t="s">
        <v>2372</v>
      </c>
      <c r="MR6" t="s">
        <v>2374</v>
      </c>
      <c r="MY6" t="s">
        <v>2380</v>
      </c>
      <c r="MZ6" t="s">
        <v>2381</v>
      </c>
      <c r="NA6" t="s">
        <v>944</v>
      </c>
      <c r="NB6" t="s">
        <v>2382</v>
      </c>
      <c r="NK6" t="s">
        <v>518</v>
      </c>
      <c r="NM6" t="s">
        <v>2383</v>
      </c>
      <c r="NQ6">
        <v>2</v>
      </c>
      <c r="OB6" t="s">
        <v>1051</v>
      </c>
      <c r="OC6" s="72" t="s">
        <v>475</v>
      </c>
      <c r="OD6">
        <v>2003</v>
      </c>
      <c r="OI6" t="s">
        <v>522</v>
      </c>
      <c r="OJ6" s="50">
        <v>46105</v>
      </c>
    </row>
    <row r="7" spans="1:410" ht="15" thickBot="1">
      <c r="A7" t="s">
        <v>469</v>
      </c>
      <c r="B7" t="s">
        <v>2366</v>
      </c>
      <c r="C7" t="s">
        <v>861</v>
      </c>
      <c r="D7" s="83" t="s">
        <v>1177</v>
      </c>
      <c r="E7" s="75" t="s">
        <v>2367</v>
      </c>
      <c r="F7" s="83" t="s">
        <v>1177</v>
      </c>
      <c r="G7" s="72" t="s">
        <v>475</v>
      </c>
      <c r="H7" s="72" t="s">
        <v>476</v>
      </c>
      <c r="I7">
        <v>7.3666666669999996</v>
      </c>
      <c r="J7">
        <v>3.8333333330000001</v>
      </c>
      <c r="K7" s="72" t="s">
        <v>480</v>
      </c>
      <c r="AV7" t="s">
        <v>1047</v>
      </c>
      <c r="AW7" t="s">
        <v>1047</v>
      </c>
      <c r="AX7" t="s">
        <v>2369</v>
      </c>
      <c r="AY7" t="s">
        <v>1047</v>
      </c>
      <c r="AZ7" t="s">
        <v>1047</v>
      </c>
      <c r="BA7">
        <v>2003</v>
      </c>
      <c r="BB7">
        <v>2004</v>
      </c>
      <c r="BD7" t="s">
        <v>492</v>
      </c>
      <c r="BE7" t="s">
        <v>2399</v>
      </c>
      <c r="BF7" t="s">
        <v>483</v>
      </c>
      <c r="BG7" s="63" t="s">
        <v>484</v>
      </c>
      <c r="BH7" t="s">
        <v>2372</v>
      </c>
      <c r="BI7" t="s">
        <v>2373</v>
      </c>
      <c r="BJ7" t="s">
        <v>1047</v>
      </c>
      <c r="BK7" t="s">
        <v>1047</v>
      </c>
      <c r="HR7" t="s">
        <v>1047</v>
      </c>
      <c r="HS7" t="s">
        <v>1047</v>
      </c>
      <c r="HT7" t="s">
        <v>1047</v>
      </c>
      <c r="HU7" t="s">
        <v>1047</v>
      </c>
      <c r="HV7" t="s">
        <v>1047</v>
      </c>
      <c r="HW7" t="s">
        <v>1047</v>
      </c>
      <c r="HX7" t="s">
        <v>1047</v>
      </c>
      <c r="HY7" t="s">
        <v>1047</v>
      </c>
      <c r="HZ7" t="s">
        <v>1047</v>
      </c>
      <c r="IA7" t="s">
        <v>1047</v>
      </c>
      <c r="IB7" t="s">
        <v>1047</v>
      </c>
      <c r="IC7" t="s">
        <v>1047</v>
      </c>
      <c r="ID7" t="s">
        <v>1047</v>
      </c>
      <c r="IE7" t="s">
        <v>1047</v>
      </c>
      <c r="IF7" t="s">
        <v>2399</v>
      </c>
      <c r="IG7" t="s">
        <v>492</v>
      </c>
      <c r="IH7" t="s">
        <v>1047</v>
      </c>
      <c r="II7" t="s">
        <v>1047</v>
      </c>
      <c r="IJ7" t="s">
        <v>1047</v>
      </c>
      <c r="IK7" t="s">
        <v>1047</v>
      </c>
      <c r="IL7" t="s">
        <v>1047</v>
      </c>
      <c r="JH7" t="s">
        <v>2390</v>
      </c>
      <c r="JI7" s="69" t="s">
        <v>494</v>
      </c>
      <c r="JJ7" t="s">
        <v>495</v>
      </c>
      <c r="JK7" t="s">
        <v>2397</v>
      </c>
      <c r="JL7" t="s">
        <v>508</v>
      </c>
      <c r="JM7">
        <v>120</v>
      </c>
      <c r="KH7" s="46" t="s">
        <v>504</v>
      </c>
      <c r="MM7" t="s">
        <v>2378</v>
      </c>
      <c r="MN7" t="s">
        <v>1047</v>
      </c>
      <c r="MO7" t="s">
        <v>2400</v>
      </c>
      <c r="MQ7" t="s">
        <v>2372</v>
      </c>
      <c r="MY7" t="s">
        <v>2380</v>
      </c>
      <c r="MZ7" t="s">
        <v>2381</v>
      </c>
      <c r="NA7" t="s">
        <v>944</v>
      </c>
      <c r="NB7" t="s">
        <v>2382</v>
      </c>
      <c r="NK7" t="s">
        <v>518</v>
      </c>
      <c r="NM7" t="s">
        <v>2383</v>
      </c>
      <c r="NQ7">
        <v>2</v>
      </c>
      <c r="OB7" t="s">
        <v>1051</v>
      </c>
      <c r="OC7" s="72" t="s">
        <v>475</v>
      </c>
      <c r="OD7">
        <v>2003</v>
      </c>
      <c r="OI7" t="s">
        <v>522</v>
      </c>
      <c r="OJ7" s="50">
        <v>46105</v>
      </c>
    </row>
    <row r="8" spans="1:410" ht="15" thickBot="1">
      <c r="A8" t="s">
        <v>469</v>
      </c>
      <c r="B8" t="s">
        <v>2366</v>
      </c>
      <c r="C8" t="s">
        <v>861</v>
      </c>
      <c r="D8" s="83" t="s">
        <v>1177</v>
      </c>
      <c r="E8" s="75" t="s">
        <v>2367</v>
      </c>
      <c r="F8" s="83" t="s">
        <v>1177</v>
      </c>
      <c r="G8" s="72" t="s">
        <v>475</v>
      </c>
      <c r="H8" s="72" t="s">
        <v>476</v>
      </c>
      <c r="I8">
        <v>7.3666666669999996</v>
      </c>
      <c r="J8">
        <v>3.8333333330000001</v>
      </c>
      <c r="K8" s="72" t="s">
        <v>480</v>
      </c>
      <c r="AV8" t="s">
        <v>1047</v>
      </c>
      <c r="AW8" t="s">
        <v>1047</v>
      </c>
      <c r="AX8" t="s">
        <v>2369</v>
      </c>
      <c r="AY8" t="s">
        <v>1047</v>
      </c>
      <c r="AZ8" t="s">
        <v>1047</v>
      </c>
      <c r="BA8">
        <v>2003</v>
      </c>
      <c r="BB8">
        <v>2004</v>
      </c>
      <c r="BD8" t="s">
        <v>492</v>
      </c>
      <c r="BE8" t="s">
        <v>2401</v>
      </c>
      <c r="BF8" t="s">
        <v>605</v>
      </c>
      <c r="BG8" s="63" t="s">
        <v>484</v>
      </c>
      <c r="BH8" t="s">
        <v>2374</v>
      </c>
      <c r="BI8" t="s">
        <v>864</v>
      </c>
      <c r="BJ8" t="s">
        <v>1047</v>
      </c>
      <c r="BK8" t="s">
        <v>1047</v>
      </c>
      <c r="HR8" t="s">
        <v>1047</v>
      </c>
      <c r="HS8" t="s">
        <v>1047</v>
      </c>
      <c r="HT8" t="s">
        <v>1047</v>
      </c>
      <c r="HU8" t="s">
        <v>1047</v>
      </c>
      <c r="HV8" t="s">
        <v>1047</v>
      </c>
      <c r="HW8" t="s">
        <v>1047</v>
      </c>
      <c r="HX8" t="s">
        <v>1047</v>
      </c>
      <c r="HY8" t="s">
        <v>1047</v>
      </c>
      <c r="HZ8" t="s">
        <v>1047</v>
      </c>
      <c r="IA8" t="s">
        <v>1047</v>
      </c>
      <c r="IB8" t="s">
        <v>1047</v>
      </c>
      <c r="IC8" t="s">
        <v>1047</v>
      </c>
      <c r="ID8" t="s">
        <v>1047</v>
      </c>
      <c r="IE8" t="s">
        <v>1047</v>
      </c>
      <c r="IF8" t="s">
        <v>2401</v>
      </c>
      <c r="IG8" t="s">
        <v>492</v>
      </c>
      <c r="IH8" t="s">
        <v>1047</v>
      </c>
      <c r="II8" t="s">
        <v>1047</v>
      </c>
      <c r="IJ8" t="s">
        <v>1047</v>
      </c>
      <c r="IK8" t="s">
        <v>1047</v>
      </c>
      <c r="IL8" t="s">
        <v>1047</v>
      </c>
      <c r="JH8" t="s">
        <v>2402</v>
      </c>
      <c r="JI8" s="69" t="s">
        <v>680</v>
      </c>
      <c r="JJ8" t="s">
        <v>1185</v>
      </c>
      <c r="KH8" s="46" t="s">
        <v>504</v>
      </c>
      <c r="MM8" t="s">
        <v>2378</v>
      </c>
      <c r="MN8" t="s">
        <v>1047</v>
      </c>
      <c r="MO8" t="s">
        <v>2403</v>
      </c>
      <c r="MQ8" t="s">
        <v>2374</v>
      </c>
      <c r="MY8" t="s">
        <v>2380</v>
      </c>
      <c r="MZ8" t="s">
        <v>2381</v>
      </c>
      <c r="NA8" t="s">
        <v>944</v>
      </c>
      <c r="NB8" t="s">
        <v>2382</v>
      </c>
      <c r="NK8" t="s">
        <v>518</v>
      </c>
      <c r="NM8" t="s">
        <v>2383</v>
      </c>
      <c r="NQ8">
        <v>2</v>
      </c>
      <c r="OB8" t="s">
        <v>1051</v>
      </c>
      <c r="OC8" s="72" t="s">
        <v>475</v>
      </c>
      <c r="OD8">
        <v>2003</v>
      </c>
      <c r="OI8" t="s">
        <v>522</v>
      </c>
      <c r="OJ8" s="50">
        <v>46105</v>
      </c>
    </row>
    <row r="9" spans="1:410" s="40" customFormat="1" ht="73" thickBot="1">
      <c r="A9" s="71" t="s">
        <v>0</v>
      </c>
      <c r="B9" s="40" t="s">
        <v>1</v>
      </c>
      <c r="C9" s="41" t="s">
        <v>2</v>
      </c>
      <c r="D9" s="41" t="s">
        <v>3</v>
      </c>
      <c r="E9" s="41" t="s">
        <v>4</v>
      </c>
      <c r="F9" s="41" t="s">
        <v>5</v>
      </c>
      <c r="G9" s="41" t="s">
        <v>6</v>
      </c>
      <c r="H9" s="41" t="s">
        <v>7</v>
      </c>
      <c r="I9" s="41" t="s">
        <v>8</v>
      </c>
      <c r="J9" s="41" t="s">
        <v>9</v>
      </c>
      <c r="K9" s="41" t="s">
        <v>10</v>
      </c>
      <c r="L9" s="41" t="s">
        <v>11</v>
      </c>
      <c r="M9" s="41" t="s">
        <v>12</v>
      </c>
      <c r="N9" s="41" t="s">
        <v>13</v>
      </c>
      <c r="O9" s="41" t="s">
        <v>14</v>
      </c>
      <c r="P9" s="41" t="s">
        <v>15</v>
      </c>
      <c r="Q9" s="41" t="s">
        <v>16</v>
      </c>
      <c r="R9" s="41" t="s">
        <v>17</v>
      </c>
      <c r="S9" s="41" t="s">
        <v>18</v>
      </c>
      <c r="T9" s="41" t="s">
        <v>19</v>
      </c>
      <c r="U9" s="41" t="s">
        <v>20</v>
      </c>
      <c r="V9" s="41" t="s">
        <v>21</v>
      </c>
      <c r="W9" s="41" t="s">
        <v>22</v>
      </c>
      <c r="X9" s="41" t="s">
        <v>23</v>
      </c>
      <c r="Y9" s="41" t="s">
        <v>24</v>
      </c>
      <c r="Z9" s="41" t="s">
        <v>25</v>
      </c>
      <c r="AA9" s="41" t="s">
        <v>26</v>
      </c>
      <c r="AB9" s="41" t="s">
        <v>27</v>
      </c>
      <c r="AC9" s="41" t="s">
        <v>28</v>
      </c>
      <c r="AD9" s="41" t="s">
        <v>29</v>
      </c>
      <c r="AE9" s="41" t="s">
        <v>30</v>
      </c>
      <c r="AF9" s="41" t="s">
        <v>31</v>
      </c>
      <c r="AG9" s="41" t="s">
        <v>32</v>
      </c>
      <c r="AH9" s="41" t="s">
        <v>33</v>
      </c>
      <c r="AI9" s="41" t="s">
        <v>34</v>
      </c>
      <c r="AJ9" s="41" t="s">
        <v>35</v>
      </c>
      <c r="AK9" s="41" t="s">
        <v>36</v>
      </c>
      <c r="AL9" s="41" t="s">
        <v>37</v>
      </c>
      <c r="AM9" s="41" t="s">
        <v>38</v>
      </c>
      <c r="AN9" s="41" t="s">
        <v>39</v>
      </c>
      <c r="AO9" s="41" t="s">
        <v>40</v>
      </c>
      <c r="AP9" s="41" t="s">
        <v>41</v>
      </c>
      <c r="AQ9" s="41" t="s">
        <v>42</v>
      </c>
      <c r="AR9" s="41" t="s">
        <v>43</v>
      </c>
      <c r="AS9" s="41" t="s">
        <v>44</v>
      </c>
      <c r="AT9" s="41" t="s">
        <v>45</v>
      </c>
      <c r="AU9" s="41" t="s">
        <v>46</v>
      </c>
      <c r="AV9" s="42" t="s">
        <v>47</v>
      </c>
      <c r="AW9" s="42" t="s">
        <v>48</v>
      </c>
      <c r="AX9" s="42" t="s">
        <v>49</v>
      </c>
      <c r="AY9" s="42" t="s">
        <v>50</v>
      </c>
      <c r="AZ9" s="35" t="s">
        <v>51</v>
      </c>
      <c r="BA9" s="35" t="s">
        <v>52</v>
      </c>
      <c r="BB9" s="35" t="s">
        <v>53</v>
      </c>
      <c r="BC9" s="35" t="s">
        <v>54</v>
      </c>
      <c r="BD9" s="34" t="s">
        <v>2346</v>
      </c>
      <c r="BE9" s="34" t="s">
        <v>55</v>
      </c>
      <c r="BF9" s="34" t="s">
        <v>56</v>
      </c>
      <c r="BG9" s="36" t="s">
        <v>57</v>
      </c>
      <c r="BH9" s="1" t="s">
        <v>58</v>
      </c>
      <c r="BI9" s="1" t="s">
        <v>59</v>
      </c>
      <c r="BJ9" s="1" t="s">
        <v>60</v>
      </c>
      <c r="BK9" s="1" t="s">
        <v>61</v>
      </c>
      <c r="BL9" s="1" t="s">
        <v>62</v>
      </c>
      <c r="BM9" s="1" t="s">
        <v>63</v>
      </c>
      <c r="BN9" s="1" t="s">
        <v>64</v>
      </c>
      <c r="BO9" s="1" t="s">
        <v>65</v>
      </c>
      <c r="BP9" s="1" t="s">
        <v>66</v>
      </c>
      <c r="BQ9" s="1" t="s">
        <v>67</v>
      </c>
      <c r="BR9" s="1" t="s">
        <v>68</v>
      </c>
      <c r="BS9" s="1" t="s">
        <v>69</v>
      </c>
      <c r="BT9" s="1" t="s">
        <v>70</v>
      </c>
      <c r="BU9" s="1" t="s">
        <v>71</v>
      </c>
      <c r="BV9" s="1" t="s">
        <v>72</v>
      </c>
      <c r="BW9" s="1" t="s">
        <v>73</v>
      </c>
      <c r="BX9" s="1" t="s">
        <v>74</v>
      </c>
      <c r="BY9" s="1" t="s">
        <v>75</v>
      </c>
      <c r="BZ9" s="1" t="s">
        <v>76</v>
      </c>
      <c r="CA9" s="1" t="s">
        <v>77</v>
      </c>
      <c r="CB9" s="1" t="s">
        <v>78</v>
      </c>
      <c r="CC9" s="1" t="s">
        <v>79</v>
      </c>
      <c r="CD9" s="1" t="s">
        <v>80</v>
      </c>
      <c r="CE9" s="1" t="s">
        <v>81</v>
      </c>
      <c r="CF9" s="1" t="s">
        <v>82</v>
      </c>
      <c r="CG9" s="1" t="s">
        <v>83</v>
      </c>
      <c r="CH9" s="1" t="s">
        <v>84</v>
      </c>
      <c r="CI9" s="1" t="s">
        <v>85</v>
      </c>
      <c r="CJ9" s="1" t="s">
        <v>86</v>
      </c>
      <c r="CK9" s="1" t="s">
        <v>87</v>
      </c>
      <c r="CL9" s="1" t="s">
        <v>88</v>
      </c>
      <c r="CM9" s="1" t="s">
        <v>89</v>
      </c>
      <c r="CN9" s="1" t="s">
        <v>90</v>
      </c>
      <c r="CO9" s="1" t="s">
        <v>91</v>
      </c>
      <c r="CP9" s="1" t="s">
        <v>92</v>
      </c>
      <c r="CQ9" s="1" t="s">
        <v>93</v>
      </c>
      <c r="CR9" s="1" t="s">
        <v>94</v>
      </c>
      <c r="CS9" s="1" t="s">
        <v>95</v>
      </c>
      <c r="CT9" s="1" t="s">
        <v>96</v>
      </c>
      <c r="CU9" s="1" t="s">
        <v>97</v>
      </c>
      <c r="CV9" s="1" t="s">
        <v>98</v>
      </c>
      <c r="CW9" s="1" t="s">
        <v>99</v>
      </c>
      <c r="CX9" s="1" t="s">
        <v>100</v>
      </c>
      <c r="CY9" s="1" t="s">
        <v>101</v>
      </c>
      <c r="CZ9" s="1" t="s">
        <v>102</v>
      </c>
      <c r="DA9" s="1" t="s">
        <v>103</v>
      </c>
      <c r="DB9" s="1" t="s">
        <v>104</v>
      </c>
      <c r="DC9" s="1" t="s">
        <v>105</v>
      </c>
      <c r="DD9" s="1" t="s">
        <v>106</v>
      </c>
      <c r="DE9" s="1" t="s">
        <v>107</v>
      </c>
      <c r="DF9" s="1" t="s">
        <v>108</v>
      </c>
      <c r="DG9" s="1" t="s">
        <v>109</v>
      </c>
      <c r="DH9" s="1" t="s">
        <v>110</v>
      </c>
      <c r="DI9" s="1" t="s">
        <v>111</v>
      </c>
      <c r="DJ9" s="1" t="s">
        <v>112</v>
      </c>
      <c r="DK9" s="1" t="s">
        <v>113</v>
      </c>
      <c r="DL9" s="1" t="s">
        <v>114</v>
      </c>
      <c r="DM9" s="1" t="s">
        <v>115</v>
      </c>
      <c r="DN9" s="1" t="s">
        <v>116</v>
      </c>
      <c r="DO9" s="1" t="s">
        <v>117</v>
      </c>
      <c r="DP9" s="1" t="s">
        <v>118</v>
      </c>
      <c r="DQ9" s="1" t="s">
        <v>119</v>
      </c>
      <c r="DR9" s="1" t="s">
        <v>120</v>
      </c>
      <c r="DS9" s="1" t="s">
        <v>121</v>
      </c>
      <c r="DT9" s="1" t="s">
        <v>122</v>
      </c>
      <c r="DU9" s="1" t="s">
        <v>123</v>
      </c>
      <c r="DV9" s="1" t="s">
        <v>124</v>
      </c>
      <c r="DW9" s="1" t="s">
        <v>125</v>
      </c>
      <c r="DX9" s="1" t="s">
        <v>126</v>
      </c>
      <c r="DY9" s="1" t="s">
        <v>127</v>
      </c>
      <c r="DZ9" s="1" t="s">
        <v>128</v>
      </c>
      <c r="EA9" s="1" t="s">
        <v>129</v>
      </c>
      <c r="EB9" s="1" t="s">
        <v>130</v>
      </c>
      <c r="EC9" s="1" t="s">
        <v>131</v>
      </c>
      <c r="ED9" s="1" t="s">
        <v>132</v>
      </c>
      <c r="EE9" s="34" t="s">
        <v>133</v>
      </c>
      <c r="EF9" s="34" t="s">
        <v>134</v>
      </c>
      <c r="EG9" s="34" t="s">
        <v>135</v>
      </c>
      <c r="EH9" s="34" t="s">
        <v>136</v>
      </c>
      <c r="EI9" s="34" t="s">
        <v>137</v>
      </c>
      <c r="EJ9" s="34" t="s">
        <v>138</v>
      </c>
      <c r="EK9" s="34" t="s">
        <v>139</v>
      </c>
      <c r="EL9" s="34" t="s">
        <v>140</v>
      </c>
      <c r="EM9" s="34" t="s">
        <v>141</v>
      </c>
      <c r="EN9" s="34" t="s">
        <v>142</v>
      </c>
      <c r="EO9" s="34" t="s">
        <v>143</v>
      </c>
      <c r="EP9" s="34" t="s">
        <v>144</v>
      </c>
      <c r="EQ9" s="34" t="s">
        <v>145</v>
      </c>
      <c r="ER9" s="34" t="s">
        <v>146</v>
      </c>
      <c r="ES9" s="34" t="s">
        <v>147</v>
      </c>
      <c r="ET9" s="34" t="s">
        <v>148</v>
      </c>
      <c r="EU9" s="34" t="s">
        <v>149</v>
      </c>
      <c r="EV9" s="34" t="s">
        <v>150</v>
      </c>
      <c r="EW9" s="34" t="s">
        <v>151</v>
      </c>
      <c r="EX9" s="34" t="s">
        <v>152</v>
      </c>
      <c r="EY9" s="34" t="s">
        <v>153</v>
      </c>
      <c r="EZ9" s="34" t="s">
        <v>154</v>
      </c>
      <c r="FA9" s="34" t="s">
        <v>155</v>
      </c>
      <c r="FB9" s="34" t="s">
        <v>156</v>
      </c>
      <c r="FC9" s="34" t="s">
        <v>157</v>
      </c>
      <c r="FD9" s="34" t="s">
        <v>158</v>
      </c>
      <c r="FE9" s="34" t="s">
        <v>159</v>
      </c>
      <c r="FF9" s="34" t="s">
        <v>160</v>
      </c>
      <c r="FG9" s="34" t="s">
        <v>161</v>
      </c>
      <c r="FH9" s="34" t="s">
        <v>162</v>
      </c>
      <c r="FI9" s="34" t="s">
        <v>163</v>
      </c>
      <c r="FJ9" s="34" t="s">
        <v>164</v>
      </c>
      <c r="FK9" s="34" t="s">
        <v>165</v>
      </c>
      <c r="FL9" s="34" t="s">
        <v>166</v>
      </c>
      <c r="FM9" s="34" t="s">
        <v>167</v>
      </c>
      <c r="FN9" s="34" t="s">
        <v>168</v>
      </c>
      <c r="FO9" s="34" t="s">
        <v>169</v>
      </c>
      <c r="FP9" s="34" t="s">
        <v>170</v>
      </c>
      <c r="FQ9" s="34" t="s">
        <v>171</v>
      </c>
      <c r="FR9" s="34" t="s">
        <v>172</v>
      </c>
      <c r="FS9" s="34" t="s">
        <v>173</v>
      </c>
      <c r="FT9" s="34" t="s">
        <v>174</v>
      </c>
      <c r="FU9" s="34" t="s">
        <v>175</v>
      </c>
      <c r="FV9" s="34" t="s">
        <v>176</v>
      </c>
      <c r="FW9" s="34" t="s">
        <v>177</v>
      </c>
      <c r="FX9" s="34" t="s">
        <v>178</v>
      </c>
      <c r="FY9" s="34" t="s">
        <v>179</v>
      </c>
      <c r="FZ9" s="34" t="s">
        <v>180</v>
      </c>
      <c r="GA9" s="34" t="s">
        <v>181</v>
      </c>
      <c r="GB9" s="34" t="s">
        <v>182</v>
      </c>
      <c r="GC9" s="34" t="s">
        <v>183</v>
      </c>
      <c r="GD9" s="34" t="s">
        <v>184</v>
      </c>
      <c r="GE9" s="34" t="s">
        <v>185</v>
      </c>
      <c r="GF9" s="34" t="s">
        <v>186</v>
      </c>
      <c r="GG9" s="34" t="s">
        <v>187</v>
      </c>
      <c r="GH9" s="34" t="s">
        <v>188</v>
      </c>
      <c r="GI9" s="34" t="s">
        <v>189</v>
      </c>
      <c r="GJ9" s="34" t="s">
        <v>190</v>
      </c>
      <c r="GK9" s="34" t="s">
        <v>191</v>
      </c>
      <c r="GL9" s="34" t="s">
        <v>192</v>
      </c>
      <c r="GM9" s="34" t="s">
        <v>193</v>
      </c>
      <c r="GN9" s="34" t="s">
        <v>194</v>
      </c>
      <c r="GO9" s="34" t="s">
        <v>195</v>
      </c>
      <c r="GP9" s="34" t="s">
        <v>196</v>
      </c>
      <c r="GQ9" s="34" t="s">
        <v>197</v>
      </c>
      <c r="GR9" s="34" t="s">
        <v>198</v>
      </c>
      <c r="GS9" s="34" t="s">
        <v>199</v>
      </c>
      <c r="GT9" s="34" t="s">
        <v>200</v>
      </c>
      <c r="GU9" s="34" t="s">
        <v>201</v>
      </c>
      <c r="GV9" s="34" t="s">
        <v>202</v>
      </c>
      <c r="GW9" s="34" t="s">
        <v>203</v>
      </c>
      <c r="GX9" s="34" t="s">
        <v>204</v>
      </c>
      <c r="GY9" s="34" t="s">
        <v>205</v>
      </c>
      <c r="GZ9" s="34" t="s">
        <v>206</v>
      </c>
      <c r="HA9" s="34" t="s">
        <v>207</v>
      </c>
      <c r="HB9" s="34" t="s">
        <v>208</v>
      </c>
      <c r="HC9" s="34" t="s">
        <v>209</v>
      </c>
      <c r="HD9" s="34" t="s">
        <v>210</v>
      </c>
      <c r="HE9" s="34" t="s">
        <v>211</v>
      </c>
      <c r="HF9" s="34" t="s">
        <v>212</v>
      </c>
      <c r="HG9" s="34" t="s">
        <v>213</v>
      </c>
      <c r="HH9" s="34" t="s">
        <v>214</v>
      </c>
      <c r="HI9" s="34" t="s">
        <v>215</v>
      </c>
      <c r="HJ9" s="34" t="s">
        <v>216</v>
      </c>
      <c r="HK9" s="34" t="s">
        <v>217</v>
      </c>
      <c r="HL9" s="26" t="s">
        <v>218</v>
      </c>
      <c r="HM9" s="26" t="s">
        <v>219</v>
      </c>
      <c r="HN9" s="26" t="s">
        <v>220</v>
      </c>
      <c r="HO9" s="26" t="s">
        <v>221</v>
      </c>
      <c r="HP9" s="26" t="s">
        <v>222</v>
      </c>
      <c r="HQ9" s="26" t="s">
        <v>223</v>
      </c>
      <c r="HR9" s="34" t="s">
        <v>224</v>
      </c>
      <c r="HS9" s="34" t="s">
        <v>225</v>
      </c>
      <c r="HT9" s="34" t="s">
        <v>226</v>
      </c>
      <c r="HU9" s="34" t="s">
        <v>227</v>
      </c>
      <c r="HV9" s="34" t="s">
        <v>228</v>
      </c>
      <c r="HW9" s="34" t="s">
        <v>229</v>
      </c>
      <c r="HX9" s="34" t="s">
        <v>231</v>
      </c>
      <c r="HY9" s="34" t="s">
        <v>232</v>
      </c>
      <c r="HZ9" s="34" t="s">
        <v>233</v>
      </c>
      <c r="IA9" s="34" t="s">
        <v>234</v>
      </c>
      <c r="IB9" s="16" t="s">
        <v>235</v>
      </c>
      <c r="IC9" s="16" t="s">
        <v>237</v>
      </c>
      <c r="ID9" s="16" t="s">
        <v>238</v>
      </c>
      <c r="IE9" s="16" t="s">
        <v>239</v>
      </c>
      <c r="IF9" s="34" t="s">
        <v>241</v>
      </c>
      <c r="IG9" s="34" t="s">
        <v>242</v>
      </c>
      <c r="IH9" s="34" t="s">
        <v>243</v>
      </c>
      <c r="II9" s="34" t="s">
        <v>244</v>
      </c>
      <c r="IJ9" s="34" t="s">
        <v>245</v>
      </c>
      <c r="IK9" s="34" t="s">
        <v>246</v>
      </c>
      <c r="IL9" s="34" t="s">
        <v>247</v>
      </c>
      <c r="IM9" s="34" t="s">
        <v>248</v>
      </c>
      <c r="IN9" s="34" t="s">
        <v>249</v>
      </c>
      <c r="IO9" s="34" t="s">
        <v>250</v>
      </c>
      <c r="IP9" s="34" t="s">
        <v>251</v>
      </c>
      <c r="IQ9" s="34" t="s">
        <v>252</v>
      </c>
      <c r="IR9" s="34" t="s">
        <v>253</v>
      </c>
      <c r="IS9" s="34" t="s">
        <v>254</v>
      </c>
      <c r="IT9" s="42" t="s">
        <v>255</v>
      </c>
      <c r="IU9" s="42" t="s">
        <v>256</v>
      </c>
      <c r="IV9" s="42" t="s">
        <v>257</v>
      </c>
      <c r="IW9" s="42" t="s">
        <v>258</v>
      </c>
      <c r="IX9" s="42" t="s">
        <v>259</v>
      </c>
      <c r="IY9" s="42" t="s">
        <v>260</v>
      </c>
      <c r="IZ9" s="42" t="s">
        <v>261</v>
      </c>
      <c r="JA9" s="42" t="s">
        <v>262</v>
      </c>
      <c r="JB9" s="42" t="s">
        <v>263</v>
      </c>
      <c r="JC9" s="42" t="s">
        <v>264</v>
      </c>
      <c r="JD9" s="42" t="s">
        <v>265</v>
      </c>
      <c r="JE9" s="42" t="s">
        <v>266</v>
      </c>
      <c r="JF9" s="42" t="s">
        <v>267</v>
      </c>
      <c r="JG9" s="42" t="s">
        <v>268</v>
      </c>
      <c r="JH9" s="36" t="s">
        <v>269</v>
      </c>
      <c r="JI9" s="36" t="s">
        <v>270</v>
      </c>
      <c r="JJ9" s="36" t="s">
        <v>271</v>
      </c>
      <c r="JK9" s="34" t="s">
        <v>272</v>
      </c>
      <c r="JL9" s="34" t="s">
        <v>273</v>
      </c>
      <c r="JM9" s="34" t="s">
        <v>274</v>
      </c>
      <c r="JN9" s="34" t="s">
        <v>275</v>
      </c>
      <c r="JO9" s="34" t="s">
        <v>276</v>
      </c>
      <c r="JP9" s="34" t="s">
        <v>277</v>
      </c>
      <c r="JQ9" s="34" t="s">
        <v>278</v>
      </c>
      <c r="JR9" s="34" t="s">
        <v>279</v>
      </c>
      <c r="JS9" s="34" t="s">
        <v>280</v>
      </c>
      <c r="JT9" s="34" t="s">
        <v>281</v>
      </c>
      <c r="JU9" s="34" t="s">
        <v>282</v>
      </c>
      <c r="JV9" s="34" t="s">
        <v>283</v>
      </c>
      <c r="JW9" s="34" t="s">
        <v>284</v>
      </c>
      <c r="JX9" s="34" t="s">
        <v>285</v>
      </c>
      <c r="JY9" s="34" t="s">
        <v>286</v>
      </c>
      <c r="JZ9" s="34" t="s">
        <v>287</v>
      </c>
      <c r="KA9" s="34" t="s">
        <v>288</v>
      </c>
      <c r="KB9" s="34" t="s">
        <v>289</v>
      </c>
      <c r="KC9" s="34" t="s">
        <v>290</v>
      </c>
      <c r="KD9" s="34" t="s">
        <v>291</v>
      </c>
      <c r="KE9" s="34" t="s">
        <v>292</v>
      </c>
      <c r="KF9" s="34" t="s">
        <v>293</v>
      </c>
      <c r="KG9" s="34" t="s">
        <v>294</v>
      </c>
      <c r="KH9" s="34" t="s">
        <v>295</v>
      </c>
      <c r="KI9" s="34" t="s">
        <v>296</v>
      </c>
      <c r="KJ9" s="34" t="s">
        <v>297</v>
      </c>
      <c r="KK9" s="34" t="s">
        <v>298</v>
      </c>
      <c r="KL9" s="34" t="s">
        <v>299</v>
      </c>
      <c r="KM9" s="34" t="s">
        <v>300</v>
      </c>
      <c r="KN9" s="34" t="s">
        <v>301</v>
      </c>
      <c r="KO9" s="34" t="s">
        <v>302</v>
      </c>
      <c r="KP9" s="34" t="s">
        <v>303</v>
      </c>
      <c r="KQ9" s="34" t="s">
        <v>304</v>
      </c>
      <c r="KR9" s="34" t="s">
        <v>305</v>
      </c>
      <c r="KS9" s="34" t="s">
        <v>306</v>
      </c>
      <c r="KT9" s="34" t="s">
        <v>307</v>
      </c>
      <c r="KU9" s="34" t="s">
        <v>308</v>
      </c>
      <c r="KV9" s="34" t="s">
        <v>309</v>
      </c>
      <c r="KW9" s="34" t="s">
        <v>310</v>
      </c>
      <c r="KX9" s="34" t="s">
        <v>311</v>
      </c>
      <c r="KY9" s="34" t="s">
        <v>2349</v>
      </c>
      <c r="KZ9" s="34" t="s">
        <v>315</v>
      </c>
      <c r="LA9" s="34" t="s">
        <v>317</v>
      </c>
      <c r="LB9" s="34" t="s">
        <v>319</v>
      </c>
      <c r="LC9" s="34" t="s">
        <v>320</v>
      </c>
      <c r="LD9" s="34" t="s">
        <v>321</v>
      </c>
      <c r="LE9" s="34" t="s">
        <v>322</v>
      </c>
      <c r="LF9" s="34" t="s">
        <v>323</v>
      </c>
      <c r="LG9" s="34" t="s">
        <v>324</v>
      </c>
      <c r="LH9" s="34" t="s">
        <v>325</v>
      </c>
      <c r="LI9" s="34" t="s">
        <v>326</v>
      </c>
      <c r="LJ9" s="34" t="s">
        <v>327</v>
      </c>
      <c r="LK9" s="34" t="s">
        <v>328</v>
      </c>
      <c r="LL9" s="34" t="s">
        <v>329</v>
      </c>
      <c r="LM9" s="34" t="s">
        <v>330</v>
      </c>
      <c r="LN9" s="34" t="s">
        <v>331</v>
      </c>
      <c r="LO9" s="34" t="s">
        <v>332</v>
      </c>
      <c r="LP9" s="36" t="s">
        <v>334</v>
      </c>
      <c r="LQ9" s="36" t="s">
        <v>335</v>
      </c>
      <c r="LR9" s="36" t="s">
        <v>336</v>
      </c>
      <c r="LS9" s="36" t="s">
        <v>337</v>
      </c>
      <c r="LT9" s="36" t="s">
        <v>338</v>
      </c>
      <c r="LU9" s="36" t="s">
        <v>339</v>
      </c>
      <c r="LV9" s="36" t="s">
        <v>340</v>
      </c>
      <c r="LW9" s="36" t="s">
        <v>341</v>
      </c>
      <c r="LX9" s="36" t="s">
        <v>342</v>
      </c>
      <c r="LY9" s="36" t="s">
        <v>343</v>
      </c>
      <c r="LZ9" s="101" t="s">
        <v>344</v>
      </c>
      <c r="MA9" s="101" t="s">
        <v>345</v>
      </c>
      <c r="MB9" s="101" t="s">
        <v>346</v>
      </c>
      <c r="MC9" s="101" t="s">
        <v>347</v>
      </c>
      <c r="MD9" s="101" t="s">
        <v>348</v>
      </c>
      <c r="ME9" s="102" t="s">
        <v>349</v>
      </c>
      <c r="MF9" s="102" t="s">
        <v>350</v>
      </c>
      <c r="MG9" s="102" t="s">
        <v>351</v>
      </c>
      <c r="MH9" s="102" t="s">
        <v>352</v>
      </c>
      <c r="MI9" s="102" t="s">
        <v>353</v>
      </c>
      <c r="MJ9" s="102" t="s">
        <v>354</v>
      </c>
      <c r="MK9" s="102" t="s">
        <v>355</v>
      </c>
      <c r="ML9" s="102" t="s">
        <v>356</v>
      </c>
      <c r="MM9" s="90" t="s">
        <v>357</v>
      </c>
      <c r="MN9" s="90" t="s">
        <v>358</v>
      </c>
      <c r="MO9" s="90" t="s">
        <v>359</v>
      </c>
      <c r="MP9" s="90" t="s">
        <v>360</v>
      </c>
      <c r="MQ9" s="90" t="s">
        <v>361</v>
      </c>
      <c r="MR9" s="34" t="s">
        <v>362</v>
      </c>
      <c r="MS9" s="35" t="s">
        <v>363</v>
      </c>
      <c r="MT9" s="43" t="s">
        <v>364</v>
      </c>
      <c r="MU9" s="43" t="s">
        <v>2350</v>
      </c>
      <c r="MV9" s="43" t="s">
        <v>2351</v>
      </c>
      <c r="MW9" s="43" t="s">
        <v>2352</v>
      </c>
      <c r="MX9" s="43" t="s">
        <v>2353</v>
      </c>
      <c r="MY9" s="43" t="s">
        <v>2354</v>
      </c>
      <c r="MZ9" s="43" t="s">
        <v>2355</v>
      </c>
      <c r="NA9" s="43" t="s">
        <v>370</v>
      </c>
      <c r="NB9" s="43" t="s">
        <v>371</v>
      </c>
      <c r="NC9" s="34" t="s">
        <v>372</v>
      </c>
      <c r="ND9" s="34" t="s">
        <v>373</v>
      </c>
      <c r="NE9" s="34" t="s">
        <v>374</v>
      </c>
      <c r="NF9" s="34" t="s">
        <v>375</v>
      </c>
      <c r="NG9" s="34" t="s">
        <v>376</v>
      </c>
      <c r="NH9" s="34" t="s">
        <v>377</v>
      </c>
      <c r="NI9" s="34" t="s">
        <v>378</v>
      </c>
      <c r="NJ9" s="34" t="s">
        <v>379</v>
      </c>
      <c r="NK9" s="34" t="s">
        <v>380</v>
      </c>
      <c r="NL9" s="34" t="s">
        <v>381</v>
      </c>
      <c r="NM9" s="34" t="s">
        <v>382</v>
      </c>
      <c r="NN9" s="34" t="s">
        <v>383</v>
      </c>
      <c r="NO9" s="34" t="s">
        <v>384</v>
      </c>
      <c r="NP9" s="34" t="s">
        <v>385</v>
      </c>
      <c r="NQ9" s="34" t="s">
        <v>386</v>
      </c>
      <c r="NR9" s="34" t="s">
        <v>387</v>
      </c>
      <c r="NS9" s="34" t="s">
        <v>388</v>
      </c>
      <c r="NT9" s="34" t="s">
        <v>389</v>
      </c>
      <c r="NU9" s="34" t="s">
        <v>390</v>
      </c>
      <c r="NV9" s="34" t="s">
        <v>391</v>
      </c>
      <c r="NW9" s="34" t="s">
        <v>2356</v>
      </c>
      <c r="NX9" s="34" t="s">
        <v>2357</v>
      </c>
      <c r="NY9" s="34" t="s">
        <v>2358</v>
      </c>
      <c r="NZ9" s="34" t="s">
        <v>2359</v>
      </c>
      <c r="OA9" s="34" t="s">
        <v>2360</v>
      </c>
      <c r="OB9" s="34" t="s">
        <v>2361</v>
      </c>
      <c r="OC9" s="34" t="s">
        <v>2362</v>
      </c>
      <c r="OD9" s="34" t="s">
        <v>2363</v>
      </c>
      <c r="OE9" s="34" t="s">
        <v>2364</v>
      </c>
      <c r="OF9" s="34" t="s">
        <v>2365</v>
      </c>
      <c r="OG9" s="34" t="s">
        <v>410</v>
      </c>
      <c r="OH9" s="34" t="s">
        <v>411</v>
      </c>
      <c r="OI9" s="34" t="s">
        <v>412</v>
      </c>
      <c r="OJ9" s="34" t="s">
        <v>413</v>
      </c>
      <c r="OK9" s="34" t="s">
        <v>414</v>
      </c>
      <c r="OL9" s="34" t="s">
        <v>415</v>
      </c>
      <c r="OM9" s="34" t="s">
        <v>416</v>
      </c>
      <c r="ON9" s="65" t="s">
        <v>417</v>
      </c>
      <c r="OO9" s="65" t="s">
        <v>418</v>
      </c>
      <c r="OP9" s="66" t="s">
        <v>419</v>
      </c>
      <c r="OQ9" s="66" t="s">
        <v>420</v>
      </c>
      <c r="OR9" s="66" t="s">
        <v>421</v>
      </c>
      <c r="OS9" s="66" t="s">
        <v>422</v>
      </c>
      <c r="OT9" s="64" t="s">
        <v>423</v>
      </c>
    </row>
    <row r="10" spans="1:410" ht="15" thickBot="1">
      <c r="A10" t="s">
        <v>469</v>
      </c>
      <c r="B10" t="s">
        <v>2404</v>
      </c>
      <c r="C10" t="s">
        <v>665</v>
      </c>
      <c r="D10" s="83" t="s">
        <v>1177</v>
      </c>
      <c r="E10" s="75" t="s">
        <v>2405</v>
      </c>
      <c r="F10" s="83" t="s">
        <v>1177</v>
      </c>
      <c r="G10" s="72" t="s">
        <v>475</v>
      </c>
      <c r="H10" s="72" t="s">
        <v>476</v>
      </c>
      <c r="I10">
        <v>-0.41666666699999999</v>
      </c>
      <c r="J10">
        <v>34.200000000000003</v>
      </c>
      <c r="K10" s="72" t="s">
        <v>480</v>
      </c>
      <c r="AV10" t="s">
        <v>2406</v>
      </c>
      <c r="AW10">
        <v>36</v>
      </c>
      <c r="AX10" t="s">
        <v>864</v>
      </c>
      <c r="AY10">
        <v>1</v>
      </c>
      <c r="AZ10" t="s">
        <v>2407</v>
      </c>
      <c r="BA10">
        <v>2007</v>
      </c>
      <c r="BB10">
        <v>2008</v>
      </c>
      <c r="BD10" t="s">
        <v>492</v>
      </c>
      <c r="BE10" t="s">
        <v>2408</v>
      </c>
      <c r="BF10" t="s">
        <v>524</v>
      </c>
      <c r="BH10" t="s">
        <v>485</v>
      </c>
      <c r="BI10" t="s">
        <v>2409</v>
      </c>
      <c r="BJ10" s="72" t="s">
        <v>486</v>
      </c>
      <c r="BK10">
        <v>44444</v>
      </c>
      <c r="IF10" t="s">
        <v>2408</v>
      </c>
      <c r="IG10" t="s">
        <v>492</v>
      </c>
      <c r="JH10" t="s">
        <v>2410</v>
      </c>
      <c r="JI10" t="s">
        <v>494</v>
      </c>
      <c r="JJ10" t="s">
        <v>495</v>
      </c>
      <c r="JK10" s="8" t="s">
        <v>1464</v>
      </c>
      <c r="JN10" t="s">
        <v>508</v>
      </c>
      <c r="JO10">
        <v>40</v>
      </c>
      <c r="JP10">
        <v>50</v>
      </c>
      <c r="KD10" t="s">
        <v>500</v>
      </c>
      <c r="MR10" t="s">
        <v>2411</v>
      </c>
      <c r="MS10">
        <v>36</v>
      </c>
      <c r="MT10" t="s">
        <v>2412</v>
      </c>
      <c r="MV10" t="s">
        <v>548</v>
      </c>
      <c r="NC10" t="s">
        <v>2413</v>
      </c>
      <c r="ND10" t="s">
        <v>2414</v>
      </c>
      <c r="NE10" t="s">
        <v>2415</v>
      </c>
      <c r="NF10" s="4" t="s">
        <v>515</v>
      </c>
      <c r="NG10" t="s">
        <v>516</v>
      </c>
      <c r="NO10" s="63" t="s">
        <v>517</v>
      </c>
      <c r="NP10" t="s">
        <v>518</v>
      </c>
      <c r="NQ10">
        <v>-126.7</v>
      </c>
      <c r="NR10" s="4" t="s">
        <v>520</v>
      </c>
      <c r="NS10">
        <v>19</v>
      </c>
      <c r="NV10">
        <v>4</v>
      </c>
      <c r="OG10" t="s">
        <v>2416</v>
      </c>
      <c r="OH10" s="72" t="s">
        <v>475</v>
      </c>
      <c r="OI10">
        <v>2007</v>
      </c>
      <c r="OL10" t="s">
        <v>2417</v>
      </c>
      <c r="ON10" t="s">
        <v>522</v>
      </c>
      <c r="OO10" s="50">
        <v>46105</v>
      </c>
    </row>
    <row r="11" spans="1:410" ht="15" thickBot="1">
      <c r="A11" t="s">
        <v>469</v>
      </c>
      <c r="B11" t="s">
        <v>2404</v>
      </c>
      <c r="C11" t="s">
        <v>665</v>
      </c>
      <c r="D11" s="83" t="s">
        <v>1177</v>
      </c>
      <c r="E11" s="75" t="s">
        <v>2405</v>
      </c>
      <c r="F11" s="83" t="s">
        <v>1177</v>
      </c>
      <c r="G11" s="72" t="s">
        <v>475</v>
      </c>
      <c r="H11" s="72" t="s">
        <v>476</v>
      </c>
      <c r="I11">
        <v>-0.41666666699999999</v>
      </c>
      <c r="J11">
        <v>34.200000000000003</v>
      </c>
      <c r="K11" s="72" t="s">
        <v>480</v>
      </c>
      <c r="AV11" t="s">
        <v>2406</v>
      </c>
      <c r="AW11">
        <v>37</v>
      </c>
      <c r="AX11" t="s">
        <v>864</v>
      </c>
      <c r="AY11">
        <v>1</v>
      </c>
      <c r="AZ11" t="s">
        <v>2407</v>
      </c>
      <c r="BA11">
        <v>2007</v>
      </c>
      <c r="BB11">
        <v>2008</v>
      </c>
      <c r="BD11" t="s">
        <v>996</v>
      </c>
      <c r="BE11" t="s">
        <v>2418</v>
      </c>
      <c r="BF11" t="s">
        <v>536</v>
      </c>
      <c r="BH11" t="s">
        <v>485</v>
      </c>
      <c r="BI11" t="s">
        <v>2409</v>
      </c>
      <c r="BJ11" s="72" t="s">
        <v>486</v>
      </c>
      <c r="BK11">
        <v>44444</v>
      </c>
      <c r="BL11" t="s">
        <v>537</v>
      </c>
      <c r="BM11" t="s">
        <v>1423</v>
      </c>
      <c r="BN11" t="s">
        <v>2419</v>
      </c>
      <c r="BO11" s="72" t="s">
        <v>486</v>
      </c>
      <c r="BP11">
        <v>44444</v>
      </c>
      <c r="IF11" t="s">
        <v>2418</v>
      </c>
      <c r="IG11" s="69" t="s">
        <v>1712</v>
      </c>
      <c r="IH11" t="s">
        <v>542</v>
      </c>
      <c r="II11" t="s">
        <v>543</v>
      </c>
      <c r="IJ11" t="s">
        <v>1047</v>
      </c>
      <c r="IK11" t="s">
        <v>1047</v>
      </c>
      <c r="IL11" s="72" t="s">
        <v>480</v>
      </c>
      <c r="JH11" t="s">
        <v>2410</v>
      </c>
      <c r="JI11" t="s">
        <v>494</v>
      </c>
      <c r="JJ11" t="s">
        <v>495</v>
      </c>
      <c r="JK11" s="8" t="s">
        <v>1464</v>
      </c>
      <c r="JN11" t="s">
        <v>508</v>
      </c>
      <c r="JO11">
        <v>40</v>
      </c>
      <c r="JP11">
        <v>50</v>
      </c>
      <c r="KD11" t="s">
        <v>500</v>
      </c>
      <c r="MR11" t="s">
        <v>2411</v>
      </c>
      <c r="MS11">
        <v>36</v>
      </c>
      <c r="MT11" t="s">
        <v>2420</v>
      </c>
      <c r="MV11" t="s">
        <v>548</v>
      </c>
      <c r="MW11" t="s">
        <v>1672</v>
      </c>
      <c r="NC11" t="s">
        <v>2421</v>
      </c>
      <c r="ND11" t="s">
        <v>2414</v>
      </c>
      <c r="NE11" t="s">
        <v>2415</v>
      </c>
      <c r="NF11" s="4" t="s">
        <v>515</v>
      </c>
      <c r="NG11" t="s">
        <v>516</v>
      </c>
      <c r="NO11" s="63"/>
      <c r="NP11" t="s">
        <v>518</v>
      </c>
      <c r="NQ11">
        <v>129.30000000000001</v>
      </c>
      <c r="NR11" s="4" t="s">
        <v>520</v>
      </c>
      <c r="NS11">
        <v>49</v>
      </c>
      <c r="NV11">
        <v>4</v>
      </c>
      <c r="OG11" t="s">
        <v>2416</v>
      </c>
      <c r="OH11" s="72" t="s">
        <v>475</v>
      </c>
      <c r="OI11">
        <v>2007</v>
      </c>
      <c r="OL11" t="s">
        <v>2417</v>
      </c>
      <c r="ON11" t="s">
        <v>522</v>
      </c>
      <c r="OO11" s="50">
        <v>46105</v>
      </c>
    </row>
    <row r="12" spans="1:410" ht="15" thickBot="1">
      <c r="A12" t="s">
        <v>469</v>
      </c>
      <c r="B12" t="s">
        <v>2404</v>
      </c>
      <c r="C12" t="s">
        <v>665</v>
      </c>
      <c r="D12" s="83" t="s">
        <v>1177</v>
      </c>
      <c r="E12" s="75" t="s">
        <v>2405</v>
      </c>
      <c r="F12" s="83" t="s">
        <v>1177</v>
      </c>
      <c r="G12" s="72" t="s">
        <v>475</v>
      </c>
      <c r="H12" s="72" t="s">
        <v>476</v>
      </c>
      <c r="I12">
        <v>-0.41666666699999999</v>
      </c>
      <c r="J12">
        <v>34.200000000000003</v>
      </c>
      <c r="K12" s="72" t="s">
        <v>480</v>
      </c>
      <c r="AV12" t="s">
        <v>2406</v>
      </c>
      <c r="AW12">
        <v>38</v>
      </c>
      <c r="AX12" t="s">
        <v>864</v>
      </c>
      <c r="AY12">
        <v>1</v>
      </c>
      <c r="AZ12" t="s">
        <v>2407</v>
      </c>
      <c r="BA12">
        <v>2007</v>
      </c>
      <c r="BB12">
        <v>2008</v>
      </c>
      <c r="BD12" t="s">
        <v>996</v>
      </c>
      <c r="BE12" t="s">
        <v>2422</v>
      </c>
      <c r="BF12" t="s">
        <v>565</v>
      </c>
      <c r="BH12" t="s">
        <v>485</v>
      </c>
      <c r="BI12" t="s">
        <v>2409</v>
      </c>
      <c r="BJ12" s="72" t="s">
        <v>486</v>
      </c>
      <c r="BK12">
        <v>44444</v>
      </c>
      <c r="BL12" t="s">
        <v>537</v>
      </c>
      <c r="BM12" t="s">
        <v>2423</v>
      </c>
      <c r="BN12" t="s">
        <v>864</v>
      </c>
      <c r="BO12" t="s">
        <v>864</v>
      </c>
      <c r="BP12" t="s">
        <v>864</v>
      </c>
      <c r="IF12" t="s">
        <v>2422</v>
      </c>
      <c r="IG12" s="69" t="s">
        <v>2424</v>
      </c>
      <c r="IH12" t="s">
        <v>542</v>
      </c>
      <c r="II12" t="s">
        <v>543</v>
      </c>
      <c r="IJ12" t="s">
        <v>1047</v>
      </c>
      <c r="IK12" t="s">
        <v>1047</v>
      </c>
      <c r="IL12" s="72" t="s">
        <v>480</v>
      </c>
      <c r="JH12" t="s">
        <v>2410</v>
      </c>
      <c r="JI12" t="s">
        <v>494</v>
      </c>
      <c r="JJ12" t="s">
        <v>495</v>
      </c>
      <c r="JK12" s="8" t="s">
        <v>1464</v>
      </c>
      <c r="JN12" t="s">
        <v>508</v>
      </c>
      <c r="JO12">
        <v>40</v>
      </c>
      <c r="JP12">
        <v>50</v>
      </c>
      <c r="KD12" t="s">
        <v>500</v>
      </c>
      <c r="MR12" t="s">
        <v>2411</v>
      </c>
      <c r="MS12">
        <v>36</v>
      </c>
      <c r="MT12" t="s">
        <v>2425</v>
      </c>
      <c r="MV12" t="s">
        <v>548</v>
      </c>
      <c r="MW12" t="s">
        <v>2426</v>
      </c>
      <c r="MX12" t="s">
        <v>2427</v>
      </c>
      <c r="NC12" t="s">
        <v>2421</v>
      </c>
      <c r="ND12" t="s">
        <v>2414</v>
      </c>
      <c r="NE12" t="s">
        <v>2415</v>
      </c>
      <c r="NF12" s="4" t="s">
        <v>515</v>
      </c>
      <c r="NG12" t="s">
        <v>516</v>
      </c>
      <c r="NO12" s="63"/>
      <c r="NP12" t="s">
        <v>518</v>
      </c>
      <c r="NQ12">
        <v>730.3</v>
      </c>
      <c r="NR12" s="4" t="s">
        <v>520</v>
      </c>
      <c r="NS12">
        <v>38</v>
      </c>
      <c r="NV12">
        <v>4</v>
      </c>
      <c r="OG12" t="s">
        <v>2416</v>
      </c>
      <c r="OH12" s="72" t="s">
        <v>475</v>
      </c>
      <c r="OI12">
        <v>2007</v>
      </c>
      <c r="OL12" t="s">
        <v>2417</v>
      </c>
      <c r="ON12" t="s">
        <v>522</v>
      </c>
      <c r="OO12" s="50">
        <v>46105</v>
      </c>
    </row>
    <row r="13" spans="1:410" ht="15" thickBot="1">
      <c r="A13" t="s">
        <v>469</v>
      </c>
      <c r="B13" t="s">
        <v>2404</v>
      </c>
      <c r="C13" t="s">
        <v>665</v>
      </c>
      <c r="D13" s="83" t="s">
        <v>1177</v>
      </c>
      <c r="E13" s="75" t="s">
        <v>2405</v>
      </c>
      <c r="F13" s="83" t="s">
        <v>1177</v>
      </c>
      <c r="G13" s="72" t="s">
        <v>475</v>
      </c>
      <c r="H13" s="72" t="s">
        <v>476</v>
      </c>
      <c r="I13">
        <v>-0.41666666699999999</v>
      </c>
      <c r="J13">
        <v>34.200000000000003</v>
      </c>
      <c r="K13" s="72" t="s">
        <v>480</v>
      </c>
      <c r="AV13" t="s">
        <v>2406</v>
      </c>
      <c r="AW13">
        <v>39</v>
      </c>
      <c r="AX13" t="s">
        <v>864</v>
      </c>
      <c r="AY13">
        <v>1</v>
      </c>
      <c r="AZ13" t="s">
        <v>2407</v>
      </c>
      <c r="BA13">
        <v>2007</v>
      </c>
      <c r="BB13">
        <v>2008</v>
      </c>
      <c r="BD13" t="s">
        <v>996</v>
      </c>
      <c r="BE13" t="s">
        <v>2428</v>
      </c>
      <c r="BF13" t="s">
        <v>570</v>
      </c>
      <c r="BH13" t="s">
        <v>485</v>
      </c>
      <c r="BI13" t="s">
        <v>2409</v>
      </c>
      <c r="BJ13" s="72" t="s">
        <v>486</v>
      </c>
      <c r="BK13">
        <v>44444</v>
      </c>
      <c r="BL13" t="s">
        <v>537</v>
      </c>
      <c r="BM13" t="s">
        <v>1423</v>
      </c>
      <c r="BN13" t="s">
        <v>2419</v>
      </c>
      <c r="BO13" s="72" t="s">
        <v>486</v>
      </c>
      <c r="BP13">
        <v>44444</v>
      </c>
      <c r="BQ13" t="s">
        <v>537</v>
      </c>
      <c r="BR13" t="s">
        <v>2423</v>
      </c>
      <c r="BS13" t="s">
        <v>864</v>
      </c>
      <c r="BT13" t="s">
        <v>864</v>
      </c>
      <c r="BU13" t="s">
        <v>864</v>
      </c>
      <c r="IF13" t="s">
        <v>2428</v>
      </c>
      <c r="IG13" s="69" t="s">
        <v>2424</v>
      </c>
      <c r="IH13" t="s">
        <v>542</v>
      </c>
      <c r="II13" t="s">
        <v>543</v>
      </c>
      <c r="IJ13" t="s">
        <v>1047</v>
      </c>
      <c r="IK13" t="s">
        <v>1047</v>
      </c>
      <c r="IL13" s="72" t="s">
        <v>480</v>
      </c>
      <c r="JH13" t="s">
        <v>2410</v>
      </c>
      <c r="JI13" t="s">
        <v>494</v>
      </c>
      <c r="JJ13" t="s">
        <v>495</v>
      </c>
      <c r="JK13" s="8" t="s">
        <v>1464</v>
      </c>
      <c r="JN13" t="s">
        <v>508</v>
      </c>
      <c r="JO13">
        <v>40</v>
      </c>
      <c r="JP13">
        <v>50</v>
      </c>
      <c r="KD13" t="s">
        <v>500</v>
      </c>
      <c r="MR13" t="s">
        <v>2411</v>
      </c>
      <c r="MS13">
        <v>36</v>
      </c>
      <c r="MT13" t="s">
        <v>2429</v>
      </c>
      <c r="MV13" t="s">
        <v>548</v>
      </c>
      <c r="MW13" t="s">
        <v>1672</v>
      </c>
      <c r="MX13" t="s">
        <v>2426</v>
      </c>
      <c r="MY13" t="s">
        <v>2427</v>
      </c>
      <c r="NC13" t="s">
        <v>2421</v>
      </c>
      <c r="ND13" t="s">
        <v>2414</v>
      </c>
      <c r="NE13" t="s">
        <v>2415</v>
      </c>
      <c r="NF13" s="4" t="s">
        <v>515</v>
      </c>
      <c r="NG13" t="s">
        <v>516</v>
      </c>
      <c r="NO13" s="63"/>
      <c r="NP13" t="s">
        <v>518</v>
      </c>
      <c r="NQ13">
        <v>629.79999999999995</v>
      </c>
      <c r="NR13" s="4" t="s">
        <v>520</v>
      </c>
      <c r="NS13">
        <v>30</v>
      </c>
      <c r="NV13">
        <v>4</v>
      </c>
      <c r="OG13" t="s">
        <v>2416</v>
      </c>
      <c r="OH13" s="72" t="s">
        <v>475</v>
      </c>
      <c r="OI13">
        <v>2007</v>
      </c>
      <c r="OL13" t="s">
        <v>2417</v>
      </c>
      <c r="ON13" t="s">
        <v>522</v>
      </c>
      <c r="OO13" s="50">
        <v>46105</v>
      </c>
    </row>
    <row r="14" spans="1:410" ht="15" thickBot="1">
      <c r="A14" t="s">
        <v>469</v>
      </c>
      <c r="B14" t="s">
        <v>2404</v>
      </c>
      <c r="C14" t="s">
        <v>665</v>
      </c>
      <c r="D14" s="83" t="s">
        <v>1177</v>
      </c>
      <c r="E14" s="75" t="s">
        <v>2405</v>
      </c>
      <c r="F14" s="83" t="s">
        <v>1177</v>
      </c>
      <c r="G14" s="72" t="s">
        <v>475</v>
      </c>
      <c r="H14" s="72" t="s">
        <v>476</v>
      </c>
      <c r="I14">
        <v>-0.41666666699999999</v>
      </c>
      <c r="J14">
        <v>34.200000000000003</v>
      </c>
      <c r="K14" s="72" t="s">
        <v>480</v>
      </c>
      <c r="N14" t="s">
        <v>2430</v>
      </c>
      <c r="O14" t="s">
        <v>2431</v>
      </c>
      <c r="P14" t="s">
        <v>2432</v>
      </c>
      <c r="Q14" t="s">
        <v>2433</v>
      </c>
      <c r="R14" t="s">
        <v>2434</v>
      </c>
      <c r="S14" t="s">
        <v>2435</v>
      </c>
      <c r="T14" t="s">
        <v>2436</v>
      </c>
      <c r="U14" t="s">
        <v>2437</v>
      </c>
      <c r="V14" t="s">
        <v>2438</v>
      </c>
      <c r="AV14" t="s">
        <v>2406</v>
      </c>
      <c r="AW14">
        <v>40</v>
      </c>
      <c r="AX14" t="s">
        <v>864</v>
      </c>
      <c r="AY14">
        <v>1</v>
      </c>
      <c r="AZ14" t="s">
        <v>2407</v>
      </c>
      <c r="BA14">
        <v>2007</v>
      </c>
      <c r="BB14">
        <v>2008</v>
      </c>
      <c r="BD14" t="s">
        <v>996</v>
      </c>
      <c r="BE14" t="s">
        <v>2439</v>
      </c>
      <c r="BF14" t="s">
        <v>553</v>
      </c>
      <c r="BH14" t="s">
        <v>485</v>
      </c>
      <c r="BI14" t="s">
        <v>2409</v>
      </c>
      <c r="BJ14" s="72" t="s">
        <v>486</v>
      </c>
      <c r="BK14">
        <v>44444</v>
      </c>
      <c r="BL14" t="s">
        <v>537</v>
      </c>
      <c r="BM14" t="s">
        <v>1423</v>
      </c>
      <c r="BN14" t="s">
        <v>2419</v>
      </c>
      <c r="BO14" s="72" t="s">
        <v>486</v>
      </c>
      <c r="BP14">
        <v>44444</v>
      </c>
      <c r="BQ14" t="s">
        <v>537</v>
      </c>
      <c r="BR14" t="s">
        <v>2423</v>
      </c>
      <c r="BS14" t="s">
        <v>864</v>
      </c>
      <c r="BT14" t="s">
        <v>864</v>
      </c>
      <c r="BU14" t="s">
        <v>864</v>
      </c>
      <c r="IF14" t="s">
        <v>2440</v>
      </c>
      <c r="IG14" s="69" t="s">
        <v>2424</v>
      </c>
      <c r="IH14" t="s">
        <v>542</v>
      </c>
      <c r="II14" t="s">
        <v>543</v>
      </c>
      <c r="IJ14" t="s">
        <v>1047</v>
      </c>
      <c r="IK14" t="s">
        <v>1047</v>
      </c>
      <c r="IL14" s="72" t="s">
        <v>480</v>
      </c>
      <c r="JH14" t="s">
        <v>2410</v>
      </c>
      <c r="JI14" t="s">
        <v>494</v>
      </c>
      <c r="JJ14" t="s">
        <v>495</v>
      </c>
      <c r="JK14" s="8" t="s">
        <v>1464</v>
      </c>
      <c r="JN14" t="s">
        <v>508</v>
      </c>
      <c r="JO14">
        <v>40</v>
      </c>
      <c r="JP14">
        <v>50</v>
      </c>
      <c r="KD14" t="s">
        <v>500</v>
      </c>
      <c r="MR14" t="s">
        <v>2411</v>
      </c>
      <c r="MS14">
        <v>36</v>
      </c>
      <c r="MT14" t="s">
        <v>2429</v>
      </c>
      <c r="MV14" t="s">
        <v>548</v>
      </c>
      <c r="MW14" t="s">
        <v>1672</v>
      </c>
      <c r="MX14" t="s">
        <v>2426</v>
      </c>
      <c r="MY14" t="s">
        <v>2427</v>
      </c>
      <c r="NC14" t="s">
        <v>2421</v>
      </c>
      <c r="ND14" t="s">
        <v>2414</v>
      </c>
      <c r="NE14" t="s">
        <v>2415</v>
      </c>
      <c r="NF14" s="4" t="s">
        <v>515</v>
      </c>
      <c r="NG14" t="s">
        <v>516</v>
      </c>
      <c r="NO14" s="63"/>
      <c r="NP14" t="s">
        <v>518</v>
      </c>
      <c r="NQ14">
        <v>908</v>
      </c>
      <c r="NR14" s="4" t="s">
        <v>520</v>
      </c>
      <c r="NS14">
        <v>72</v>
      </c>
      <c r="NV14">
        <v>4</v>
      </c>
      <c r="OG14" t="s">
        <v>2416</v>
      </c>
      <c r="OH14" s="72" t="s">
        <v>475</v>
      </c>
      <c r="OI14">
        <v>2007</v>
      </c>
      <c r="OL14" t="s">
        <v>2417</v>
      </c>
      <c r="ON14" t="s">
        <v>522</v>
      </c>
      <c r="OO14" s="50">
        <v>46105</v>
      </c>
    </row>
    <row r="15" spans="1:410" ht="15" thickBot="1">
      <c r="A15" t="s">
        <v>469</v>
      </c>
      <c r="B15" t="s">
        <v>2404</v>
      </c>
      <c r="C15" t="s">
        <v>665</v>
      </c>
      <c r="D15" s="83" t="s">
        <v>1177</v>
      </c>
      <c r="E15" s="75" t="s">
        <v>2405</v>
      </c>
      <c r="F15" s="83" t="s">
        <v>1177</v>
      </c>
      <c r="G15" s="72" t="s">
        <v>475</v>
      </c>
      <c r="H15" s="72" t="s">
        <v>476</v>
      </c>
      <c r="I15">
        <v>-0.41666666699999999</v>
      </c>
      <c r="J15">
        <v>34.200000000000003</v>
      </c>
      <c r="K15" s="72" t="s">
        <v>480</v>
      </c>
      <c r="N15" t="s">
        <v>2441</v>
      </c>
      <c r="O15" t="s">
        <v>2442</v>
      </c>
      <c r="P15" s="9">
        <v>2600</v>
      </c>
      <c r="Q15" s="9">
        <v>1380</v>
      </c>
      <c r="R15">
        <v>10.3622</v>
      </c>
      <c r="S15">
        <v>76.980199999999996</v>
      </c>
      <c r="T15" s="9">
        <v>3000</v>
      </c>
      <c r="U15" t="s">
        <v>2443</v>
      </c>
      <c r="V15" t="s">
        <v>2444</v>
      </c>
      <c r="AV15" t="s">
        <v>2406</v>
      </c>
      <c r="AW15">
        <v>41</v>
      </c>
      <c r="AX15" t="s">
        <v>864</v>
      </c>
      <c r="AY15">
        <v>1</v>
      </c>
      <c r="AZ15" t="s">
        <v>2445</v>
      </c>
      <c r="BA15">
        <v>2007</v>
      </c>
      <c r="BB15">
        <v>2008</v>
      </c>
      <c r="BD15" t="s">
        <v>492</v>
      </c>
      <c r="BE15" t="s">
        <v>2408</v>
      </c>
      <c r="BF15" t="s">
        <v>524</v>
      </c>
      <c r="BH15" t="s">
        <v>485</v>
      </c>
      <c r="BI15" t="s">
        <v>2409</v>
      </c>
      <c r="BJ15" s="72" t="s">
        <v>486</v>
      </c>
      <c r="BK15">
        <v>44444</v>
      </c>
      <c r="IF15" t="s">
        <v>2408</v>
      </c>
      <c r="IG15" t="s">
        <v>492</v>
      </c>
      <c r="JH15" t="s">
        <v>2410</v>
      </c>
      <c r="JI15" t="s">
        <v>494</v>
      </c>
      <c r="JJ15" t="s">
        <v>495</v>
      </c>
      <c r="JK15" s="8" t="s">
        <v>1464</v>
      </c>
      <c r="JN15" t="s">
        <v>508</v>
      </c>
      <c r="JO15">
        <v>40</v>
      </c>
      <c r="JP15">
        <v>50</v>
      </c>
      <c r="KD15" t="s">
        <v>500</v>
      </c>
      <c r="MR15" t="s">
        <v>2411</v>
      </c>
      <c r="MS15">
        <v>36</v>
      </c>
      <c r="MT15" t="s">
        <v>2412</v>
      </c>
      <c r="MV15" t="s">
        <v>548</v>
      </c>
      <c r="NC15" t="s">
        <v>2413</v>
      </c>
      <c r="ND15" t="s">
        <v>2414</v>
      </c>
      <c r="NE15" t="s">
        <v>2415</v>
      </c>
      <c r="NF15" s="4" t="s">
        <v>515</v>
      </c>
      <c r="NG15" t="s">
        <v>516</v>
      </c>
      <c r="NO15" s="63" t="s">
        <v>517</v>
      </c>
      <c r="NP15" t="s">
        <v>518</v>
      </c>
      <c r="NQ15">
        <v>-176.1</v>
      </c>
      <c r="NR15" s="4" t="s">
        <v>520</v>
      </c>
      <c r="NS15">
        <v>73</v>
      </c>
      <c r="NV15">
        <v>4</v>
      </c>
      <c r="OG15" t="s">
        <v>2416</v>
      </c>
      <c r="OH15" s="72" t="s">
        <v>475</v>
      </c>
      <c r="OI15">
        <v>2008</v>
      </c>
      <c r="OL15" t="s">
        <v>2446</v>
      </c>
      <c r="ON15" t="s">
        <v>522</v>
      </c>
      <c r="OO15" s="50">
        <v>46105</v>
      </c>
    </row>
    <row r="16" spans="1:410" ht="15" thickBot="1">
      <c r="A16" t="s">
        <v>469</v>
      </c>
      <c r="B16" t="s">
        <v>2404</v>
      </c>
      <c r="C16" t="s">
        <v>665</v>
      </c>
      <c r="D16" s="83" t="s">
        <v>1177</v>
      </c>
      <c r="E16" s="75" t="s">
        <v>2405</v>
      </c>
      <c r="F16" s="83" t="s">
        <v>1177</v>
      </c>
      <c r="G16" s="72" t="s">
        <v>475</v>
      </c>
      <c r="H16" s="72" t="s">
        <v>476</v>
      </c>
      <c r="I16">
        <v>-0.41666666699999999</v>
      </c>
      <c r="J16">
        <v>34.200000000000003</v>
      </c>
      <c r="K16" s="72" t="s">
        <v>480</v>
      </c>
      <c r="N16" t="s">
        <v>2447</v>
      </c>
      <c r="O16" t="s">
        <v>2448</v>
      </c>
      <c r="P16">
        <v>185</v>
      </c>
      <c r="Q16" s="9">
        <v>1270</v>
      </c>
      <c r="R16">
        <v>10.385</v>
      </c>
      <c r="S16">
        <v>76.95</v>
      </c>
      <c r="T16" s="9">
        <v>1000</v>
      </c>
      <c r="U16" t="s">
        <v>2449</v>
      </c>
      <c r="V16" t="s">
        <v>2450</v>
      </c>
      <c r="AV16" t="s">
        <v>2406</v>
      </c>
      <c r="AW16">
        <v>42</v>
      </c>
      <c r="AX16" t="s">
        <v>864</v>
      </c>
      <c r="AY16">
        <v>1</v>
      </c>
      <c r="AZ16" t="s">
        <v>2445</v>
      </c>
      <c r="BA16">
        <v>2007</v>
      </c>
      <c r="BB16">
        <v>2008</v>
      </c>
      <c r="BD16" t="s">
        <v>996</v>
      </c>
      <c r="BE16" t="s">
        <v>2418</v>
      </c>
      <c r="BF16" t="s">
        <v>536</v>
      </c>
      <c r="BH16" t="s">
        <v>485</v>
      </c>
      <c r="BI16" t="s">
        <v>2409</v>
      </c>
      <c r="BJ16" s="72" t="s">
        <v>486</v>
      </c>
      <c r="BK16">
        <v>44444</v>
      </c>
      <c r="BL16" t="s">
        <v>537</v>
      </c>
      <c r="BM16" t="s">
        <v>1423</v>
      </c>
      <c r="BN16" t="s">
        <v>2419</v>
      </c>
      <c r="BO16" s="72" t="s">
        <v>486</v>
      </c>
      <c r="BP16">
        <v>44444</v>
      </c>
      <c r="IF16" t="s">
        <v>2418</v>
      </c>
      <c r="IG16" s="69" t="s">
        <v>1712</v>
      </c>
      <c r="IH16" t="s">
        <v>542</v>
      </c>
      <c r="II16" t="s">
        <v>543</v>
      </c>
      <c r="IJ16" t="s">
        <v>1047</v>
      </c>
      <c r="IK16" t="s">
        <v>1047</v>
      </c>
      <c r="IL16" s="72" t="s">
        <v>480</v>
      </c>
      <c r="JH16" t="s">
        <v>2410</v>
      </c>
      <c r="JI16" t="s">
        <v>494</v>
      </c>
      <c r="JJ16" t="s">
        <v>495</v>
      </c>
      <c r="JK16" s="8" t="s">
        <v>1464</v>
      </c>
      <c r="JN16" t="s">
        <v>508</v>
      </c>
      <c r="JO16">
        <v>40</v>
      </c>
      <c r="JP16">
        <v>50</v>
      </c>
      <c r="KD16" t="s">
        <v>500</v>
      </c>
      <c r="MR16" t="s">
        <v>2411</v>
      </c>
      <c r="MS16">
        <v>36</v>
      </c>
      <c r="MT16" t="s">
        <v>2420</v>
      </c>
      <c r="MV16" t="s">
        <v>548</v>
      </c>
      <c r="MW16" t="s">
        <v>1672</v>
      </c>
      <c r="NC16" t="s">
        <v>2421</v>
      </c>
      <c r="ND16" t="s">
        <v>2414</v>
      </c>
      <c r="NE16" t="s">
        <v>2415</v>
      </c>
      <c r="NF16" s="4" t="s">
        <v>515</v>
      </c>
      <c r="NG16" t="s">
        <v>516</v>
      </c>
      <c r="NO16" s="63"/>
      <c r="NP16" t="s">
        <v>518</v>
      </c>
      <c r="NQ16">
        <v>45.3</v>
      </c>
      <c r="NR16" s="4" t="s">
        <v>520</v>
      </c>
      <c r="NS16">
        <v>116</v>
      </c>
      <c r="NV16">
        <v>4</v>
      </c>
      <c r="OG16" t="s">
        <v>2416</v>
      </c>
      <c r="OH16" s="72" t="s">
        <v>475</v>
      </c>
      <c r="OI16">
        <v>2008</v>
      </c>
      <c r="OL16" t="s">
        <v>2446</v>
      </c>
      <c r="ON16" t="s">
        <v>522</v>
      </c>
      <c r="OO16" s="50">
        <v>46105</v>
      </c>
    </row>
    <row r="17" spans="1:405" ht="15" thickBot="1">
      <c r="A17" t="s">
        <v>469</v>
      </c>
      <c r="B17" t="s">
        <v>2404</v>
      </c>
      <c r="C17" t="s">
        <v>665</v>
      </c>
      <c r="D17" s="83" t="s">
        <v>1177</v>
      </c>
      <c r="E17" s="75" t="s">
        <v>2405</v>
      </c>
      <c r="F17" s="83" t="s">
        <v>1177</v>
      </c>
      <c r="G17" s="72" t="s">
        <v>475</v>
      </c>
      <c r="H17" s="72" t="s">
        <v>476</v>
      </c>
      <c r="I17">
        <v>-0.41666666699999999</v>
      </c>
      <c r="J17">
        <v>34.200000000000003</v>
      </c>
      <c r="K17" s="72" t="s">
        <v>480</v>
      </c>
      <c r="N17" t="s">
        <v>2451</v>
      </c>
      <c r="O17" t="s">
        <v>2452</v>
      </c>
      <c r="P17">
        <v>200</v>
      </c>
      <c r="Q17">
        <v>785</v>
      </c>
      <c r="R17">
        <v>10.234999999999999</v>
      </c>
      <c r="S17">
        <v>76.89</v>
      </c>
      <c r="T17" s="9">
        <v>1500</v>
      </c>
      <c r="U17" t="s">
        <v>2453</v>
      </c>
      <c r="V17" t="s">
        <v>2454</v>
      </c>
      <c r="AV17" t="s">
        <v>2406</v>
      </c>
      <c r="AW17">
        <v>43</v>
      </c>
      <c r="AX17" t="s">
        <v>864</v>
      </c>
      <c r="AY17">
        <v>1</v>
      </c>
      <c r="AZ17" t="s">
        <v>2445</v>
      </c>
      <c r="BA17">
        <v>2007</v>
      </c>
      <c r="BB17">
        <v>2008</v>
      </c>
      <c r="BD17" t="s">
        <v>996</v>
      </c>
      <c r="BE17" t="s">
        <v>2422</v>
      </c>
      <c r="BF17" t="s">
        <v>565</v>
      </c>
      <c r="BH17" t="s">
        <v>485</v>
      </c>
      <c r="BI17" t="s">
        <v>2409</v>
      </c>
      <c r="BJ17" s="72" t="s">
        <v>486</v>
      </c>
      <c r="BK17">
        <v>44444</v>
      </c>
      <c r="BL17" t="s">
        <v>537</v>
      </c>
      <c r="BM17" t="s">
        <v>2423</v>
      </c>
      <c r="BN17" t="s">
        <v>864</v>
      </c>
      <c r="BO17" t="s">
        <v>864</v>
      </c>
      <c r="BP17" t="s">
        <v>864</v>
      </c>
      <c r="IF17" t="s">
        <v>2422</v>
      </c>
      <c r="IG17" s="69" t="s">
        <v>2424</v>
      </c>
      <c r="IH17" t="s">
        <v>542</v>
      </c>
      <c r="II17" t="s">
        <v>543</v>
      </c>
      <c r="IJ17" t="s">
        <v>1047</v>
      </c>
      <c r="IK17" t="s">
        <v>1047</v>
      </c>
      <c r="IL17" s="72" t="s">
        <v>480</v>
      </c>
      <c r="JH17" t="s">
        <v>2410</v>
      </c>
      <c r="JI17" t="s">
        <v>494</v>
      </c>
      <c r="JJ17" t="s">
        <v>495</v>
      </c>
      <c r="JK17" s="8" t="s">
        <v>1464</v>
      </c>
      <c r="JN17" t="s">
        <v>508</v>
      </c>
      <c r="JO17">
        <v>40</v>
      </c>
      <c r="JP17">
        <v>50</v>
      </c>
      <c r="KD17" t="s">
        <v>500</v>
      </c>
      <c r="MR17" t="s">
        <v>2411</v>
      </c>
      <c r="MS17">
        <v>36</v>
      </c>
      <c r="MT17" t="s">
        <v>2425</v>
      </c>
      <c r="MV17" t="s">
        <v>548</v>
      </c>
      <c r="MW17" t="s">
        <v>2426</v>
      </c>
      <c r="MX17" t="s">
        <v>2427</v>
      </c>
      <c r="NC17" t="s">
        <v>2421</v>
      </c>
      <c r="ND17" t="s">
        <v>2414</v>
      </c>
      <c r="NE17" t="s">
        <v>2415</v>
      </c>
      <c r="NF17" s="4" t="s">
        <v>515</v>
      </c>
      <c r="NG17" t="s">
        <v>516</v>
      </c>
      <c r="NO17" s="63"/>
      <c r="NP17" t="s">
        <v>518</v>
      </c>
      <c r="NQ17">
        <v>940.4</v>
      </c>
      <c r="NR17" s="4" t="s">
        <v>520</v>
      </c>
      <c r="NS17">
        <v>56</v>
      </c>
      <c r="NV17">
        <v>4</v>
      </c>
      <c r="OG17" t="s">
        <v>2416</v>
      </c>
      <c r="OH17" s="72" t="s">
        <v>475</v>
      </c>
      <c r="OI17">
        <v>2008</v>
      </c>
      <c r="OL17" t="s">
        <v>2446</v>
      </c>
      <c r="ON17" t="s">
        <v>522</v>
      </c>
      <c r="OO17" s="50">
        <v>46105</v>
      </c>
    </row>
    <row r="18" spans="1:405" ht="15" thickBot="1">
      <c r="A18" t="s">
        <v>469</v>
      </c>
      <c r="B18" t="s">
        <v>2404</v>
      </c>
      <c r="C18" t="s">
        <v>665</v>
      </c>
      <c r="D18" s="83" t="s">
        <v>1177</v>
      </c>
      <c r="E18" s="75" t="s">
        <v>2405</v>
      </c>
      <c r="F18" s="83" t="s">
        <v>1177</v>
      </c>
      <c r="G18" s="72" t="s">
        <v>475</v>
      </c>
      <c r="H18" s="72" t="s">
        <v>476</v>
      </c>
      <c r="I18">
        <v>-0.41666666699999999</v>
      </c>
      <c r="J18">
        <v>34.200000000000003</v>
      </c>
      <c r="K18" s="72" t="s">
        <v>480</v>
      </c>
      <c r="N18" t="s">
        <v>2455</v>
      </c>
      <c r="O18" t="s">
        <v>2456</v>
      </c>
      <c r="P18">
        <v>100</v>
      </c>
      <c r="Q18" s="9">
        <v>1400</v>
      </c>
      <c r="R18">
        <v>10.37</v>
      </c>
      <c r="S18">
        <v>76.984999999999999</v>
      </c>
      <c r="T18">
        <v>500</v>
      </c>
      <c r="U18" t="s">
        <v>2443</v>
      </c>
      <c r="V18" t="s">
        <v>2457</v>
      </c>
      <c r="AV18" t="s">
        <v>2406</v>
      </c>
      <c r="AW18">
        <v>44</v>
      </c>
      <c r="AX18" t="s">
        <v>864</v>
      </c>
      <c r="AY18">
        <v>1</v>
      </c>
      <c r="AZ18" t="s">
        <v>2445</v>
      </c>
      <c r="BA18">
        <v>2007</v>
      </c>
      <c r="BB18">
        <v>2008</v>
      </c>
      <c r="BD18" t="s">
        <v>996</v>
      </c>
      <c r="BE18" t="s">
        <v>2428</v>
      </c>
      <c r="BF18" t="s">
        <v>570</v>
      </c>
      <c r="BH18" t="s">
        <v>485</v>
      </c>
      <c r="BI18" t="s">
        <v>2409</v>
      </c>
      <c r="BJ18" s="72" t="s">
        <v>486</v>
      </c>
      <c r="BK18">
        <v>44444</v>
      </c>
      <c r="BL18" t="s">
        <v>537</v>
      </c>
      <c r="BM18" t="s">
        <v>1423</v>
      </c>
      <c r="BN18" t="s">
        <v>2419</v>
      </c>
      <c r="BO18" s="72" t="s">
        <v>486</v>
      </c>
      <c r="BP18">
        <v>44444</v>
      </c>
      <c r="BQ18" t="s">
        <v>537</v>
      </c>
      <c r="BR18" t="s">
        <v>2423</v>
      </c>
      <c r="BS18" t="s">
        <v>864</v>
      </c>
      <c r="BT18" t="s">
        <v>864</v>
      </c>
      <c r="BU18" t="s">
        <v>864</v>
      </c>
      <c r="IF18" t="s">
        <v>2428</v>
      </c>
      <c r="IG18" s="69" t="s">
        <v>2424</v>
      </c>
      <c r="IH18" t="s">
        <v>542</v>
      </c>
      <c r="II18" t="s">
        <v>543</v>
      </c>
      <c r="IJ18" t="s">
        <v>1047</v>
      </c>
      <c r="IK18" t="s">
        <v>1047</v>
      </c>
      <c r="IL18" s="72" t="s">
        <v>480</v>
      </c>
      <c r="JH18" t="s">
        <v>2410</v>
      </c>
      <c r="JI18" t="s">
        <v>494</v>
      </c>
      <c r="JJ18" t="s">
        <v>495</v>
      </c>
      <c r="JK18" s="8" t="s">
        <v>1464</v>
      </c>
      <c r="JN18" t="s">
        <v>508</v>
      </c>
      <c r="JO18">
        <v>40</v>
      </c>
      <c r="JP18">
        <v>50</v>
      </c>
      <c r="KD18" t="s">
        <v>500</v>
      </c>
      <c r="MR18" t="s">
        <v>2411</v>
      </c>
      <c r="MS18">
        <v>36</v>
      </c>
      <c r="MT18" t="s">
        <v>2429</v>
      </c>
      <c r="MV18" t="s">
        <v>548</v>
      </c>
      <c r="MW18" t="s">
        <v>1672</v>
      </c>
      <c r="MX18" t="s">
        <v>2426</v>
      </c>
      <c r="MY18" t="s">
        <v>2427</v>
      </c>
      <c r="NC18" t="s">
        <v>2421</v>
      </c>
      <c r="ND18" t="s">
        <v>2414</v>
      </c>
      <c r="NE18" t="s">
        <v>2415</v>
      </c>
      <c r="NF18" s="4" t="s">
        <v>515</v>
      </c>
      <c r="NG18" t="s">
        <v>516</v>
      </c>
      <c r="NO18" s="63"/>
      <c r="NP18" t="s">
        <v>518</v>
      </c>
      <c r="NQ18">
        <v>934.9</v>
      </c>
      <c r="NR18" s="4" t="s">
        <v>520</v>
      </c>
      <c r="NS18">
        <v>58</v>
      </c>
      <c r="NV18">
        <v>4</v>
      </c>
      <c r="OG18" t="s">
        <v>2416</v>
      </c>
      <c r="OH18" s="72" t="s">
        <v>475</v>
      </c>
      <c r="OI18">
        <v>2008</v>
      </c>
      <c r="OL18" t="s">
        <v>2446</v>
      </c>
      <c r="ON18" t="s">
        <v>522</v>
      </c>
      <c r="OO18" s="50">
        <v>46105</v>
      </c>
    </row>
    <row r="19" spans="1:405" ht="15" thickBot="1">
      <c r="A19" t="s">
        <v>469</v>
      </c>
      <c r="B19" t="s">
        <v>2404</v>
      </c>
      <c r="C19" t="s">
        <v>665</v>
      </c>
      <c r="D19" s="83" t="s">
        <v>1177</v>
      </c>
      <c r="E19" s="75" t="s">
        <v>2405</v>
      </c>
      <c r="F19" s="83" t="s">
        <v>1177</v>
      </c>
      <c r="G19" s="72" t="s">
        <v>475</v>
      </c>
      <c r="H19" s="72" t="s">
        <v>476</v>
      </c>
      <c r="I19">
        <v>-0.41666666699999999</v>
      </c>
      <c r="J19">
        <v>34.200000000000003</v>
      </c>
      <c r="K19" s="72" t="s">
        <v>480</v>
      </c>
      <c r="N19" t="s">
        <v>2458</v>
      </c>
      <c r="O19" t="s">
        <v>2459</v>
      </c>
      <c r="P19">
        <v>92</v>
      </c>
      <c r="Q19" s="9">
        <v>1120</v>
      </c>
      <c r="R19">
        <v>10.33</v>
      </c>
      <c r="S19">
        <v>76.965000000000003</v>
      </c>
      <c r="T19">
        <v>500</v>
      </c>
      <c r="U19" t="s">
        <v>2443</v>
      </c>
      <c r="V19" t="s">
        <v>2460</v>
      </c>
      <c r="AV19" t="s">
        <v>2406</v>
      </c>
      <c r="AW19">
        <v>45</v>
      </c>
      <c r="AX19" t="s">
        <v>864</v>
      </c>
      <c r="AY19">
        <v>1</v>
      </c>
      <c r="AZ19" t="s">
        <v>2445</v>
      </c>
      <c r="BA19">
        <v>2007</v>
      </c>
      <c r="BB19">
        <v>2008</v>
      </c>
      <c r="BD19" t="s">
        <v>996</v>
      </c>
      <c r="BE19" t="s">
        <v>2440</v>
      </c>
      <c r="BF19" t="s">
        <v>553</v>
      </c>
      <c r="BH19" t="s">
        <v>485</v>
      </c>
      <c r="BI19" t="s">
        <v>2409</v>
      </c>
      <c r="BJ19" s="72" t="s">
        <v>486</v>
      </c>
      <c r="BK19">
        <v>44444</v>
      </c>
      <c r="BL19" t="s">
        <v>537</v>
      </c>
      <c r="BM19" t="s">
        <v>1423</v>
      </c>
      <c r="BN19" t="s">
        <v>2419</v>
      </c>
      <c r="BO19" s="72" t="s">
        <v>486</v>
      </c>
      <c r="BP19">
        <v>44444</v>
      </c>
      <c r="BQ19" t="s">
        <v>537</v>
      </c>
      <c r="BR19" t="s">
        <v>2423</v>
      </c>
      <c r="BS19" t="s">
        <v>864</v>
      </c>
      <c r="BT19" t="s">
        <v>864</v>
      </c>
      <c r="BU19" t="s">
        <v>864</v>
      </c>
      <c r="IF19" t="s">
        <v>2440</v>
      </c>
      <c r="IG19" s="69" t="s">
        <v>2424</v>
      </c>
      <c r="IH19" t="s">
        <v>542</v>
      </c>
      <c r="II19" t="s">
        <v>543</v>
      </c>
      <c r="IJ19" t="s">
        <v>1047</v>
      </c>
      <c r="IK19" t="s">
        <v>1047</v>
      </c>
      <c r="IL19" s="72" t="s">
        <v>480</v>
      </c>
      <c r="JH19" t="s">
        <v>2410</v>
      </c>
      <c r="JI19" t="s">
        <v>494</v>
      </c>
      <c r="JJ19" t="s">
        <v>495</v>
      </c>
      <c r="JK19" s="8" t="s">
        <v>1464</v>
      </c>
      <c r="JN19" t="s">
        <v>508</v>
      </c>
      <c r="JO19">
        <v>40</v>
      </c>
      <c r="JP19">
        <v>50</v>
      </c>
      <c r="KD19" t="s">
        <v>500</v>
      </c>
      <c r="MR19" t="s">
        <v>2411</v>
      </c>
      <c r="MS19">
        <v>36</v>
      </c>
      <c r="MT19" t="s">
        <v>2429</v>
      </c>
      <c r="MV19" t="s">
        <v>548</v>
      </c>
      <c r="MW19" t="s">
        <v>1672</v>
      </c>
      <c r="MX19" t="s">
        <v>2426</v>
      </c>
      <c r="MY19" t="s">
        <v>2427</v>
      </c>
      <c r="NC19" t="s">
        <v>2421</v>
      </c>
      <c r="ND19" t="s">
        <v>2414</v>
      </c>
      <c r="NE19" t="s">
        <v>2415</v>
      </c>
      <c r="NF19" s="4" t="s">
        <v>515</v>
      </c>
      <c r="NG19" t="s">
        <v>516</v>
      </c>
      <c r="NO19" s="63"/>
      <c r="NP19" t="s">
        <v>518</v>
      </c>
      <c r="NQ19">
        <v>1032</v>
      </c>
      <c r="NR19" s="4" t="s">
        <v>520</v>
      </c>
      <c r="NS19">
        <v>109</v>
      </c>
      <c r="NV19">
        <v>4</v>
      </c>
      <c r="OG19" t="s">
        <v>2416</v>
      </c>
      <c r="OH19" s="72" t="s">
        <v>475</v>
      </c>
      <c r="OI19">
        <v>2008</v>
      </c>
      <c r="OL19" t="s">
        <v>2446</v>
      </c>
      <c r="ON19" t="s">
        <v>522</v>
      </c>
      <c r="OO19" s="50">
        <v>46105</v>
      </c>
    </row>
    <row r="20" spans="1:405" ht="15" thickBot="1">
      <c r="A20" t="s">
        <v>469</v>
      </c>
      <c r="B20" t="s">
        <v>2404</v>
      </c>
      <c r="C20" t="s">
        <v>665</v>
      </c>
      <c r="D20" s="83" t="s">
        <v>1177</v>
      </c>
      <c r="E20" s="75" t="s">
        <v>2405</v>
      </c>
      <c r="F20" s="83" t="s">
        <v>1177</v>
      </c>
      <c r="G20" s="72" t="s">
        <v>475</v>
      </c>
      <c r="H20" s="72" t="s">
        <v>476</v>
      </c>
      <c r="I20">
        <v>-0.41666666699999999</v>
      </c>
      <c r="J20">
        <v>34.200000000000003</v>
      </c>
      <c r="K20" s="72" t="s">
        <v>480</v>
      </c>
      <c r="N20" t="s">
        <v>2461</v>
      </c>
      <c r="O20" t="s">
        <v>2462</v>
      </c>
      <c r="P20">
        <v>56</v>
      </c>
      <c r="Q20">
        <v>995</v>
      </c>
      <c r="R20">
        <v>10.308299999999999</v>
      </c>
      <c r="S20">
        <v>76.899900000000002</v>
      </c>
      <c r="T20">
        <v>500</v>
      </c>
      <c r="U20" t="s">
        <v>2443</v>
      </c>
      <c r="V20" t="s">
        <v>2463</v>
      </c>
      <c r="AV20" t="s">
        <v>2406</v>
      </c>
      <c r="AW20">
        <v>46</v>
      </c>
      <c r="AX20" t="s">
        <v>864</v>
      </c>
      <c r="AY20">
        <v>1</v>
      </c>
      <c r="AZ20" t="s">
        <v>2464</v>
      </c>
      <c r="BA20">
        <v>2007</v>
      </c>
      <c r="BB20">
        <v>2008</v>
      </c>
      <c r="BD20" t="s">
        <v>492</v>
      </c>
      <c r="BE20" t="s">
        <v>2465</v>
      </c>
      <c r="BF20" t="s">
        <v>483</v>
      </c>
      <c r="BH20" t="s">
        <v>485</v>
      </c>
      <c r="BI20" t="s">
        <v>2409</v>
      </c>
      <c r="BJ20" s="72" t="s">
        <v>486</v>
      </c>
      <c r="BK20">
        <v>44444</v>
      </c>
      <c r="IF20" t="s">
        <v>2465</v>
      </c>
      <c r="IG20" t="s">
        <v>492</v>
      </c>
      <c r="JH20" t="s">
        <v>2410</v>
      </c>
      <c r="JI20" t="s">
        <v>494</v>
      </c>
      <c r="JJ20" t="s">
        <v>495</v>
      </c>
      <c r="JK20" s="8" t="s">
        <v>1464</v>
      </c>
      <c r="JN20" t="s">
        <v>508</v>
      </c>
      <c r="JO20">
        <v>40</v>
      </c>
      <c r="JP20">
        <v>50</v>
      </c>
      <c r="KD20" t="s">
        <v>500</v>
      </c>
      <c r="MR20" t="s">
        <v>2411</v>
      </c>
      <c r="MS20">
        <v>36</v>
      </c>
      <c r="MT20" t="s">
        <v>2412</v>
      </c>
      <c r="MV20" t="s">
        <v>548</v>
      </c>
      <c r="NC20" t="s">
        <v>2413</v>
      </c>
      <c r="ND20" t="s">
        <v>2414</v>
      </c>
      <c r="NE20" t="s">
        <v>2415</v>
      </c>
      <c r="NF20" s="4" t="s">
        <v>515</v>
      </c>
      <c r="NG20" t="s">
        <v>516</v>
      </c>
      <c r="NO20" s="63" t="s">
        <v>602</v>
      </c>
      <c r="NP20" t="s">
        <v>518</v>
      </c>
      <c r="NQ20">
        <v>91.2</v>
      </c>
      <c r="NR20" s="4" t="s">
        <v>520</v>
      </c>
      <c r="NS20">
        <v>19</v>
      </c>
      <c r="NV20">
        <v>4</v>
      </c>
      <c r="OG20" t="s">
        <v>2466</v>
      </c>
      <c r="OH20" s="72" t="s">
        <v>475</v>
      </c>
      <c r="OI20">
        <v>2007</v>
      </c>
      <c r="OL20" t="s">
        <v>2446</v>
      </c>
      <c r="ON20" t="s">
        <v>522</v>
      </c>
      <c r="OO20" s="50">
        <v>46105</v>
      </c>
    </row>
    <row r="21" spans="1:405" ht="15" thickBot="1">
      <c r="A21" t="s">
        <v>469</v>
      </c>
      <c r="B21" t="s">
        <v>2404</v>
      </c>
      <c r="C21" t="s">
        <v>665</v>
      </c>
      <c r="D21" s="83" t="s">
        <v>1177</v>
      </c>
      <c r="E21" s="75" t="s">
        <v>2405</v>
      </c>
      <c r="F21" s="83" t="s">
        <v>1177</v>
      </c>
      <c r="G21" s="72" t="s">
        <v>475</v>
      </c>
      <c r="H21" s="72" t="s">
        <v>476</v>
      </c>
      <c r="I21">
        <v>-0.41666666699999999</v>
      </c>
      <c r="J21">
        <v>34.200000000000003</v>
      </c>
      <c r="K21" s="72" t="s">
        <v>480</v>
      </c>
      <c r="N21" t="s">
        <v>2467</v>
      </c>
      <c r="O21" t="s">
        <v>2468</v>
      </c>
      <c r="P21">
        <v>19.100000000000001</v>
      </c>
      <c r="Q21">
        <v>992</v>
      </c>
      <c r="R21">
        <v>10.31</v>
      </c>
      <c r="S21">
        <v>76.94</v>
      </c>
      <c r="T21">
        <v>300</v>
      </c>
      <c r="U21" t="s">
        <v>2449</v>
      </c>
      <c r="V21" t="s">
        <v>2469</v>
      </c>
      <c r="AV21" t="s">
        <v>2406</v>
      </c>
      <c r="AW21">
        <v>47</v>
      </c>
      <c r="AX21" t="s">
        <v>864</v>
      </c>
      <c r="AY21">
        <v>1</v>
      </c>
      <c r="AZ21" t="s">
        <v>2464</v>
      </c>
      <c r="BA21">
        <v>2007</v>
      </c>
      <c r="BB21">
        <v>2008</v>
      </c>
      <c r="BD21" t="s">
        <v>996</v>
      </c>
      <c r="BE21" t="s">
        <v>2470</v>
      </c>
      <c r="BF21" t="s">
        <v>605</v>
      </c>
      <c r="BH21" t="s">
        <v>485</v>
      </c>
      <c r="BI21" t="s">
        <v>2409</v>
      </c>
      <c r="BJ21" s="72" t="s">
        <v>486</v>
      </c>
      <c r="BK21">
        <v>44444</v>
      </c>
      <c r="BL21" t="s">
        <v>537</v>
      </c>
      <c r="BM21" t="s">
        <v>1423</v>
      </c>
      <c r="BN21" t="s">
        <v>2419</v>
      </c>
      <c r="BO21" s="72" t="s">
        <v>486</v>
      </c>
      <c r="BP21">
        <v>44444</v>
      </c>
      <c r="IF21" t="s">
        <v>2470</v>
      </c>
      <c r="IG21" s="69" t="s">
        <v>1712</v>
      </c>
      <c r="IH21" t="s">
        <v>542</v>
      </c>
      <c r="II21" t="s">
        <v>543</v>
      </c>
      <c r="IJ21" t="s">
        <v>1047</v>
      </c>
      <c r="IK21" t="s">
        <v>1047</v>
      </c>
      <c r="IL21" s="72" t="s">
        <v>480</v>
      </c>
      <c r="JH21" t="s">
        <v>2410</v>
      </c>
      <c r="JI21" t="s">
        <v>494</v>
      </c>
      <c r="JJ21" t="s">
        <v>495</v>
      </c>
      <c r="JK21" s="8" t="s">
        <v>1464</v>
      </c>
      <c r="JN21" t="s">
        <v>508</v>
      </c>
      <c r="JO21">
        <v>40</v>
      </c>
      <c r="JP21">
        <v>50</v>
      </c>
      <c r="KD21" t="s">
        <v>500</v>
      </c>
      <c r="MR21" t="s">
        <v>2411</v>
      </c>
      <c r="MS21">
        <v>36</v>
      </c>
      <c r="MT21" t="s">
        <v>2420</v>
      </c>
      <c r="MV21" t="s">
        <v>548</v>
      </c>
      <c r="MW21" t="s">
        <v>1672</v>
      </c>
      <c r="NC21" t="s">
        <v>2421</v>
      </c>
      <c r="ND21" t="s">
        <v>2414</v>
      </c>
      <c r="NE21" t="s">
        <v>2415</v>
      </c>
      <c r="NF21" s="4" t="s">
        <v>515</v>
      </c>
      <c r="NG21" t="s">
        <v>516</v>
      </c>
      <c r="NO21" s="63"/>
      <c r="NP21" t="s">
        <v>518</v>
      </c>
      <c r="NQ21">
        <v>123.4</v>
      </c>
      <c r="NR21" s="4" t="s">
        <v>520</v>
      </c>
      <c r="NS21">
        <v>49</v>
      </c>
      <c r="NV21">
        <v>4</v>
      </c>
      <c r="OG21" t="s">
        <v>2466</v>
      </c>
      <c r="OH21" s="72" t="s">
        <v>475</v>
      </c>
      <c r="OI21">
        <v>2007</v>
      </c>
      <c r="OL21" t="s">
        <v>2446</v>
      </c>
      <c r="ON21" t="s">
        <v>522</v>
      </c>
      <c r="OO21" s="50">
        <v>46105</v>
      </c>
    </row>
    <row r="22" spans="1:405" ht="15" thickBot="1">
      <c r="A22" t="s">
        <v>469</v>
      </c>
      <c r="B22" t="s">
        <v>2404</v>
      </c>
      <c r="C22" t="s">
        <v>665</v>
      </c>
      <c r="D22" s="83" t="s">
        <v>1177</v>
      </c>
      <c r="E22" s="75" t="s">
        <v>2405</v>
      </c>
      <c r="F22" s="83" t="s">
        <v>1177</v>
      </c>
      <c r="G22" s="72" t="s">
        <v>475</v>
      </c>
      <c r="H22" s="72" t="s">
        <v>476</v>
      </c>
      <c r="I22">
        <v>-0.41666666699999999</v>
      </c>
      <c r="J22">
        <v>34.200000000000003</v>
      </c>
      <c r="K22" s="72" t="s">
        <v>480</v>
      </c>
      <c r="N22" t="s">
        <v>2471</v>
      </c>
      <c r="O22" t="s">
        <v>2472</v>
      </c>
      <c r="P22">
        <v>32.6</v>
      </c>
      <c r="Q22">
        <v>980</v>
      </c>
      <c r="R22">
        <v>10.3512</v>
      </c>
      <c r="S22">
        <v>76.938400000000001</v>
      </c>
      <c r="T22">
        <v>400</v>
      </c>
      <c r="U22" t="s">
        <v>2443</v>
      </c>
      <c r="V22" t="s">
        <v>2473</v>
      </c>
      <c r="AV22" t="s">
        <v>2406</v>
      </c>
      <c r="AW22">
        <v>48</v>
      </c>
      <c r="AX22" t="s">
        <v>864</v>
      </c>
      <c r="AY22">
        <v>1</v>
      </c>
      <c r="AZ22" t="s">
        <v>2464</v>
      </c>
      <c r="BA22">
        <v>2007</v>
      </c>
      <c r="BB22">
        <v>2008</v>
      </c>
      <c r="BD22" t="s">
        <v>996</v>
      </c>
      <c r="BE22" t="s">
        <v>2474</v>
      </c>
      <c r="BF22" t="s">
        <v>609</v>
      </c>
      <c r="BH22" t="s">
        <v>485</v>
      </c>
      <c r="BI22" t="s">
        <v>2409</v>
      </c>
      <c r="BJ22" s="72" t="s">
        <v>486</v>
      </c>
      <c r="BK22">
        <v>44444</v>
      </c>
      <c r="BL22" t="s">
        <v>537</v>
      </c>
      <c r="BM22" t="s">
        <v>2423</v>
      </c>
      <c r="BN22" t="s">
        <v>864</v>
      </c>
      <c r="BO22" t="s">
        <v>864</v>
      </c>
      <c r="BP22" t="s">
        <v>864</v>
      </c>
      <c r="IF22" t="s">
        <v>2474</v>
      </c>
      <c r="IG22" s="69" t="s">
        <v>2424</v>
      </c>
      <c r="IH22" t="s">
        <v>542</v>
      </c>
      <c r="II22" t="s">
        <v>543</v>
      </c>
      <c r="IJ22" t="s">
        <v>1047</v>
      </c>
      <c r="IK22" t="s">
        <v>1047</v>
      </c>
      <c r="IL22" s="72" t="s">
        <v>480</v>
      </c>
      <c r="JH22" t="s">
        <v>2410</v>
      </c>
      <c r="JI22" t="s">
        <v>494</v>
      </c>
      <c r="JJ22" t="s">
        <v>495</v>
      </c>
      <c r="JK22" s="8" t="s">
        <v>1464</v>
      </c>
      <c r="JN22" t="s">
        <v>508</v>
      </c>
      <c r="JO22">
        <v>40</v>
      </c>
      <c r="JP22">
        <v>50</v>
      </c>
      <c r="KD22" t="s">
        <v>500</v>
      </c>
      <c r="MR22" t="s">
        <v>2411</v>
      </c>
      <c r="MS22">
        <v>36</v>
      </c>
      <c r="MT22" t="s">
        <v>2425</v>
      </c>
      <c r="MV22" t="s">
        <v>548</v>
      </c>
      <c r="MW22" t="s">
        <v>2426</v>
      </c>
      <c r="MX22" t="s">
        <v>2427</v>
      </c>
      <c r="NC22" t="s">
        <v>2421</v>
      </c>
      <c r="ND22" t="s">
        <v>2414</v>
      </c>
      <c r="NE22" t="s">
        <v>2415</v>
      </c>
      <c r="NF22" s="4" t="s">
        <v>515</v>
      </c>
      <c r="NG22" t="s">
        <v>516</v>
      </c>
      <c r="NO22" s="63"/>
      <c r="NP22" t="s">
        <v>518</v>
      </c>
      <c r="NQ22">
        <v>1272.8</v>
      </c>
      <c r="NR22" s="4" t="s">
        <v>520</v>
      </c>
      <c r="NS22">
        <v>58</v>
      </c>
      <c r="NV22">
        <v>4</v>
      </c>
      <c r="OG22" t="s">
        <v>2466</v>
      </c>
      <c r="OH22" s="72" t="s">
        <v>475</v>
      </c>
      <c r="OI22">
        <v>2007</v>
      </c>
      <c r="OL22" t="s">
        <v>2446</v>
      </c>
      <c r="ON22" t="s">
        <v>522</v>
      </c>
      <c r="OO22" s="50">
        <v>46105</v>
      </c>
    </row>
    <row r="23" spans="1:405" ht="15" thickBot="1">
      <c r="A23" t="s">
        <v>469</v>
      </c>
      <c r="B23" t="s">
        <v>2404</v>
      </c>
      <c r="C23" t="s">
        <v>665</v>
      </c>
      <c r="D23" s="83" t="s">
        <v>1177</v>
      </c>
      <c r="E23" s="75" t="s">
        <v>2405</v>
      </c>
      <c r="F23" s="83" t="s">
        <v>1177</v>
      </c>
      <c r="G23" s="72" t="s">
        <v>475</v>
      </c>
      <c r="H23" s="72" t="s">
        <v>476</v>
      </c>
      <c r="I23">
        <v>-0.41666666699999999</v>
      </c>
      <c r="J23">
        <v>34.200000000000003</v>
      </c>
      <c r="K23" s="72" t="s">
        <v>480</v>
      </c>
      <c r="N23" t="s">
        <v>2475</v>
      </c>
      <c r="O23" t="s">
        <v>2476</v>
      </c>
      <c r="P23">
        <v>88</v>
      </c>
      <c r="Q23" s="9">
        <v>1032</v>
      </c>
      <c r="R23">
        <v>10.279</v>
      </c>
      <c r="S23">
        <v>76.8874</v>
      </c>
      <c r="T23">
        <v>500</v>
      </c>
      <c r="U23" t="s">
        <v>2443</v>
      </c>
      <c r="V23" t="s">
        <v>2477</v>
      </c>
      <c r="AV23" t="s">
        <v>2406</v>
      </c>
      <c r="AW23">
        <v>49</v>
      </c>
      <c r="AX23" t="s">
        <v>864</v>
      </c>
      <c r="AY23">
        <v>1</v>
      </c>
      <c r="AZ23" t="s">
        <v>2464</v>
      </c>
      <c r="BA23">
        <v>2007</v>
      </c>
      <c r="BB23">
        <v>2008</v>
      </c>
      <c r="BD23" t="s">
        <v>996</v>
      </c>
      <c r="BE23" t="s">
        <v>2478</v>
      </c>
      <c r="BF23" t="s">
        <v>613</v>
      </c>
      <c r="BH23" t="s">
        <v>485</v>
      </c>
      <c r="BI23" t="s">
        <v>2409</v>
      </c>
      <c r="BJ23" s="72" t="s">
        <v>486</v>
      </c>
      <c r="BK23">
        <v>44444</v>
      </c>
      <c r="BL23" t="s">
        <v>537</v>
      </c>
      <c r="BM23" t="s">
        <v>1423</v>
      </c>
      <c r="BN23" t="s">
        <v>2419</v>
      </c>
      <c r="BO23" s="72" t="s">
        <v>486</v>
      </c>
      <c r="BP23">
        <v>44444</v>
      </c>
      <c r="BQ23" t="s">
        <v>537</v>
      </c>
      <c r="BR23" t="s">
        <v>2423</v>
      </c>
      <c r="BS23" t="s">
        <v>864</v>
      </c>
      <c r="BT23" t="s">
        <v>864</v>
      </c>
      <c r="BU23" t="s">
        <v>864</v>
      </c>
      <c r="IF23" t="s">
        <v>2478</v>
      </c>
      <c r="IG23" s="69" t="s">
        <v>2424</v>
      </c>
      <c r="IH23" t="s">
        <v>542</v>
      </c>
      <c r="II23" t="s">
        <v>543</v>
      </c>
      <c r="IJ23" t="s">
        <v>1047</v>
      </c>
      <c r="IK23" t="s">
        <v>1047</v>
      </c>
      <c r="IL23" s="72" t="s">
        <v>480</v>
      </c>
      <c r="JH23" t="s">
        <v>2410</v>
      </c>
      <c r="JI23" t="s">
        <v>494</v>
      </c>
      <c r="JJ23" t="s">
        <v>495</v>
      </c>
      <c r="JK23" s="8" t="s">
        <v>1464</v>
      </c>
      <c r="JN23" t="s">
        <v>508</v>
      </c>
      <c r="JO23">
        <v>40</v>
      </c>
      <c r="JP23">
        <v>50</v>
      </c>
      <c r="KD23" t="s">
        <v>500</v>
      </c>
      <c r="MR23" t="s">
        <v>2411</v>
      </c>
      <c r="MS23">
        <v>36</v>
      </c>
      <c r="MT23" t="s">
        <v>2429</v>
      </c>
      <c r="MV23" t="s">
        <v>548</v>
      </c>
      <c r="MW23" t="s">
        <v>1672</v>
      </c>
      <c r="MX23" t="s">
        <v>2426</v>
      </c>
      <c r="MY23" t="s">
        <v>2427</v>
      </c>
      <c r="NC23" t="s">
        <v>2421</v>
      </c>
      <c r="ND23" t="s">
        <v>2414</v>
      </c>
      <c r="NE23" t="s">
        <v>2415</v>
      </c>
      <c r="NF23" s="4" t="s">
        <v>515</v>
      </c>
      <c r="NG23" t="s">
        <v>516</v>
      </c>
      <c r="NO23" s="63"/>
      <c r="NP23" t="s">
        <v>518</v>
      </c>
      <c r="NQ23">
        <v>1265.2</v>
      </c>
      <c r="NR23" s="4" t="s">
        <v>520</v>
      </c>
      <c r="NS23">
        <v>14</v>
      </c>
      <c r="NV23">
        <v>4</v>
      </c>
      <c r="OG23" t="s">
        <v>2466</v>
      </c>
      <c r="OH23" s="72" t="s">
        <v>475</v>
      </c>
      <c r="OI23">
        <v>2007</v>
      </c>
      <c r="OL23" t="s">
        <v>2446</v>
      </c>
      <c r="ON23" t="s">
        <v>522</v>
      </c>
      <c r="OO23" s="50">
        <v>46105</v>
      </c>
    </row>
    <row r="24" spans="1:405" ht="15" thickBot="1">
      <c r="A24" t="s">
        <v>469</v>
      </c>
      <c r="B24" t="s">
        <v>2404</v>
      </c>
      <c r="C24" t="s">
        <v>665</v>
      </c>
      <c r="D24" s="83" t="s">
        <v>1177</v>
      </c>
      <c r="E24" s="75" t="s">
        <v>2405</v>
      </c>
      <c r="F24" s="83" t="s">
        <v>1177</v>
      </c>
      <c r="G24" s="72" t="s">
        <v>475</v>
      </c>
      <c r="H24" s="72" t="s">
        <v>476</v>
      </c>
      <c r="I24">
        <v>-0.41666666699999999</v>
      </c>
      <c r="J24">
        <v>34.200000000000003</v>
      </c>
      <c r="K24" s="72" t="s">
        <v>480</v>
      </c>
      <c r="N24" t="s">
        <v>2479</v>
      </c>
      <c r="O24" t="s">
        <v>2480</v>
      </c>
      <c r="P24">
        <v>11</v>
      </c>
      <c r="Q24">
        <v>975</v>
      </c>
      <c r="R24">
        <v>10.345000000000001</v>
      </c>
      <c r="S24">
        <v>76.924999999999997</v>
      </c>
      <c r="T24">
        <v>300</v>
      </c>
      <c r="U24" t="s">
        <v>2449</v>
      </c>
      <c r="V24" t="s">
        <v>2481</v>
      </c>
      <c r="AV24" t="s">
        <v>2406</v>
      </c>
      <c r="AW24">
        <v>50</v>
      </c>
      <c r="AX24" t="s">
        <v>864</v>
      </c>
      <c r="AY24">
        <v>1</v>
      </c>
      <c r="AZ24" t="s">
        <v>2464</v>
      </c>
      <c r="BA24">
        <v>2007</v>
      </c>
      <c r="BB24">
        <v>2008</v>
      </c>
      <c r="BD24" t="s">
        <v>996</v>
      </c>
      <c r="BE24" t="s">
        <v>2482</v>
      </c>
      <c r="BF24" t="s">
        <v>615</v>
      </c>
      <c r="BH24" t="s">
        <v>485</v>
      </c>
      <c r="BI24" t="s">
        <v>2409</v>
      </c>
      <c r="BJ24" s="72" t="s">
        <v>486</v>
      </c>
      <c r="BK24">
        <v>44444</v>
      </c>
      <c r="BL24" t="s">
        <v>537</v>
      </c>
      <c r="BM24" t="s">
        <v>1423</v>
      </c>
      <c r="BN24" t="s">
        <v>2419</v>
      </c>
      <c r="BO24" s="72" t="s">
        <v>486</v>
      </c>
      <c r="BP24">
        <v>44444</v>
      </c>
      <c r="BQ24" t="s">
        <v>537</v>
      </c>
      <c r="BR24" t="s">
        <v>2423</v>
      </c>
      <c r="BS24" t="s">
        <v>864</v>
      </c>
      <c r="BT24" t="s">
        <v>864</v>
      </c>
      <c r="BU24" t="s">
        <v>864</v>
      </c>
      <c r="IF24" t="s">
        <v>2482</v>
      </c>
      <c r="IG24" s="69" t="s">
        <v>2424</v>
      </c>
      <c r="IH24" t="s">
        <v>542</v>
      </c>
      <c r="II24" t="s">
        <v>543</v>
      </c>
      <c r="IJ24" t="s">
        <v>1047</v>
      </c>
      <c r="IK24" t="s">
        <v>1047</v>
      </c>
      <c r="IL24" s="72" t="s">
        <v>480</v>
      </c>
      <c r="JH24" t="s">
        <v>2410</v>
      </c>
      <c r="JI24" t="s">
        <v>494</v>
      </c>
      <c r="JJ24" t="s">
        <v>495</v>
      </c>
      <c r="JK24" s="8" t="s">
        <v>1464</v>
      </c>
      <c r="JN24" t="s">
        <v>508</v>
      </c>
      <c r="JO24">
        <v>40</v>
      </c>
      <c r="JP24">
        <v>50</v>
      </c>
      <c r="KD24" t="s">
        <v>500</v>
      </c>
      <c r="MR24" t="s">
        <v>2411</v>
      </c>
      <c r="MS24">
        <v>36</v>
      </c>
      <c r="MT24" t="s">
        <v>2429</v>
      </c>
      <c r="MV24" t="s">
        <v>548</v>
      </c>
      <c r="MW24" t="s">
        <v>1672</v>
      </c>
      <c r="MX24" t="s">
        <v>2426</v>
      </c>
      <c r="MY24" t="s">
        <v>2427</v>
      </c>
      <c r="NC24" t="s">
        <v>2421</v>
      </c>
      <c r="ND24" t="s">
        <v>2414</v>
      </c>
      <c r="NE24" t="s">
        <v>2415</v>
      </c>
      <c r="NF24" s="4" t="s">
        <v>515</v>
      </c>
      <c r="NG24" t="s">
        <v>516</v>
      </c>
      <c r="NO24" s="63"/>
      <c r="NP24" t="s">
        <v>518</v>
      </c>
      <c r="NQ24">
        <v>1212.3</v>
      </c>
      <c r="NR24" s="4" t="s">
        <v>520</v>
      </c>
      <c r="NS24">
        <v>31</v>
      </c>
      <c r="NV24">
        <v>4</v>
      </c>
      <c r="OG24" t="s">
        <v>2466</v>
      </c>
      <c r="OH24" s="72" t="s">
        <v>475</v>
      </c>
      <c r="OI24">
        <v>2007</v>
      </c>
      <c r="OL24" t="s">
        <v>2446</v>
      </c>
      <c r="ON24" t="s">
        <v>522</v>
      </c>
      <c r="OO24" s="50">
        <v>46105</v>
      </c>
    </row>
    <row r="25" spans="1:405" ht="15" thickBot="1">
      <c r="A25" t="s">
        <v>469</v>
      </c>
      <c r="B25" t="s">
        <v>2404</v>
      </c>
      <c r="C25" t="s">
        <v>665</v>
      </c>
      <c r="D25" s="83" t="s">
        <v>1177</v>
      </c>
      <c r="E25" s="75" t="s">
        <v>2405</v>
      </c>
      <c r="F25" s="83" t="s">
        <v>1177</v>
      </c>
      <c r="G25" s="72" t="s">
        <v>475</v>
      </c>
      <c r="H25" s="72" t="s">
        <v>476</v>
      </c>
      <c r="I25">
        <v>-0.41666666699999999</v>
      </c>
      <c r="J25">
        <v>34.200000000000003</v>
      </c>
      <c r="K25" s="72" t="s">
        <v>480</v>
      </c>
      <c r="N25" t="s">
        <v>2483</v>
      </c>
      <c r="O25" t="s">
        <v>2484</v>
      </c>
      <c r="P25">
        <v>83.8</v>
      </c>
      <c r="Q25" s="9">
        <v>1000</v>
      </c>
      <c r="R25">
        <v>10.29</v>
      </c>
      <c r="S25">
        <v>76.875</v>
      </c>
      <c r="T25">
        <v>600</v>
      </c>
      <c r="U25" t="s">
        <v>2449</v>
      </c>
      <c r="V25" t="s">
        <v>2485</v>
      </c>
      <c r="AV25" t="s">
        <v>2406</v>
      </c>
      <c r="AW25">
        <v>51</v>
      </c>
      <c r="AX25" t="s">
        <v>864</v>
      </c>
      <c r="AY25">
        <v>1</v>
      </c>
      <c r="AZ25" t="s">
        <v>2407</v>
      </c>
      <c r="BA25">
        <v>2007</v>
      </c>
      <c r="BB25">
        <v>2008</v>
      </c>
      <c r="BD25" t="s">
        <v>492</v>
      </c>
      <c r="BE25" t="s">
        <v>2465</v>
      </c>
      <c r="BF25" t="s">
        <v>483</v>
      </c>
      <c r="BH25" t="s">
        <v>485</v>
      </c>
      <c r="BI25" t="s">
        <v>2409</v>
      </c>
      <c r="BJ25" s="72" t="s">
        <v>486</v>
      </c>
      <c r="BK25">
        <v>44444</v>
      </c>
      <c r="IF25" t="s">
        <v>2465</v>
      </c>
      <c r="IG25" t="s">
        <v>492</v>
      </c>
      <c r="JH25" t="s">
        <v>2410</v>
      </c>
      <c r="JI25" t="s">
        <v>494</v>
      </c>
      <c r="JJ25" t="s">
        <v>495</v>
      </c>
      <c r="JK25" s="8" t="s">
        <v>1464</v>
      </c>
      <c r="JN25" t="s">
        <v>508</v>
      </c>
      <c r="JO25">
        <v>40</v>
      </c>
      <c r="JP25">
        <v>50</v>
      </c>
      <c r="KD25" t="s">
        <v>500</v>
      </c>
      <c r="MR25" t="s">
        <v>2411</v>
      </c>
      <c r="MS25">
        <v>36</v>
      </c>
      <c r="MT25" t="s">
        <v>2412</v>
      </c>
      <c r="MV25" t="s">
        <v>548</v>
      </c>
      <c r="NC25" t="s">
        <v>2413</v>
      </c>
      <c r="ND25" t="s">
        <v>2414</v>
      </c>
      <c r="NE25" t="s">
        <v>2415</v>
      </c>
      <c r="NF25" s="4" t="s">
        <v>515</v>
      </c>
      <c r="NG25" t="s">
        <v>516</v>
      </c>
      <c r="NO25" s="63" t="s">
        <v>602</v>
      </c>
      <c r="NP25" t="s">
        <v>518</v>
      </c>
      <c r="NQ25">
        <v>49.9</v>
      </c>
      <c r="NR25" s="4" t="s">
        <v>520</v>
      </c>
      <c r="NS25">
        <v>20</v>
      </c>
      <c r="NV25">
        <v>4</v>
      </c>
      <c r="OG25" t="s">
        <v>2486</v>
      </c>
      <c r="OH25" s="72" t="s">
        <v>475</v>
      </c>
      <c r="OI25">
        <v>2007</v>
      </c>
      <c r="OL25" t="s">
        <v>2417</v>
      </c>
      <c r="ON25" t="s">
        <v>522</v>
      </c>
      <c r="OO25" s="50">
        <v>46105</v>
      </c>
    </row>
    <row r="26" spans="1:405" ht="15" thickBot="1">
      <c r="A26" t="s">
        <v>469</v>
      </c>
      <c r="B26" t="s">
        <v>2404</v>
      </c>
      <c r="C26" t="s">
        <v>665</v>
      </c>
      <c r="D26" s="83" t="s">
        <v>1177</v>
      </c>
      <c r="E26" s="75" t="s">
        <v>2405</v>
      </c>
      <c r="F26" s="83" t="s">
        <v>1177</v>
      </c>
      <c r="G26" s="72" t="s">
        <v>475</v>
      </c>
      <c r="H26" s="72" t="s">
        <v>476</v>
      </c>
      <c r="I26">
        <v>-0.41666666699999999</v>
      </c>
      <c r="J26">
        <v>34.200000000000003</v>
      </c>
      <c r="K26" s="72" t="s">
        <v>480</v>
      </c>
      <c r="N26" t="s">
        <v>2487</v>
      </c>
      <c r="O26" t="s">
        <v>2488</v>
      </c>
      <c r="P26">
        <v>100</v>
      </c>
      <c r="Q26">
        <v>980</v>
      </c>
      <c r="R26">
        <v>10.348000000000001</v>
      </c>
      <c r="S26">
        <v>76.935000000000002</v>
      </c>
      <c r="T26">
        <v>600</v>
      </c>
      <c r="U26" t="s">
        <v>2453</v>
      </c>
      <c r="V26" t="s">
        <v>2489</v>
      </c>
      <c r="AV26" t="s">
        <v>2406</v>
      </c>
      <c r="AW26">
        <v>52</v>
      </c>
      <c r="AX26" t="s">
        <v>864</v>
      </c>
      <c r="AY26">
        <v>1</v>
      </c>
      <c r="AZ26" t="s">
        <v>2407</v>
      </c>
      <c r="BA26">
        <v>2007</v>
      </c>
      <c r="BB26">
        <v>2008</v>
      </c>
      <c r="BD26" t="s">
        <v>996</v>
      </c>
      <c r="BE26" t="s">
        <v>2470</v>
      </c>
      <c r="BF26" t="s">
        <v>605</v>
      </c>
      <c r="BH26" t="s">
        <v>485</v>
      </c>
      <c r="BI26" t="s">
        <v>2409</v>
      </c>
      <c r="BJ26" s="72" t="s">
        <v>486</v>
      </c>
      <c r="BK26">
        <v>44444</v>
      </c>
      <c r="BL26" t="s">
        <v>537</v>
      </c>
      <c r="BM26" t="s">
        <v>1423</v>
      </c>
      <c r="BN26" t="s">
        <v>2419</v>
      </c>
      <c r="BO26" s="72" t="s">
        <v>486</v>
      </c>
      <c r="BP26">
        <v>44444</v>
      </c>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W26" s="50"/>
      <c r="IF26" t="s">
        <v>2470</v>
      </c>
      <c r="IG26" s="69" t="s">
        <v>1712</v>
      </c>
      <c r="IH26" t="s">
        <v>542</v>
      </c>
      <c r="II26" t="s">
        <v>543</v>
      </c>
      <c r="IJ26" t="s">
        <v>1047</v>
      </c>
      <c r="IK26" t="s">
        <v>1047</v>
      </c>
      <c r="IL26" s="72" t="s">
        <v>480</v>
      </c>
      <c r="JH26" t="s">
        <v>2410</v>
      </c>
      <c r="JI26" t="s">
        <v>494</v>
      </c>
      <c r="JJ26" t="s">
        <v>495</v>
      </c>
      <c r="JK26" s="8" t="s">
        <v>1464</v>
      </c>
      <c r="JN26" t="s">
        <v>508</v>
      </c>
      <c r="JO26">
        <v>40</v>
      </c>
      <c r="JP26">
        <v>50</v>
      </c>
      <c r="KD26" t="s">
        <v>500</v>
      </c>
      <c r="MR26" t="s">
        <v>2411</v>
      </c>
      <c r="MS26">
        <v>36</v>
      </c>
      <c r="MT26" t="s">
        <v>2420</v>
      </c>
      <c r="MV26" t="s">
        <v>548</v>
      </c>
      <c r="MW26" t="s">
        <v>1672</v>
      </c>
      <c r="NC26" t="s">
        <v>2421</v>
      </c>
      <c r="ND26" t="s">
        <v>2414</v>
      </c>
      <c r="NE26" t="s">
        <v>2415</v>
      </c>
      <c r="NF26" s="4" t="s">
        <v>515</v>
      </c>
      <c r="NG26" t="s">
        <v>516</v>
      </c>
      <c r="NO26" s="63"/>
      <c r="NP26" t="s">
        <v>518</v>
      </c>
      <c r="NQ26">
        <v>75.099999999999994</v>
      </c>
      <c r="NR26" s="4" t="s">
        <v>520</v>
      </c>
      <c r="NS26">
        <v>49</v>
      </c>
      <c r="NV26">
        <v>4</v>
      </c>
      <c r="OG26" t="s">
        <v>2486</v>
      </c>
      <c r="OH26" s="72" t="s">
        <v>475</v>
      </c>
      <c r="OI26">
        <v>2007</v>
      </c>
      <c r="OL26" t="s">
        <v>2417</v>
      </c>
      <c r="ON26" t="s">
        <v>522</v>
      </c>
      <c r="OO26" s="50">
        <v>46105</v>
      </c>
    </row>
    <row r="27" spans="1:405" ht="15" thickBot="1">
      <c r="A27" t="s">
        <v>469</v>
      </c>
      <c r="B27" t="s">
        <v>2404</v>
      </c>
      <c r="C27" t="s">
        <v>665</v>
      </c>
      <c r="D27" s="83" t="s">
        <v>1177</v>
      </c>
      <c r="E27" s="75" t="s">
        <v>2405</v>
      </c>
      <c r="F27" s="83" t="s">
        <v>1177</v>
      </c>
      <c r="G27" s="72" t="s">
        <v>475</v>
      </c>
      <c r="H27" s="72" t="s">
        <v>476</v>
      </c>
      <c r="I27">
        <v>-0.41666666699999999</v>
      </c>
      <c r="J27">
        <v>34.200000000000003</v>
      </c>
      <c r="K27" s="72" t="s">
        <v>480</v>
      </c>
      <c r="AV27" t="s">
        <v>2406</v>
      </c>
      <c r="AW27">
        <v>53</v>
      </c>
      <c r="AX27" t="s">
        <v>864</v>
      </c>
      <c r="AY27">
        <v>1</v>
      </c>
      <c r="AZ27" t="s">
        <v>2407</v>
      </c>
      <c r="BA27">
        <v>2007</v>
      </c>
      <c r="BB27">
        <v>2008</v>
      </c>
      <c r="BD27" t="s">
        <v>996</v>
      </c>
      <c r="BE27" t="s">
        <v>2474</v>
      </c>
      <c r="BF27" t="s">
        <v>609</v>
      </c>
      <c r="BH27" t="s">
        <v>485</v>
      </c>
      <c r="BI27" t="s">
        <v>2409</v>
      </c>
      <c r="BJ27" s="72" t="s">
        <v>486</v>
      </c>
      <c r="BK27">
        <v>44444</v>
      </c>
      <c r="BL27" t="s">
        <v>537</v>
      </c>
      <c r="BM27" t="s">
        <v>2423</v>
      </c>
      <c r="BN27" t="s">
        <v>864</v>
      </c>
      <c r="BO27" t="s">
        <v>864</v>
      </c>
      <c r="BP27" t="s">
        <v>864</v>
      </c>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W27" s="50"/>
      <c r="IF27" t="s">
        <v>2474</v>
      </c>
      <c r="IG27" s="69" t="s">
        <v>2424</v>
      </c>
      <c r="IH27" t="s">
        <v>542</v>
      </c>
      <c r="II27" t="s">
        <v>543</v>
      </c>
      <c r="IJ27" t="s">
        <v>1047</v>
      </c>
      <c r="IK27" t="s">
        <v>1047</v>
      </c>
      <c r="IL27" s="72" t="s">
        <v>480</v>
      </c>
      <c r="JH27" t="s">
        <v>2410</v>
      </c>
      <c r="JI27" t="s">
        <v>494</v>
      </c>
      <c r="JJ27" t="s">
        <v>495</v>
      </c>
      <c r="JK27" s="8" t="s">
        <v>1464</v>
      </c>
      <c r="JN27" t="s">
        <v>508</v>
      </c>
      <c r="JO27">
        <v>40</v>
      </c>
      <c r="JP27">
        <v>50</v>
      </c>
      <c r="KD27" t="s">
        <v>500</v>
      </c>
      <c r="MR27" t="s">
        <v>2411</v>
      </c>
      <c r="MS27">
        <v>36</v>
      </c>
      <c r="MT27" t="s">
        <v>2425</v>
      </c>
      <c r="MV27" t="s">
        <v>548</v>
      </c>
      <c r="MW27" t="s">
        <v>2426</v>
      </c>
      <c r="MX27" t="s">
        <v>2427</v>
      </c>
      <c r="NC27" t="s">
        <v>2421</v>
      </c>
      <c r="ND27" t="s">
        <v>2414</v>
      </c>
      <c r="NE27" t="s">
        <v>2415</v>
      </c>
      <c r="NF27" s="4" t="s">
        <v>515</v>
      </c>
      <c r="NG27" t="s">
        <v>516</v>
      </c>
      <c r="NO27" s="63"/>
      <c r="NP27" t="s">
        <v>518</v>
      </c>
      <c r="NQ27">
        <v>1431.9</v>
      </c>
      <c r="NR27" s="4" t="s">
        <v>520</v>
      </c>
      <c r="NS27">
        <v>79</v>
      </c>
      <c r="NV27">
        <v>4</v>
      </c>
      <c r="OG27" t="s">
        <v>2486</v>
      </c>
      <c r="OH27" s="72" t="s">
        <v>475</v>
      </c>
      <c r="OI27">
        <v>2007</v>
      </c>
      <c r="OL27" t="s">
        <v>2417</v>
      </c>
      <c r="ON27" t="s">
        <v>522</v>
      </c>
      <c r="OO27" s="50">
        <v>46105</v>
      </c>
    </row>
    <row r="28" spans="1:405" ht="15" thickBot="1">
      <c r="A28" t="s">
        <v>469</v>
      </c>
      <c r="B28" t="s">
        <v>2404</v>
      </c>
      <c r="C28" t="s">
        <v>665</v>
      </c>
      <c r="D28" s="83" t="s">
        <v>1177</v>
      </c>
      <c r="E28" s="75" t="s">
        <v>2405</v>
      </c>
      <c r="F28" s="83" t="s">
        <v>1177</v>
      </c>
      <c r="G28" s="72" t="s">
        <v>475</v>
      </c>
      <c r="H28" s="72" t="s">
        <v>476</v>
      </c>
      <c r="I28">
        <v>-0.41666666699999999</v>
      </c>
      <c r="J28">
        <v>34.200000000000003</v>
      </c>
      <c r="K28" s="72" t="s">
        <v>480</v>
      </c>
      <c r="AV28" t="s">
        <v>2406</v>
      </c>
      <c r="AW28">
        <v>54</v>
      </c>
      <c r="AX28" t="s">
        <v>864</v>
      </c>
      <c r="AY28">
        <v>1</v>
      </c>
      <c r="AZ28" t="s">
        <v>2407</v>
      </c>
      <c r="BA28">
        <v>2007</v>
      </c>
      <c r="BB28">
        <v>2008</v>
      </c>
      <c r="BD28" t="s">
        <v>996</v>
      </c>
      <c r="BE28" t="s">
        <v>2478</v>
      </c>
      <c r="BF28" t="s">
        <v>613</v>
      </c>
      <c r="BH28" t="s">
        <v>485</v>
      </c>
      <c r="BI28" t="s">
        <v>2409</v>
      </c>
      <c r="BJ28" s="72" t="s">
        <v>486</v>
      </c>
      <c r="BK28">
        <v>44444</v>
      </c>
      <c r="BL28" t="s">
        <v>537</v>
      </c>
      <c r="BM28" t="s">
        <v>1423</v>
      </c>
      <c r="BN28" t="s">
        <v>2419</v>
      </c>
      <c r="BO28" s="72" t="s">
        <v>486</v>
      </c>
      <c r="BP28">
        <v>44444</v>
      </c>
      <c r="BQ28" t="s">
        <v>537</v>
      </c>
      <c r="BR28" t="s">
        <v>2423</v>
      </c>
      <c r="BS28" t="s">
        <v>864</v>
      </c>
      <c r="BT28" t="s">
        <v>864</v>
      </c>
      <c r="BU28" t="s">
        <v>864</v>
      </c>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W28" s="50"/>
      <c r="IF28" t="s">
        <v>2478</v>
      </c>
      <c r="IG28" s="69" t="s">
        <v>2424</v>
      </c>
      <c r="IH28" t="s">
        <v>542</v>
      </c>
      <c r="II28" t="s">
        <v>543</v>
      </c>
      <c r="IJ28" t="s">
        <v>1047</v>
      </c>
      <c r="IK28" t="s">
        <v>1047</v>
      </c>
      <c r="IL28" s="72" t="s">
        <v>480</v>
      </c>
      <c r="JH28" t="s">
        <v>2410</v>
      </c>
      <c r="JI28" t="s">
        <v>494</v>
      </c>
      <c r="JJ28" t="s">
        <v>495</v>
      </c>
      <c r="JK28" s="8" t="s">
        <v>1464</v>
      </c>
      <c r="JN28" t="s">
        <v>508</v>
      </c>
      <c r="JO28">
        <v>40</v>
      </c>
      <c r="JP28">
        <v>50</v>
      </c>
      <c r="KD28" t="s">
        <v>500</v>
      </c>
      <c r="MR28" t="s">
        <v>2411</v>
      </c>
      <c r="MS28">
        <v>36</v>
      </c>
      <c r="MT28" t="s">
        <v>2429</v>
      </c>
      <c r="MV28" t="s">
        <v>548</v>
      </c>
      <c r="MW28" t="s">
        <v>1672</v>
      </c>
      <c r="MX28" t="s">
        <v>2426</v>
      </c>
      <c r="MY28" t="s">
        <v>2427</v>
      </c>
      <c r="NC28" t="s">
        <v>2421</v>
      </c>
      <c r="ND28" t="s">
        <v>2414</v>
      </c>
      <c r="NE28" t="s">
        <v>2415</v>
      </c>
      <c r="NF28" s="4" t="s">
        <v>515</v>
      </c>
      <c r="NG28" t="s">
        <v>516</v>
      </c>
      <c r="NO28" s="63"/>
      <c r="NP28" t="s">
        <v>518</v>
      </c>
      <c r="NQ28">
        <v>1454</v>
      </c>
      <c r="NR28" s="4" t="s">
        <v>520</v>
      </c>
      <c r="NS28">
        <v>59</v>
      </c>
      <c r="NV28">
        <v>4</v>
      </c>
      <c r="OG28" t="s">
        <v>2486</v>
      </c>
      <c r="OH28" s="72" t="s">
        <v>475</v>
      </c>
      <c r="OI28">
        <v>2007</v>
      </c>
      <c r="OL28" t="s">
        <v>2417</v>
      </c>
      <c r="ON28" t="s">
        <v>522</v>
      </c>
      <c r="OO28" s="50">
        <v>46105</v>
      </c>
    </row>
    <row r="29" spans="1:405" ht="15" thickBot="1">
      <c r="A29" t="s">
        <v>469</v>
      </c>
      <c r="B29" t="s">
        <v>2404</v>
      </c>
      <c r="C29" t="s">
        <v>665</v>
      </c>
      <c r="D29" s="83" t="s">
        <v>1177</v>
      </c>
      <c r="E29" s="75" t="s">
        <v>2405</v>
      </c>
      <c r="F29" s="83" t="s">
        <v>1177</v>
      </c>
      <c r="G29" s="72" t="s">
        <v>475</v>
      </c>
      <c r="H29" s="72" t="s">
        <v>476</v>
      </c>
      <c r="I29">
        <v>-0.41666666699999999</v>
      </c>
      <c r="J29">
        <v>34.200000000000003</v>
      </c>
      <c r="K29" s="72" t="s">
        <v>480</v>
      </c>
      <c r="AV29" t="s">
        <v>2406</v>
      </c>
      <c r="AW29">
        <v>55</v>
      </c>
      <c r="AX29" t="s">
        <v>864</v>
      </c>
      <c r="AY29">
        <v>1</v>
      </c>
      <c r="AZ29" t="s">
        <v>2407</v>
      </c>
      <c r="BA29">
        <v>2007</v>
      </c>
      <c r="BB29">
        <v>2008</v>
      </c>
      <c r="BD29" t="s">
        <v>996</v>
      </c>
      <c r="BE29" t="s">
        <v>2482</v>
      </c>
      <c r="BF29" t="s">
        <v>615</v>
      </c>
      <c r="BH29" t="s">
        <v>485</v>
      </c>
      <c r="BI29" t="s">
        <v>2409</v>
      </c>
      <c r="BJ29" s="72" t="s">
        <v>486</v>
      </c>
      <c r="BK29">
        <v>44444</v>
      </c>
      <c r="BL29" t="s">
        <v>537</v>
      </c>
      <c r="BM29" t="s">
        <v>1423</v>
      </c>
      <c r="BN29" t="s">
        <v>2419</v>
      </c>
      <c r="BO29" s="72" t="s">
        <v>486</v>
      </c>
      <c r="BP29">
        <v>44444</v>
      </c>
      <c r="BQ29" t="s">
        <v>537</v>
      </c>
      <c r="BR29" t="s">
        <v>2423</v>
      </c>
      <c r="BS29" t="s">
        <v>864</v>
      </c>
      <c r="BT29" t="s">
        <v>864</v>
      </c>
      <c r="BU29" t="s">
        <v>864</v>
      </c>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W29" s="50"/>
      <c r="IF29" t="s">
        <v>2482</v>
      </c>
      <c r="IG29" s="69" t="s">
        <v>2424</v>
      </c>
      <c r="IH29" t="s">
        <v>542</v>
      </c>
      <c r="II29" t="s">
        <v>543</v>
      </c>
      <c r="IJ29" t="s">
        <v>1047</v>
      </c>
      <c r="IK29" t="s">
        <v>1047</v>
      </c>
      <c r="IL29" s="72" t="s">
        <v>480</v>
      </c>
      <c r="JH29" t="s">
        <v>2410</v>
      </c>
      <c r="JI29" t="s">
        <v>494</v>
      </c>
      <c r="JJ29" t="s">
        <v>495</v>
      </c>
      <c r="JK29" s="8" t="s">
        <v>1464</v>
      </c>
      <c r="JN29" t="s">
        <v>508</v>
      </c>
      <c r="JO29">
        <v>40</v>
      </c>
      <c r="JP29">
        <v>50</v>
      </c>
      <c r="KD29" t="s">
        <v>500</v>
      </c>
      <c r="MR29" t="s">
        <v>2411</v>
      </c>
      <c r="MS29">
        <v>36</v>
      </c>
      <c r="MT29" t="s">
        <v>2429</v>
      </c>
      <c r="MV29" t="s">
        <v>548</v>
      </c>
      <c r="MW29" t="s">
        <v>1672</v>
      </c>
      <c r="MX29" t="s">
        <v>2426</v>
      </c>
      <c r="MY29" t="s">
        <v>2427</v>
      </c>
      <c r="NC29" t="s">
        <v>2421</v>
      </c>
      <c r="ND29" t="s">
        <v>2414</v>
      </c>
      <c r="NE29" t="s">
        <v>2415</v>
      </c>
      <c r="NF29" s="4" t="s">
        <v>515</v>
      </c>
      <c r="NG29" t="s">
        <v>516</v>
      </c>
      <c r="NO29" s="63"/>
      <c r="NP29" t="s">
        <v>518</v>
      </c>
      <c r="NQ29">
        <v>1532</v>
      </c>
      <c r="NR29" s="4" t="s">
        <v>520</v>
      </c>
      <c r="NS29">
        <v>49</v>
      </c>
      <c r="NV29">
        <v>4</v>
      </c>
      <c r="OG29" t="s">
        <v>2486</v>
      </c>
      <c r="OH29" s="72" t="s">
        <v>475</v>
      </c>
      <c r="OI29">
        <v>2007</v>
      </c>
      <c r="OL29" t="s">
        <v>2417</v>
      </c>
      <c r="ON29" t="s">
        <v>522</v>
      </c>
      <c r="OO29" s="50">
        <v>46105</v>
      </c>
    </row>
    <row r="30" spans="1:405" ht="15" thickBot="1">
      <c r="A30" t="s">
        <v>469</v>
      </c>
      <c r="B30" t="s">
        <v>2404</v>
      </c>
      <c r="C30" t="s">
        <v>665</v>
      </c>
      <c r="D30" s="83" t="s">
        <v>1177</v>
      </c>
      <c r="E30" s="75" t="s">
        <v>2405</v>
      </c>
      <c r="F30" s="83" t="s">
        <v>1177</v>
      </c>
      <c r="G30" s="72" t="s">
        <v>475</v>
      </c>
      <c r="H30" s="72" t="s">
        <v>476</v>
      </c>
      <c r="I30">
        <v>-0.41666666699999999</v>
      </c>
      <c r="J30">
        <v>34.200000000000003</v>
      </c>
      <c r="K30" s="72" t="s">
        <v>480</v>
      </c>
      <c r="AV30" t="s">
        <v>2406</v>
      </c>
      <c r="AW30">
        <v>36</v>
      </c>
      <c r="AX30" t="s">
        <v>864</v>
      </c>
      <c r="AY30">
        <v>1</v>
      </c>
      <c r="AZ30" t="s">
        <v>2407</v>
      </c>
      <c r="BA30">
        <v>2007</v>
      </c>
      <c r="BB30">
        <v>2008</v>
      </c>
      <c r="BD30" t="s">
        <v>492</v>
      </c>
      <c r="BE30" t="s">
        <v>2408</v>
      </c>
      <c r="BF30" t="s">
        <v>524</v>
      </c>
      <c r="BH30" t="s">
        <v>485</v>
      </c>
      <c r="BI30" t="s">
        <v>2409</v>
      </c>
      <c r="BJ30" s="72" t="s">
        <v>486</v>
      </c>
      <c r="BK30">
        <v>44444</v>
      </c>
      <c r="IF30" t="s">
        <v>2408</v>
      </c>
      <c r="IG30" t="s">
        <v>492</v>
      </c>
      <c r="JH30" t="s">
        <v>2410</v>
      </c>
      <c r="JI30" t="s">
        <v>494</v>
      </c>
      <c r="JJ30" t="s">
        <v>495</v>
      </c>
      <c r="JK30" s="8" t="s">
        <v>1464</v>
      </c>
      <c r="JN30" t="s">
        <v>508</v>
      </c>
      <c r="JO30">
        <v>40</v>
      </c>
      <c r="JP30">
        <v>50</v>
      </c>
      <c r="KD30" t="s">
        <v>500</v>
      </c>
      <c r="MR30" t="s">
        <v>2411</v>
      </c>
      <c r="MS30">
        <v>36</v>
      </c>
      <c r="MT30" t="s">
        <v>2412</v>
      </c>
      <c r="MV30" t="s">
        <v>548</v>
      </c>
      <c r="ND30" t="s">
        <v>1479</v>
      </c>
      <c r="NE30" t="s">
        <v>2490</v>
      </c>
      <c r="NF30" t="s">
        <v>944</v>
      </c>
      <c r="NG30" t="s">
        <v>516</v>
      </c>
      <c r="NP30" t="s">
        <v>518</v>
      </c>
      <c r="NQ30">
        <v>672.8</v>
      </c>
      <c r="NR30" s="4" t="s">
        <v>520</v>
      </c>
      <c r="NS30">
        <v>11</v>
      </c>
      <c r="NV30">
        <v>4</v>
      </c>
      <c r="OG30" t="s">
        <v>2416</v>
      </c>
      <c r="OH30" s="72" t="s">
        <v>475</v>
      </c>
      <c r="OI30">
        <v>2007</v>
      </c>
      <c r="OL30" t="s">
        <v>2417</v>
      </c>
      <c r="ON30" t="s">
        <v>522</v>
      </c>
      <c r="OO30" s="50">
        <v>46105</v>
      </c>
    </row>
    <row r="31" spans="1:405" ht="15" thickBot="1">
      <c r="A31" t="s">
        <v>469</v>
      </c>
      <c r="B31" t="s">
        <v>2404</v>
      </c>
      <c r="C31" t="s">
        <v>665</v>
      </c>
      <c r="D31" s="83" t="s">
        <v>1177</v>
      </c>
      <c r="E31" s="75" t="s">
        <v>2405</v>
      </c>
      <c r="F31" s="83" t="s">
        <v>1177</v>
      </c>
      <c r="G31" s="72" t="s">
        <v>475</v>
      </c>
      <c r="H31" s="72" t="s">
        <v>476</v>
      </c>
      <c r="I31">
        <v>-0.41666666699999999</v>
      </c>
      <c r="J31">
        <v>34.200000000000003</v>
      </c>
      <c r="K31" s="72" t="s">
        <v>480</v>
      </c>
      <c r="AV31" t="s">
        <v>2406</v>
      </c>
      <c r="AW31">
        <v>37</v>
      </c>
      <c r="AX31" t="s">
        <v>864</v>
      </c>
      <c r="AY31">
        <v>1</v>
      </c>
      <c r="AZ31" t="s">
        <v>2407</v>
      </c>
      <c r="BA31">
        <v>2007</v>
      </c>
      <c r="BB31">
        <v>2008</v>
      </c>
      <c r="BD31" t="s">
        <v>996</v>
      </c>
      <c r="BE31" t="s">
        <v>2418</v>
      </c>
      <c r="BF31" t="s">
        <v>536</v>
      </c>
      <c r="BH31" t="s">
        <v>485</v>
      </c>
      <c r="BI31" t="s">
        <v>2409</v>
      </c>
      <c r="BJ31" s="72" t="s">
        <v>486</v>
      </c>
      <c r="BK31">
        <v>44444</v>
      </c>
      <c r="BL31" t="s">
        <v>537</v>
      </c>
      <c r="BM31" t="s">
        <v>1423</v>
      </c>
      <c r="BN31" t="s">
        <v>2419</v>
      </c>
      <c r="BO31" s="72" t="s">
        <v>486</v>
      </c>
      <c r="BP31">
        <v>44444</v>
      </c>
      <c r="IF31" t="s">
        <v>2418</v>
      </c>
      <c r="IG31" s="69" t="s">
        <v>1712</v>
      </c>
      <c r="IH31" t="s">
        <v>542</v>
      </c>
      <c r="II31" t="s">
        <v>543</v>
      </c>
      <c r="IJ31" t="s">
        <v>1047</v>
      </c>
      <c r="IK31" t="s">
        <v>1047</v>
      </c>
      <c r="IL31" s="72" t="s">
        <v>480</v>
      </c>
      <c r="JH31" t="s">
        <v>2410</v>
      </c>
      <c r="JI31" t="s">
        <v>494</v>
      </c>
      <c r="JJ31" t="s">
        <v>495</v>
      </c>
      <c r="JK31" s="8" t="s">
        <v>1464</v>
      </c>
      <c r="JN31" t="s">
        <v>508</v>
      </c>
      <c r="JO31">
        <v>40</v>
      </c>
      <c r="JP31">
        <v>50</v>
      </c>
      <c r="KD31" t="s">
        <v>500</v>
      </c>
      <c r="MR31" t="s">
        <v>2411</v>
      </c>
      <c r="MS31">
        <v>36</v>
      </c>
      <c r="MT31" t="s">
        <v>2420</v>
      </c>
      <c r="MV31" t="s">
        <v>548</v>
      </c>
      <c r="MW31" t="s">
        <v>1672</v>
      </c>
      <c r="ND31" t="s">
        <v>1479</v>
      </c>
      <c r="NE31" t="s">
        <v>2490</v>
      </c>
      <c r="NF31" t="s">
        <v>944</v>
      </c>
      <c r="NG31" t="s">
        <v>516</v>
      </c>
      <c r="NP31" t="s">
        <v>518</v>
      </c>
      <c r="NQ31">
        <v>1089.3</v>
      </c>
      <c r="NR31" s="4" t="s">
        <v>520</v>
      </c>
      <c r="NS31">
        <v>41</v>
      </c>
      <c r="NV31">
        <v>4</v>
      </c>
      <c r="OG31" t="s">
        <v>2416</v>
      </c>
      <c r="OH31" s="72" t="s">
        <v>475</v>
      </c>
      <c r="OI31">
        <v>2007</v>
      </c>
      <c r="OL31" t="s">
        <v>2417</v>
      </c>
      <c r="ON31" t="s">
        <v>522</v>
      </c>
      <c r="OO31" s="50">
        <v>46105</v>
      </c>
    </row>
    <row r="32" spans="1:405" ht="15" thickBot="1">
      <c r="A32" t="s">
        <v>469</v>
      </c>
      <c r="B32" t="s">
        <v>2404</v>
      </c>
      <c r="C32" t="s">
        <v>665</v>
      </c>
      <c r="D32" s="83" t="s">
        <v>1177</v>
      </c>
      <c r="E32" s="75" t="s">
        <v>2405</v>
      </c>
      <c r="F32" s="83" t="s">
        <v>1177</v>
      </c>
      <c r="G32" s="72" t="s">
        <v>475</v>
      </c>
      <c r="H32" s="72" t="s">
        <v>476</v>
      </c>
      <c r="I32">
        <v>-0.41666666699999999</v>
      </c>
      <c r="J32">
        <v>34.200000000000003</v>
      </c>
      <c r="K32" s="72" t="s">
        <v>480</v>
      </c>
      <c r="AV32" t="s">
        <v>2406</v>
      </c>
      <c r="AW32">
        <v>38</v>
      </c>
      <c r="AX32" t="s">
        <v>864</v>
      </c>
      <c r="AY32">
        <v>1</v>
      </c>
      <c r="AZ32" t="s">
        <v>2407</v>
      </c>
      <c r="BA32">
        <v>2007</v>
      </c>
      <c r="BB32">
        <v>2008</v>
      </c>
      <c r="BD32" t="s">
        <v>996</v>
      </c>
      <c r="BE32" t="s">
        <v>2422</v>
      </c>
      <c r="BF32" t="s">
        <v>565</v>
      </c>
      <c r="BH32" t="s">
        <v>485</v>
      </c>
      <c r="BI32" t="s">
        <v>2409</v>
      </c>
      <c r="BJ32" s="72" t="s">
        <v>486</v>
      </c>
      <c r="BK32">
        <v>44444</v>
      </c>
      <c r="BL32" t="s">
        <v>537</v>
      </c>
      <c r="BM32" t="s">
        <v>2423</v>
      </c>
      <c r="BN32" t="s">
        <v>864</v>
      </c>
      <c r="BO32" t="s">
        <v>864</v>
      </c>
      <c r="BP32" t="s">
        <v>864</v>
      </c>
      <c r="IF32" t="s">
        <v>2422</v>
      </c>
      <c r="IG32" s="69" t="s">
        <v>2424</v>
      </c>
      <c r="IH32" t="s">
        <v>542</v>
      </c>
      <c r="II32" t="s">
        <v>543</v>
      </c>
      <c r="IJ32" t="s">
        <v>1047</v>
      </c>
      <c r="IK32" t="s">
        <v>1047</v>
      </c>
      <c r="IL32" s="72" t="s">
        <v>480</v>
      </c>
      <c r="JH32" t="s">
        <v>2410</v>
      </c>
      <c r="JI32" t="s">
        <v>494</v>
      </c>
      <c r="JJ32" t="s">
        <v>495</v>
      </c>
      <c r="JK32" s="8" t="s">
        <v>1464</v>
      </c>
      <c r="JN32" t="s">
        <v>508</v>
      </c>
      <c r="JO32">
        <v>40</v>
      </c>
      <c r="JP32">
        <v>50</v>
      </c>
      <c r="KD32" t="s">
        <v>500</v>
      </c>
      <c r="MR32" t="s">
        <v>2411</v>
      </c>
      <c r="MS32">
        <v>36</v>
      </c>
      <c r="MT32" t="s">
        <v>2425</v>
      </c>
      <c r="MV32" t="s">
        <v>548</v>
      </c>
      <c r="MW32" t="s">
        <v>2426</v>
      </c>
      <c r="MX32" t="s">
        <v>2427</v>
      </c>
      <c r="ND32" t="s">
        <v>1479</v>
      </c>
      <c r="NE32" t="s">
        <v>2490</v>
      </c>
      <c r="NF32" t="s">
        <v>944</v>
      </c>
      <c r="NG32" t="s">
        <v>516</v>
      </c>
      <c r="NP32" t="s">
        <v>518</v>
      </c>
      <c r="NQ32">
        <v>1736.2</v>
      </c>
      <c r="NR32" s="4" t="s">
        <v>520</v>
      </c>
      <c r="NS32">
        <v>44</v>
      </c>
      <c r="NV32">
        <v>4</v>
      </c>
      <c r="OG32" t="s">
        <v>2416</v>
      </c>
      <c r="OH32" s="72" t="s">
        <v>475</v>
      </c>
      <c r="OI32">
        <v>2007</v>
      </c>
      <c r="OL32" t="s">
        <v>2417</v>
      </c>
      <c r="ON32" t="s">
        <v>522</v>
      </c>
      <c r="OO32" s="50">
        <v>46105</v>
      </c>
    </row>
    <row r="33" spans="1:405" ht="15" thickBot="1">
      <c r="A33" t="s">
        <v>469</v>
      </c>
      <c r="B33" t="s">
        <v>2404</v>
      </c>
      <c r="C33" t="s">
        <v>665</v>
      </c>
      <c r="D33" s="83" t="s">
        <v>1177</v>
      </c>
      <c r="E33" s="75" t="s">
        <v>2405</v>
      </c>
      <c r="F33" s="83" t="s">
        <v>1177</v>
      </c>
      <c r="G33" s="72" t="s">
        <v>475</v>
      </c>
      <c r="H33" s="72" t="s">
        <v>476</v>
      </c>
      <c r="I33">
        <v>-0.41666666699999999</v>
      </c>
      <c r="J33">
        <v>34.200000000000003</v>
      </c>
      <c r="K33" s="72" t="s">
        <v>480</v>
      </c>
      <c r="AV33" t="s">
        <v>2406</v>
      </c>
      <c r="AW33">
        <v>39</v>
      </c>
      <c r="AX33" t="s">
        <v>864</v>
      </c>
      <c r="AY33">
        <v>1</v>
      </c>
      <c r="AZ33" t="s">
        <v>2407</v>
      </c>
      <c r="BA33">
        <v>2007</v>
      </c>
      <c r="BB33">
        <v>2008</v>
      </c>
      <c r="BD33" t="s">
        <v>996</v>
      </c>
      <c r="BE33" t="s">
        <v>2428</v>
      </c>
      <c r="BF33" t="s">
        <v>570</v>
      </c>
      <c r="BH33" t="s">
        <v>485</v>
      </c>
      <c r="BI33" t="s">
        <v>2409</v>
      </c>
      <c r="BJ33" s="72" t="s">
        <v>486</v>
      </c>
      <c r="BK33">
        <v>44444</v>
      </c>
      <c r="BL33" t="s">
        <v>537</v>
      </c>
      <c r="BM33" t="s">
        <v>1423</v>
      </c>
      <c r="BN33" t="s">
        <v>2419</v>
      </c>
      <c r="BO33" s="72" t="s">
        <v>486</v>
      </c>
      <c r="BP33">
        <v>44444</v>
      </c>
      <c r="BQ33" t="s">
        <v>537</v>
      </c>
      <c r="BR33" t="s">
        <v>2423</v>
      </c>
      <c r="BS33" t="s">
        <v>864</v>
      </c>
      <c r="BT33" t="s">
        <v>864</v>
      </c>
      <c r="BU33" t="s">
        <v>864</v>
      </c>
      <c r="IF33" t="s">
        <v>2428</v>
      </c>
      <c r="IG33" s="69" t="s">
        <v>2424</v>
      </c>
      <c r="IH33" t="s">
        <v>542</v>
      </c>
      <c r="II33" t="s">
        <v>543</v>
      </c>
      <c r="IJ33" t="s">
        <v>1047</v>
      </c>
      <c r="IK33" t="s">
        <v>1047</v>
      </c>
      <c r="IL33" s="72" t="s">
        <v>480</v>
      </c>
      <c r="JH33" t="s">
        <v>2410</v>
      </c>
      <c r="JI33" t="s">
        <v>494</v>
      </c>
      <c r="JJ33" t="s">
        <v>495</v>
      </c>
      <c r="JK33" s="8" t="s">
        <v>1464</v>
      </c>
      <c r="JN33" t="s">
        <v>508</v>
      </c>
      <c r="JO33">
        <v>40</v>
      </c>
      <c r="JP33">
        <v>50</v>
      </c>
      <c r="KD33" t="s">
        <v>500</v>
      </c>
      <c r="MR33" t="s">
        <v>2411</v>
      </c>
      <c r="MS33">
        <v>36</v>
      </c>
      <c r="MT33" t="s">
        <v>2429</v>
      </c>
      <c r="MV33" t="s">
        <v>548</v>
      </c>
      <c r="MW33" t="s">
        <v>1672</v>
      </c>
      <c r="MX33" t="s">
        <v>2426</v>
      </c>
      <c r="MY33" t="s">
        <v>2427</v>
      </c>
      <c r="ND33" t="s">
        <v>1479</v>
      </c>
      <c r="NE33" t="s">
        <v>2490</v>
      </c>
      <c r="NF33" t="s">
        <v>944</v>
      </c>
      <c r="NG33" t="s">
        <v>516</v>
      </c>
      <c r="NP33" t="s">
        <v>518</v>
      </c>
      <c r="NQ33">
        <v>1739.7</v>
      </c>
      <c r="NR33" s="4" t="s">
        <v>520</v>
      </c>
      <c r="NS33">
        <v>28</v>
      </c>
      <c r="NV33">
        <v>4</v>
      </c>
      <c r="OG33" t="s">
        <v>2416</v>
      </c>
      <c r="OH33" s="72" t="s">
        <v>475</v>
      </c>
      <c r="OI33">
        <v>2007</v>
      </c>
      <c r="OL33" t="s">
        <v>2417</v>
      </c>
      <c r="ON33" t="s">
        <v>522</v>
      </c>
      <c r="OO33" s="50">
        <v>46105</v>
      </c>
    </row>
    <row r="34" spans="1:405" ht="15" thickBot="1">
      <c r="A34" t="s">
        <v>469</v>
      </c>
      <c r="B34" t="s">
        <v>2404</v>
      </c>
      <c r="C34" t="s">
        <v>665</v>
      </c>
      <c r="D34" s="83" t="s">
        <v>1177</v>
      </c>
      <c r="E34" s="75" t="s">
        <v>2405</v>
      </c>
      <c r="F34" s="83" t="s">
        <v>1177</v>
      </c>
      <c r="G34" s="72" t="s">
        <v>475</v>
      </c>
      <c r="H34" s="72" t="s">
        <v>476</v>
      </c>
      <c r="I34">
        <v>-0.41666666699999999</v>
      </c>
      <c r="J34">
        <v>34.200000000000003</v>
      </c>
      <c r="K34" s="72" t="s">
        <v>480</v>
      </c>
      <c r="AV34" t="s">
        <v>2406</v>
      </c>
      <c r="AW34">
        <v>40</v>
      </c>
      <c r="AX34" t="s">
        <v>864</v>
      </c>
      <c r="AY34">
        <v>1</v>
      </c>
      <c r="AZ34" t="s">
        <v>2407</v>
      </c>
      <c r="BA34">
        <v>2007</v>
      </c>
      <c r="BB34">
        <v>2008</v>
      </c>
      <c r="BD34" t="s">
        <v>996</v>
      </c>
      <c r="BE34" t="s">
        <v>2439</v>
      </c>
      <c r="BF34" t="s">
        <v>553</v>
      </c>
      <c r="BH34" t="s">
        <v>485</v>
      </c>
      <c r="BI34" t="s">
        <v>2409</v>
      </c>
      <c r="BJ34" s="72" t="s">
        <v>486</v>
      </c>
      <c r="BK34">
        <v>44444</v>
      </c>
      <c r="BL34" t="s">
        <v>537</v>
      </c>
      <c r="BM34" t="s">
        <v>1423</v>
      </c>
      <c r="BN34" t="s">
        <v>2419</v>
      </c>
      <c r="BO34" s="72" t="s">
        <v>486</v>
      </c>
      <c r="BP34">
        <v>44444</v>
      </c>
      <c r="BQ34" t="s">
        <v>537</v>
      </c>
      <c r="BR34" t="s">
        <v>2423</v>
      </c>
      <c r="BS34" t="s">
        <v>864</v>
      </c>
      <c r="BT34" t="s">
        <v>864</v>
      </c>
      <c r="BU34" t="s">
        <v>864</v>
      </c>
      <c r="IF34" t="s">
        <v>2440</v>
      </c>
      <c r="IG34" s="69" t="s">
        <v>2424</v>
      </c>
      <c r="IH34" t="s">
        <v>542</v>
      </c>
      <c r="II34" t="s">
        <v>543</v>
      </c>
      <c r="IJ34" t="s">
        <v>1047</v>
      </c>
      <c r="IK34" t="s">
        <v>1047</v>
      </c>
      <c r="IL34" s="72" t="s">
        <v>480</v>
      </c>
      <c r="JH34" t="s">
        <v>2410</v>
      </c>
      <c r="JI34" t="s">
        <v>494</v>
      </c>
      <c r="JJ34" t="s">
        <v>495</v>
      </c>
      <c r="JK34" s="8" t="s">
        <v>1464</v>
      </c>
      <c r="JN34" t="s">
        <v>508</v>
      </c>
      <c r="JO34">
        <v>40</v>
      </c>
      <c r="JP34">
        <v>50</v>
      </c>
      <c r="KD34" t="s">
        <v>500</v>
      </c>
      <c r="MR34" t="s">
        <v>2411</v>
      </c>
      <c r="MS34">
        <v>36</v>
      </c>
      <c r="MT34" t="s">
        <v>2429</v>
      </c>
      <c r="MV34" t="s">
        <v>548</v>
      </c>
      <c r="MW34" t="s">
        <v>1672</v>
      </c>
      <c r="MX34" t="s">
        <v>2426</v>
      </c>
      <c r="MY34" t="s">
        <v>2427</v>
      </c>
      <c r="ND34" t="s">
        <v>1479</v>
      </c>
      <c r="NE34" t="s">
        <v>2490</v>
      </c>
      <c r="NF34" t="s">
        <v>944</v>
      </c>
      <c r="NG34" t="s">
        <v>516</v>
      </c>
      <c r="NP34" t="s">
        <v>518</v>
      </c>
      <c r="NQ34">
        <v>2056.6999999999998</v>
      </c>
      <c r="NR34" s="4" t="s">
        <v>520</v>
      </c>
      <c r="NS34">
        <v>68</v>
      </c>
      <c r="NV34">
        <v>4</v>
      </c>
      <c r="OG34" t="s">
        <v>2416</v>
      </c>
      <c r="OH34" s="72" t="s">
        <v>475</v>
      </c>
      <c r="OI34">
        <v>2007</v>
      </c>
      <c r="OL34" t="s">
        <v>2417</v>
      </c>
      <c r="ON34" t="s">
        <v>522</v>
      </c>
      <c r="OO34" s="50">
        <v>46105</v>
      </c>
    </row>
    <row r="35" spans="1:405" ht="15" thickBot="1">
      <c r="A35" t="s">
        <v>469</v>
      </c>
      <c r="B35" t="s">
        <v>2404</v>
      </c>
      <c r="C35" t="s">
        <v>665</v>
      </c>
      <c r="D35" s="83" t="s">
        <v>1177</v>
      </c>
      <c r="E35" s="75" t="s">
        <v>2405</v>
      </c>
      <c r="F35" s="83" t="s">
        <v>1177</v>
      </c>
      <c r="G35" s="72" t="s">
        <v>475</v>
      </c>
      <c r="H35" s="72" t="s">
        <v>476</v>
      </c>
      <c r="I35">
        <v>-0.41666666699999999</v>
      </c>
      <c r="J35">
        <v>34.200000000000003</v>
      </c>
      <c r="K35" s="72" t="s">
        <v>480</v>
      </c>
      <c r="AV35" t="s">
        <v>2406</v>
      </c>
      <c r="AW35">
        <v>41</v>
      </c>
      <c r="AX35" t="s">
        <v>864</v>
      </c>
      <c r="AY35">
        <v>1</v>
      </c>
      <c r="AZ35" t="s">
        <v>2445</v>
      </c>
      <c r="BA35">
        <v>2007</v>
      </c>
      <c r="BB35">
        <v>2008</v>
      </c>
      <c r="BD35" t="s">
        <v>492</v>
      </c>
      <c r="BE35" t="s">
        <v>2408</v>
      </c>
      <c r="BF35" t="s">
        <v>524</v>
      </c>
      <c r="BH35" t="s">
        <v>485</v>
      </c>
      <c r="BI35" t="s">
        <v>2409</v>
      </c>
      <c r="BJ35" s="72" t="s">
        <v>486</v>
      </c>
      <c r="BK35">
        <v>44444</v>
      </c>
      <c r="IF35" t="s">
        <v>2408</v>
      </c>
      <c r="IG35" t="s">
        <v>492</v>
      </c>
      <c r="JH35" t="s">
        <v>2410</v>
      </c>
      <c r="JI35" t="s">
        <v>494</v>
      </c>
      <c r="JJ35" t="s">
        <v>495</v>
      </c>
      <c r="JK35" s="8" t="s">
        <v>1464</v>
      </c>
      <c r="JN35" t="s">
        <v>508</v>
      </c>
      <c r="JO35">
        <v>40</v>
      </c>
      <c r="JP35">
        <v>50</v>
      </c>
      <c r="KD35" t="s">
        <v>500</v>
      </c>
      <c r="MR35" t="s">
        <v>2411</v>
      </c>
      <c r="MS35">
        <v>36</v>
      </c>
      <c r="MT35" t="s">
        <v>2412</v>
      </c>
      <c r="MV35" t="s">
        <v>548</v>
      </c>
      <c r="ND35" t="s">
        <v>1479</v>
      </c>
      <c r="NE35" t="s">
        <v>2490</v>
      </c>
      <c r="NF35" t="s">
        <v>944</v>
      </c>
      <c r="NG35" t="s">
        <v>516</v>
      </c>
      <c r="NP35" t="s">
        <v>518</v>
      </c>
      <c r="NQ35">
        <v>667.7</v>
      </c>
      <c r="NR35" s="4" t="s">
        <v>520</v>
      </c>
      <c r="NS35">
        <v>77</v>
      </c>
      <c r="NV35">
        <v>4</v>
      </c>
      <c r="OG35" t="s">
        <v>2416</v>
      </c>
      <c r="OH35" s="72" t="s">
        <v>475</v>
      </c>
      <c r="OI35">
        <v>2008</v>
      </c>
      <c r="OL35" t="s">
        <v>2446</v>
      </c>
      <c r="ON35" t="s">
        <v>522</v>
      </c>
      <c r="OO35" s="50">
        <v>46105</v>
      </c>
    </row>
    <row r="36" spans="1:405" ht="15" thickBot="1">
      <c r="A36" t="s">
        <v>469</v>
      </c>
      <c r="B36" t="s">
        <v>2404</v>
      </c>
      <c r="C36" t="s">
        <v>665</v>
      </c>
      <c r="D36" s="83" t="s">
        <v>1177</v>
      </c>
      <c r="E36" s="75" t="s">
        <v>2405</v>
      </c>
      <c r="F36" s="83" t="s">
        <v>1177</v>
      </c>
      <c r="G36" s="72" t="s">
        <v>475</v>
      </c>
      <c r="H36" s="72" t="s">
        <v>476</v>
      </c>
      <c r="I36">
        <v>-0.41666666699999999</v>
      </c>
      <c r="J36">
        <v>34.200000000000003</v>
      </c>
      <c r="K36" s="72" t="s">
        <v>480</v>
      </c>
      <c r="AV36" t="s">
        <v>2406</v>
      </c>
      <c r="AW36">
        <v>42</v>
      </c>
      <c r="AX36" t="s">
        <v>864</v>
      </c>
      <c r="AY36">
        <v>1</v>
      </c>
      <c r="AZ36" t="s">
        <v>2445</v>
      </c>
      <c r="BA36">
        <v>2007</v>
      </c>
      <c r="BB36">
        <v>2008</v>
      </c>
      <c r="BD36" t="s">
        <v>996</v>
      </c>
      <c r="BE36" t="s">
        <v>2418</v>
      </c>
      <c r="BF36" t="s">
        <v>536</v>
      </c>
      <c r="BH36" t="s">
        <v>485</v>
      </c>
      <c r="BI36" t="s">
        <v>2409</v>
      </c>
      <c r="BJ36" s="72" t="s">
        <v>486</v>
      </c>
      <c r="BK36">
        <v>44444</v>
      </c>
      <c r="BL36" t="s">
        <v>537</v>
      </c>
      <c r="BM36" t="s">
        <v>1423</v>
      </c>
      <c r="BN36" t="s">
        <v>2419</v>
      </c>
      <c r="BO36" s="72" t="s">
        <v>486</v>
      </c>
      <c r="BP36">
        <v>44444</v>
      </c>
      <c r="IF36" t="s">
        <v>2418</v>
      </c>
      <c r="IG36" s="69" t="s">
        <v>1712</v>
      </c>
      <c r="IH36" t="s">
        <v>542</v>
      </c>
      <c r="II36" t="s">
        <v>543</v>
      </c>
      <c r="IJ36" t="s">
        <v>1047</v>
      </c>
      <c r="IK36" t="s">
        <v>1047</v>
      </c>
      <c r="IL36" s="72" t="s">
        <v>480</v>
      </c>
      <c r="JH36" t="s">
        <v>2410</v>
      </c>
      <c r="JI36" t="s">
        <v>494</v>
      </c>
      <c r="JJ36" t="s">
        <v>495</v>
      </c>
      <c r="JK36" s="8" t="s">
        <v>1464</v>
      </c>
      <c r="JN36" t="s">
        <v>508</v>
      </c>
      <c r="JO36">
        <v>40</v>
      </c>
      <c r="JP36">
        <v>50</v>
      </c>
      <c r="KD36" t="s">
        <v>500</v>
      </c>
      <c r="MR36" t="s">
        <v>2411</v>
      </c>
      <c r="MS36">
        <v>36</v>
      </c>
      <c r="MT36" t="s">
        <v>2420</v>
      </c>
      <c r="MV36" t="s">
        <v>548</v>
      </c>
      <c r="MW36" t="s">
        <v>1672</v>
      </c>
      <c r="ND36" t="s">
        <v>1479</v>
      </c>
      <c r="NE36" t="s">
        <v>2490</v>
      </c>
      <c r="NF36" t="s">
        <v>944</v>
      </c>
      <c r="NG36" t="s">
        <v>516</v>
      </c>
      <c r="NP36" t="s">
        <v>518</v>
      </c>
      <c r="NQ36">
        <v>990.6</v>
      </c>
      <c r="NR36" s="4" t="s">
        <v>520</v>
      </c>
      <c r="NS36">
        <v>103</v>
      </c>
      <c r="NV36">
        <v>4</v>
      </c>
      <c r="OG36" t="s">
        <v>2416</v>
      </c>
      <c r="OH36" s="72" t="s">
        <v>475</v>
      </c>
      <c r="OI36">
        <v>2008</v>
      </c>
      <c r="OL36" t="s">
        <v>2446</v>
      </c>
      <c r="ON36" t="s">
        <v>522</v>
      </c>
      <c r="OO36" s="50">
        <v>46105</v>
      </c>
    </row>
    <row r="37" spans="1:405" ht="15" thickBot="1">
      <c r="A37" t="s">
        <v>469</v>
      </c>
      <c r="B37" t="s">
        <v>2404</v>
      </c>
      <c r="C37" t="s">
        <v>665</v>
      </c>
      <c r="D37" s="83" t="s">
        <v>1177</v>
      </c>
      <c r="E37" s="75" t="s">
        <v>2405</v>
      </c>
      <c r="F37" s="83" t="s">
        <v>1177</v>
      </c>
      <c r="G37" s="72" t="s">
        <v>475</v>
      </c>
      <c r="H37" s="72" t="s">
        <v>476</v>
      </c>
      <c r="I37">
        <v>-0.41666666699999999</v>
      </c>
      <c r="J37">
        <v>34.200000000000003</v>
      </c>
      <c r="K37" s="72" t="s">
        <v>480</v>
      </c>
      <c r="AV37" t="s">
        <v>2406</v>
      </c>
      <c r="AW37">
        <v>43</v>
      </c>
      <c r="AX37" t="s">
        <v>864</v>
      </c>
      <c r="AY37">
        <v>1</v>
      </c>
      <c r="AZ37" t="s">
        <v>2445</v>
      </c>
      <c r="BA37">
        <v>2007</v>
      </c>
      <c r="BB37">
        <v>2008</v>
      </c>
      <c r="BD37" t="s">
        <v>996</v>
      </c>
      <c r="BE37" t="s">
        <v>2422</v>
      </c>
      <c r="BF37" t="s">
        <v>565</v>
      </c>
      <c r="BH37" t="s">
        <v>485</v>
      </c>
      <c r="BI37" t="s">
        <v>2409</v>
      </c>
      <c r="BJ37" s="72" t="s">
        <v>486</v>
      </c>
      <c r="BK37">
        <v>44444</v>
      </c>
      <c r="BL37" t="s">
        <v>537</v>
      </c>
      <c r="BM37" t="s">
        <v>2423</v>
      </c>
      <c r="BN37" t="s">
        <v>864</v>
      </c>
      <c r="BO37" t="s">
        <v>864</v>
      </c>
      <c r="BP37" t="s">
        <v>864</v>
      </c>
      <c r="IF37" t="s">
        <v>2422</v>
      </c>
      <c r="IG37" s="69" t="s">
        <v>2424</v>
      </c>
      <c r="IH37" t="s">
        <v>542</v>
      </c>
      <c r="II37" t="s">
        <v>543</v>
      </c>
      <c r="IJ37" t="s">
        <v>1047</v>
      </c>
      <c r="IK37" t="s">
        <v>1047</v>
      </c>
      <c r="IL37" s="72" t="s">
        <v>480</v>
      </c>
      <c r="JH37" t="s">
        <v>2410</v>
      </c>
      <c r="JI37" t="s">
        <v>494</v>
      </c>
      <c r="JJ37" t="s">
        <v>495</v>
      </c>
      <c r="JK37" s="8" t="s">
        <v>1464</v>
      </c>
      <c r="JN37" t="s">
        <v>508</v>
      </c>
      <c r="JO37">
        <v>40</v>
      </c>
      <c r="JP37">
        <v>50</v>
      </c>
      <c r="KD37" t="s">
        <v>500</v>
      </c>
      <c r="MR37" t="s">
        <v>2411</v>
      </c>
      <c r="MS37">
        <v>36</v>
      </c>
      <c r="MT37" t="s">
        <v>2425</v>
      </c>
      <c r="MV37" t="s">
        <v>548</v>
      </c>
      <c r="MW37" t="s">
        <v>2426</v>
      </c>
      <c r="MX37" t="s">
        <v>2427</v>
      </c>
      <c r="ND37" t="s">
        <v>1479</v>
      </c>
      <c r="NE37" t="s">
        <v>2490</v>
      </c>
      <c r="NF37" t="s">
        <v>944</v>
      </c>
      <c r="NG37" t="s">
        <v>516</v>
      </c>
      <c r="NP37" t="s">
        <v>518</v>
      </c>
      <c r="NQ37">
        <v>1967.3</v>
      </c>
      <c r="NR37" s="4" t="s">
        <v>520</v>
      </c>
      <c r="NS37">
        <v>54</v>
      </c>
      <c r="NV37">
        <v>4</v>
      </c>
      <c r="OG37" t="s">
        <v>2416</v>
      </c>
      <c r="OH37" s="72" t="s">
        <v>475</v>
      </c>
      <c r="OI37">
        <v>2008</v>
      </c>
      <c r="OL37" t="s">
        <v>2446</v>
      </c>
      <c r="ON37" t="s">
        <v>522</v>
      </c>
      <c r="OO37" s="50">
        <v>46105</v>
      </c>
    </row>
    <row r="38" spans="1:405" ht="15" thickBot="1">
      <c r="A38" t="s">
        <v>469</v>
      </c>
      <c r="B38" t="s">
        <v>2404</v>
      </c>
      <c r="C38" t="s">
        <v>665</v>
      </c>
      <c r="D38" s="83" t="s">
        <v>1177</v>
      </c>
      <c r="E38" s="75" t="s">
        <v>2405</v>
      </c>
      <c r="F38" s="83" t="s">
        <v>1177</v>
      </c>
      <c r="G38" s="72" t="s">
        <v>475</v>
      </c>
      <c r="H38" s="72" t="s">
        <v>476</v>
      </c>
      <c r="I38">
        <v>-0.41666666699999999</v>
      </c>
      <c r="J38">
        <v>34.200000000000003</v>
      </c>
      <c r="K38" s="72" t="s">
        <v>480</v>
      </c>
      <c r="AV38" t="s">
        <v>2406</v>
      </c>
      <c r="AW38">
        <v>44</v>
      </c>
      <c r="AX38" t="s">
        <v>864</v>
      </c>
      <c r="AY38">
        <v>1</v>
      </c>
      <c r="AZ38" t="s">
        <v>2445</v>
      </c>
      <c r="BA38">
        <v>2007</v>
      </c>
      <c r="BB38">
        <v>2008</v>
      </c>
      <c r="BD38" t="s">
        <v>996</v>
      </c>
      <c r="BE38" t="s">
        <v>2428</v>
      </c>
      <c r="BF38" t="s">
        <v>570</v>
      </c>
      <c r="BH38" t="s">
        <v>485</v>
      </c>
      <c r="BI38" t="s">
        <v>2409</v>
      </c>
      <c r="BJ38" s="72" t="s">
        <v>486</v>
      </c>
      <c r="BK38">
        <v>44444</v>
      </c>
      <c r="BL38" t="s">
        <v>537</v>
      </c>
      <c r="BM38" t="s">
        <v>1423</v>
      </c>
      <c r="BN38" t="s">
        <v>2419</v>
      </c>
      <c r="BO38" s="72" t="s">
        <v>486</v>
      </c>
      <c r="BP38">
        <v>44444</v>
      </c>
      <c r="BQ38" t="s">
        <v>537</v>
      </c>
      <c r="BR38" t="s">
        <v>2423</v>
      </c>
      <c r="BS38" t="s">
        <v>864</v>
      </c>
      <c r="BT38" t="s">
        <v>864</v>
      </c>
      <c r="BU38" t="s">
        <v>864</v>
      </c>
      <c r="IF38" t="s">
        <v>2428</v>
      </c>
      <c r="IG38" s="69" t="s">
        <v>2424</v>
      </c>
      <c r="IH38" t="s">
        <v>542</v>
      </c>
      <c r="II38" t="s">
        <v>543</v>
      </c>
      <c r="IJ38" t="s">
        <v>1047</v>
      </c>
      <c r="IK38" t="s">
        <v>1047</v>
      </c>
      <c r="IL38" s="72" t="s">
        <v>480</v>
      </c>
      <c r="JH38" t="s">
        <v>2410</v>
      </c>
      <c r="JI38" t="s">
        <v>494</v>
      </c>
      <c r="JJ38" t="s">
        <v>495</v>
      </c>
      <c r="JK38" s="8" t="s">
        <v>1464</v>
      </c>
      <c r="JN38" t="s">
        <v>508</v>
      </c>
      <c r="JO38">
        <v>40</v>
      </c>
      <c r="JP38">
        <v>50</v>
      </c>
      <c r="KD38" t="s">
        <v>500</v>
      </c>
      <c r="MR38" t="s">
        <v>2411</v>
      </c>
      <c r="MS38">
        <v>36</v>
      </c>
      <c r="MT38" t="s">
        <v>2429</v>
      </c>
      <c r="MV38" t="s">
        <v>548</v>
      </c>
      <c r="MW38" t="s">
        <v>1672</v>
      </c>
      <c r="MX38" t="s">
        <v>2426</v>
      </c>
      <c r="MY38" t="s">
        <v>2427</v>
      </c>
      <c r="ND38" t="s">
        <v>1479</v>
      </c>
      <c r="NE38" t="s">
        <v>2490</v>
      </c>
      <c r="NF38" t="s">
        <v>944</v>
      </c>
      <c r="NG38" t="s">
        <v>516</v>
      </c>
      <c r="NP38" t="s">
        <v>518</v>
      </c>
      <c r="NQ38">
        <v>2035.7</v>
      </c>
      <c r="NR38" s="4" t="s">
        <v>520</v>
      </c>
      <c r="NS38">
        <v>53</v>
      </c>
      <c r="NV38">
        <v>4</v>
      </c>
      <c r="OG38" t="s">
        <v>2416</v>
      </c>
      <c r="OH38" s="72" t="s">
        <v>475</v>
      </c>
      <c r="OI38">
        <v>2008</v>
      </c>
      <c r="OL38" t="s">
        <v>2446</v>
      </c>
      <c r="ON38" t="s">
        <v>522</v>
      </c>
      <c r="OO38" s="50">
        <v>46105</v>
      </c>
    </row>
    <row r="39" spans="1:405" ht="15" thickBot="1">
      <c r="A39" t="s">
        <v>469</v>
      </c>
      <c r="B39" t="s">
        <v>2404</v>
      </c>
      <c r="C39" t="s">
        <v>665</v>
      </c>
      <c r="D39" s="83" t="s">
        <v>1177</v>
      </c>
      <c r="E39" s="75" t="s">
        <v>2405</v>
      </c>
      <c r="F39" s="83" t="s">
        <v>1177</v>
      </c>
      <c r="G39" s="72" t="s">
        <v>475</v>
      </c>
      <c r="H39" s="72" t="s">
        <v>476</v>
      </c>
      <c r="I39">
        <v>-0.41666666699999999</v>
      </c>
      <c r="J39">
        <v>34.200000000000003</v>
      </c>
      <c r="K39" s="72" t="s">
        <v>480</v>
      </c>
      <c r="AV39" t="s">
        <v>2406</v>
      </c>
      <c r="AW39">
        <v>45</v>
      </c>
      <c r="AX39" t="s">
        <v>864</v>
      </c>
      <c r="AY39">
        <v>1</v>
      </c>
      <c r="AZ39" t="s">
        <v>2445</v>
      </c>
      <c r="BA39">
        <v>2007</v>
      </c>
      <c r="BB39">
        <v>2008</v>
      </c>
      <c r="BD39" t="s">
        <v>996</v>
      </c>
      <c r="BE39" t="s">
        <v>2440</v>
      </c>
      <c r="BF39" t="s">
        <v>553</v>
      </c>
      <c r="BH39" t="s">
        <v>485</v>
      </c>
      <c r="BI39" t="s">
        <v>2409</v>
      </c>
      <c r="BJ39" s="72" t="s">
        <v>486</v>
      </c>
      <c r="BK39">
        <v>44444</v>
      </c>
      <c r="BL39" t="s">
        <v>537</v>
      </c>
      <c r="BM39" t="s">
        <v>1423</v>
      </c>
      <c r="BN39" t="s">
        <v>2419</v>
      </c>
      <c r="BO39" s="72" t="s">
        <v>486</v>
      </c>
      <c r="BP39">
        <v>44444</v>
      </c>
      <c r="BQ39" t="s">
        <v>537</v>
      </c>
      <c r="BR39" t="s">
        <v>2423</v>
      </c>
      <c r="BS39" t="s">
        <v>864</v>
      </c>
      <c r="BT39" t="s">
        <v>864</v>
      </c>
      <c r="BU39" t="s">
        <v>864</v>
      </c>
      <c r="IF39" t="s">
        <v>2440</v>
      </c>
      <c r="IG39" s="69" t="s">
        <v>2424</v>
      </c>
      <c r="IH39" t="s">
        <v>542</v>
      </c>
      <c r="II39" t="s">
        <v>543</v>
      </c>
      <c r="IJ39" t="s">
        <v>1047</v>
      </c>
      <c r="IK39" t="s">
        <v>1047</v>
      </c>
      <c r="IL39" s="72" t="s">
        <v>480</v>
      </c>
      <c r="JH39" t="s">
        <v>2410</v>
      </c>
      <c r="JI39" t="s">
        <v>494</v>
      </c>
      <c r="JJ39" t="s">
        <v>495</v>
      </c>
      <c r="JK39" s="8" t="s">
        <v>1464</v>
      </c>
      <c r="JN39" t="s">
        <v>508</v>
      </c>
      <c r="JO39">
        <v>40</v>
      </c>
      <c r="JP39">
        <v>50</v>
      </c>
      <c r="KD39" t="s">
        <v>500</v>
      </c>
      <c r="MR39" t="s">
        <v>2411</v>
      </c>
      <c r="MS39">
        <v>36</v>
      </c>
      <c r="MT39" t="s">
        <v>2429</v>
      </c>
      <c r="MV39" t="s">
        <v>548</v>
      </c>
      <c r="MW39" t="s">
        <v>1672</v>
      </c>
      <c r="MX39" t="s">
        <v>2426</v>
      </c>
      <c r="MY39" t="s">
        <v>2427</v>
      </c>
      <c r="ND39" t="s">
        <v>1479</v>
      </c>
      <c r="NE39" t="s">
        <v>2490</v>
      </c>
      <c r="NF39" t="s">
        <v>944</v>
      </c>
      <c r="NG39" t="s">
        <v>516</v>
      </c>
      <c r="NP39" t="s">
        <v>518</v>
      </c>
      <c r="NQ39">
        <v>2193.9</v>
      </c>
      <c r="NR39" s="4" t="s">
        <v>520</v>
      </c>
      <c r="NS39">
        <v>107</v>
      </c>
      <c r="NV39">
        <v>4</v>
      </c>
      <c r="OG39" t="s">
        <v>2416</v>
      </c>
      <c r="OH39" s="72" t="s">
        <v>475</v>
      </c>
      <c r="OI39">
        <v>2008</v>
      </c>
      <c r="OL39" t="s">
        <v>2446</v>
      </c>
      <c r="ON39" t="s">
        <v>522</v>
      </c>
      <c r="OO39" s="50">
        <v>46105</v>
      </c>
    </row>
    <row r="40" spans="1:405" ht="15" thickBot="1">
      <c r="A40" t="s">
        <v>469</v>
      </c>
      <c r="B40" t="s">
        <v>2404</v>
      </c>
      <c r="C40" t="s">
        <v>665</v>
      </c>
      <c r="D40" s="83" t="s">
        <v>1177</v>
      </c>
      <c r="E40" s="75" t="s">
        <v>2405</v>
      </c>
      <c r="F40" s="83" t="s">
        <v>1177</v>
      </c>
      <c r="G40" s="72" t="s">
        <v>475</v>
      </c>
      <c r="H40" s="72" t="s">
        <v>476</v>
      </c>
      <c r="I40">
        <v>-0.41666666699999999</v>
      </c>
      <c r="J40">
        <v>34.200000000000003</v>
      </c>
      <c r="K40" s="72" t="s">
        <v>480</v>
      </c>
      <c r="AV40" t="s">
        <v>2406</v>
      </c>
      <c r="AW40">
        <v>46</v>
      </c>
      <c r="AX40" t="s">
        <v>864</v>
      </c>
      <c r="AY40">
        <v>1</v>
      </c>
      <c r="AZ40" t="s">
        <v>2464</v>
      </c>
      <c r="BA40">
        <v>2007</v>
      </c>
      <c r="BB40">
        <v>2008</v>
      </c>
      <c r="BD40" t="s">
        <v>492</v>
      </c>
      <c r="BE40" t="s">
        <v>2465</v>
      </c>
      <c r="BF40" t="s">
        <v>483</v>
      </c>
      <c r="BH40" t="s">
        <v>485</v>
      </c>
      <c r="BI40" t="s">
        <v>2409</v>
      </c>
      <c r="BJ40" s="72" t="s">
        <v>486</v>
      </c>
      <c r="BK40">
        <v>44444</v>
      </c>
      <c r="IF40" t="s">
        <v>2465</v>
      </c>
      <c r="IG40" t="s">
        <v>492</v>
      </c>
      <c r="JH40" t="s">
        <v>2410</v>
      </c>
      <c r="JI40" t="s">
        <v>494</v>
      </c>
      <c r="JJ40" t="s">
        <v>495</v>
      </c>
      <c r="JK40" s="8" t="s">
        <v>1464</v>
      </c>
      <c r="JN40" t="s">
        <v>508</v>
      </c>
      <c r="JO40">
        <v>40</v>
      </c>
      <c r="JP40">
        <v>50</v>
      </c>
      <c r="KD40" t="s">
        <v>500</v>
      </c>
      <c r="MR40" t="s">
        <v>2411</v>
      </c>
      <c r="MS40">
        <v>36</v>
      </c>
      <c r="MT40" t="s">
        <v>2412</v>
      </c>
      <c r="MV40" t="s">
        <v>548</v>
      </c>
      <c r="ND40" t="s">
        <v>1479</v>
      </c>
      <c r="NE40" t="s">
        <v>2490</v>
      </c>
      <c r="NF40" t="s">
        <v>944</v>
      </c>
      <c r="NG40" t="s">
        <v>516</v>
      </c>
      <c r="NP40" t="s">
        <v>518</v>
      </c>
      <c r="NQ40">
        <v>847.2</v>
      </c>
      <c r="NR40" s="4" t="s">
        <v>520</v>
      </c>
      <c r="NS40">
        <v>19</v>
      </c>
      <c r="NV40">
        <v>4</v>
      </c>
      <c r="OG40" t="s">
        <v>2466</v>
      </c>
      <c r="OH40" s="72" t="s">
        <v>475</v>
      </c>
      <c r="OI40">
        <v>2007</v>
      </c>
      <c r="OL40" t="s">
        <v>2446</v>
      </c>
      <c r="ON40" t="s">
        <v>522</v>
      </c>
      <c r="OO40" s="50">
        <v>46105</v>
      </c>
    </row>
    <row r="41" spans="1:405" ht="15" thickBot="1">
      <c r="A41" t="s">
        <v>469</v>
      </c>
      <c r="B41" t="s">
        <v>2404</v>
      </c>
      <c r="C41" t="s">
        <v>665</v>
      </c>
      <c r="D41" s="83" t="s">
        <v>1177</v>
      </c>
      <c r="E41" s="75" t="s">
        <v>2405</v>
      </c>
      <c r="F41" s="83" t="s">
        <v>1177</v>
      </c>
      <c r="G41" s="72" t="s">
        <v>475</v>
      </c>
      <c r="H41" s="72" t="s">
        <v>476</v>
      </c>
      <c r="I41">
        <v>-0.41666666699999999</v>
      </c>
      <c r="J41">
        <v>34.200000000000003</v>
      </c>
      <c r="K41" s="72" t="s">
        <v>480</v>
      </c>
      <c r="AV41" t="s">
        <v>2406</v>
      </c>
      <c r="AW41">
        <v>47</v>
      </c>
      <c r="AX41" t="s">
        <v>864</v>
      </c>
      <c r="AY41">
        <v>1</v>
      </c>
      <c r="AZ41" t="s">
        <v>2464</v>
      </c>
      <c r="BA41">
        <v>2007</v>
      </c>
      <c r="BB41">
        <v>2008</v>
      </c>
      <c r="BD41" t="s">
        <v>996</v>
      </c>
      <c r="BE41" t="s">
        <v>2470</v>
      </c>
      <c r="BF41" t="s">
        <v>605</v>
      </c>
      <c r="BH41" t="s">
        <v>485</v>
      </c>
      <c r="BI41" t="s">
        <v>2409</v>
      </c>
      <c r="BJ41" s="72" t="s">
        <v>486</v>
      </c>
      <c r="BK41">
        <v>44444</v>
      </c>
      <c r="BL41" t="s">
        <v>537</v>
      </c>
      <c r="BM41" t="s">
        <v>1423</v>
      </c>
      <c r="BN41" t="s">
        <v>2419</v>
      </c>
      <c r="BO41" s="72" t="s">
        <v>486</v>
      </c>
      <c r="BP41">
        <v>44444</v>
      </c>
      <c r="IF41" t="s">
        <v>2470</v>
      </c>
      <c r="IG41" s="69" t="s">
        <v>1712</v>
      </c>
      <c r="IH41" t="s">
        <v>542</v>
      </c>
      <c r="II41" t="s">
        <v>543</v>
      </c>
      <c r="IJ41" t="s">
        <v>1047</v>
      </c>
      <c r="IK41" t="s">
        <v>1047</v>
      </c>
      <c r="IL41" s="72" t="s">
        <v>480</v>
      </c>
      <c r="JH41" t="s">
        <v>2410</v>
      </c>
      <c r="JI41" t="s">
        <v>494</v>
      </c>
      <c r="JJ41" t="s">
        <v>495</v>
      </c>
      <c r="JK41" s="8" t="s">
        <v>1464</v>
      </c>
      <c r="JN41" t="s">
        <v>508</v>
      </c>
      <c r="JO41">
        <v>40</v>
      </c>
      <c r="JP41">
        <v>50</v>
      </c>
      <c r="KD41" t="s">
        <v>500</v>
      </c>
      <c r="MR41" t="s">
        <v>2411</v>
      </c>
      <c r="MS41">
        <v>36</v>
      </c>
      <c r="MT41" t="s">
        <v>2420</v>
      </c>
      <c r="MV41" t="s">
        <v>548</v>
      </c>
      <c r="MW41" t="s">
        <v>1672</v>
      </c>
      <c r="ND41" t="s">
        <v>1479</v>
      </c>
      <c r="NE41" t="s">
        <v>2490</v>
      </c>
      <c r="NF41" t="s">
        <v>944</v>
      </c>
      <c r="NG41" t="s">
        <v>516</v>
      </c>
      <c r="NP41" t="s">
        <v>518</v>
      </c>
      <c r="NQ41">
        <v>1047.0999999999999</v>
      </c>
      <c r="NR41" s="4" t="s">
        <v>520</v>
      </c>
      <c r="NS41">
        <v>44</v>
      </c>
      <c r="NV41">
        <v>4</v>
      </c>
      <c r="OG41" t="s">
        <v>2466</v>
      </c>
      <c r="OH41" s="72" t="s">
        <v>475</v>
      </c>
      <c r="OI41">
        <v>2007</v>
      </c>
      <c r="OL41" t="s">
        <v>2446</v>
      </c>
      <c r="ON41" t="s">
        <v>522</v>
      </c>
      <c r="OO41" s="50">
        <v>46105</v>
      </c>
    </row>
    <row r="42" spans="1:405" ht="15" thickBot="1">
      <c r="A42" t="s">
        <v>469</v>
      </c>
      <c r="B42" t="s">
        <v>2404</v>
      </c>
      <c r="C42" t="s">
        <v>665</v>
      </c>
      <c r="D42" s="83" t="s">
        <v>1177</v>
      </c>
      <c r="E42" s="75" t="s">
        <v>2405</v>
      </c>
      <c r="F42" s="83" t="s">
        <v>1177</v>
      </c>
      <c r="G42" s="72" t="s">
        <v>475</v>
      </c>
      <c r="H42" s="72" t="s">
        <v>476</v>
      </c>
      <c r="I42">
        <v>-0.41666666699999999</v>
      </c>
      <c r="J42">
        <v>34.200000000000003</v>
      </c>
      <c r="K42" s="72" t="s">
        <v>480</v>
      </c>
      <c r="AV42" t="s">
        <v>2406</v>
      </c>
      <c r="AW42">
        <v>48</v>
      </c>
      <c r="AX42" t="s">
        <v>864</v>
      </c>
      <c r="AY42">
        <v>1</v>
      </c>
      <c r="AZ42" t="s">
        <v>2464</v>
      </c>
      <c r="BA42">
        <v>2007</v>
      </c>
      <c r="BB42">
        <v>2008</v>
      </c>
      <c r="BD42" t="s">
        <v>996</v>
      </c>
      <c r="BE42" t="s">
        <v>2474</v>
      </c>
      <c r="BF42" t="s">
        <v>609</v>
      </c>
      <c r="BH42" t="s">
        <v>485</v>
      </c>
      <c r="BI42" t="s">
        <v>2409</v>
      </c>
      <c r="BJ42" s="72" t="s">
        <v>486</v>
      </c>
      <c r="BK42">
        <v>44444</v>
      </c>
      <c r="BL42" t="s">
        <v>537</v>
      </c>
      <c r="BM42" t="s">
        <v>2423</v>
      </c>
      <c r="BN42" t="s">
        <v>864</v>
      </c>
      <c r="BO42" t="s">
        <v>864</v>
      </c>
      <c r="BP42" t="s">
        <v>864</v>
      </c>
      <c r="IF42" t="s">
        <v>2474</v>
      </c>
      <c r="IG42" s="69" t="s">
        <v>2424</v>
      </c>
      <c r="IH42" t="s">
        <v>542</v>
      </c>
      <c r="II42" t="s">
        <v>543</v>
      </c>
      <c r="IJ42" t="s">
        <v>1047</v>
      </c>
      <c r="IK42" t="s">
        <v>1047</v>
      </c>
      <c r="IL42" s="72" t="s">
        <v>480</v>
      </c>
      <c r="JH42" t="s">
        <v>2410</v>
      </c>
      <c r="JI42" t="s">
        <v>494</v>
      </c>
      <c r="JJ42" t="s">
        <v>495</v>
      </c>
      <c r="JK42" s="8" t="s">
        <v>1464</v>
      </c>
      <c r="JN42" t="s">
        <v>508</v>
      </c>
      <c r="JO42">
        <v>40</v>
      </c>
      <c r="JP42">
        <v>50</v>
      </c>
      <c r="KD42" t="s">
        <v>500</v>
      </c>
      <c r="MR42" t="s">
        <v>2411</v>
      </c>
      <c r="MS42">
        <v>36</v>
      </c>
      <c r="MT42" t="s">
        <v>2425</v>
      </c>
      <c r="MV42" t="s">
        <v>548</v>
      </c>
      <c r="MW42" t="s">
        <v>2426</v>
      </c>
      <c r="MX42" t="s">
        <v>2427</v>
      </c>
      <c r="ND42" t="s">
        <v>1479</v>
      </c>
      <c r="NE42" t="s">
        <v>2490</v>
      </c>
      <c r="NF42" t="s">
        <v>944</v>
      </c>
      <c r="NG42" t="s">
        <v>516</v>
      </c>
      <c r="NP42" t="s">
        <v>518</v>
      </c>
      <c r="NQ42">
        <v>2296.9</v>
      </c>
      <c r="NR42" s="4" t="s">
        <v>520</v>
      </c>
      <c r="NS42">
        <v>55</v>
      </c>
      <c r="NV42">
        <v>4</v>
      </c>
      <c r="OG42" t="s">
        <v>2466</v>
      </c>
      <c r="OH42" s="72" t="s">
        <v>475</v>
      </c>
      <c r="OI42">
        <v>2007</v>
      </c>
      <c r="OL42" t="s">
        <v>2446</v>
      </c>
      <c r="ON42" t="s">
        <v>522</v>
      </c>
      <c r="OO42" s="50">
        <v>46105</v>
      </c>
    </row>
    <row r="43" spans="1:405" ht="15" thickBot="1">
      <c r="A43" t="s">
        <v>469</v>
      </c>
      <c r="B43" t="s">
        <v>2404</v>
      </c>
      <c r="C43" t="s">
        <v>665</v>
      </c>
      <c r="D43" s="83" t="s">
        <v>1177</v>
      </c>
      <c r="E43" s="75" t="s">
        <v>2405</v>
      </c>
      <c r="F43" s="83" t="s">
        <v>1177</v>
      </c>
      <c r="G43" s="72" t="s">
        <v>475</v>
      </c>
      <c r="H43" s="72" t="s">
        <v>476</v>
      </c>
      <c r="I43">
        <v>-0.41666666699999999</v>
      </c>
      <c r="J43">
        <v>34.200000000000003</v>
      </c>
      <c r="K43" s="72" t="s">
        <v>480</v>
      </c>
      <c r="AV43" t="s">
        <v>2406</v>
      </c>
      <c r="AW43">
        <v>49</v>
      </c>
      <c r="AX43" t="s">
        <v>864</v>
      </c>
      <c r="AY43">
        <v>1</v>
      </c>
      <c r="AZ43" t="s">
        <v>2464</v>
      </c>
      <c r="BA43">
        <v>2007</v>
      </c>
      <c r="BB43">
        <v>2008</v>
      </c>
      <c r="BD43" t="s">
        <v>996</v>
      </c>
      <c r="BE43" t="s">
        <v>2478</v>
      </c>
      <c r="BF43" t="s">
        <v>613</v>
      </c>
      <c r="BH43" t="s">
        <v>485</v>
      </c>
      <c r="BI43" t="s">
        <v>2409</v>
      </c>
      <c r="BJ43" s="72" t="s">
        <v>486</v>
      </c>
      <c r="BK43">
        <v>44444</v>
      </c>
      <c r="BL43" t="s">
        <v>537</v>
      </c>
      <c r="BM43" t="s">
        <v>1423</v>
      </c>
      <c r="BN43" t="s">
        <v>2419</v>
      </c>
      <c r="BO43" s="72" t="s">
        <v>486</v>
      </c>
      <c r="BP43">
        <v>44444</v>
      </c>
      <c r="BQ43" t="s">
        <v>537</v>
      </c>
      <c r="BR43" t="s">
        <v>2423</v>
      </c>
      <c r="BS43" t="s">
        <v>864</v>
      </c>
      <c r="BT43" t="s">
        <v>864</v>
      </c>
      <c r="BU43" t="s">
        <v>864</v>
      </c>
      <c r="IF43" t="s">
        <v>2478</v>
      </c>
      <c r="IG43" s="69" t="s">
        <v>2424</v>
      </c>
      <c r="IH43" t="s">
        <v>542</v>
      </c>
      <c r="II43" t="s">
        <v>543</v>
      </c>
      <c r="IJ43" t="s">
        <v>1047</v>
      </c>
      <c r="IK43" t="s">
        <v>1047</v>
      </c>
      <c r="IL43" s="72" t="s">
        <v>480</v>
      </c>
      <c r="JH43" t="s">
        <v>2410</v>
      </c>
      <c r="JI43" t="s">
        <v>494</v>
      </c>
      <c r="JJ43" t="s">
        <v>495</v>
      </c>
      <c r="JK43" s="8" t="s">
        <v>1464</v>
      </c>
      <c r="JN43" t="s">
        <v>508</v>
      </c>
      <c r="JO43">
        <v>40</v>
      </c>
      <c r="JP43">
        <v>50</v>
      </c>
      <c r="KD43" t="s">
        <v>500</v>
      </c>
      <c r="MR43" t="s">
        <v>2411</v>
      </c>
      <c r="MS43">
        <v>36</v>
      </c>
      <c r="MT43" t="s">
        <v>2429</v>
      </c>
      <c r="MV43" t="s">
        <v>548</v>
      </c>
      <c r="MW43" t="s">
        <v>1672</v>
      </c>
      <c r="MX43" t="s">
        <v>2426</v>
      </c>
      <c r="MY43" t="s">
        <v>2427</v>
      </c>
      <c r="ND43" t="s">
        <v>1479</v>
      </c>
      <c r="NE43" t="s">
        <v>2490</v>
      </c>
      <c r="NF43" t="s">
        <v>944</v>
      </c>
      <c r="NG43" t="s">
        <v>516</v>
      </c>
      <c r="NP43" t="s">
        <v>518</v>
      </c>
      <c r="NQ43">
        <v>2366.5</v>
      </c>
      <c r="NR43" s="4" t="s">
        <v>520</v>
      </c>
      <c r="NS43">
        <v>22</v>
      </c>
      <c r="NV43">
        <v>4</v>
      </c>
      <c r="OG43" t="s">
        <v>2466</v>
      </c>
      <c r="OH43" s="72" t="s">
        <v>475</v>
      </c>
      <c r="OI43">
        <v>2007</v>
      </c>
      <c r="OL43" t="s">
        <v>2446</v>
      </c>
      <c r="ON43" t="s">
        <v>522</v>
      </c>
      <c r="OO43" s="50">
        <v>46105</v>
      </c>
    </row>
    <row r="44" spans="1:405" ht="15" thickBot="1">
      <c r="A44" t="s">
        <v>469</v>
      </c>
      <c r="B44" t="s">
        <v>2404</v>
      </c>
      <c r="C44" t="s">
        <v>665</v>
      </c>
      <c r="D44" s="83" t="s">
        <v>1177</v>
      </c>
      <c r="E44" s="75" t="s">
        <v>2405</v>
      </c>
      <c r="F44" s="83" t="s">
        <v>1177</v>
      </c>
      <c r="G44" s="72" t="s">
        <v>475</v>
      </c>
      <c r="H44" s="72" t="s">
        <v>476</v>
      </c>
      <c r="I44">
        <v>-0.41666666699999999</v>
      </c>
      <c r="J44">
        <v>34.200000000000003</v>
      </c>
      <c r="K44" s="72" t="s">
        <v>480</v>
      </c>
      <c r="AV44" t="s">
        <v>2406</v>
      </c>
      <c r="AW44">
        <v>50</v>
      </c>
      <c r="AX44" t="s">
        <v>864</v>
      </c>
      <c r="AY44">
        <v>1</v>
      </c>
      <c r="AZ44" t="s">
        <v>2464</v>
      </c>
      <c r="BA44">
        <v>2007</v>
      </c>
      <c r="BB44">
        <v>2008</v>
      </c>
      <c r="BD44" t="s">
        <v>996</v>
      </c>
      <c r="BE44" t="s">
        <v>2482</v>
      </c>
      <c r="BF44" t="s">
        <v>615</v>
      </c>
      <c r="BH44" t="s">
        <v>485</v>
      </c>
      <c r="BI44" t="s">
        <v>2409</v>
      </c>
      <c r="BJ44" s="72" t="s">
        <v>486</v>
      </c>
      <c r="BK44">
        <v>44444</v>
      </c>
      <c r="BL44" t="s">
        <v>537</v>
      </c>
      <c r="BM44" t="s">
        <v>1423</v>
      </c>
      <c r="BN44" t="s">
        <v>2419</v>
      </c>
      <c r="BO44" s="72" t="s">
        <v>486</v>
      </c>
      <c r="BP44">
        <v>44444</v>
      </c>
      <c r="BQ44" t="s">
        <v>537</v>
      </c>
      <c r="BR44" t="s">
        <v>2423</v>
      </c>
      <c r="BS44" t="s">
        <v>864</v>
      </c>
      <c r="BT44" t="s">
        <v>864</v>
      </c>
      <c r="BU44" t="s">
        <v>864</v>
      </c>
      <c r="IF44" t="s">
        <v>2482</v>
      </c>
      <c r="IG44" s="69" t="s">
        <v>2424</v>
      </c>
      <c r="IH44" t="s">
        <v>542</v>
      </c>
      <c r="II44" t="s">
        <v>543</v>
      </c>
      <c r="IJ44" t="s">
        <v>1047</v>
      </c>
      <c r="IK44" t="s">
        <v>1047</v>
      </c>
      <c r="IL44" s="72" t="s">
        <v>480</v>
      </c>
      <c r="JH44" t="s">
        <v>2410</v>
      </c>
      <c r="JI44" t="s">
        <v>494</v>
      </c>
      <c r="JJ44" t="s">
        <v>495</v>
      </c>
      <c r="JK44" s="8" t="s">
        <v>1464</v>
      </c>
      <c r="JN44" t="s">
        <v>508</v>
      </c>
      <c r="JO44">
        <v>40</v>
      </c>
      <c r="JP44">
        <v>50</v>
      </c>
      <c r="KD44" t="s">
        <v>500</v>
      </c>
      <c r="MR44" t="s">
        <v>2411</v>
      </c>
      <c r="MS44">
        <v>36</v>
      </c>
      <c r="MT44" t="s">
        <v>2429</v>
      </c>
      <c r="MV44" t="s">
        <v>548</v>
      </c>
      <c r="MW44" t="s">
        <v>1672</v>
      </c>
      <c r="MX44" t="s">
        <v>2426</v>
      </c>
      <c r="MY44" t="s">
        <v>2427</v>
      </c>
      <c r="ND44" t="s">
        <v>1479</v>
      </c>
      <c r="NE44" t="s">
        <v>2490</v>
      </c>
      <c r="NF44" t="s">
        <v>944</v>
      </c>
      <c r="NG44" t="s">
        <v>516</v>
      </c>
      <c r="NP44" t="s">
        <v>518</v>
      </c>
      <c r="NQ44">
        <v>2368.8000000000002</v>
      </c>
      <c r="NR44" s="4" t="s">
        <v>520</v>
      </c>
      <c r="NS44">
        <v>34</v>
      </c>
      <c r="NV44">
        <v>4</v>
      </c>
      <c r="OG44" t="s">
        <v>2466</v>
      </c>
      <c r="OH44" s="72" t="s">
        <v>475</v>
      </c>
      <c r="OI44">
        <v>2007</v>
      </c>
      <c r="OL44" t="s">
        <v>2446</v>
      </c>
      <c r="ON44" t="s">
        <v>522</v>
      </c>
      <c r="OO44" s="50">
        <v>46105</v>
      </c>
    </row>
    <row r="45" spans="1:405" ht="15" thickBot="1">
      <c r="A45" t="s">
        <v>469</v>
      </c>
      <c r="B45" t="s">
        <v>2404</v>
      </c>
      <c r="C45" t="s">
        <v>665</v>
      </c>
      <c r="D45" s="83" t="s">
        <v>1177</v>
      </c>
      <c r="E45" s="75" t="s">
        <v>2405</v>
      </c>
      <c r="F45" s="83" t="s">
        <v>1177</v>
      </c>
      <c r="G45" s="72" t="s">
        <v>475</v>
      </c>
      <c r="H45" s="72" t="s">
        <v>476</v>
      </c>
      <c r="I45">
        <v>-0.41666666699999999</v>
      </c>
      <c r="J45">
        <v>34.200000000000003</v>
      </c>
      <c r="K45" s="72" t="s">
        <v>480</v>
      </c>
      <c r="AV45" t="s">
        <v>2406</v>
      </c>
      <c r="AW45">
        <v>51</v>
      </c>
      <c r="AX45" t="s">
        <v>864</v>
      </c>
      <c r="AY45">
        <v>1</v>
      </c>
      <c r="AZ45" t="s">
        <v>2407</v>
      </c>
      <c r="BA45">
        <v>2007</v>
      </c>
      <c r="BB45">
        <v>2008</v>
      </c>
      <c r="BD45" t="s">
        <v>492</v>
      </c>
      <c r="BE45" t="s">
        <v>2465</v>
      </c>
      <c r="BF45" t="s">
        <v>483</v>
      </c>
      <c r="BH45" t="s">
        <v>485</v>
      </c>
      <c r="BI45" t="s">
        <v>2409</v>
      </c>
      <c r="BJ45" s="72" t="s">
        <v>486</v>
      </c>
      <c r="BK45">
        <v>44444</v>
      </c>
      <c r="IF45" t="s">
        <v>2465</v>
      </c>
      <c r="IG45" t="s">
        <v>492</v>
      </c>
      <c r="JH45" t="s">
        <v>2410</v>
      </c>
      <c r="JI45" t="s">
        <v>494</v>
      </c>
      <c r="JJ45" t="s">
        <v>495</v>
      </c>
      <c r="JK45" s="8" t="s">
        <v>1464</v>
      </c>
      <c r="JN45" t="s">
        <v>508</v>
      </c>
      <c r="JO45">
        <v>40</v>
      </c>
      <c r="JP45">
        <v>50</v>
      </c>
      <c r="KD45" t="s">
        <v>500</v>
      </c>
      <c r="MR45" t="s">
        <v>2411</v>
      </c>
      <c r="MS45">
        <v>36</v>
      </c>
      <c r="MT45" t="s">
        <v>2412</v>
      </c>
      <c r="MV45" t="s">
        <v>548</v>
      </c>
      <c r="ND45" t="s">
        <v>1479</v>
      </c>
      <c r="NE45" t="s">
        <v>2490</v>
      </c>
      <c r="NF45" t="s">
        <v>944</v>
      </c>
      <c r="NG45" t="s">
        <v>516</v>
      </c>
      <c r="NP45" t="s">
        <v>518</v>
      </c>
      <c r="NQ45">
        <v>822.4</v>
      </c>
      <c r="NR45" s="4" t="s">
        <v>520</v>
      </c>
      <c r="NS45">
        <v>16</v>
      </c>
      <c r="NV45">
        <v>4</v>
      </c>
      <c r="OG45" t="s">
        <v>2486</v>
      </c>
      <c r="OH45" s="72" t="s">
        <v>475</v>
      </c>
      <c r="OI45">
        <v>2007</v>
      </c>
      <c r="OL45" t="s">
        <v>2417</v>
      </c>
      <c r="ON45" t="s">
        <v>522</v>
      </c>
      <c r="OO45" s="50">
        <v>46105</v>
      </c>
    </row>
    <row r="46" spans="1:405" ht="15" thickBot="1">
      <c r="A46" t="s">
        <v>469</v>
      </c>
      <c r="B46" t="s">
        <v>2404</v>
      </c>
      <c r="C46" t="s">
        <v>665</v>
      </c>
      <c r="D46" s="83" t="s">
        <v>1177</v>
      </c>
      <c r="E46" s="75" t="s">
        <v>2405</v>
      </c>
      <c r="F46" s="83" t="s">
        <v>1177</v>
      </c>
      <c r="G46" s="72" t="s">
        <v>475</v>
      </c>
      <c r="H46" s="72" t="s">
        <v>476</v>
      </c>
      <c r="I46">
        <v>-0.41666666699999999</v>
      </c>
      <c r="J46">
        <v>34.200000000000003</v>
      </c>
      <c r="K46" s="72" t="s">
        <v>480</v>
      </c>
      <c r="AV46" t="s">
        <v>2406</v>
      </c>
      <c r="AW46">
        <v>52</v>
      </c>
      <c r="AX46" t="s">
        <v>864</v>
      </c>
      <c r="AY46">
        <v>1</v>
      </c>
      <c r="AZ46" t="s">
        <v>2407</v>
      </c>
      <c r="BA46">
        <v>2007</v>
      </c>
      <c r="BB46">
        <v>2008</v>
      </c>
      <c r="BD46" t="s">
        <v>996</v>
      </c>
      <c r="BE46" t="s">
        <v>2470</v>
      </c>
      <c r="BF46" t="s">
        <v>605</v>
      </c>
      <c r="BH46" t="s">
        <v>485</v>
      </c>
      <c r="BI46" t="s">
        <v>2409</v>
      </c>
      <c r="BJ46" s="72" t="s">
        <v>486</v>
      </c>
      <c r="BK46">
        <v>44444</v>
      </c>
      <c r="BL46" t="s">
        <v>537</v>
      </c>
      <c r="BM46" t="s">
        <v>1423</v>
      </c>
      <c r="BN46" t="s">
        <v>2419</v>
      </c>
      <c r="BO46" s="72" t="s">
        <v>486</v>
      </c>
      <c r="BP46">
        <v>44444</v>
      </c>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W46" s="50"/>
      <c r="IF46" t="s">
        <v>2470</v>
      </c>
      <c r="IG46" s="69" t="s">
        <v>1712</v>
      </c>
      <c r="IH46" t="s">
        <v>542</v>
      </c>
      <c r="II46" t="s">
        <v>543</v>
      </c>
      <c r="IJ46" t="s">
        <v>1047</v>
      </c>
      <c r="IK46" t="s">
        <v>1047</v>
      </c>
      <c r="IL46" s="72" t="s">
        <v>480</v>
      </c>
      <c r="JH46" t="s">
        <v>2410</v>
      </c>
      <c r="JI46" t="s">
        <v>494</v>
      </c>
      <c r="JJ46" t="s">
        <v>495</v>
      </c>
      <c r="JK46" s="8" t="s">
        <v>1464</v>
      </c>
      <c r="JN46" t="s">
        <v>508</v>
      </c>
      <c r="JO46">
        <v>40</v>
      </c>
      <c r="JP46">
        <v>50</v>
      </c>
      <c r="KD46" t="s">
        <v>500</v>
      </c>
      <c r="MR46" t="s">
        <v>2411</v>
      </c>
      <c r="MS46">
        <v>36</v>
      </c>
      <c r="MT46" t="s">
        <v>2420</v>
      </c>
      <c r="MV46" t="s">
        <v>548</v>
      </c>
      <c r="MW46" t="s">
        <v>1672</v>
      </c>
      <c r="ND46" t="s">
        <v>1479</v>
      </c>
      <c r="NE46" t="s">
        <v>2490</v>
      </c>
      <c r="NF46" t="s">
        <v>944</v>
      </c>
      <c r="NG46" t="s">
        <v>516</v>
      </c>
      <c r="NP46" t="s">
        <v>518</v>
      </c>
      <c r="NQ46">
        <v>945.9</v>
      </c>
      <c r="NR46" s="4" t="s">
        <v>520</v>
      </c>
      <c r="NS46">
        <v>53</v>
      </c>
      <c r="NV46">
        <v>4</v>
      </c>
      <c r="OG46" t="s">
        <v>2486</v>
      </c>
      <c r="OH46" s="72" t="s">
        <v>475</v>
      </c>
      <c r="OI46">
        <v>2007</v>
      </c>
      <c r="OL46" t="s">
        <v>2417</v>
      </c>
      <c r="ON46" t="s">
        <v>522</v>
      </c>
      <c r="OO46" s="50">
        <v>46105</v>
      </c>
    </row>
    <row r="47" spans="1:405" ht="15" thickBot="1">
      <c r="A47" t="s">
        <v>469</v>
      </c>
      <c r="B47" t="s">
        <v>2404</v>
      </c>
      <c r="C47" t="s">
        <v>665</v>
      </c>
      <c r="D47" s="83" t="s">
        <v>1177</v>
      </c>
      <c r="E47" s="75" t="s">
        <v>2405</v>
      </c>
      <c r="F47" s="83" t="s">
        <v>1177</v>
      </c>
      <c r="G47" s="72" t="s">
        <v>475</v>
      </c>
      <c r="H47" s="72" t="s">
        <v>476</v>
      </c>
      <c r="I47">
        <v>-0.41666666699999999</v>
      </c>
      <c r="J47">
        <v>34.200000000000003</v>
      </c>
      <c r="K47" s="72" t="s">
        <v>480</v>
      </c>
      <c r="AV47" t="s">
        <v>2406</v>
      </c>
      <c r="AW47">
        <v>53</v>
      </c>
      <c r="AX47" t="s">
        <v>864</v>
      </c>
      <c r="AY47">
        <v>1</v>
      </c>
      <c r="AZ47" t="s">
        <v>2407</v>
      </c>
      <c r="BA47">
        <v>2007</v>
      </c>
      <c r="BB47">
        <v>2008</v>
      </c>
      <c r="BD47" t="s">
        <v>996</v>
      </c>
      <c r="BE47" t="s">
        <v>2474</v>
      </c>
      <c r="BF47" t="s">
        <v>609</v>
      </c>
      <c r="BH47" t="s">
        <v>485</v>
      </c>
      <c r="BI47" t="s">
        <v>2409</v>
      </c>
      <c r="BJ47" s="72" t="s">
        <v>486</v>
      </c>
      <c r="BK47">
        <v>44444</v>
      </c>
      <c r="BL47" t="s">
        <v>537</v>
      </c>
      <c r="BM47" t="s">
        <v>2423</v>
      </c>
      <c r="BN47" t="s">
        <v>864</v>
      </c>
      <c r="BO47" t="s">
        <v>864</v>
      </c>
      <c r="BP47" t="s">
        <v>864</v>
      </c>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W47" s="50"/>
      <c r="IF47" t="s">
        <v>2474</v>
      </c>
      <c r="IG47" s="69" t="s">
        <v>2424</v>
      </c>
      <c r="IH47" t="s">
        <v>542</v>
      </c>
      <c r="II47" t="s">
        <v>543</v>
      </c>
      <c r="IJ47" t="s">
        <v>1047</v>
      </c>
      <c r="IK47" t="s">
        <v>1047</v>
      </c>
      <c r="IL47" s="72" t="s">
        <v>480</v>
      </c>
      <c r="JH47" t="s">
        <v>2410</v>
      </c>
      <c r="JI47" t="s">
        <v>494</v>
      </c>
      <c r="JJ47" t="s">
        <v>495</v>
      </c>
      <c r="JK47" s="8" t="s">
        <v>1464</v>
      </c>
      <c r="JN47" t="s">
        <v>508</v>
      </c>
      <c r="JO47">
        <v>40</v>
      </c>
      <c r="JP47">
        <v>50</v>
      </c>
      <c r="KD47" t="s">
        <v>500</v>
      </c>
      <c r="MR47" t="s">
        <v>2411</v>
      </c>
      <c r="MS47">
        <v>36</v>
      </c>
      <c r="MT47" t="s">
        <v>2425</v>
      </c>
      <c r="MV47" t="s">
        <v>548</v>
      </c>
      <c r="MW47" t="s">
        <v>2426</v>
      </c>
      <c r="MX47" t="s">
        <v>2427</v>
      </c>
      <c r="ND47" t="s">
        <v>1479</v>
      </c>
      <c r="NE47" t="s">
        <v>2490</v>
      </c>
      <c r="NF47" t="s">
        <v>944</v>
      </c>
      <c r="NG47" t="s">
        <v>516</v>
      </c>
      <c r="NP47" t="s">
        <v>518</v>
      </c>
      <c r="NQ47">
        <v>2393</v>
      </c>
      <c r="NR47" s="4" t="s">
        <v>520</v>
      </c>
      <c r="NS47">
        <v>51</v>
      </c>
      <c r="NV47">
        <v>4</v>
      </c>
      <c r="OG47" t="s">
        <v>2486</v>
      </c>
      <c r="OH47" s="72" t="s">
        <v>475</v>
      </c>
      <c r="OI47">
        <v>2007</v>
      </c>
      <c r="OL47" t="s">
        <v>2417</v>
      </c>
      <c r="ON47" t="s">
        <v>522</v>
      </c>
      <c r="OO47" s="50">
        <v>46105</v>
      </c>
    </row>
    <row r="48" spans="1:405" ht="15" thickBot="1">
      <c r="A48" t="s">
        <v>469</v>
      </c>
      <c r="B48" t="s">
        <v>2404</v>
      </c>
      <c r="C48" t="s">
        <v>665</v>
      </c>
      <c r="D48" s="83" t="s">
        <v>1177</v>
      </c>
      <c r="E48" s="75" t="s">
        <v>2405</v>
      </c>
      <c r="F48" s="83" t="s">
        <v>1177</v>
      </c>
      <c r="G48" s="72" t="s">
        <v>475</v>
      </c>
      <c r="H48" s="72" t="s">
        <v>476</v>
      </c>
      <c r="I48">
        <v>-0.41666666699999999</v>
      </c>
      <c r="J48">
        <v>34.200000000000003</v>
      </c>
      <c r="K48" s="72" t="s">
        <v>480</v>
      </c>
      <c r="AV48" t="s">
        <v>2406</v>
      </c>
      <c r="AW48">
        <v>54</v>
      </c>
      <c r="AX48" t="s">
        <v>864</v>
      </c>
      <c r="AY48">
        <v>1</v>
      </c>
      <c r="AZ48" t="s">
        <v>2407</v>
      </c>
      <c r="BA48">
        <v>2007</v>
      </c>
      <c r="BB48">
        <v>2008</v>
      </c>
      <c r="BD48" t="s">
        <v>996</v>
      </c>
      <c r="BE48" t="s">
        <v>2478</v>
      </c>
      <c r="BF48" t="s">
        <v>613</v>
      </c>
      <c r="BH48" t="s">
        <v>485</v>
      </c>
      <c r="BI48" t="s">
        <v>2409</v>
      </c>
      <c r="BJ48" s="72" t="s">
        <v>486</v>
      </c>
      <c r="BK48">
        <v>44444</v>
      </c>
      <c r="BL48" t="s">
        <v>537</v>
      </c>
      <c r="BM48" t="s">
        <v>1423</v>
      </c>
      <c r="BN48" t="s">
        <v>2419</v>
      </c>
      <c r="BO48" s="72" t="s">
        <v>486</v>
      </c>
      <c r="BP48">
        <v>44444</v>
      </c>
      <c r="BQ48" t="s">
        <v>537</v>
      </c>
      <c r="BR48" t="s">
        <v>2423</v>
      </c>
      <c r="BS48" t="s">
        <v>864</v>
      </c>
      <c r="BT48" t="s">
        <v>864</v>
      </c>
      <c r="BU48" t="s">
        <v>864</v>
      </c>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W48" s="50"/>
      <c r="IF48" t="s">
        <v>2478</v>
      </c>
      <c r="IG48" s="69" t="s">
        <v>2424</v>
      </c>
      <c r="IH48" t="s">
        <v>542</v>
      </c>
      <c r="II48" t="s">
        <v>543</v>
      </c>
      <c r="IJ48" t="s">
        <v>1047</v>
      </c>
      <c r="IK48" t="s">
        <v>1047</v>
      </c>
      <c r="IL48" s="72" t="s">
        <v>480</v>
      </c>
      <c r="JH48" t="s">
        <v>2410</v>
      </c>
      <c r="JI48" t="s">
        <v>494</v>
      </c>
      <c r="JJ48" t="s">
        <v>495</v>
      </c>
      <c r="JK48" s="8" t="s">
        <v>1464</v>
      </c>
      <c r="JN48" t="s">
        <v>508</v>
      </c>
      <c r="JO48">
        <v>40</v>
      </c>
      <c r="JP48">
        <v>50</v>
      </c>
      <c r="KD48" t="s">
        <v>500</v>
      </c>
      <c r="MR48" t="s">
        <v>2411</v>
      </c>
      <c r="MS48">
        <v>36</v>
      </c>
      <c r="MT48" t="s">
        <v>2429</v>
      </c>
      <c r="MV48" t="s">
        <v>548</v>
      </c>
      <c r="MW48" t="s">
        <v>1672</v>
      </c>
      <c r="MX48" t="s">
        <v>2426</v>
      </c>
      <c r="MY48" t="s">
        <v>2427</v>
      </c>
      <c r="ND48" t="s">
        <v>1479</v>
      </c>
      <c r="NE48" t="s">
        <v>2490</v>
      </c>
      <c r="NF48" t="s">
        <v>944</v>
      </c>
      <c r="NG48" t="s">
        <v>516</v>
      </c>
      <c r="NP48" t="s">
        <v>518</v>
      </c>
      <c r="NQ48">
        <v>25041.1</v>
      </c>
      <c r="NR48" s="4" t="s">
        <v>520</v>
      </c>
      <c r="NS48">
        <v>53</v>
      </c>
      <c r="NV48">
        <v>4</v>
      </c>
      <c r="OG48" t="s">
        <v>2486</v>
      </c>
      <c r="OH48" s="72" t="s">
        <v>475</v>
      </c>
      <c r="OI48">
        <v>2007</v>
      </c>
      <c r="OL48" t="s">
        <v>2417</v>
      </c>
      <c r="ON48" t="s">
        <v>522</v>
      </c>
      <c r="OO48" s="50">
        <v>46105</v>
      </c>
    </row>
    <row r="49" spans="1:405" ht="15" thickBot="1">
      <c r="A49" t="s">
        <v>469</v>
      </c>
      <c r="B49" t="s">
        <v>2404</v>
      </c>
      <c r="C49" t="s">
        <v>665</v>
      </c>
      <c r="D49" s="83" t="s">
        <v>1177</v>
      </c>
      <c r="E49" s="75" t="s">
        <v>2405</v>
      </c>
      <c r="F49" s="83" t="s">
        <v>1177</v>
      </c>
      <c r="G49" s="72" t="s">
        <v>475</v>
      </c>
      <c r="H49" s="72" t="s">
        <v>476</v>
      </c>
      <c r="I49">
        <v>-0.41666666699999999</v>
      </c>
      <c r="J49">
        <v>34.200000000000003</v>
      </c>
      <c r="K49" s="72" t="s">
        <v>480</v>
      </c>
      <c r="AV49" t="s">
        <v>2406</v>
      </c>
      <c r="AW49">
        <v>55</v>
      </c>
      <c r="AX49" t="s">
        <v>864</v>
      </c>
      <c r="AY49">
        <v>1</v>
      </c>
      <c r="AZ49" t="s">
        <v>2407</v>
      </c>
      <c r="BA49">
        <v>2007</v>
      </c>
      <c r="BB49">
        <v>2008</v>
      </c>
      <c r="BD49" t="s">
        <v>996</v>
      </c>
      <c r="BE49" t="s">
        <v>2482</v>
      </c>
      <c r="BF49" t="s">
        <v>615</v>
      </c>
      <c r="BH49" t="s">
        <v>485</v>
      </c>
      <c r="BI49" t="s">
        <v>2409</v>
      </c>
      <c r="BJ49" s="72" t="s">
        <v>486</v>
      </c>
      <c r="BK49">
        <v>44444</v>
      </c>
      <c r="BL49" t="s">
        <v>537</v>
      </c>
      <c r="BM49" t="s">
        <v>1423</v>
      </c>
      <c r="BN49" t="s">
        <v>2419</v>
      </c>
      <c r="BO49" s="72" t="s">
        <v>486</v>
      </c>
      <c r="BP49">
        <v>44444</v>
      </c>
      <c r="BQ49" t="s">
        <v>537</v>
      </c>
      <c r="BR49" t="s">
        <v>2423</v>
      </c>
      <c r="BS49" t="s">
        <v>864</v>
      </c>
      <c r="BT49" t="s">
        <v>864</v>
      </c>
      <c r="BU49" t="s">
        <v>864</v>
      </c>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W49" s="50"/>
      <c r="IF49" t="s">
        <v>2482</v>
      </c>
      <c r="IG49" s="69" t="s">
        <v>2424</v>
      </c>
      <c r="IH49" t="s">
        <v>542</v>
      </c>
      <c r="II49" t="s">
        <v>543</v>
      </c>
      <c r="IJ49" t="s">
        <v>1047</v>
      </c>
      <c r="IK49" t="s">
        <v>1047</v>
      </c>
      <c r="IL49" s="72" t="s">
        <v>480</v>
      </c>
      <c r="JH49" t="s">
        <v>2410</v>
      </c>
      <c r="JI49" t="s">
        <v>494</v>
      </c>
      <c r="JJ49" t="s">
        <v>495</v>
      </c>
      <c r="JK49" s="8" t="s">
        <v>1464</v>
      </c>
      <c r="JN49" t="s">
        <v>508</v>
      </c>
      <c r="JO49">
        <v>40</v>
      </c>
      <c r="JP49">
        <v>50</v>
      </c>
      <c r="KD49" t="s">
        <v>500</v>
      </c>
      <c r="MR49" t="s">
        <v>2411</v>
      </c>
      <c r="MS49">
        <v>36</v>
      </c>
      <c r="MT49" t="s">
        <v>2429</v>
      </c>
      <c r="MV49" t="s">
        <v>548</v>
      </c>
      <c r="MW49" t="s">
        <v>1672</v>
      </c>
      <c r="MX49" t="s">
        <v>2426</v>
      </c>
      <c r="MY49" t="s">
        <v>2427</v>
      </c>
      <c r="ND49" t="s">
        <v>1479</v>
      </c>
      <c r="NE49" t="s">
        <v>2490</v>
      </c>
      <c r="NF49" t="s">
        <v>944</v>
      </c>
      <c r="NG49" t="s">
        <v>516</v>
      </c>
      <c r="NP49" t="s">
        <v>518</v>
      </c>
      <c r="NQ49">
        <v>2582.5</v>
      </c>
      <c r="NR49" s="4" t="s">
        <v>520</v>
      </c>
      <c r="NS49">
        <v>75</v>
      </c>
      <c r="NV49">
        <v>4</v>
      </c>
      <c r="OG49" t="s">
        <v>2486</v>
      </c>
      <c r="OH49" s="72" t="s">
        <v>475</v>
      </c>
      <c r="OI49">
        <v>2007</v>
      </c>
      <c r="OL49" t="s">
        <v>2417</v>
      </c>
      <c r="ON49" t="s">
        <v>522</v>
      </c>
      <c r="OO49" s="50">
        <v>46105</v>
      </c>
    </row>
    <row r="50" spans="1:405" ht="15" thickBot="1">
      <c r="A50" t="s">
        <v>469</v>
      </c>
      <c r="B50" t="s">
        <v>2404</v>
      </c>
      <c r="C50" t="s">
        <v>665</v>
      </c>
      <c r="D50" s="83" t="s">
        <v>1177</v>
      </c>
      <c r="E50" s="75" t="s">
        <v>2405</v>
      </c>
      <c r="F50" s="83" t="s">
        <v>1177</v>
      </c>
      <c r="G50" s="72" t="s">
        <v>475</v>
      </c>
      <c r="H50" s="72" t="s">
        <v>476</v>
      </c>
      <c r="I50">
        <v>-0.41666666699999999</v>
      </c>
      <c r="J50">
        <v>34.200000000000003</v>
      </c>
      <c r="K50" s="72" t="s">
        <v>480</v>
      </c>
      <c r="AV50" t="s">
        <v>2406</v>
      </c>
      <c r="AW50">
        <v>36</v>
      </c>
      <c r="AX50" t="s">
        <v>864</v>
      </c>
      <c r="AY50">
        <v>1</v>
      </c>
      <c r="AZ50" t="s">
        <v>2407</v>
      </c>
      <c r="BA50">
        <v>2007</v>
      </c>
      <c r="BB50">
        <v>2008</v>
      </c>
      <c r="BD50" t="s">
        <v>492</v>
      </c>
      <c r="BE50" t="s">
        <v>2408</v>
      </c>
      <c r="BF50" t="s">
        <v>524</v>
      </c>
      <c r="BH50" t="s">
        <v>485</v>
      </c>
      <c r="BI50" t="s">
        <v>2409</v>
      </c>
      <c r="BJ50" s="72" t="s">
        <v>486</v>
      </c>
      <c r="BK50">
        <v>44444</v>
      </c>
      <c r="IF50" t="s">
        <v>2408</v>
      </c>
      <c r="IG50" t="s">
        <v>492</v>
      </c>
      <c r="JH50" t="s">
        <v>2410</v>
      </c>
      <c r="JI50" t="s">
        <v>494</v>
      </c>
      <c r="JJ50" t="s">
        <v>495</v>
      </c>
      <c r="JK50" s="8" t="s">
        <v>1464</v>
      </c>
      <c r="JN50" t="s">
        <v>508</v>
      </c>
      <c r="JO50">
        <v>40</v>
      </c>
      <c r="JP50">
        <v>50</v>
      </c>
      <c r="KD50" t="s">
        <v>500</v>
      </c>
      <c r="MR50" t="s">
        <v>2411</v>
      </c>
      <c r="MS50">
        <v>36</v>
      </c>
      <c r="NC50" t="s">
        <v>2413</v>
      </c>
      <c r="ND50" t="s">
        <v>941</v>
      </c>
      <c r="NF50" t="s">
        <v>942</v>
      </c>
      <c r="NG50" t="s">
        <v>516</v>
      </c>
      <c r="NP50" t="s">
        <v>518</v>
      </c>
      <c r="NQ50">
        <v>799.5</v>
      </c>
      <c r="NR50" s="4" t="s">
        <v>520</v>
      </c>
      <c r="NS50">
        <v>8</v>
      </c>
      <c r="NV50">
        <v>4</v>
      </c>
      <c r="OG50" t="s">
        <v>2416</v>
      </c>
      <c r="OH50" s="72" t="s">
        <v>475</v>
      </c>
      <c r="OI50">
        <v>2007</v>
      </c>
      <c r="OL50" t="s">
        <v>2417</v>
      </c>
      <c r="ON50" t="s">
        <v>522</v>
      </c>
      <c r="OO50" s="50">
        <v>46105</v>
      </c>
    </row>
    <row r="51" spans="1:405" ht="15" thickBot="1">
      <c r="A51" t="s">
        <v>469</v>
      </c>
      <c r="B51" t="s">
        <v>2404</v>
      </c>
      <c r="C51" t="s">
        <v>665</v>
      </c>
      <c r="D51" s="83" t="s">
        <v>1177</v>
      </c>
      <c r="E51" s="75" t="s">
        <v>2405</v>
      </c>
      <c r="F51" s="83" t="s">
        <v>1177</v>
      </c>
      <c r="G51" s="72" t="s">
        <v>475</v>
      </c>
      <c r="H51" s="72" t="s">
        <v>476</v>
      </c>
      <c r="I51">
        <v>-0.41666666699999999</v>
      </c>
      <c r="J51">
        <v>34.200000000000003</v>
      </c>
      <c r="K51" s="72" t="s">
        <v>480</v>
      </c>
      <c r="AV51" t="s">
        <v>2406</v>
      </c>
      <c r="AW51">
        <v>37</v>
      </c>
      <c r="AX51" t="s">
        <v>864</v>
      </c>
      <c r="AY51">
        <v>1</v>
      </c>
      <c r="AZ51" t="s">
        <v>2407</v>
      </c>
      <c r="BA51">
        <v>2007</v>
      </c>
      <c r="BB51">
        <v>2008</v>
      </c>
      <c r="BD51" t="s">
        <v>996</v>
      </c>
      <c r="BE51" t="s">
        <v>2418</v>
      </c>
      <c r="BF51" t="s">
        <v>536</v>
      </c>
      <c r="BH51" t="s">
        <v>485</v>
      </c>
      <c r="BI51" t="s">
        <v>2409</v>
      </c>
      <c r="BJ51" s="72" t="s">
        <v>486</v>
      </c>
      <c r="BK51">
        <v>44444</v>
      </c>
      <c r="BL51" t="s">
        <v>537</v>
      </c>
      <c r="BM51" t="s">
        <v>1423</v>
      </c>
      <c r="BN51" t="s">
        <v>2419</v>
      </c>
      <c r="BO51" s="72" t="s">
        <v>486</v>
      </c>
      <c r="BP51">
        <v>44444</v>
      </c>
      <c r="IF51" t="s">
        <v>2418</v>
      </c>
      <c r="IG51" s="69" t="s">
        <v>1712</v>
      </c>
      <c r="IH51" t="s">
        <v>542</v>
      </c>
      <c r="II51" t="s">
        <v>543</v>
      </c>
      <c r="IJ51" t="s">
        <v>1047</v>
      </c>
      <c r="IK51" t="s">
        <v>1047</v>
      </c>
      <c r="IL51" s="72" t="s">
        <v>480</v>
      </c>
      <c r="JH51" t="s">
        <v>2410</v>
      </c>
      <c r="JI51" t="s">
        <v>494</v>
      </c>
      <c r="JJ51" t="s">
        <v>495</v>
      </c>
      <c r="JK51" s="8" t="s">
        <v>1464</v>
      </c>
      <c r="JN51" t="s">
        <v>508</v>
      </c>
      <c r="JO51">
        <v>40</v>
      </c>
      <c r="JP51">
        <v>50</v>
      </c>
      <c r="KD51" t="s">
        <v>500</v>
      </c>
      <c r="MR51" t="s">
        <v>2411</v>
      </c>
      <c r="MS51">
        <v>36</v>
      </c>
      <c r="NC51" t="s">
        <v>2421</v>
      </c>
      <c r="ND51" t="s">
        <v>941</v>
      </c>
      <c r="NF51" t="s">
        <v>942</v>
      </c>
      <c r="NG51" t="s">
        <v>516</v>
      </c>
      <c r="NP51" t="s">
        <v>518</v>
      </c>
      <c r="NQ51">
        <v>959.9</v>
      </c>
      <c r="NR51" s="4" t="s">
        <v>520</v>
      </c>
      <c r="NS51">
        <v>14</v>
      </c>
      <c r="NV51">
        <v>4</v>
      </c>
      <c r="OG51" t="s">
        <v>2416</v>
      </c>
      <c r="OH51" s="72" t="s">
        <v>475</v>
      </c>
      <c r="OI51">
        <v>2007</v>
      </c>
      <c r="OL51" t="s">
        <v>2417</v>
      </c>
      <c r="ON51" t="s">
        <v>522</v>
      </c>
      <c r="OO51" s="50">
        <v>46105</v>
      </c>
    </row>
    <row r="52" spans="1:405" ht="15" thickBot="1">
      <c r="A52" t="s">
        <v>469</v>
      </c>
      <c r="B52" t="s">
        <v>2404</v>
      </c>
      <c r="C52" t="s">
        <v>665</v>
      </c>
      <c r="D52" s="83" t="s">
        <v>1177</v>
      </c>
      <c r="E52" s="75" t="s">
        <v>2405</v>
      </c>
      <c r="F52" s="83" t="s">
        <v>1177</v>
      </c>
      <c r="G52" s="72" t="s">
        <v>475</v>
      </c>
      <c r="H52" s="72" t="s">
        <v>476</v>
      </c>
      <c r="I52">
        <v>-0.41666666699999999</v>
      </c>
      <c r="J52">
        <v>34.200000000000003</v>
      </c>
      <c r="K52" s="72" t="s">
        <v>480</v>
      </c>
      <c r="AV52" t="s">
        <v>2406</v>
      </c>
      <c r="AW52">
        <v>38</v>
      </c>
      <c r="AX52" t="s">
        <v>864</v>
      </c>
      <c r="AY52">
        <v>1</v>
      </c>
      <c r="AZ52" t="s">
        <v>2407</v>
      </c>
      <c r="BA52">
        <v>2007</v>
      </c>
      <c r="BB52">
        <v>2008</v>
      </c>
      <c r="BD52" t="s">
        <v>996</v>
      </c>
      <c r="BE52" t="s">
        <v>2422</v>
      </c>
      <c r="BF52" t="s">
        <v>565</v>
      </c>
      <c r="BH52" t="s">
        <v>485</v>
      </c>
      <c r="BI52" t="s">
        <v>2409</v>
      </c>
      <c r="BJ52" s="72" t="s">
        <v>486</v>
      </c>
      <c r="BK52">
        <v>44444</v>
      </c>
      <c r="BL52" t="s">
        <v>537</v>
      </c>
      <c r="BM52" t="s">
        <v>2423</v>
      </c>
      <c r="BN52" t="s">
        <v>864</v>
      </c>
      <c r="BO52" t="s">
        <v>864</v>
      </c>
      <c r="BP52" t="s">
        <v>864</v>
      </c>
      <c r="IF52" t="s">
        <v>2422</v>
      </c>
      <c r="IG52" s="69" t="s">
        <v>2424</v>
      </c>
      <c r="IH52" t="s">
        <v>542</v>
      </c>
      <c r="II52" t="s">
        <v>543</v>
      </c>
      <c r="IJ52" t="s">
        <v>1047</v>
      </c>
      <c r="IK52" t="s">
        <v>1047</v>
      </c>
      <c r="IL52" s="72" t="s">
        <v>480</v>
      </c>
      <c r="JH52" t="s">
        <v>2410</v>
      </c>
      <c r="JI52" t="s">
        <v>494</v>
      </c>
      <c r="JJ52" t="s">
        <v>495</v>
      </c>
      <c r="JK52" s="8" t="s">
        <v>1464</v>
      </c>
      <c r="JN52" t="s">
        <v>508</v>
      </c>
      <c r="JO52">
        <v>40</v>
      </c>
      <c r="JP52">
        <v>50</v>
      </c>
      <c r="KD52" t="s">
        <v>500</v>
      </c>
      <c r="MR52" t="s">
        <v>2411</v>
      </c>
      <c r="MS52">
        <v>36</v>
      </c>
      <c r="NC52" t="s">
        <v>2421</v>
      </c>
      <c r="ND52" t="s">
        <v>941</v>
      </c>
      <c r="NF52" t="s">
        <v>942</v>
      </c>
      <c r="NG52" t="s">
        <v>516</v>
      </c>
      <c r="NP52" t="s">
        <v>518</v>
      </c>
      <c r="NQ52">
        <v>1006</v>
      </c>
      <c r="NR52" s="4" t="s">
        <v>520</v>
      </c>
      <c r="NS52">
        <v>7</v>
      </c>
      <c r="NV52">
        <v>4</v>
      </c>
      <c r="OG52" t="s">
        <v>2416</v>
      </c>
      <c r="OH52" s="72" t="s">
        <v>475</v>
      </c>
      <c r="OI52">
        <v>2007</v>
      </c>
      <c r="OL52" t="s">
        <v>2417</v>
      </c>
      <c r="ON52" t="s">
        <v>522</v>
      </c>
      <c r="OO52" s="50">
        <v>46105</v>
      </c>
    </row>
    <row r="53" spans="1:405" ht="15" thickBot="1">
      <c r="A53" t="s">
        <v>469</v>
      </c>
      <c r="B53" t="s">
        <v>2404</v>
      </c>
      <c r="C53" t="s">
        <v>665</v>
      </c>
      <c r="D53" s="83" t="s">
        <v>1177</v>
      </c>
      <c r="E53" s="75" t="s">
        <v>2405</v>
      </c>
      <c r="F53" s="83" t="s">
        <v>1177</v>
      </c>
      <c r="G53" s="72" t="s">
        <v>475</v>
      </c>
      <c r="H53" s="72" t="s">
        <v>476</v>
      </c>
      <c r="I53">
        <v>-0.41666666699999999</v>
      </c>
      <c r="J53">
        <v>34.200000000000003</v>
      </c>
      <c r="K53" s="72" t="s">
        <v>480</v>
      </c>
      <c r="AV53" t="s">
        <v>2406</v>
      </c>
      <c r="AW53">
        <v>39</v>
      </c>
      <c r="AX53" t="s">
        <v>864</v>
      </c>
      <c r="AY53">
        <v>1</v>
      </c>
      <c r="AZ53" t="s">
        <v>2407</v>
      </c>
      <c r="BA53">
        <v>2007</v>
      </c>
      <c r="BB53">
        <v>2008</v>
      </c>
      <c r="BD53" t="s">
        <v>996</v>
      </c>
      <c r="BE53" t="s">
        <v>2428</v>
      </c>
      <c r="BF53" t="s">
        <v>570</v>
      </c>
      <c r="BH53" t="s">
        <v>485</v>
      </c>
      <c r="BI53" t="s">
        <v>2409</v>
      </c>
      <c r="BJ53" s="72" t="s">
        <v>486</v>
      </c>
      <c r="BK53">
        <v>44444</v>
      </c>
      <c r="BL53" t="s">
        <v>537</v>
      </c>
      <c r="BM53" t="s">
        <v>1423</v>
      </c>
      <c r="BN53" t="s">
        <v>2419</v>
      </c>
      <c r="BO53" s="72" t="s">
        <v>486</v>
      </c>
      <c r="BP53">
        <v>44444</v>
      </c>
      <c r="BQ53" t="s">
        <v>537</v>
      </c>
      <c r="BR53" t="s">
        <v>2423</v>
      </c>
      <c r="BS53" t="s">
        <v>864</v>
      </c>
      <c r="BT53" t="s">
        <v>864</v>
      </c>
      <c r="BU53" t="s">
        <v>864</v>
      </c>
      <c r="IF53" t="s">
        <v>2428</v>
      </c>
      <c r="IG53" s="69" t="s">
        <v>2424</v>
      </c>
      <c r="IH53" t="s">
        <v>542</v>
      </c>
      <c r="II53" t="s">
        <v>543</v>
      </c>
      <c r="IJ53" t="s">
        <v>1047</v>
      </c>
      <c r="IK53" t="s">
        <v>1047</v>
      </c>
      <c r="IL53" s="72" t="s">
        <v>480</v>
      </c>
      <c r="JH53" t="s">
        <v>2410</v>
      </c>
      <c r="JI53" t="s">
        <v>494</v>
      </c>
      <c r="JJ53" t="s">
        <v>495</v>
      </c>
      <c r="JK53" s="8" t="s">
        <v>1464</v>
      </c>
      <c r="JN53" t="s">
        <v>508</v>
      </c>
      <c r="JO53">
        <v>40</v>
      </c>
      <c r="JP53">
        <v>50</v>
      </c>
      <c r="KD53" t="s">
        <v>500</v>
      </c>
      <c r="MR53" t="s">
        <v>2411</v>
      </c>
      <c r="MS53">
        <v>36</v>
      </c>
      <c r="NC53" t="s">
        <v>2421</v>
      </c>
      <c r="ND53" t="s">
        <v>941</v>
      </c>
      <c r="NF53" t="s">
        <v>942</v>
      </c>
      <c r="NG53" t="s">
        <v>516</v>
      </c>
      <c r="NP53" t="s">
        <v>518</v>
      </c>
      <c r="NQ53">
        <v>1109.9000000000001</v>
      </c>
      <c r="NR53" s="4" t="s">
        <v>520</v>
      </c>
      <c r="NS53">
        <v>2</v>
      </c>
      <c r="NV53">
        <v>4</v>
      </c>
      <c r="OG53" t="s">
        <v>2416</v>
      </c>
      <c r="OH53" s="72" t="s">
        <v>475</v>
      </c>
      <c r="OI53">
        <v>2007</v>
      </c>
      <c r="OL53" t="s">
        <v>2417</v>
      </c>
      <c r="ON53" t="s">
        <v>522</v>
      </c>
      <c r="OO53" s="50">
        <v>46105</v>
      </c>
    </row>
    <row r="54" spans="1:405" ht="15" thickBot="1">
      <c r="A54" t="s">
        <v>469</v>
      </c>
      <c r="B54" t="s">
        <v>2404</v>
      </c>
      <c r="C54" t="s">
        <v>665</v>
      </c>
      <c r="D54" s="83" t="s">
        <v>1177</v>
      </c>
      <c r="E54" s="75" t="s">
        <v>2405</v>
      </c>
      <c r="F54" s="83" t="s">
        <v>1177</v>
      </c>
      <c r="G54" s="72" t="s">
        <v>475</v>
      </c>
      <c r="H54" s="72" t="s">
        <v>476</v>
      </c>
      <c r="I54">
        <v>-0.41666666699999999</v>
      </c>
      <c r="J54">
        <v>34.200000000000003</v>
      </c>
      <c r="K54" s="72" t="s">
        <v>480</v>
      </c>
      <c r="AV54" t="s">
        <v>2406</v>
      </c>
      <c r="AW54">
        <v>40</v>
      </c>
      <c r="AX54" t="s">
        <v>864</v>
      </c>
      <c r="AY54">
        <v>1</v>
      </c>
      <c r="AZ54" t="s">
        <v>2407</v>
      </c>
      <c r="BA54">
        <v>2007</v>
      </c>
      <c r="BB54">
        <v>2008</v>
      </c>
      <c r="BD54" t="s">
        <v>996</v>
      </c>
      <c r="BE54" t="s">
        <v>2439</v>
      </c>
      <c r="BF54" t="s">
        <v>553</v>
      </c>
      <c r="BH54" t="s">
        <v>485</v>
      </c>
      <c r="BI54" t="s">
        <v>2409</v>
      </c>
      <c r="BJ54" s="72" t="s">
        <v>486</v>
      </c>
      <c r="BK54">
        <v>44444</v>
      </c>
      <c r="BL54" t="s">
        <v>537</v>
      </c>
      <c r="BM54" t="s">
        <v>1423</v>
      </c>
      <c r="BN54" t="s">
        <v>2419</v>
      </c>
      <c r="BO54" s="72" t="s">
        <v>486</v>
      </c>
      <c r="BP54">
        <v>44444</v>
      </c>
      <c r="BQ54" t="s">
        <v>537</v>
      </c>
      <c r="BR54" t="s">
        <v>2423</v>
      </c>
      <c r="BS54" t="s">
        <v>864</v>
      </c>
      <c r="BT54" t="s">
        <v>864</v>
      </c>
      <c r="BU54" t="s">
        <v>864</v>
      </c>
      <c r="IF54" t="s">
        <v>2440</v>
      </c>
      <c r="IG54" s="69" t="s">
        <v>2424</v>
      </c>
      <c r="IH54" t="s">
        <v>542</v>
      </c>
      <c r="II54" t="s">
        <v>543</v>
      </c>
      <c r="IJ54" t="s">
        <v>1047</v>
      </c>
      <c r="IK54" t="s">
        <v>1047</v>
      </c>
      <c r="IL54" s="72" t="s">
        <v>480</v>
      </c>
      <c r="JH54" t="s">
        <v>2410</v>
      </c>
      <c r="JI54" t="s">
        <v>494</v>
      </c>
      <c r="JJ54" t="s">
        <v>495</v>
      </c>
      <c r="JK54" s="8" t="s">
        <v>1464</v>
      </c>
      <c r="JN54" t="s">
        <v>508</v>
      </c>
      <c r="JO54">
        <v>40</v>
      </c>
      <c r="JP54">
        <v>50</v>
      </c>
      <c r="KD54" t="s">
        <v>500</v>
      </c>
      <c r="MR54" t="s">
        <v>2411</v>
      </c>
      <c r="MS54">
        <v>36</v>
      </c>
      <c r="NC54" t="s">
        <v>2421</v>
      </c>
      <c r="ND54" t="s">
        <v>941</v>
      </c>
      <c r="NF54" t="s">
        <v>942</v>
      </c>
      <c r="NG54" t="s">
        <v>516</v>
      </c>
      <c r="NP54" t="s">
        <v>518</v>
      </c>
      <c r="NQ54">
        <v>1148.7</v>
      </c>
      <c r="NR54" s="4" t="s">
        <v>520</v>
      </c>
      <c r="NS54">
        <v>6</v>
      </c>
      <c r="NV54">
        <v>4</v>
      </c>
      <c r="OG54" t="s">
        <v>2416</v>
      </c>
      <c r="OH54" s="72" t="s">
        <v>475</v>
      </c>
      <c r="OI54">
        <v>2007</v>
      </c>
      <c r="OL54" t="s">
        <v>2417</v>
      </c>
      <c r="ON54" t="s">
        <v>522</v>
      </c>
      <c r="OO54" s="50">
        <v>46105</v>
      </c>
    </row>
    <row r="55" spans="1:405" ht="15" thickBot="1">
      <c r="A55" t="s">
        <v>469</v>
      </c>
      <c r="B55" t="s">
        <v>2404</v>
      </c>
      <c r="C55" t="s">
        <v>665</v>
      </c>
      <c r="D55" s="83" t="s">
        <v>1177</v>
      </c>
      <c r="E55" s="75" t="s">
        <v>2405</v>
      </c>
      <c r="F55" s="83" t="s">
        <v>1177</v>
      </c>
      <c r="G55" s="72" t="s">
        <v>475</v>
      </c>
      <c r="H55" s="72" t="s">
        <v>476</v>
      </c>
      <c r="I55">
        <v>-0.41666666699999999</v>
      </c>
      <c r="J55">
        <v>34.200000000000003</v>
      </c>
      <c r="K55" s="72" t="s">
        <v>480</v>
      </c>
      <c r="AV55" t="s">
        <v>2406</v>
      </c>
      <c r="AW55">
        <v>41</v>
      </c>
      <c r="AX55" t="s">
        <v>864</v>
      </c>
      <c r="AY55">
        <v>1</v>
      </c>
      <c r="AZ55" t="s">
        <v>2445</v>
      </c>
      <c r="BA55">
        <v>2007</v>
      </c>
      <c r="BB55">
        <v>2008</v>
      </c>
      <c r="BD55" t="s">
        <v>492</v>
      </c>
      <c r="BE55" t="s">
        <v>2408</v>
      </c>
      <c r="BF55" t="s">
        <v>524</v>
      </c>
      <c r="BH55" t="s">
        <v>485</v>
      </c>
      <c r="BI55" t="s">
        <v>2409</v>
      </c>
      <c r="BJ55" s="72" t="s">
        <v>486</v>
      </c>
      <c r="BK55">
        <v>44444</v>
      </c>
      <c r="IF55" t="s">
        <v>2408</v>
      </c>
      <c r="IG55" t="s">
        <v>492</v>
      </c>
      <c r="JH55" t="s">
        <v>2410</v>
      </c>
      <c r="JI55" t="s">
        <v>494</v>
      </c>
      <c r="JJ55" t="s">
        <v>495</v>
      </c>
      <c r="JK55" s="8" t="s">
        <v>1464</v>
      </c>
      <c r="JN55" t="s">
        <v>508</v>
      </c>
      <c r="JO55">
        <v>40</v>
      </c>
      <c r="JP55">
        <v>50</v>
      </c>
      <c r="KD55" t="s">
        <v>500</v>
      </c>
      <c r="MR55" t="s">
        <v>2411</v>
      </c>
      <c r="MS55">
        <v>36</v>
      </c>
      <c r="NC55" t="s">
        <v>2413</v>
      </c>
      <c r="ND55" t="s">
        <v>941</v>
      </c>
      <c r="NF55" t="s">
        <v>942</v>
      </c>
      <c r="NG55" t="s">
        <v>516</v>
      </c>
      <c r="NP55" t="s">
        <v>518</v>
      </c>
      <c r="NQ55">
        <v>843.7</v>
      </c>
      <c r="NR55" s="4" t="s">
        <v>520</v>
      </c>
      <c r="NS55">
        <v>4</v>
      </c>
      <c r="NV55">
        <v>4</v>
      </c>
      <c r="OG55" t="s">
        <v>2416</v>
      </c>
      <c r="OH55" s="72" t="s">
        <v>475</v>
      </c>
      <c r="OI55">
        <v>2008</v>
      </c>
      <c r="OL55" t="s">
        <v>2446</v>
      </c>
      <c r="ON55" t="s">
        <v>522</v>
      </c>
      <c r="OO55" s="50">
        <v>46105</v>
      </c>
    </row>
    <row r="56" spans="1:405" ht="15" thickBot="1">
      <c r="A56" t="s">
        <v>469</v>
      </c>
      <c r="B56" t="s">
        <v>2404</v>
      </c>
      <c r="C56" t="s">
        <v>665</v>
      </c>
      <c r="D56" s="83" t="s">
        <v>1177</v>
      </c>
      <c r="E56" s="75" t="s">
        <v>2405</v>
      </c>
      <c r="F56" s="83" t="s">
        <v>1177</v>
      </c>
      <c r="G56" s="72" t="s">
        <v>475</v>
      </c>
      <c r="H56" s="72" t="s">
        <v>476</v>
      </c>
      <c r="I56">
        <v>-0.41666666699999999</v>
      </c>
      <c r="J56">
        <v>34.200000000000003</v>
      </c>
      <c r="K56" s="72" t="s">
        <v>480</v>
      </c>
      <c r="AV56" t="s">
        <v>2406</v>
      </c>
      <c r="AW56">
        <v>42</v>
      </c>
      <c r="AX56" t="s">
        <v>864</v>
      </c>
      <c r="AY56">
        <v>1</v>
      </c>
      <c r="AZ56" t="s">
        <v>2445</v>
      </c>
      <c r="BA56">
        <v>2007</v>
      </c>
      <c r="BB56">
        <v>2008</v>
      </c>
      <c r="BD56" t="s">
        <v>996</v>
      </c>
      <c r="BE56" t="s">
        <v>2418</v>
      </c>
      <c r="BF56" t="s">
        <v>536</v>
      </c>
      <c r="BH56" t="s">
        <v>485</v>
      </c>
      <c r="BI56" t="s">
        <v>2409</v>
      </c>
      <c r="BJ56" s="72" t="s">
        <v>486</v>
      </c>
      <c r="BK56">
        <v>44444</v>
      </c>
      <c r="BL56" t="s">
        <v>537</v>
      </c>
      <c r="BM56" t="s">
        <v>1423</v>
      </c>
      <c r="BN56" t="s">
        <v>2419</v>
      </c>
      <c r="BO56" s="72" t="s">
        <v>486</v>
      </c>
      <c r="BP56">
        <v>44444</v>
      </c>
      <c r="IF56" t="s">
        <v>2418</v>
      </c>
      <c r="IG56" s="69" t="s">
        <v>1712</v>
      </c>
      <c r="IH56" t="s">
        <v>542</v>
      </c>
      <c r="II56" t="s">
        <v>543</v>
      </c>
      <c r="IJ56" t="s">
        <v>1047</v>
      </c>
      <c r="IK56" t="s">
        <v>1047</v>
      </c>
      <c r="IL56" s="72" t="s">
        <v>480</v>
      </c>
      <c r="JH56" t="s">
        <v>2410</v>
      </c>
      <c r="JI56" t="s">
        <v>494</v>
      </c>
      <c r="JJ56" t="s">
        <v>495</v>
      </c>
      <c r="JK56" s="8" t="s">
        <v>1464</v>
      </c>
      <c r="JN56" t="s">
        <v>508</v>
      </c>
      <c r="JO56">
        <v>40</v>
      </c>
      <c r="JP56">
        <v>50</v>
      </c>
      <c r="KD56" t="s">
        <v>500</v>
      </c>
      <c r="MR56" t="s">
        <v>2411</v>
      </c>
      <c r="MS56">
        <v>36</v>
      </c>
      <c r="NC56" t="s">
        <v>2421</v>
      </c>
      <c r="ND56" t="s">
        <v>941</v>
      </c>
      <c r="NF56" t="s">
        <v>942</v>
      </c>
      <c r="NG56" t="s">
        <v>516</v>
      </c>
      <c r="NP56" t="s">
        <v>518</v>
      </c>
      <c r="NQ56">
        <v>945.3</v>
      </c>
      <c r="NR56" s="4" t="s">
        <v>520</v>
      </c>
      <c r="NS56">
        <v>14</v>
      </c>
      <c r="NV56">
        <v>4</v>
      </c>
      <c r="OG56" t="s">
        <v>2416</v>
      </c>
      <c r="OH56" s="72" t="s">
        <v>475</v>
      </c>
      <c r="OI56">
        <v>2008</v>
      </c>
      <c r="OL56" t="s">
        <v>2446</v>
      </c>
      <c r="ON56" t="s">
        <v>522</v>
      </c>
      <c r="OO56" s="50">
        <v>46105</v>
      </c>
    </row>
    <row r="57" spans="1:405" ht="15" thickBot="1">
      <c r="A57" t="s">
        <v>469</v>
      </c>
      <c r="B57" t="s">
        <v>2404</v>
      </c>
      <c r="C57" t="s">
        <v>665</v>
      </c>
      <c r="D57" s="83" t="s">
        <v>1177</v>
      </c>
      <c r="E57" s="75" t="s">
        <v>2405</v>
      </c>
      <c r="F57" s="83" t="s">
        <v>1177</v>
      </c>
      <c r="G57" s="72" t="s">
        <v>475</v>
      </c>
      <c r="H57" s="72" t="s">
        <v>476</v>
      </c>
      <c r="I57">
        <v>-0.41666666699999999</v>
      </c>
      <c r="J57">
        <v>34.200000000000003</v>
      </c>
      <c r="K57" s="72" t="s">
        <v>480</v>
      </c>
      <c r="AV57" t="s">
        <v>2406</v>
      </c>
      <c r="AW57">
        <v>43</v>
      </c>
      <c r="AX57" t="s">
        <v>864</v>
      </c>
      <c r="AY57">
        <v>1</v>
      </c>
      <c r="AZ57" t="s">
        <v>2445</v>
      </c>
      <c r="BA57">
        <v>2007</v>
      </c>
      <c r="BB57">
        <v>2008</v>
      </c>
      <c r="BD57" t="s">
        <v>996</v>
      </c>
      <c r="BE57" t="s">
        <v>2422</v>
      </c>
      <c r="BF57" t="s">
        <v>565</v>
      </c>
      <c r="BH57" t="s">
        <v>485</v>
      </c>
      <c r="BI57" t="s">
        <v>2409</v>
      </c>
      <c r="BJ57" s="72" t="s">
        <v>486</v>
      </c>
      <c r="BK57">
        <v>44444</v>
      </c>
      <c r="BL57" t="s">
        <v>537</v>
      </c>
      <c r="BM57" t="s">
        <v>2423</v>
      </c>
      <c r="BN57" t="s">
        <v>864</v>
      </c>
      <c r="BO57" t="s">
        <v>864</v>
      </c>
      <c r="BP57" t="s">
        <v>864</v>
      </c>
      <c r="IF57" t="s">
        <v>2422</v>
      </c>
      <c r="IG57" s="69" t="s">
        <v>2424</v>
      </c>
      <c r="IH57" t="s">
        <v>542</v>
      </c>
      <c r="II57" t="s">
        <v>543</v>
      </c>
      <c r="IJ57" t="s">
        <v>1047</v>
      </c>
      <c r="IK57" t="s">
        <v>1047</v>
      </c>
      <c r="IL57" s="72" t="s">
        <v>480</v>
      </c>
      <c r="JH57" t="s">
        <v>2410</v>
      </c>
      <c r="JI57" t="s">
        <v>494</v>
      </c>
      <c r="JJ57" t="s">
        <v>495</v>
      </c>
      <c r="JK57" s="8" t="s">
        <v>1464</v>
      </c>
      <c r="JN57" t="s">
        <v>508</v>
      </c>
      <c r="JO57">
        <v>40</v>
      </c>
      <c r="JP57">
        <v>50</v>
      </c>
      <c r="KD57" t="s">
        <v>500</v>
      </c>
      <c r="MR57" t="s">
        <v>2411</v>
      </c>
      <c r="MS57">
        <v>36</v>
      </c>
      <c r="NC57" t="s">
        <v>2421</v>
      </c>
      <c r="ND57" t="s">
        <v>941</v>
      </c>
      <c r="NF57" t="s">
        <v>942</v>
      </c>
      <c r="NG57" t="s">
        <v>516</v>
      </c>
      <c r="NP57" t="s">
        <v>518</v>
      </c>
      <c r="NQ57">
        <v>1026.9000000000001</v>
      </c>
      <c r="NR57" s="4" t="s">
        <v>520</v>
      </c>
      <c r="NS57">
        <v>6</v>
      </c>
      <c r="NV57">
        <v>4</v>
      </c>
      <c r="OG57" t="s">
        <v>2416</v>
      </c>
      <c r="OH57" s="72" t="s">
        <v>475</v>
      </c>
      <c r="OI57">
        <v>2008</v>
      </c>
      <c r="OL57" t="s">
        <v>2446</v>
      </c>
      <c r="ON57" t="s">
        <v>522</v>
      </c>
      <c r="OO57" s="50">
        <v>46105</v>
      </c>
    </row>
    <row r="58" spans="1:405" ht="15" thickBot="1">
      <c r="A58" t="s">
        <v>469</v>
      </c>
      <c r="B58" t="s">
        <v>2404</v>
      </c>
      <c r="C58" t="s">
        <v>665</v>
      </c>
      <c r="D58" s="83" t="s">
        <v>1177</v>
      </c>
      <c r="E58" s="75" t="s">
        <v>2405</v>
      </c>
      <c r="F58" s="83" t="s">
        <v>1177</v>
      </c>
      <c r="G58" s="72" t="s">
        <v>475</v>
      </c>
      <c r="H58" s="72" t="s">
        <v>476</v>
      </c>
      <c r="I58">
        <v>-0.41666666699999999</v>
      </c>
      <c r="J58">
        <v>34.200000000000003</v>
      </c>
      <c r="K58" s="72" t="s">
        <v>480</v>
      </c>
      <c r="AV58" t="s">
        <v>2406</v>
      </c>
      <c r="AW58">
        <v>44</v>
      </c>
      <c r="AX58" t="s">
        <v>864</v>
      </c>
      <c r="AY58">
        <v>1</v>
      </c>
      <c r="AZ58" t="s">
        <v>2445</v>
      </c>
      <c r="BA58">
        <v>2007</v>
      </c>
      <c r="BB58">
        <v>2008</v>
      </c>
      <c r="BD58" t="s">
        <v>996</v>
      </c>
      <c r="BE58" t="s">
        <v>2428</v>
      </c>
      <c r="BF58" t="s">
        <v>570</v>
      </c>
      <c r="BH58" t="s">
        <v>485</v>
      </c>
      <c r="BI58" t="s">
        <v>2409</v>
      </c>
      <c r="BJ58" s="72" t="s">
        <v>486</v>
      </c>
      <c r="BK58">
        <v>44444</v>
      </c>
      <c r="BL58" t="s">
        <v>537</v>
      </c>
      <c r="BM58" t="s">
        <v>1423</v>
      </c>
      <c r="BN58" t="s">
        <v>2419</v>
      </c>
      <c r="BO58" s="72" t="s">
        <v>486</v>
      </c>
      <c r="BP58">
        <v>44444</v>
      </c>
      <c r="BQ58" t="s">
        <v>537</v>
      </c>
      <c r="BR58" t="s">
        <v>2423</v>
      </c>
      <c r="BS58" t="s">
        <v>864</v>
      </c>
      <c r="BT58" t="s">
        <v>864</v>
      </c>
      <c r="BU58" t="s">
        <v>864</v>
      </c>
      <c r="IF58" t="s">
        <v>2428</v>
      </c>
      <c r="IG58" s="69" t="s">
        <v>2424</v>
      </c>
      <c r="IH58" t="s">
        <v>542</v>
      </c>
      <c r="II58" t="s">
        <v>543</v>
      </c>
      <c r="IJ58" t="s">
        <v>1047</v>
      </c>
      <c r="IK58" t="s">
        <v>1047</v>
      </c>
      <c r="IL58" s="72" t="s">
        <v>480</v>
      </c>
      <c r="JH58" t="s">
        <v>2410</v>
      </c>
      <c r="JI58" t="s">
        <v>494</v>
      </c>
      <c r="JJ58" t="s">
        <v>495</v>
      </c>
      <c r="JK58" s="8" t="s">
        <v>1464</v>
      </c>
      <c r="JN58" t="s">
        <v>508</v>
      </c>
      <c r="JO58">
        <v>40</v>
      </c>
      <c r="JP58">
        <v>50</v>
      </c>
      <c r="KD58" t="s">
        <v>500</v>
      </c>
      <c r="MR58" t="s">
        <v>2411</v>
      </c>
      <c r="MS58">
        <v>36</v>
      </c>
      <c r="NC58" t="s">
        <v>2421</v>
      </c>
      <c r="ND58" t="s">
        <v>941</v>
      </c>
      <c r="NF58" t="s">
        <v>942</v>
      </c>
      <c r="NG58" t="s">
        <v>516</v>
      </c>
      <c r="NP58" t="s">
        <v>518</v>
      </c>
      <c r="NQ58">
        <v>1100.8</v>
      </c>
      <c r="NR58" s="4" t="s">
        <v>520</v>
      </c>
      <c r="NS58">
        <v>6</v>
      </c>
      <c r="NV58">
        <v>4</v>
      </c>
      <c r="OG58" t="s">
        <v>2416</v>
      </c>
      <c r="OH58" s="72" t="s">
        <v>475</v>
      </c>
      <c r="OI58">
        <v>2008</v>
      </c>
      <c r="OL58" t="s">
        <v>2446</v>
      </c>
      <c r="ON58" t="s">
        <v>522</v>
      </c>
      <c r="OO58" s="50">
        <v>46105</v>
      </c>
    </row>
    <row r="59" spans="1:405" ht="15" thickBot="1">
      <c r="A59" t="s">
        <v>469</v>
      </c>
      <c r="B59" t="s">
        <v>2404</v>
      </c>
      <c r="C59" t="s">
        <v>665</v>
      </c>
      <c r="D59" s="83" t="s">
        <v>1177</v>
      </c>
      <c r="E59" s="75" t="s">
        <v>2405</v>
      </c>
      <c r="F59" s="83" t="s">
        <v>1177</v>
      </c>
      <c r="G59" s="72" t="s">
        <v>475</v>
      </c>
      <c r="H59" s="72" t="s">
        <v>476</v>
      </c>
      <c r="I59">
        <v>-0.41666666699999999</v>
      </c>
      <c r="J59">
        <v>34.200000000000003</v>
      </c>
      <c r="K59" s="72" t="s">
        <v>480</v>
      </c>
      <c r="AV59" t="s">
        <v>2406</v>
      </c>
      <c r="AW59">
        <v>45</v>
      </c>
      <c r="AX59" t="s">
        <v>864</v>
      </c>
      <c r="AY59">
        <v>1</v>
      </c>
      <c r="AZ59" t="s">
        <v>2445</v>
      </c>
      <c r="BA59">
        <v>2007</v>
      </c>
      <c r="BB59">
        <v>2008</v>
      </c>
      <c r="BD59" t="s">
        <v>996</v>
      </c>
      <c r="BE59" t="s">
        <v>2440</v>
      </c>
      <c r="BF59" t="s">
        <v>553</v>
      </c>
      <c r="BH59" t="s">
        <v>485</v>
      </c>
      <c r="BI59" t="s">
        <v>2409</v>
      </c>
      <c r="BJ59" s="72" t="s">
        <v>486</v>
      </c>
      <c r="BK59">
        <v>44444</v>
      </c>
      <c r="BL59" t="s">
        <v>537</v>
      </c>
      <c r="BM59" t="s">
        <v>1423</v>
      </c>
      <c r="BN59" t="s">
        <v>2419</v>
      </c>
      <c r="BO59" s="72" t="s">
        <v>486</v>
      </c>
      <c r="BP59">
        <v>44444</v>
      </c>
      <c r="BQ59" t="s">
        <v>537</v>
      </c>
      <c r="BR59" t="s">
        <v>2423</v>
      </c>
      <c r="BS59" t="s">
        <v>864</v>
      </c>
      <c r="BT59" t="s">
        <v>864</v>
      </c>
      <c r="BU59" t="s">
        <v>864</v>
      </c>
      <c r="IF59" t="s">
        <v>2440</v>
      </c>
      <c r="IG59" s="69" t="s">
        <v>2424</v>
      </c>
      <c r="IH59" t="s">
        <v>542</v>
      </c>
      <c r="II59" t="s">
        <v>543</v>
      </c>
      <c r="IJ59" t="s">
        <v>1047</v>
      </c>
      <c r="IK59" t="s">
        <v>1047</v>
      </c>
      <c r="IL59" s="72" t="s">
        <v>480</v>
      </c>
      <c r="JH59" t="s">
        <v>2410</v>
      </c>
      <c r="JI59" t="s">
        <v>494</v>
      </c>
      <c r="JJ59" t="s">
        <v>495</v>
      </c>
      <c r="JK59" s="8" t="s">
        <v>1464</v>
      </c>
      <c r="JN59" t="s">
        <v>508</v>
      </c>
      <c r="JO59">
        <v>40</v>
      </c>
      <c r="JP59">
        <v>50</v>
      </c>
      <c r="KD59" t="s">
        <v>500</v>
      </c>
      <c r="MR59" t="s">
        <v>2411</v>
      </c>
      <c r="MS59">
        <v>36</v>
      </c>
      <c r="NC59" t="s">
        <v>2421</v>
      </c>
      <c r="ND59" t="s">
        <v>941</v>
      </c>
      <c r="NF59" t="s">
        <v>942</v>
      </c>
      <c r="NG59" t="s">
        <v>516</v>
      </c>
      <c r="NP59" t="s">
        <v>518</v>
      </c>
      <c r="NQ59">
        <v>1161.8</v>
      </c>
      <c r="NR59" s="4" t="s">
        <v>520</v>
      </c>
      <c r="NS59">
        <v>5</v>
      </c>
      <c r="NV59">
        <v>4</v>
      </c>
      <c r="OG59" t="s">
        <v>2416</v>
      </c>
      <c r="OH59" s="72" t="s">
        <v>475</v>
      </c>
      <c r="OI59">
        <v>2008</v>
      </c>
      <c r="OL59" t="s">
        <v>2446</v>
      </c>
      <c r="ON59" t="s">
        <v>522</v>
      </c>
      <c r="OO59" s="50">
        <v>46105</v>
      </c>
    </row>
    <row r="60" spans="1:405" ht="15" thickBot="1">
      <c r="A60" t="s">
        <v>469</v>
      </c>
      <c r="B60" t="s">
        <v>2404</v>
      </c>
      <c r="C60" t="s">
        <v>665</v>
      </c>
      <c r="D60" s="83" t="s">
        <v>1177</v>
      </c>
      <c r="E60" s="75" t="s">
        <v>2405</v>
      </c>
      <c r="F60" s="83" t="s">
        <v>1177</v>
      </c>
      <c r="G60" s="72" t="s">
        <v>475</v>
      </c>
      <c r="H60" s="72" t="s">
        <v>476</v>
      </c>
      <c r="I60">
        <v>-0.41666666699999999</v>
      </c>
      <c r="J60">
        <v>34.200000000000003</v>
      </c>
      <c r="K60" s="72" t="s">
        <v>480</v>
      </c>
      <c r="AV60" t="s">
        <v>2406</v>
      </c>
      <c r="AW60">
        <v>46</v>
      </c>
      <c r="AX60" t="s">
        <v>864</v>
      </c>
      <c r="AY60">
        <v>1</v>
      </c>
      <c r="AZ60" t="s">
        <v>2464</v>
      </c>
      <c r="BA60">
        <v>2007</v>
      </c>
      <c r="BB60">
        <v>2008</v>
      </c>
      <c r="BD60" t="s">
        <v>492</v>
      </c>
      <c r="BE60" t="s">
        <v>2465</v>
      </c>
      <c r="BF60" t="s">
        <v>483</v>
      </c>
      <c r="BH60" t="s">
        <v>485</v>
      </c>
      <c r="BI60" t="s">
        <v>2409</v>
      </c>
      <c r="BJ60" s="72" t="s">
        <v>486</v>
      </c>
      <c r="BK60">
        <v>44444</v>
      </c>
      <c r="IF60" t="s">
        <v>2465</v>
      </c>
      <c r="IG60" t="s">
        <v>492</v>
      </c>
      <c r="JH60" t="s">
        <v>2410</v>
      </c>
      <c r="JI60" t="s">
        <v>494</v>
      </c>
      <c r="JJ60" t="s">
        <v>495</v>
      </c>
      <c r="JK60" s="8" t="s">
        <v>1464</v>
      </c>
      <c r="JN60" t="s">
        <v>508</v>
      </c>
      <c r="JO60">
        <v>40</v>
      </c>
      <c r="JP60">
        <v>50</v>
      </c>
      <c r="KD60" t="s">
        <v>500</v>
      </c>
      <c r="MR60" t="s">
        <v>2411</v>
      </c>
      <c r="MS60">
        <v>36</v>
      </c>
      <c r="NC60" t="s">
        <v>2413</v>
      </c>
      <c r="ND60" t="s">
        <v>941</v>
      </c>
      <c r="NF60" t="s">
        <v>942</v>
      </c>
      <c r="NG60" t="s">
        <v>516</v>
      </c>
      <c r="NP60" t="s">
        <v>518</v>
      </c>
      <c r="NQ60">
        <v>756</v>
      </c>
      <c r="NR60" s="4" t="s">
        <v>520</v>
      </c>
      <c r="NS60">
        <v>7</v>
      </c>
      <c r="NV60">
        <v>4</v>
      </c>
      <c r="OG60" t="s">
        <v>2466</v>
      </c>
      <c r="OH60" s="72" t="s">
        <v>475</v>
      </c>
      <c r="OI60">
        <v>2007</v>
      </c>
      <c r="OL60" t="s">
        <v>2446</v>
      </c>
      <c r="ON60" t="s">
        <v>522</v>
      </c>
      <c r="OO60" s="50">
        <v>46105</v>
      </c>
    </row>
    <row r="61" spans="1:405" ht="15" thickBot="1">
      <c r="A61" t="s">
        <v>469</v>
      </c>
      <c r="B61" t="s">
        <v>2404</v>
      </c>
      <c r="C61" t="s">
        <v>665</v>
      </c>
      <c r="D61" s="83" t="s">
        <v>1177</v>
      </c>
      <c r="E61" s="75" t="s">
        <v>2405</v>
      </c>
      <c r="F61" s="83" t="s">
        <v>1177</v>
      </c>
      <c r="G61" s="72" t="s">
        <v>475</v>
      </c>
      <c r="H61" s="72" t="s">
        <v>476</v>
      </c>
      <c r="I61">
        <v>-0.41666666699999999</v>
      </c>
      <c r="J61">
        <v>34.200000000000003</v>
      </c>
      <c r="K61" s="72" t="s">
        <v>480</v>
      </c>
      <c r="AV61" t="s">
        <v>2406</v>
      </c>
      <c r="AW61">
        <v>47</v>
      </c>
      <c r="AX61" t="s">
        <v>864</v>
      </c>
      <c r="AY61">
        <v>1</v>
      </c>
      <c r="AZ61" t="s">
        <v>2464</v>
      </c>
      <c r="BA61">
        <v>2007</v>
      </c>
      <c r="BB61">
        <v>2008</v>
      </c>
      <c r="BD61" t="s">
        <v>996</v>
      </c>
      <c r="BE61" t="s">
        <v>2470</v>
      </c>
      <c r="BF61" t="s">
        <v>605</v>
      </c>
      <c r="BH61" t="s">
        <v>485</v>
      </c>
      <c r="BI61" t="s">
        <v>2409</v>
      </c>
      <c r="BJ61" s="72" t="s">
        <v>486</v>
      </c>
      <c r="BK61">
        <v>44444</v>
      </c>
      <c r="BL61" t="s">
        <v>537</v>
      </c>
      <c r="BM61" t="s">
        <v>1423</v>
      </c>
      <c r="BN61" t="s">
        <v>2419</v>
      </c>
      <c r="BO61" s="72" t="s">
        <v>486</v>
      </c>
      <c r="BP61">
        <v>44444</v>
      </c>
      <c r="IF61" t="s">
        <v>2470</v>
      </c>
      <c r="IG61" s="69" t="s">
        <v>1712</v>
      </c>
      <c r="IH61" t="s">
        <v>542</v>
      </c>
      <c r="II61" t="s">
        <v>543</v>
      </c>
      <c r="IJ61" t="s">
        <v>1047</v>
      </c>
      <c r="IK61" t="s">
        <v>1047</v>
      </c>
      <c r="IL61" s="72" t="s">
        <v>480</v>
      </c>
      <c r="JH61" t="s">
        <v>2410</v>
      </c>
      <c r="JI61" t="s">
        <v>494</v>
      </c>
      <c r="JJ61" t="s">
        <v>495</v>
      </c>
      <c r="JK61" s="8" t="s">
        <v>1464</v>
      </c>
      <c r="JN61" t="s">
        <v>508</v>
      </c>
      <c r="JO61">
        <v>40</v>
      </c>
      <c r="JP61">
        <v>50</v>
      </c>
      <c r="KD61" t="s">
        <v>500</v>
      </c>
      <c r="MR61" t="s">
        <v>2411</v>
      </c>
      <c r="MS61">
        <v>36</v>
      </c>
      <c r="NC61" t="s">
        <v>2421</v>
      </c>
      <c r="ND61" t="s">
        <v>941</v>
      </c>
      <c r="NF61" t="s">
        <v>942</v>
      </c>
      <c r="NG61" t="s">
        <v>516</v>
      </c>
      <c r="NP61" t="s">
        <v>518</v>
      </c>
      <c r="NQ61">
        <v>923.7</v>
      </c>
      <c r="NR61" s="4" t="s">
        <v>520</v>
      </c>
      <c r="NS61">
        <v>7</v>
      </c>
      <c r="NV61">
        <v>4</v>
      </c>
      <c r="OG61" t="s">
        <v>2466</v>
      </c>
      <c r="OH61" s="72" t="s">
        <v>475</v>
      </c>
      <c r="OI61">
        <v>2007</v>
      </c>
      <c r="OL61" t="s">
        <v>2446</v>
      </c>
      <c r="ON61" t="s">
        <v>522</v>
      </c>
      <c r="OO61" s="50">
        <v>46105</v>
      </c>
    </row>
    <row r="62" spans="1:405" ht="15" thickBot="1">
      <c r="A62" t="s">
        <v>469</v>
      </c>
      <c r="B62" t="s">
        <v>2404</v>
      </c>
      <c r="C62" t="s">
        <v>665</v>
      </c>
      <c r="D62" s="83" t="s">
        <v>1177</v>
      </c>
      <c r="E62" s="75" t="s">
        <v>2405</v>
      </c>
      <c r="F62" s="83" t="s">
        <v>1177</v>
      </c>
      <c r="G62" s="72" t="s">
        <v>475</v>
      </c>
      <c r="H62" s="72" t="s">
        <v>476</v>
      </c>
      <c r="I62">
        <v>-0.41666666699999999</v>
      </c>
      <c r="J62">
        <v>34.200000000000003</v>
      </c>
      <c r="K62" s="72" t="s">
        <v>480</v>
      </c>
      <c r="AV62" t="s">
        <v>2406</v>
      </c>
      <c r="AW62">
        <v>48</v>
      </c>
      <c r="AX62" t="s">
        <v>864</v>
      </c>
      <c r="AY62">
        <v>1</v>
      </c>
      <c r="AZ62" t="s">
        <v>2464</v>
      </c>
      <c r="BA62">
        <v>2007</v>
      </c>
      <c r="BB62">
        <v>2008</v>
      </c>
      <c r="BD62" t="s">
        <v>996</v>
      </c>
      <c r="BE62" t="s">
        <v>2474</v>
      </c>
      <c r="BF62" t="s">
        <v>609</v>
      </c>
      <c r="BH62" t="s">
        <v>485</v>
      </c>
      <c r="BI62" t="s">
        <v>2409</v>
      </c>
      <c r="BJ62" s="72" t="s">
        <v>486</v>
      </c>
      <c r="BK62">
        <v>44444</v>
      </c>
      <c r="BL62" t="s">
        <v>537</v>
      </c>
      <c r="BM62" t="s">
        <v>2423</v>
      </c>
      <c r="BN62" t="s">
        <v>864</v>
      </c>
      <c r="BO62" t="s">
        <v>864</v>
      </c>
      <c r="BP62" t="s">
        <v>864</v>
      </c>
      <c r="IF62" t="s">
        <v>2474</v>
      </c>
      <c r="IG62" s="69" t="s">
        <v>2424</v>
      </c>
      <c r="IH62" t="s">
        <v>542</v>
      </c>
      <c r="II62" t="s">
        <v>543</v>
      </c>
      <c r="IJ62" t="s">
        <v>1047</v>
      </c>
      <c r="IK62" t="s">
        <v>1047</v>
      </c>
      <c r="IL62" s="72" t="s">
        <v>480</v>
      </c>
      <c r="JH62" t="s">
        <v>2410</v>
      </c>
      <c r="JI62" t="s">
        <v>494</v>
      </c>
      <c r="JJ62" t="s">
        <v>495</v>
      </c>
      <c r="JK62" s="8" t="s">
        <v>1464</v>
      </c>
      <c r="JN62" t="s">
        <v>508</v>
      </c>
      <c r="JO62">
        <v>40</v>
      </c>
      <c r="JP62">
        <v>50</v>
      </c>
      <c r="KD62" t="s">
        <v>500</v>
      </c>
      <c r="MR62" t="s">
        <v>2411</v>
      </c>
      <c r="MS62">
        <v>36</v>
      </c>
      <c r="NC62" t="s">
        <v>2421</v>
      </c>
      <c r="ND62" t="s">
        <v>941</v>
      </c>
      <c r="NF62" t="s">
        <v>942</v>
      </c>
      <c r="NG62" t="s">
        <v>516</v>
      </c>
      <c r="NP62" t="s">
        <v>518</v>
      </c>
      <c r="NQ62">
        <v>1024</v>
      </c>
      <c r="NR62" s="4" t="s">
        <v>520</v>
      </c>
      <c r="NS62">
        <v>7</v>
      </c>
      <c r="NV62">
        <v>4</v>
      </c>
      <c r="OG62" t="s">
        <v>2466</v>
      </c>
      <c r="OH62" s="72" t="s">
        <v>475</v>
      </c>
      <c r="OI62">
        <v>2007</v>
      </c>
      <c r="OL62" t="s">
        <v>2446</v>
      </c>
      <c r="ON62" t="s">
        <v>522</v>
      </c>
      <c r="OO62" s="50">
        <v>46105</v>
      </c>
    </row>
    <row r="63" spans="1:405" ht="15" thickBot="1">
      <c r="A63" t="s">
        <v>469</v>
      </c>
      <c r="B63" t="s">
        <v>2404</v>
      </c>
      <c r="C63" t="s">
        <v>665</v>
      </c>
      <c r="D63" s="83" t="s">
        <v>1177</v>
      </c>
      <c r="E63" s="75" t="s">
        <v>2405</v>
      </c>
      <c r="F63" s="83" t="s">
        <v>1177</v>
      </c>
      <c r="G63" s="72" t="s">
        <v>475</v>
      </c>
      <c r="H63" s="72" t="s">
        <v>476</v>
      </c>
      <c r="I63">
        <v>-0.41666666699999999</v>
      </c>
      <c r="J63">
        <v>34.200000000000003</v>
      </c>
      <c r="K63" s="72" t="s">
        <v>480</v>
      </c>
      <c r="AV63" t="s">
        <v>2406</v>
      </c>
      <c r="AW63">
        <v>49</v>
      </c>
      <c r="AX63" t="s">
        <v>864</v>
      </c>
      <c r="AY63">
        <v>1</v>
      </c>
      <c r="AZ63" t="s">
        <v>2464</v>
      </c>
      <c r="BA63">
        <v>2007</v>
      </c>
      <c r="BB63">
        <v>2008</v>
      </c>
      <c r="BD63" t="s">
        <v>996</v>
      </c>
      <c r="BE63" t="s">
        <v>2478</v>
      </c>
      <c r="BF63" t="s">
        <v>613</v>
      </c>
      <c r="BH63" t="s">
        <v>485</v>
      </c>
      <c r="BI63" t="s">
        <v>2409</v>
      </c>
      <c r="BJ63" s="72" t="s">
        <v>486</v>
      </c>
      <c r="BK63">
        <v>44444</v>
      </c>
      <c r="BL63" t="s">
        <v>537</v>
      </c>
      <c r="BM63" t="s">
        <v>1423</v>
      </c>
      <c r="BN63" t="s">
        <v>2419</v>
      </c>
      <c r="BO63" s="72" t="s">
        <v>486</v>
      </c>
      <c r="BP63">
        <v>44444</v>
      </c>
      <c r="BQ63" t="s">
        <v>537</v>
      </c>
      <c r="BR63" t="s">
        <v>2423</v>
      </c>
      <c r="BS63" t="s">
        <v>864</v>
      </c>
      <c r="BT63" t="s">
        <v>864</v>
      </c>
      <c r="BU63" t="s">
        <v>864</v>
      </c>
      <c r="IF63" t="s">
        <v>2478</v>
      </c>
      <c r="IG63" s="69" t="s">
        <v>2424</v>
      </c>
      <c r="IH63" t="s">
        <v>542</v>
      </c>
      <c r="II63" t="s">
        <v>543</v>
      </c>
      <c r="IJ63" t="s">
        <v>1047</v>
      </c>
      <c r="IK63" t="s">
        <v>1047</v>
      </c>
      <c r="IL63" s="72" t="s">
        <v>480</v>
      </c>
      <c r="JH63" t="s">
        <v>2410</v>
      </c>
      <c r="JI63" t="s">
        <v>494</v>
      </c>
      <c r="JJ63" t="s">
        <v>495</v>
      </c>
      <c r="JK63" s="8" t="s">
        <v>1464</v>
      </c>
      <c r="JN63" t="s">
        <v>508</v>
      </c>
      <c r="JO63">
        <v>40</v>
      </c>
      <c r="JP63">
        <v>50</v>
      </c>
      <c r="KD63" t="s">
        <v>500</v>
      </c>
      <c r="MR63" t="s">
        <v>2411</v>
      </c>
      <c r="MS63">
        <v>36</v>
      </c>
      <c r="NC63" t="s">
        <v>2421</v>
      </c>
      <c r="ND63" t="s">
        <v>941</v>
      </c>
      <c r="NF63" t="s">
        <v>942</v>
      </c>
      <c r="NG63" t="s">
        <v>516</v>
      </c>
      <c r="NP63" t="s">
        <v>518</v>
      </c>
      <c r="NQ63">
        <v>1101.3</v>
      </c>
      <c r="NR63" s="4" t="s">
        <v>520</v>
      </c>
      <c r="NS63">
        <v>9</v>
      </c>
      <c r="NV63">
        <v>4</v>
      </c>
      <c r="OG63" t="s">
        <v>2466</v>
      </c>
      <c r="OH63" s="72" t="s">
        <v>475</v>
      </c>
      <c r="OI63">
        <v>2007</v>
      </c>
      <c r="OL63" t="s">
        <v>2446</v>
      </c>
      <c r="ON63" t="s">
        <v>522</v>
      </c>
      <c r="OO63" s="50">
        <v>46105</v>
      </c>
    </row>
    <row r="64" spans="1:405" ht="15" thickBot="1">
      <c r="A64" t="s">
        <v>469</v>
      </c>
      <c r="B64" t="s">
        <v>2404</v>
      </c>
      <c r="C64" t="s">
        <v>665</v>
      </c>
      <c r="D64" s="83" t="s">
        <v>1177</v>
      </c>
      <c r="E64" s="75" t="s">
        <v>2405</v>
      </c>
      <c r="F64" s="83" t="s">
        <v>1177</v>
      </c>
      <c r="G64" s="72" t="s">
        <v>475</v>
      </c>
      <c r="H64" s="72" t="s">
        <v>476</v>
      </c>
      <c r="I64">
        <v>-0.41666666699999999</v>
      </c>
      <c r="J64">
        <v>34.200000000000003</v>
      </c>
      <c r="K64" s="72" t="s">
        <v>480</v>
      </c>
      <c r="AV64" t="s">
        <v>2406</v>
      </c>
      <c r="AW64">
        <v>50</v>
      </c>
      <c r="AX64" t="s">
        <v>864</v>
      </c>
      <c r="AY64">
        <v>1</v>
      </c>
      <c r="AZ64" t="s">
        <v>2464</v>
      </c>
      <c r="BA64">
        <v>2007</v>
      </c>
      <c r="BB64">
        <v>2008</v>
      </c>
      <c r="BD64" t="s">
        <v>996</v>
      </c>
      <c r="BE64" t="s">
        <v>2482</v>
      </c>
      <c r="BF64" t="s">
        <v>615</v>
      </c>
      <c r="BH64" t="s">
        <v>485</v>
      </c>
      <c r="BI64" t="s">
        <v>2409</v>
      </c>
      <c r="BJ64" s="72" t="s">
        <v>486</v>
      </c>
      <c r="BK64">
        <v>44444</v>
      </c>
      <c r="BL64" t="s">
        <v>537</v>
      </c>
      <c r="BM64" t="s">
        <v>1423</v>
      </c>
      <c r="BN64" t="s">
        <v>2419</v>
      </c>
      <c r="BO64" s="72" t="s">
        <v>486</v>
      </c>
      <c r="BP64">
        <v>44444</v>
      </c>
      <c r="BQ64" t="s">
        <v>537</v>
      </c>
      <c r="BR64" t="s">
        <v>2423</v>
      </c>
      <c r="BS64" t="s">
        <v>864</v>
      </c>
      <c r="BT64" t="s">
        <v>864</v>
      </c>
      <c r="BU64" t="s">
        <v>864</v>
      </c>
      <c r="IF64" t="s">
        <v>2482</v>
      </c>
      <c r="IG64" s="69" t="s">
        <v>2424</v>
      </c>
      <c r="IH64" t="s">
        <v>542</v>
      </c>
      <c r="II64" t="s">
        <v>543</v>
      </c>
      <c r="IJ64" t="s">
        <v>1047</v>
      </c>
      <c r="IK64" t="s">
        <v>1047</v>
      </c>
      <c r="IL64" s="72" t="s">
        <v>480</v>
      </c>
      <c r="JH64" t="s">
        <v>2410</v>
      </c>
      <c r="JI64" t="s">
        <v>494</v>
      </c>
      <c r="JJ64" t="s">
        <v>495</v>
      </c>
      <c r="JK64" s="8" t="s">
        <v>1464</v>
      </c>
      <c r="JN64" t="s">
        <v>508</v>
      </c>
      <c r="JO64">
        <v>40</v>
      </c>
      <c r="JP64">
        <v>50</v>
      </c>
      <c r="KD64" t="s">
        <v>500</v>
      </c>
      <c r="MR64" t="s">
        <v>2411</v>
      </c>
      <c r="MS64">
        <v>36</v>
      </c>
      <c r="NC64" t="s">
        <v>2421</v>
      </c>
      <c r="ND64" t="s">
        <v>941</v>
      </c>
      <c r="NF64" t="s">
        <v>942</v>
      </c>
      <c r="NG64" t="s">
        <v>516</v>
      </c>
      <c r="NP64" t="s">
        <v>518</v>
      </c>
      <c r="NQ64">
        <v>1156.5</v>
      </c>
      <c r="NR64" s="4" t="s">
        <v>520</v>
      </c>
      <c r="NS64">
        <v>6</v>
      </c>
      <c r="NV64">
        <v>4</v>
      </c>
      <c r="OG64" t="s">
        <v>2466</v>
      </c>
      <c r="OH64" s="72" t="s">
        <v>475</v>
      </c>
      <c r="OI64">
        <v>2007</v>
      </c>
      <c r="OL64" t="s">
        <v>2446</v>
      </c>
      <c r="ON64" t="s">
        <v>522</v>
      </c>
      <c r="OO64" s="50">
        <v>46105</v>
      </c>
    </row>
    <row r="65" spans="1:405" ht="15" thickBot="1">
      <c r="A65" t="s">
        <v>469</v>
      </c>
      <c r="B65" t="s">
        <v>2404</v>
      </c>
      <c r="C65" t="s">
        <v>665</v>
      </c>
      <c r="D65" s="83" t="s">
        <v>1177</v>
      </c>
      <c r="E65" s="75" t="s">
        <v>2405</v>
      </c>
      <c r="F65" s="83" t="s">
        <v>1177</v>
      </c>
      <c r="G65" s="72" t="s">
        <v>475</v>
      </c>
      <c r="H65" s="72" t="s">
        <v>476</v>
      </c>
      <c r="I65">
        <v>-0.41666666699999999</v>
      </c>
      <c r="J65">
        <v>34.200000000000003</v>
      </c>
      <c r="K65" s="72" t="s">
        <v>480</v>
      </c>
      <c r="AV65" t="s">
        <v>2406</v>
      </c>
      <c r="AW65">
        <v>51</v>
      </c>
      <c r="AX65" t="s">
        <v>864</v>
      </c>
      <c r="AY65">
        <v>1</v>
      </c>
      <c r="AZ65" t="s">
        <v>2407</v>
      </c>
      <c r="BA65">
        <v>2007</v>
      </c>
      <c r="BB65">
        <v>2008</v>
      </c>
      <c r="BD65" t="s">
        <v>492</v>
      </c>
      <c r="BE65" t="s">
        <v>2465</v>
      </c>
      <c r="BF65" t="s">
        <v>483</v>
      </c>
      <c r="BH65" t="s">
        <v>485</v>
      </c>
      <c r="BI65" t="s">
        <v>2409</v>
      </c>
      <c r="BJ65" s="72" t="s">
        <v>486</v>
      </c>
      <c r="BK65">
        <v>44444</v>
      </c>
      <c r="IF65" t="s">
        <v>2465</v>
      </c>
      <c r="IG65" t="s">
        <v>492</v>
      </c>
      <c r="JH65" t="s">
        <v>2410</v>
      </c>
      <c r="JI65" t="s">
        <v>494</v>
      </c>
      <c r="JJ65" t="s">
        <v>495</v>
      </c>
      <c r="JK65" s="8" t="s">
        <v>1464</v>
      </c>
      <c r="JN65" t="s">
        <v>508</v>
      </c>
      <c r="JO65">
        <v>40</v>
      </c>
      <c r="JP65">
        <v>50</v>
      </c>
      <c r="KD65" t="s">
        <v>500</v>
      </c>
      <c r="MR65" t="s">
        <v>2411</v>
      </c>
      <c r="MS65">
        <v>36</v>
      </c>
      <c r="NC65" t="s">
        <v>2413</v>
      </c>
      <c r="ND65" t="s">
        <v>941</v>
      </c>
      <c r="NF65" t="s">
        <v>942</v>
      </c>
      <c r="NG65" t="s">
        <v>516</v>
      </c>
      <c r="NP65" t="s">
        <v>518</v>
      </c>
      <c r="NQ65">
        <v>772.4</v>
      </c>
      <c r="NR65" s="4" t="s">
        <v>520</v>
      </c>
      <c r="NS65">
        <v>6</v>
      </c>
      <c r="NV65">
        <v>4</v>
      </c>
      <c r="OG65" t="s">
        <v>2486</v>
      </c>
      <c r="OH65" s="72" t="s">
        <v>475</v>
      </c>
      <c r="OI65">
        <v>2007</v>
      </c>
      <c r="OL65" t="s">
        <v>2417</v>
      </c>
      <c r="ON65" t="s">
        <v>522</v>
      </c>
      <c r="OO65" s="50">
        <v>46105</v>
      </c>
    </row>
    <row r="66" spans="1:405" ht="15" thickBot="1">
      <c r="A66" t="s">
        <v>469</v>
      </c>
      <c r="B66" t="s">
        <v>2404</v>
      </c>
      <c r="C66" t="s">
        <v>665</v>
      </c>
      <c r="D66" s="83" t="s">
        <v>1177</v>
      </c>
      <c r="E66" s="75" t="s">
        <v>2405</v>
      </c>
      <c r="F66" s="83" t="s">
        <v>1177</v>
      </c>
      <c r="G66" s="72" t="s">
        <v>475</v>
      </c>
      <c r="H66" s="72" t="s">
        <v>476</v>
      </c>
      <c r="I66">
        <v>-0.41666666699999999</v>
      </c>
      <c r="J66">
        <v>34.200000000000003</v>
      </c>
      <c r="K66" s="72" t="s">
        <v>480</v>
      </c>
      <c r="AV66" t="s">
        <v>2406</v>
      </c>
      <c r="AW66">
        <v>52</v>
      </c>
      <c r="AX66" t="s">
        <v>864</v>
      </c>
      <c r="AY66">
        <v>1</v>
      </c>
      <c r="AZ66" t="s">
        <v>2407</v>
      </c>
      <c r="BA66">
        <v>2007</v>
      </c>
      <c r="BB66">
        <v>2008</v>
      </c>
      <c r="BD66" t="s">
        <v>996</v>
      </c>
      <c r="BE66" t="s">
        <v>2470</v>
      </c>
      <c r="BF66" t="s">
        <v>605</v>
      </c>
      <c r="BH66" t="s">
        <v>485</v>
      </c>
      <c r="BI66" t="s">
        <v>2409</v>
      </c>
      <c r="BJ66" s="72" t="s">
        <v>486</v>
      </c>
      <c r="BK66">
        <v>44444</v>
      </c>
      <c r="BL66" t="s">
        <v>537</v>
      </c>
      <c r="BM66" t="s">
        <v>1423</v>
      </c>
      <c r="BN66" t="s">
        <v>2419</v>
      </c>
      <c r="BO66" s="72" t="s">
        <v>486</v>
      </c>
      <c r="BP66">
        <v>44444</v>
      </c>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W66" s="50"/>
      <c r="IF66" t="s">
        <v>2470</v>
      </c>
      <c r="IG66" s="69" t="s">
        <v>1712</v>
      </c>
      <c r="IH66" t="s">
        <v>542</v>
      </c>
      <c r="II66" t="s">
        <v>543</v>
      </c>
      <c r="IJ66" t="s">
        <v>1047</v>
      </c>
      <c r="IK66" t="s">
        <v>1047</v>
      </c>
      <c r="IL66" s="72" t="s">
        <v>480</v>
      </c>
      <c r="JH66" t="s">
        <v>2410</v>
      </c>
      <c r="JI66" t="s">
        <v>494</v>
      </c>
      <c r="JJ66" t="s">
        <v>495</v>
      </c>
      <c r="JK66" s="8" t="s">
        <v>1464</v>
      </c>
      <c r="JN66" t="s">
        <v>508</v>
      </c>
      <c r="JO66">
        <v>40</v>
      </c>
      <c r="JP66">
        <v>50</v>
      </c>
      <c r="KD66" t="s">
        <v>500</v>
      </c>
      <c r="MR66" t="s">
        <v>2411</v>
      </c>
      <c r="MS66">
        <v>36</v>
      </c>
      <c r="NC66" t="s">
        <v>2421</v>
      </c>
      <c r="ND66" t="s">
        <v>941</v>
      </c>
      <c r="NF66" t="s">
        <v>942</v>
      </c>
      <c r="NG66" t="s">
        <v>516</v>
      </c>
      <c r="NP66" t="s">
        <v>518</v>
      </c>
      <c r="NQ66">
        <v>870.8</v>
      </c>
      <c r="NR66" s="4" t="s">
        <v>520</v>
      </c>
      <c r="NS66">
        <v>6</v>
      </c>
      <c r="NV66">
        <v>4</v>
      </c>
      <c r="OG66" t="s">
        <v>2486</v>
      </c>
      <c r="OH66" s="72" t="s">
        <v>475</v>
      </c>
      <c r="OI66">
        <v>2007</v>
      </c>
      <c r="OL66" t="s">
        <v>2417</v>
      </c>
      <c r="ON66" t="s">
        <v>522</v>
      </c>
      <c r="OO66" s="50">
        <v>46105</v>
      </c>
    </row>
    <row r="67" spans="1:405" ht="15" thickBot="1">
      <c r="A67" t="s">
        <v>469</v>
      </c>
      <c r="B67" t="s">
        <v>2404</v>
      </c>
      <c r="C67" t="s">
        <v>665</v>
      </c>
      <c r="D67" s="83" t="s">
        <v>1177</v>
      </c>
      <c r="E67" s="75" t="s">
        <v>2405</v>
      </c>
      <c r="F67" s="83" t="s">
        <v>1177</v>
      </c>
      <c r="G67" s="72" t="s">
        <v>475</v>
      </c>
      <c r="H67" s="72" t="s">
        <v>476</v>
      </c>
      <c r="I67">
        <v>-0.41666666699999999</v>
      </c>
      <c r="J67">
        <v>34.200000000000003</v>
      </c>
      <c r="K67" s="72" t="s">
        <v>480</v>
      </c>
      <c r="AV67" t="s">
        <v>2406</v>
      </c>
      <c r="AW67">
        <v>53</v>
      </c>
      <c r="AX67" t="s">
        <v>864</v>
      </c>
      <c r="AY67">
        <v>1</v>
      </c>
      <c r="AZ67" t="s">
        <v>2407</v>
      </c>
      <c r="BA67">
        <v>2007</v>
      </c>
      <c r="BB67">
        <v>2008</v>
      </c>
      <c r="BD67" t="s">
        <v>996</v>
      </c>
      <c r="BE67" t="s">
        <v>2474</v>
      </c>
      <c r="BF67" t="s">
        <v>609</v>
      </c>
      <c r="BH67" t="s">
        <v>485</v>
      </c>
      <c r="BI67" t="s">
        <v>2409</v>
      </c>
      <c r="BJ67" s="72" t="s">
        <v>486</v>
      </c>
      <c r="BK67">
        <v>44444</v>
      </c>
      <c r="BL67" t="s">
        <v>537</v>
      </c>
      <c r="BM67" t="s">
        <v>2423</v>
      </c>
      <c r="BN67" t="s">
        <v>864</v>
      </c>
      <c r="BO67" t="s">
        <v>864</v>
      </c>
      <c r="BP67" t="s">
        <v>864</v>
      </c>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W67" s="50"/>
      <c r="IF67" t="s">
        <v>2474</v>
      </c>
      <c r="IG67" s="69" t="s">
        <v>2424</v>
      </c>
      <c r="IH67" t="s">
        <v>542</v>
      </c>
      <c r="II67" t="s">
        <v>543</v>
      </c>
      <c r="IJ67" t="s">
        <v>1047</v>
      </c>
      <c r="IK67" t="s">
        <v>1047</v>
      </c>
      <c r="IL67" s="72" t="s">
        <v>480</v>
      </c>
      <c r="JH67" t="s">
        <v>2410</v>
      </c>
      <c r="JI67" t="s">
        <v>494</v>
      </c>
      <c r="JJ67" t="s">
        <v>495</v>
      </c>
      <c r="JK67" s="8" t="s">
        <v>1464</v>
      </c>
      <c r="JN67" t="s">
        <v>508</v>
      </c>
      <c r="JO67">
        <v>40</v>
      </c>
      <c r="JP67">
        <v>50</v>
      </c>
      <c r="KD67" t="s">
        <v>500</v>
      </c>
      <c r="MR67" t="s">
        <v>2411</v>
      </c>
      <c r="MS67">
        <v>36</v>
      </c>
      <c r="NC67" t="s">
        <v>2421</v>
      </c>
      <c r="ND67" t="s">
        <v>941</v>
      </c>
      <c r="NF67" t="s">
        <v>942</v>
      </c>
      <c r="NG67" t="s">
        <v>516</v>
      </c>
      <c r="NP67" t="s">
        <v>518</v>
      </c>
      <c r="NQ67">
        <v>961.6</v>
      </c>
      <c r="NR67" s="4" t="s">
        <v>520</v>
      </c>
      <c r="NS67">
        <v>8</v>
      </c>
      <c r="NV67">
        <v>4</v>
      </c>
      <c r="OG67" t="s">
        <v>2486</v>
      </c>
      <c r="OH67" s="72" t="s">
        <v>475</v>
      </c>
      <c r="OI67">
        <v>2007</v>
      </c>
      <c r="OL67" t="s">
        <v>2417</v>
      </c>
      <c r="ON67" t="s">
        <v>522</v>
      </c>
      <c r="OO67" s="50">
        <v>46105</v>
      </c>
    </row>
    <row r="68" spans="1:405" ht="15" thickBot="1">
      <c r="A68" t="s">
        <v>469</v>
      </c>
      <c r="B68" t="s">
        <v>2404</v>
      </c>
      <c r="C68" t="s">
        <v>665</v>
      </c>
      <c r="D68" s="83" t="s">
        <v>1177</v>
      </c>
      <c r="E68" s="75" t="s">
        <v>2405</v>
      </c>
      <c r="F68" s="83" t="s">
        <v>1177</v>
      </c>
      <c r="G68" s="72" t="s">
        <v>475</v>
      </c>
      <c r="H68" s="72" t="s">
        <v>476</v>
      </c>
      <c r="I68">
        <v>-0.41666666699999999</v>
      </c>
      <c r="J68">
        <v>34.200000000000003</v>
      </c>
      <c r="K68" s="72" t="s">
        <v>480</v>
      </c>
      <c r="AV68" t="s">
        <v>2406</v>
      </c>
      <c r="AW68">
        <v>54</v>
      </c>
      <c r="AX68" t="s">
        <v>864</v>
      </c>
      <c r="AY68">
        <v>1</v>
      </c>
      <c r="AZ68" t="s">
        <v>2407</v>
      </c>
      <c r="BA68">
        <v>2007</v>
      </c>
      <c r="BB68">
        <v>2008</v>
      </c>
      <c r="BD68" t="s">
        <v>996</v>
      </c>
      <c r="BE68" t="s">
        <v>2478</v>
      </c>
      <c r="BF68" t="s">
        <v>613</v>
      </c>
      <c r="BH68" t="s">
        <v>485</v>
      </c>
      <c r="BI68" t="s">
        <v>2409</v>
      </c>
      <c r="BJ68" s="72" t="s">
        <v>486</v>
      </c>
      <c r="BK68">
        <v>44444</v>
      </c>
      <c r="BL68" t="s">
        <v>537</v>
      </c>
      <c r="BM68" t="s">
        <v>1423</v>
      </c>
      <c r="BN68" t="s">
        <v>2419</v>
      </c>
      <c r="BO68" s="72" t="s">
        <v>486</v>
      </c>
      <c r="BP68">
        <v>44444</v>
      </c>
      <c r="BQ68" t="s">
        <v>537</v>
      </c>
      <c r="BR68" t="s">
        <v>2423</v>
      </c>
      <c r="BS68" t="s">
        <v>864</v>
      </c>
      <c r="BT68" t="s">
        <v>864</v>
      </c>
      <c r="BU68" t="s">
        <v>864</v>
      </c>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W68" s="50"/>
      <c r="IF68" t="s">
        <v>2478</v>
      </c>
      <c r="IG68" s="69" t="s">
        <v>2424</v>
      </c>
      <c r="IH68" t="s">
        <v>542</v>
      </c>
      <c r="II68" t="s">
        <v>543</v>
      </c>
      <c r="IJ68" t="s">
        <v>1047</v>
      </c>
      <c r="IK68" t="s">
        <v>1047</v>
      </c>
      <c r="IL68" s="72" t="s">
        <v>480</v>
      </c>
      <c r="JH68" t="s">
        <v>2410</v>
      </c>
      <c r="JI68" t="s">
        <v>494</v>
      </c>
      <c r="JJ68" t="s">
        <v>495</v>
      </c>
      <c r="JK68" s="8" t="s">
        <v>1464</v>
      </c>
      <c r="JN68" t="s">
        <v>508</v>
      </c>
      <c r="JO68">
        <v>40</v>
      </c>
      <c r="JP68">
        <v>50</v>
      </c>
      <c r="KD68" t="s">
        <v>500</v>
      </c>
      <c r="MR68" t="s">
        <v>2411</v>
      </c>
      <c r="MS68">
        <v>36</v>
      </c>
      <c r="NC68" t="s">
        <v>2421</v>
      </c>
      <c r="ND68" t="s">
        <v>941</v>
      </c>
      <c r="NF68" t="s">
        <v>942</v>
      </c>
      <c r="NG68" t="s">
        <v>516</v>
      </c>
      <c r="NP68" t="s">
        <v>518</v>
      </c>
      <c r="NQ68">
        <v>1050.9000000000001</v>
      </c>
      <c r="NR68" s="4" t="s">
        <v>520</v>
      </c>
      <c r="NS68">
        <v>10</v>
      </c>
      <c r="NV68">
        <v>4</v>
      </c>
      <c r="OG68" t="s">
        <v>2486</v>
      </c>
      <c r="OH68" s="72" t="s">
        <v>475</v>
      </c>
      <c r="OI68">
        <v>2007</v>
      </c>
      <c r="OL68" t="s">
        <v>2417</v>
      </c>
      <c r="ON68" t="s">
        <v>522</v>
      </c>
      <c r="OO68" s="50">
        <v>46105</v>
      </c>
    </row>
    <row r="69" spans="1:405" ht="15" thickBot="1">
      <c r="A69" t="s">
        <v>469</v>
      </c>
      <c r="B69" t="s">
        <v>2404</v>
      </c>
      <c r="C69" t="s">
        <v>665</v>
      </c>
      <c r="D69" s="83" t="s">
        <v>1177</v>
      </c>
      <c r="E69" s="75" t="s">
        <v>2405</v>
      </c>
      <c r="F69" s="83" t="s">
        <v>1177</v>
      </c>
      <c r="G69" s="72" t="s">
        <v>475</v>
      </c>
      <c r="H69" s="72" t="s">
        <v>476</v>
      </c>
      <c r="I69">
        <v>-0.41666666699999999</v>
      </c>
      <c r="J69">
        <v>34.200000000000003</v>
      </c>
      <c r="K69" s="72" t="s">
        <v>480</v>
      </c>
      <c r="AV69" t="s">
        <v>2406</v>
      </c>
      <c r="AW69">
        <v>55</v>
      </c>
      <c r="AX69" t="s">
        <v>864</v>
      </c>
      <c r="AY69">
        <v>1</v>
      </c>
      <c r="AZ69" t="s">
        <v>2407</v>
      </c>
      <c r="BA69">
        <v>2007</v>
      </c>
      <c r="BB69">
        <v>2008</v>
      </c>
      <c r="BD69" t="s">
        <v>996</v>
      </c>
      <c r="BE69" t="s">
        <v>2482</v>
      </c>
      <c r="BF69" t="s">
        <v>615</v>
      </c>
      <c r="BH69" t="s">
        <v>485</v>
      </c>
      <c r="BI69" t="s">
        <v>2409</v>
      </c>
      <c r="BJ69" s="72" t="s">
        <v>486</v>
      </c>
      <c r="BK69">
        <v>44444</v>
      </c>
      <c r="BL69" t="s">
        <v>537</v>
      </c>
      <c r="BM69" t="s">
        <v>1423</v>
      </c>
      <c r="BN69" t="s">
        <v>2419</v>
      </c>
      <c r="BO69" s="72" t="s">
        <v>486</v>
      </c>
      <c r="BP69">
        <v>44444</v>
      </c>
      <c r="BQ69" t="s">
        <v>537</v>
      </c>
      <c r="BR69" t="s">
        <v>2423</v>
      </c>
      <c r="BS69" t="s">
        <v>864</v>
      </c>
      <c r="BT69" t="s">
        <v>864</v>
      </c>
      <c r="BU69" t="s">
        <v>864</v>
      </c>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W69" s="50"/>
      <c r="IF69" t="s">
        <v>2482</v>
      </c>
      <c r="IG69" s="69" t="s">
        <v>2424</v>
      </c>
      <c r="IH69" t="s">
        <v>542</v>
      </c>
      <c r="II69" t="s">
        <v>543</v>
      </c>
      <c r="IJ69" t="s">
        <v>1047</v>
      </c>
      <c r="IK69" t="s">
        <v>1047</v>
      </c>
      <c r="IL69" s="72" t="s">
        <v>480</v>
      </c>
      <c r="JH69" t="s">
        <v>2410</v>
      </c>
      <c r="JI69" t="s">
        <v>494</v>
      </c>
      <c r="JJ69" t="s">
        <v>495</v>
      </c>
      <c r="JK69" s="8" t="s">
        <v>1464</v>
      </c>
      <c r="JN69" t="s">
        <v>508</v>
      </c>
      <c r="JO69">
        <v>40</v>
      </c>
      <c r="JP69">
        <v>50</v>
      </c>
      <c r="KD69" t="s">
        <v>500</v>
      </c>
      <c r="MR69" t="s">
        <v>2411</v>
      </c>
      <c r="MS69">
        <v>36</v>
      </c>
      <c r="NC69" t="s">
        <v>2421</v>
      </c>
      <c r="ND69" t="s">
        <v>941</v>
      </c>
      <c r="NF69" t="s">
        <v>942</v>
      </c>
      <c r="NG69" t="s">
        <v>516</v>
      </c>
      <c r="NP69" t="s">
        <v>518</v>
      </c>
      <c r="NQ69">
        <v>1062.4000000000001</v>
      </c>
      <c r="NR69" s="4" t="s">
        <v>520</v>
      </c>
      <c r="NS69">
        <v>10</v>
      </c>
      <c r="NV69">
        <v>4</v>
      </c>
      <c r="OG69" t="s">
        <v>2486</v>
      </c>
      <c r="OH69" s="72" t="s">
        <v>475</v>
      </c>
      <c r="OI69">
        <v>2007</v>
      </c>
      <c r="OL69" t="s">
        <v>2417</v>
      </c>
      <c r="ON69" t="s">
        <v>522</v>
      </c>
      <c r="OO69" s="50">
        <v>46105</v>
      </c>
    </row>
    <row r="70" spans="1:405" ht="15" thickBot="1">
      <c r="A70" t="s">
        <v>469</v>
      </c>
      <c r="B70" t="s">
        <v>2404</v>
      </c>
      <c r="C70" t="s">
        <v>665</v>
      </c>
      <c r="D70" s="83" t="s">
        <v>1177</v>
      </c>
      <c r="E70" s="75" t="s">
        <v>2405</v>
      </c>
      <c r="F70" s="83" t="s">
        <v>1177</v>
      </c>
      <c r="G70" s="72" t="s">
        <v>475</v>
      </c>
      <c r="H70" s="72" t="s">
        <v>476</v>
      </c>
      <c r="I70">
        <v>-0.41666666699999999</v>
      </c>
      <c r="J70">
        <v>34.200000000000003</v>
      </c>
      <c r="K70" s="72" t="s">
        <v>480</v>
      </c>
      <c r="AV70" t="s">
        <v>2406</v>
      </c>
      <c r="AW70">
        <v>36</v>
      </c>
      <c r="AX70" t="s">
        <v>864</v>
      </c>
      <c r="AY70">
        <v>1</v>
      </c>
      <c r="AZ70" t="s">
        <v>2407</v>
      </c>
      <c r="BA70">
        <v>2007</v>
      </c>
      <c r="BB70">
        <v>2008</v>
      </c>
      <c r="BD70" t="s">
        <v>492</v>
      </c>
      <c r="BE70" t="s">
        <v>2408</v>
      </c>
      <c r="BF70" t="s">
        <v>524</v>
      </c>
      <c r="BH70" t="s">
        <v>485</v>
      </c>
      <c r="BI70" t="s">
        <v>2409</v>
      </c>
      <c r="BJ70" s="72" t="s">
        <v>486</v>
      </c>
      <c r="BK70">
        <v>44444</v>
      </c>
      <c r="IF70" t="s">
        <v>2408</v>
      </c>
      <c r="IG70" t="s">
        <v>492</v>
      </c>
      <c r="JH70" t="s">
        <v>2410</v>
      </c>
      <c r="JI70" t="s">
        <v>494</v>
      </c>
      <c r="JJ70" t="s">
        <v>495</v>
      </c>
      <c r="JK70" s="8" t="s">
        <v>1464</v>
      </c>
      <c r="JN70" t="s">
        <v>508</v>
      </c>
      <c r="JO70">
        <v>40</v>
      </c>
      <c r="JP70">
        <v>50</v>
      </c>
      <c r="KD70" t="s">
        <v>500</v>
      </c>
      <c r="MR70" t="s">
        <v>2411</v>
      </c>
      <c r="MS70">
        <v>36</v>
      </c>
      <c r="NC70" t="s">
        <v>2491</v>
      </c>
      <c r="ND70" t="s">
        <v>1059</v>
      </c>
      <c r="NF70" t="s">
        <v>623</v>
      </c>
      <c r="NG70" t="s">
        <v>516</v>
      </c>
      <c r="NP70" t="s">
        <v>518</v>
      </c>
      <c r="NQ70">
        <v>307.3</v>
      </c>
      <c r="NR70" s="4" t="s">
        <v>520</v>
      </c>
      <c r="NS70">
        <v>8</v>
      </c>
      <c r="NV70">
        <v>4</v>
      </c>
      <c r="OG70" t="s">
        <v>2416</v>
      </c>
      <c r="OH70" s="72" t="s">
        <v>475</v>
      </c>
      <c r="OI70">
        <v>2007</v>
      </c>
      <c r="OL70" t="s">
        <v>2417</v>
      </c>
      <c r="ON70" t="s">
        <v>522</v>
      </c>
      <c r="OO70" s="50">
        <v>46105</v>
      </c>
    </row>
    <row r="71" spans="1:405" ht="15" thickBot="1">
      <c r="A71" t="s">
        <v>469</v>
      </c>
      <c r="B71" t="s">
        <v>2404</v>
      </c>
      <c r="C71" t="s">
        <v>665</v>
      </c>
      <c r="D71" s="83" t="s">
        <v>1177</v>
      </c>
      <c r="E71" s="75" t="s">
        <v>2405</v>
      </c>
      <c r="F71" s="83" t="s">
        <v>1177</v>
      </c>
      <c r="G71" s="72" t="s">
        <v>475</v>
      </c>
      <c r="H71" s="72" t="s">
        <v>476</v>
      </c>
      <c r="I71">
        <v>-0.41666666699999999</v>
      </c>
      <c r="J71">
        <v>34.200000000000003</v>
      </c>
      <c r="K71" s="72" t="s">
        <v>480</v>
      </c>
      <c r="AV71" t="s">
        <v>2406</v>
      </c>
      <c r="AW71">
        <v>37</v>
      </c>
      <c r="AX71" t="s">
        <v>864</v>
      </c>
      <c r="AY71">
        <v>1</v>
      </c>
      <c r="AZ71" t="s">
        <v>2407</v>
      </c>
      <c r="BA71">
        <v>2007</v>
      </c>
      <c r="BB71">
        <v>2008</v>
      </c>
      <c r="BD71" t="s">
        <v>996</v>
      </c>
      <c r="BE71" t="s">
        <v>2418</v>
      </c>
      <c r="BF71" t="s">
        <v>536</v>
      </c>
      <c r="BH71" t="s">
        <v>485</v>
      </c>
      <c r="BI71" t="s">
        <v>2409</v>
      </c>
      <c r="BJ71" s="72" t="s">
        <v>486</v>
      </c>
      <c r="BK71">
        <v>44444</v>
      </c>
      <c r="BL71" t="s">
        <v>537</v>
      </c>
      <c r="BM71" t="s">
        <v>1423</v>
      </c>
      <c r="BN71" t="s">
        <v>2419</v>
      </c>
      <c r="BO71" s="72" t="s">
        <v>486</v>
      </c>
      <c r="BP71">
        <v>44444</v>
      </c>
      <c r="IF71" t="s">
        <v>2418</v>
      </c>
      <c r="IG71" s="69" t="s">
        <v>1712</v>
      </c>
      <c r="IH71" t="s">
        <v>542</v>
      </c>
      <c r="II71" t="s">
        <v>543</v>
      </c>
      <c r="IJ71" t="s">
        <v>1047</v>
      </c>
      <c r="IK71" t="s">
        <v>1047</v>
      </c>
      <c r="IL71" s="72" t="s">
        <v>480</v>
      </c>
      <c r="JH71" t="s">
        <v>2410</v>
      </c>
      <c r="JI71" t="s">
        <v>494</v>
      </c>
      <c r="JJ71" t="s">
        <v>495</v>
      </c>
      <c r="JK71" s="8" t="s">
        <v>1464</v>
      </c>
      <c r="JN71" t="s">
        <v>508</v>
      </c>
      <c r="JO71">
        <v>40</v>
      </c>
      <c r="JP71">
        <v>50</v>
      </c>
      <c r="KD71" t="s">
        <v>500</v>
      </c>
      <c r="MR71" t="s">
        <v>2411</v>
      </c>
      <c r="MS71">
        <v>36</v>
      </c>
      <c r="NC71" t="s">
        <v>2492</v>
      </c>
      <c r="ND71" t="s">
        <v>1059</v>
      </c>
      <c r="NF71" t="s">
        <v>623</v>
      </c>
      <c r="NG71" t="s">
        <v>516</v>
      </c>
      <c r="NP71" t="s">
        <v>518</v>
      </c>
      <c r="NQ71">
        <v>427.4</v>
      </c>
      <c r="NR71" s="4" t="s">
        <v>520</v>
      </c>
      <c r="NS71">
        <v>14</v>
      </c>
      <c r="NV71">
        <v>4</v>
      </c>
      <c r="OG71" t="s">
        <v>2416</v>
      </c>
      <c r="OH71" s="72" t="s">
        <v>475</v>
      </c>
      <c r="OI71">
        <v>2007</v>
      </c>
      <c r="OL71" t="s">
        <v>2417</v>
      </c>
      <c r="ON71" t="s">
        <v>522</v>
      </c>
      <c r="OO71" s="50">
        <v>46105</v>
      </c>
    </row>
    <row r="72" spans="1:405" ht="15" thickBot="1">
      <c r="A72" t="s">
        <v>469</v>
      </c>
      <c r="B72" t="s">
        <v>2404</v>
      </c>
      <c r="C72" t="s">
        <v>665</v>
      </c>
      <c r="D72" s="83" t="s">
        <v>1177</v>
      </c>
      <c r="E72" s="75" t="s">
        <v>2405</v>
      </c>
      <c r="F72" s="83" t="s">
        <v>1177</v>
      </c>
      <c r="G72" s="72" t="s">
        <v>475</v>
      </c>
      <c r="H72" s="72" t="s">
        <v>476</v>
      </c>
      <c r="I72">
        <v>-0.41666666699999999</v>
      </c>
      <c r="J72">
        <v>34.200000000000003</v>
      </c>
      <c r="K72" s="72" t="s">
        <v>480</v>
      </c>
      <c r="AV72" t="s">
        <v>2406</v>
      </c>
      <c r="AW72">
        <v>38</v>
      </c>
      <c r="AX72" t="s">
        <v>864</v>
      </c>
      <c r="AY72">
        <v>1</v>
      </c>
      <c r="AZ72" t="s">
        <v>2407</v>
      </c>
      <c r="BA72">
        <v>2007</v>
      </c>
      <c r="BB72">
        <v>2008</v>
      </c>
      <c r="BD72" t="s">
        <v>996</v>
      </c>
      <c r="BE72" t="s">
        <v>2422</v>
      </c>
      <c r="BF72" t="s">
        <v>565</v>
      </c>
      <c r="BH72" t="s">
        <v>485</v>
      </c>
      <c r="BI72" t="s">
        <v>2409</v>
      </c>
      <c r="BJ72" s="72" t="s">
        <v>486</v>
      </c>
      <c r="BK72">
        <v>44444</v>
      </c>
      <c r="BL72" t="s">
        <v>537</v>
      </c>
      <c r="BM72" t="s">
        <v>2423</v>
      </c>
      <c r="BN72" t="s">
        <v>864</v>
      </c>
      <c r="BO72" t="s">
        <v>864</v>
      </c>
      <c r="BP72" t="s">
        <v>864</v>
      </c>
      <c r="IF72" t="s">
        <v>2422</v>
      </c>
      <c r="IG72" s="69" t="s">
        <v>2424</v>
      </c>
      <c r="IH72" t="s">
        <v>542</v>
      </c>
      <c r="II72" t="s">
        <v>543</v>
      </c>
      <c r="IJ72" t="s">
        <v>1047</v>
      </c>
      <c r="IK72" t="s">
        <v>1047</v>
      </c>
      <c r="IL72" s="72" t="s">
        <v>480</v>
      </c>
      <c r="JH72" t="s">
        <v>2410</v>
      </c>
      <c r="JI72" t="s">
        <v>494</v>
      </c>
      <c r="JJ72" t="s">
        <v>495</v>
      </c>
      <c r="JK72" s="8" t="s">
        <v>1464</v>
      </c>
      <c r="JN72" t="s">
        <v>508</v>
      </c>
      <c r="JO72">
        <v>40</v>
      </c>
      <c r="JP72">
        <v>50</v>
      </c>
      <c r="KD72" t="s">
        <v>500</v>
      </c>
      <c r="MR72" t="s">
        <v>2411</v>
      </c>
      <c r="MS72">
        <v>36</v>
      </c>
      <c r="NC72" t="s">
        <v>2492</v>
      </c>
      <c r="ND72" t="s">
        <v>1059</v>
      </c>
      <c r="NF72" t="s">
        <v>623</v>
      </c>
      <c r="NG72" t="s">
        <v>516</v>
      </c>
      <c r="NP72" t="s">
        <v>518</v>
      </c>
      <c r="NQ72">
        <v>513.5</v>
      </c>
      <c r="NR72" s="4" t="s">
        <v>520</v>
      </c>
      <c r="NS72">
        <v>7</v>
      </c>
      <c r="NV72">
        <v>4</v>
      </c>
      <c r="OG72" t="s">
        <v>2416</v>
      </c>
      <c r="OH72" s="72" t="s">
        <v>475</v>
      </c>
      <c r="OI72">
        <v>2007</v>
      </c>
      <c r="OL72" t="s">
        <v>2417</v>
      </c>
      <c r="ON72" t="s">
        <v>522</v>
      </c>
      <c r="OO72" s="50">
        <v>46105</v>
      </c>
    </row>
    <row r="73" spans="1:405" ht="15" thickBot="1">
      <c r="A73" t="s">
        <v>469</v>
      </c>
      <c r="B73" t="s">
        <v>2404</v>
      </c>
      <c r="C73" t="s">
        <v>665</v>
      </c>
      <c r="D73" s="83" t="s">
        <v>1177</v>
      </c>
      <c r="E73" s="75" t="s">
        <v>2405</v>
      </c>
      <c r="F73" s="83" t="s">
        <v>1177</v>
      </c>
      <c r="G73" s="72" t="s">
        <v>475</v>
      </c>
      <c r="H73" s="72" t="s">
        <v>476</v>
      </c>
      <c r="I73">
        <v>-0.41666666699999999</v>
      </c>
      <c r="J73">
        <v>34.200000000000003</v>
      </c>
      <c r="K73" s="72" t="s">
        <v>480</v>
      </c>
      <c r="AV73" t="s">
        <v>2406</v>
      </c>
      <c r="AW73">
        <v>39</v>
      </c>
      <c r="AX73" t="s">
        <v>864</v>
      </c>
      <c r="AY73">
        <v>1</v>
      </c>
      <c r="AZ73" t="s">
        <v>2407</v>
      </c>
      <c r="BA73">
        <v>2007</v>
      </c>
      <c r="BB73">
        <v>2008</v>
      </c>
      <c r="BD73" t="s">
        <v>996</v>
      </c>
      <c r="BE73" t="s">
        <v>2428</v>
      </c>
      <c r="BF73" t="s">
        <v>570</v>
      </c>
      <c r="BH73" t="s">
        <v>485</v>
      </c>
      <c r="BI73" t="s">
        <v>2409</v>
      </c>
      <c r="BJ73" s="72" t="s">
        <v>486</v>
      </c>
      <c r="BK73">
        <v>44444</v>
      </c>
      <c r="BL73" t="s">
        <v>537</v>
      </c>
      <c r="BM73" t="s">
        <v>1423</v>
      </c>
      <c r="BN73" t="s">
        <v>2419</v>
      </c>
      <c r="BO73" s="72" t="s">
        <v>486</v>
      </c>
      <c r="BP73">
        <v>44444</v>
      </c>
      <c r="BQ73" t="s">
        <v>537</v>
      </c>
      <c r="BR73" t="s">
        <v>2423</v>
      </c>
      <c r="BS73" t="s">
        <v>864</v>
      </c>
      <c r="BT73" t="s">
        <v>864</v>
      </c>
      <c r="BU73" t="s">
        <v>864</v>
      </c>
      <c r="IF73" t="s">
        <v>2428</v>
      </c>
      <c r="IG73" s="69" t="s">
        <v>2424</v>
      </c>
      <c r="IH73" t="s">
        <v>542</v>
      </c>
      <c r="II73" t="s">
        <v>543</v>
      </c>
      <c r="IJ73" t="s">
        <v>1047</v>
      </c>
      <c r="IK73" t="s">
        <v>1047</v>
      </c>
      <c r="IL73" s="72" t="s">
        <v>480</v>
      </c>
      <c r="JH73" t="s">
        <v>2410</v>
      </c>
      <c r="JI73" t="s">
        <v>494</v>
      </c>
      <c r="JJ73" t="s">
        <v>495</v>
      </c>
      <c r="JK73" s="8" t="s">
        <v>1464</v>
      </c>
      <c r="JN73" t="s">
        <v>508</v>
      </c>
      <c r="JO73">
        <v>40</v>
      </c>
      <c r="JP73">
        <v>50</v>
      </c>
      <c r="KD73" t="s">
        <v>500</v>
      </c>
      <c r="MR73" t="s">
        <v>2411</v>
      </c>
      <c r="MS73">
        <v>36</v>
      </c>
      <c r="NC73" t="s">
        <v>2492</v>
      </c>
      <c r="ND73" t="s">
        <v>1059</v>
      </c>
      <c r="NF73" t="s">
        <v>623</v>
      </c>
      <c r="NG73" t="s">
        <v>516</v>
      </c>
      <c r="NP73" t="s">
        <v>518</v>
      </c>
      <c r="NQ73">
        <v>577.20000000000005</v>
      </c>
      <c r="NR73" s="4" t="s">
        <v>520</v>
      </c>
      <c r="NS73">
        <v>2</v>
      </c>
      <c r="NV73">
        <v>4</v>
      </c>
      <c r="OG73" t="s">
        <v>2416</v>
      </c>
      <c r="OH73" s="72" t="s">
        <v>475</v>
      </c>
      <c r="OI73">
        <v>2007</v>
      </c>
      <c r="OL73" t="s">
        <v>2417</v>
      </c>
      <c r="ON73" t="s">
        <v>522</v>
      </c>
      <c r="OO73" s="50">
        <v>46105</v>
      </c>
    </row>
    <row r="74" spans="1:405" ht="15" thickBot="1">
      <c r="A74" t="s">
        <v>469</v>
      </c>
      <c r="B74" t="s">
        <v>2404</v>
      </c>
      <c r="C74" t="s">
        <v>665</v>
      </c>
      <c r="D74" s="83" t="s">
        <v>1177</v>
      </c>
      <c r="E74" s="75" t="s">
        <v>2405</v>
      </c>
      <c r="F74" s="83" t="s">
        <v>1177</v>
      </c>
      <c r="G74" s="72" t="s">
        <v>475</v>
      </c>
      <c r="H74" s="72" t="s">
        <v>476</v>
      </c>
      <c r="I74">
        <v>-0.41666666699999999</v>
      </c>
      <c r="J74">
        <v>34.200000000000003</v>
      </c>
      <c r="K74" s="72" t="s">
        <v>480</v>
      </c>
      <c r="AV74" t="s">
        <v>2406</v>
      </c>
      <c r="AW74">
        <v>40</v>
      </c>
      <c r="AX74" t="s">
        <v>864</v>
      </c>
      <c r="AY74">
        <v>1</v>
      </c>
      <c r="AZ74" t="s">
        <v>2407</v>
      </c>
      <c r="BA74">
        <v>2007</v>
      </c>
      <c r="BB74">
        <v>2008</v>
      </c>
      <c r="BD74" t="s">
        <v>996</v>
      </c>
      <c r="BE74" t="s">
        <v>2439</v>
      </c>
      <c r="BF74" t="s">
        <v>553</v>
      </c>
      <c r="BH74" t="s">
        <v>485</v>
      </c>
      <c r="BI74" t="s">
        <v>2409</v>
      </c>
      <c r="BJ74" s="72" t="s">
        <v>486</v>
      </c>
      <c r="BK74">
        <v>44444</v>
      </c>
      <c r="BL74" t="s">
        <v>537</v>
      </c>
      <c r="BM74" t="s">
        <v>1423</v>
      </c>
      <c r="BN74" t="s">
        <v>2419</v>
      </c>
      <c r="BO74" s="72" t="s">
        <v>486</v>
      </c>
      <c r="BP74">
        <v>44444</v>
      </c>
      <c r="BQ74" t="s">
        <v>537</v>
      </c>
      <c r="BR74" t="s">
        <v>2423</v>
      </c>
      <c r="BS74" t="s">
        <v>864</v>
      </c>
      <c r="BT74" t="s">
        <v>864</v>
      </c>
      <c r="BU74" t="s">
        <v>864</v>
      </c>
      <c r="IF74" t="s">
        <v>2440</v>
      </c>
      <c r="IG74" s="69" t="s">
        <v>2424</v>
      </c>
      <c r="IH74" t="s">
        <v>542</v>
      </c>
      <c r="II74" t="s">
        <v>543</v>
      </c>
      <c r="IJ74" t="s">
        <v>1047</v>
      </c>
      <c r="IK74" t="s">
        <v>1047</v>
      </c>
      <c r="IL74" s="72" t="s">
        <v>480</v>
      </c>
      <c r="JH74" t="s">
        <v>2410</v>
      </c>
      <c r="JI74" t="s">
        <v>494</v>
      </c>
      <c r="JJ74" t="s">
        <v>495</v>
      </c>
      <c r="JK74" s="8" t="s">
        <v>1464</v>
      </c>
      <c r="JN74" t="s">
        <v>508</v>
      </c>
      <c r="JO74">
        <v>40</v>
      </c>
      <c r="JP74">
        <v>50</v>
      </c>
      <c r="KD74" t="s">
        <v>500</v>
      </c>
      <c r="MR74" t="s">
        <v>2411</v>
      </c>
      <c r="MS74">
        <v>36</v>
      </c>
      <c r="NC74" t="s">
        <v>2492</v>
      </c>
      <c r="ND74" t="s">
        <v>1059</v>
      </c>
      <c r="NF74" t="s">
        <v>623</v>
      </c>
      <c r="NG74" t="s">
        <v>516</v>
      </c>
      <c r="NP74" t="s">
        <v>518</v>
      </c>
      <c r="NQ74">
        <v>615.9</v>
      </c>
      <c r="NR74" s="4" t="s">
        <v>520</v>
      </c>
      <c r="NS74">
        <v>6</v>
      </c>
      <c r="NV74">
        <v>4</v>
      </c>
      <c r="OG74" t="s">
        <v>2416</v>
      </c>
      <c r="OH74" s="72" t="s">
        <v>475</v>
      </c>
      <c r="OI74">
        <v>2007</v>
      </c>
      <c r="OL74" t="s">
        <v>2417</v>
      </c>
      <c r="ON74" t="s">
        <v>522</v>
      </c>
      <c r="OO74" s="50">
        <v>46105</v>
      </c>
    </row>
    <row r="75" spans="1:405" ht="15" thickBot="1">
      <c r="A75" t="s">
        <v>469</v>
      </c>
      <c r="B75" t="s">
        <v>2404</v>
      </c>
      <c r="C75" t="s">
        <v>665</v>
      </c>
      <c r="D75" s="83" t="s">
        <v>1177</v>
      </c>
      <c r="E75" s="75" t="s">
        <v>2405</v>
      </c>
      <c r="F75" s="83" t="s">
        <v>1177</v>
      </c>
      <c r="G75" s="72" t="s">
        <v>475</v>
      </c>
      <c r="H75" s="72" t="s">
        <v>476</v>
      </c>
      <c r="I75">
        <v>-0.41666666699999999</v>
      </c>
      <c r="J75">
        <v>34.200000000000003</v>
      </c>
      <c r="K75" s="72" t="s">
        <v>480</v>
      </c>
      <c r="AV75" t="s">
        <v>2406</v>
      </c>
      <c r="AW75">
        <v>41</v>
      </c>
      <c r="AX75" t="s">
        <v>864</v>
      </c>
      <c r="AY75">
        <v>1</v>
      </c>
      <c r="AZ75" t="s">
        <v>2445</v>
      </c>
      <c r="BA75">
        <v>2007</v>
      </c>
      <c r="BB75">
        <v>2008</v>
      </c>
      <c r="BD75" t="s">
        <v>492</v>
      </c>
      <c r="BE75" t="s">
        <v>2408</v>
      </c>
      <c r="BF75" t="s">
        <v>524</v>
      </c>
      <c r="BH75" t="s">
        <v>485</v>
      </c>
      <c r="BI75" t="s">
        <v>2409</v>
      </c>
      <c r="BJ75" s="72" t="s">
        <v>486</v>
      </c>
      <c r="BK75">
        <v>44444</v>
      </c>
      <c r="IF75" t="s">
        <v>2408</v>
      </c>
      <c r="IG75" t="s">
        <v>492</v>
      </c>
      <c r="JH75" t="s">
        <v>2410</v>
      </c>
      <c r="JI75" t="s">
        <v>494</v>
      </c>
      <c r="JJ75" t="s">
        <v>495</v>
      </c>
      <c r="JK75" s="8" t="s">
        <v>1464</v>
      </c>
      <c r="JN75" t="s">
        <v>508</v>
      </c>
      <c r="JO75">
        <v>40</v>
      </c>
      <c r="JP75">
        <v>50</v>
      </c>
      <c r="KD75" t="s">
        <v>500</v>
      </c>
      <c r="MR75" t="s">
        <v>2411</v>
      </c>
      <c r="MS75">
        <v>36</v>
      </c>
      <c r="NC75" t="s">
        <v>2491</v>
      </c>
      <c r="ND75" t="s">
        <v>1059</v>
      </c>
      <c r="NF75" t="s">
        <v>623</v>
      </c>
      <c r="NG75" t="s">
        <v>516</v>
      </c>
      <c r="NP75" t="s">
        <v>518</v>
      </c>
      <c r="NQ75">
        <v>311.2</v>
      </c>
      <c r="NR75" s="4" t="s">
        <v>520</v>
      </c>
      <c r="NS75">
        <v>4</v>
      </c>
      <c r="NV75">
        <v>4</v>
      </c>
      <c r="OG75" t="s">
        <v>2416</v>
      </c>
      <c r="OH75" s="72" t="s">
        <v>475</v>
      </c>
      <c r="OI75">
        <v>2008</v>
      </c>
      <c r="OL75" t="s">
        <v>2446</v>
      </c>
      <c r="ON75" t="s">
        <v>522</v>
      </c>
      <c r="OO75" s="50">
        <v>46105</v>
      </c>
    </row>
    <row r="76" spans="1:405" ht="15" thickBot="1">
      <c r="A76" t="s">
        <v>469</v>
      </c>
      <c r="B76" t="s">
        <v>2404</v>
      </c>
      <c r="C76" t="s">
        <v>665</v>
      </c>
      <c r="D76" s="83" t="s">
        <v>1177</v>
      </c>
      <c r="E76" s="75" t="s">
        <v>2405</v>
      </c>
      <c r="F76" s="83" t="s">
        <v>1177</v>
      </c>
      <c r="G76" s="72" t="s">
        <v>475</v>
      </c>
      <c r="H76" s="72" t="s">
        <v>476</v>
      </c>
      <c r="I76">
        <v>-0.41666666699999999</v>
      </c>
      <c r="J76">
        <v>34.200000000000003</v>
      </c>
      <c r="K76" s="72" t="s">
        <v>480</v>
      </c>
      <c r="AV76" t="s">
        <v>2406</v>
      </c>
      <c r="AW76">
        <v>42</v>
      </c>
      <c r="AX76" t="s">
        <v>864</v>
      </c>
      <c r="AY76">
        <v>1</v>
      </c>
      <c r="AZ76" t="s">
        <v>2445</v>
      </c>
      <c r="BA76">
        <v>2007</v>
      </c>
      <c r="BB76">
        <v>2008</v>
      </c>
      <c r="BD76" t="s">
        <v>996</v>
      </c>
      <c r="BE76" t="s">
        <v>2418</v>
      </c>
      <c r="BF76" t="s">
        <v>536</v>
      </c>
      <c r="BH76" t="s">
        <v>485</v>
      </c>
      <c r="BI76" t="s">
        <v>2409</v>
      </c>
      <c r="BJ76" s="72" t="s">
        <v>486</v>
      </c>
      <c r="BK76">
        <v>44444</v>
      </c>
      <c r="BL76" t="s">
        <v>537</v>
      </c>
      <c r="BM76" t="s">
        <v>1423</v>
      </c>
      <c r="BN76" t="s">
        <v>2419</v>
      </c>
      <c r="BO76" s="72" t="s">
        <v>486</v>
      </c>
      <c r="BP76">
        <v>44444</v>
      </c>
      <c r="IF76" t="s">
        <v>2418</v>
      </c>
      <c r="IG76" s="69" t="s">
        <v>1712</v>
      </c>
      <c r="IH76" t="s">
        <v>542</v>
      </c>
      <c r="II76" t="s">
        <v>543</v>
      </c>
      <c r="IJ76" t="s">
        <v>1047</v>
      </c>
      <c r="IK76" t="s">
        <v>1047</v>
      </c>
      <c r="IL76" s="72" t="s">
        <v>480</v>
      </c>
      <c r="JH76" t="s">
        <v>2410</v>
      </c>
      <c r="JI76" t="s">
        <v>494</v>
      </c>
      <c r="JJ76" t="s">
        <v>495</v>
      </c>
      <c r="JK76" s="8" t="s">
        <v>1464</v>
      </c>
      <c r="JN76" t="s">
        <v>508</v>
      </c>
      <c r="JO76">
        <v>40</v>
      </c>
      <c r="JP76">
        <v>50</v>
      </c>
      <c r="KD76" t="s">
        <v>500</v>
      </c>
      <c r="MR76" t="s">
        <v>2411</v>
      </c>
      <c r="MS76">
        <v>36</v>
      </c>
      <c r="NC76" t="s">
        <v>2492</v>
      </c>
      <c r="ND76" t="s">
        <v>1059</v>
      </c>
      <c r="NF76" t="s">
        <v>623</v>
      </c>
      <c r="NG76" t="s">
        <v>516</v>
      </c>
      <c r="NP76" t="s">
        <v>518</v>
      </c>
      <c r="NQ76">
        <v>412.8</v>
      </c>
      <c r="NR76" s="4" t="s">
        <v>520</v>
      </c>
      <c r="NS76">
        <v>14</v>
      </c>
      <c r="NV76">
        <v>4</v>
      </c>
      <c r="OG76" t="s">
        <v>2416</v>
      </c>
      <c r="OH76" s="72" t="s">
        <v>475</v>
      </c>
      <c r="OI76">
        <v>2008</v>
      </c>
      <c r="OL76" t="s">
        <v>2446</v>
      </c>
      <c r="ON76" t="s">
        <v>522</v>
      </c>
      <c r="OO76" s="50">
        <v>46105</v>
      </c>
    </row>
    <row r="77" spans="1:405" ht="15" thickBot="1">
      <c r="A77" t="s">
        <v>469</v>
      </c>
      <c r="B77" t="s">
        <v>2404</v>
      </c>
      <c r="C77" t="s">
        <v>665</v>
      </c>
      <c r="D77" s="83" t="s">
        <v>1177</v>
      </c>
      <c r="E77" s="75" t="s">
        <v>2405</v>
      </c>
      <c r="F77" s="83" t="s">
        <v>1177</v>
      </c>
      <c r="G77" s="72" t="s">
        <v>475</v>
      </c>
      <c r="H77" s="72" t="s">
        <v>476</v>
      </c>
      <c r="I77">
        <v>-0.41666666699999999</v>
      </c>
      <c r="J77">
        <v>34.200000000000003</v>
      </c>
      <c r="K77" s="72" t="s">
        <v>480</v>
      </c>
      <c r="AV77" t="s">
        <v>2406</v>
      </c>
      <c r="AW77">
        <v>43</v>
      </c>
      <c r="AX77" t="s">
        <v>864</v>
      </c>
      <c r="AY77">
        <v>1</v>
      </c>
      <c r="AZ77" t="s">
        <v>2445</v>
      </c>
      <c r="BA77">
        <v>2007</v>
      </c>
      <c r="BB77">
        <v>2008</v>
      </c>
      <c r="BD77" t="s">
        <v>996</v>
      </c>
      <c r="BE77" t="s">
        <v>2422</v>
      </c>
      <c r="BF77" t="s">
        <v>565</v>
      </c>
      <c r="BH77" t="s">
        <v>485</v>
      </c>
      <c r="BI77" t="s">
        <v>2409</v>
      </c>
      <c r="BJ77" s="72" t="s">
        <v>486</v>
      </c>
      <c r="BK77">
        <v>44444</v>
      </c>
      <c r="BL77" t="s">
        <v>537</v>
      </c>
      <c r="BM77" t="s">
        <v>2423</v>
      </c>
      <c r="BN77" t="s">
        <v>864</v>
      </c>
      <c r="BO77" t="s">
        <v>864</v>
      </c>
      <c r="BP77" t="s">
        <v>864</v>
      </c>
      <c r="IF77" t="s">
        <v>2422</v>
      </c>
      <c r="IG77" s="69" t="s">
        <v>2424</v>
      </c>
      <c r="IH77" t="s">
        <v>542</v>
      </c>
      <c r="II77" t="s">
        <v>543</v>
      </c>
      <c r="IJ77" t="s">
        <v>1047</v>
      </c>
      <c r="IK77" t="s">
        <v>1047</v>
      </c>
      <c r="IL77" s="72" t="s">
        <v>480</v>
      </c>
      <c r="JH77" t="s">
        <v>2410</v>
      </c>
      <c r="JI77" t="s">
        <v>494</v>
      </c>
      <c r="JJ77" t="s">
        <v>495</v>
      </c>
      <c r="JK77" s="8" t="s">
        <v>1464</v>
      </c>
      <c r="JN77" t="s">
        <v>508</v>
      </c>
      <c r="JO77">
        <v>40</v>
      </c>
      <c r="JP77">
        <v>50</v>
      </c>
      <c r="KD77" t="s">
        <v>500</v>
      </c>
      <c r="MR77" t="s">
        <v>2411</v>
      </c>
      <c r="MS77">
        <v>36</v>
      </c>
      <c r="NC77" t="s">
        <v>2492</v>
      </c>
      <c r="ND77" t="s">
        <v>1059</v>
      </c>
      <c r="NF77" t="s">
        <v>623</v>
      </c>
      <c r="NG77" t="s">
        <v>516</v>
      </c>
      <c r="NP77" t="s">
        <v>518</v>
      </c>
      <c r="NQ77">
        <v>494.4</v>
      </c>
      <c r="NR77" s="4" t="s">
        <v>520</v>
      </c>
      <c r="NS77">
        <v>6</v>
      </c>
      <c r="NV77">
        <v>4</v>
      </c>
      <c r="OG77" t="s">
        <v>2416</v>
      </c>
      <c r="OH77" s="72" t="s">
        <v>475</v>
      </c>
      <c r="OI77">
        <v>2008</v>
      </c>
      <c r="OL77" t="s">
        <v>2446</v>
      </c>
      <c r="ON77" t="s">
        <v>522</v>
      </c>
      <c r="OO77" s="50">
        <v>46105</v>
      </c>
    </row>
    <row r="78" spans="1:405" ht="15" thickBot="1">
      <c r="A78" t="s">
        <v>469</v>
      </c>
      <c r="B78" t="s">
        <v>2404</v>
      </c>
      <c r="C78" t="s">
        <v>665</v>
      </c>
      <c r="D78" s="83" t="s">
        <v>1177</v>
      </c>
      <c r="E78" s="75" t="s">
        <v>2405</v>
      </c>
      <c r="F78" s="83" t="s">
        <v>1177</v>
      </c>
      <c r="G78" s="72" t="s">
        <v>475</v>
      </c>
      <c r="H78" s="72" t="s">
        <v>476</v>
      </c>
      <c r="I78">
        <v>-0.41666666699999999</v>
      </c>
      <c r="J78">
        <v>34.200000000000003</v>
      </c>
      <c r="K78" s="72" t="s">
        <v>480</v>
      </c>
      <c r="AV78" t="s">
        <v>2406</v>
      </c>
      <c r="AW78">
        <v>44</v>
      </c>
      <c r="AX78" t="s">
        <v>864</v>
      </c>
      <c r="AY78">
        <v>1</v>
      </c>
      <c r="AZ78" t="s">
        <v>2445</v>
      </c>
      <c r="BA78">
        <v>2007</v>
      </c>
      <c r="BB78">
        <v>2008</v>
      </c>
      <c r="BD78" t="s">
        <v>996</v>
      </c>
      <c r="BE78" t="s">
        <v>2428</v>
      </c>
      <c r="BF78" t="s">
        <v>570</v>
      </c>
      <c r="BH78" t="s">
        <v>485</v>
      </c>
      <c r="BI78" t="s">
        <v>2409</v>
      </c>
      <c r="BJ78" s="72" t="s">
        <v>486</v>
      </c>
      <c r="BK78">
        <v>44444</v>
      </c>
      <c r="BL78" t="s">
        <v>537</v>
      </c>
      <c r="BM78" t="s">
        <v>1423</v>
      </c>
      <c r="BN78" t="s">
        <v>2419</v>
      </c>
      <c r="BO78" s="72" t="s">
        <v>486</v>
      </c>
      <c r="BP78">
        <v>44444</v>
      </c>
      <c r="BQ78" t="s">
        <v>537</v>
      </c>
      <c r="BR78" t="s">
        <v>2423</v>
      </c>
      <c r="BS78" t="s">
        <v>864</v>
      </c>
      <c r="BT78" t="s">
        <v>864</v>
      </c>
      <c r="BU78" t="s">
        <v>864</v>
      </c>
      <c r="IF78" t="s">
        <v>2428</v>
      </c>
      <c r="IG78" s="69" t="s">
        <v>2424</v>
      </c>
      <c r="IH78" t="s">
        <v>542</v>
      </c>
      <c r="II78" t="s">
        <v>543</v>
      </c>
      <c r="IJ78" t="s">
        <v>1047</v>
      </c>
      <c r="IK78" t="s">
        <v>1047</v>
      </c>
      <c r="IL78" s="72" t="s">
        <v>480</v>
      </c>
      <c r="JH78" t="s">
        <v>2410</v>
      </c>
      <c r="JI78" t="s">
        <v>494</v>
      </c>
      <c r="JJ78" t="s">
        <v>495</v>
      </c>
      <c r="JK78" s="8" t="s">
        <v>1464</v>
      </c>
      <c r="JN78" t="s">
        <v>508</v>
      </c>
      <c r="JO78">
        <v>40</v>
      </c>
      <c r="JP78">
        <v>50</v>
      </c>
      <c r="KD78" t="s">
        <v>500</v>
      </c>
      <c r="MR78" t="s">
        <v>2411</v>
      </c>
      <c r="MS78">
        <v>36</v>
      </c>
      <c r="NC78" t="s">
        <v>2492</v>
      </c>
      <c r="ND78" t="s">
        <v>1059</v>
      </c>
      <c r="NF78" t="s">
        <v>623</v>
      </c>
      <c r="NG78" t="s">
        <v>516</v>
      </c>
      <c r="NP78" t="s">
        <v>518</v>
      </c>
      <c r="NQ78">
        <v>568.29999999999995</v>
      </c>
      <c r="NR78" s="4" t="s">
        <v>520</v>
      </c>
      <c r="NS78">
        <v>6</v>
      </c>
      <c r="NV78">
        <v>4</v>
      </c>
      <c r="OG78" t="s">
        <v>2416</v>
      </c>
      <c r="OH78" s="72" t="s">
        <v>475</v>
      </c>
      <c r="OI78">
        <v>2008</v>
      </c>
      <c r="OL78" t="s">
        <v>2446</v>
      </c>
      <c r="ON78" t="s">
        <v>522</v>
      </c>
      <c r="OO78" s="50">
        <v>46105</v>
      </c>
    </row>
    <row r="79" spans="1:405" ht="15" thickBot="1">
      <c r="A79" t="s">
        <v>469</v>
      </c>
      <c r="B79" t="s">
        <v>2404</v>
      </c>
      <c r="C79" t="s">
        <v>665</v>
      </c>
      <c r="D79" s="83" t="s">
        <v>1177</v>
      </c>
      <c r="E79" s="75" t="s">
        <v>2405</v>
      </c>
      <c r="F79" s="83" t="s">
        <v>1177</v>
      </c>
      <c r="G79" s="72" t="s">
        <v>475</v>
      </c>
      <c r="H79" s="72" t="s">
        <v>476</v>
      </c>
      <c r="I79">
        <v>-0.41666666699999999</v>
      </c>
      <c r="J79">
        <v>34.200000000000003</v>
      </c>
      <c r="K79" s="72" t="s">
        <v>480</v>
      </c>
      <c r="AV79" t="s">
        <v>2406</v>
      </c>
      <c r="AW79">
        <v>45</v>
      </c>
      <c r="AX79" t="s">
        <v>864</v>
      </c>
      <c r="AY79">
        <v>1</v>
      </c>
      <c r="AZ79" t="s">
        <v>2445</v>
      </c>
      <c r="BA79">
        <v>2007</v>
      </c>
      <c r="BB79">
        <v>2008</v>
      </c>
      <c r="BD79" t="s">
        <v>996</v>
      </c>
      <c r="BE79" t="s">
        <v>2440</v>
      </c>
      <c r="BF79" t="s">
        <v>553</v>
      </c>
      <c r="BH79" t="s">
        <v>485</v>
      </c>
      <c r="BI79" t="s">
        <v>2409</v>
      </c>
      <c r="BJ79" s="72" t="s">
        <v>486</v>
      </c>
      <c r="BK79">
        <v>44444</v>
      </c>
      <c r="BL79" t="s">
        <v>537</v>
      </c>
      <c r="BM79" t="s">
        <v>1423</v>
      </c>
      <c r="BN79" t="s">
        <v>2419</v>
      </c>
      <c r="BO79" s="72" t="s">
        <v>486</v>
      </c>
      <c r="BP79">
        <v>44444</v>
      </c>
      <c r="BQ79" t="s">
        <v>537</v>
      </c>
      <c r="BR79" t="s">
        <v>2423</v>
      </c>
      <c r="BS79" t="s">
        <v>864</v>
      </c>
      <c r="BT79" t="s">
        <v>864</v>
      </c>
      <c r="BU79" t="s">
        <v>864</v>
      </c>
      <c r="IF79" t="s">
        <v>2440</v>
      </c>
      <c r="IG79" s="69" t="s">
        <v>2424</v>
      </c>
      <c r="IH79" t="s">
        <v>542</v>
      </c>
      <c r="II79" t="s">
        <v>543</v>
      </c>
      <c r="IJ79" t="s">
        <v>1047</v>
      </c>
      <c r="IK79" t="s">
        <v>1047</v>
      </c>
      <c r="IL79" s="72" t="s">
        <v>480</v>
      </c>
      <c r="JH79" t="s">
        <v>2410</v>
      </c>
      <c r="JI79" t="s">
        <v>494</v>
      </c>
      <c r="JJ79" t="s">
        <v>495</v>
      </c>
      <c r="JK79" s="8" t="s">
        <v>1464</v>
      </c>
      <c r="JN79" t="s">
        <v>508</v>
      </c>
      <c r="JO79">
        <v>40</v>
      </c>
      <c r="JP79">
        <v>50</v>
      </c>
      <c r="KD79" t="s">
        <v>500</v>
      </c>
      <c r="MR79" t="s">
        <v>2411</v>
      </c>
      <c r="MS79">
        <v>36</v>
      </c>
      <c r="NC79" t="s">
        <v>2492</v>
      </c>
      <c r="ND79" t="s">
        <v>1059</v>
      </c>
      <c r="NF79" t="s">
        <v>623</v>
      </c>
      <c r="NG79" t="s">
        <v>516</v>
      </c>
      <c r="NP79" t="s">
        <v>518</v>
      </c>
      <c r="NQ79">
        <v>629.29999999999995</v>
      </c>
      <c r="NR79" s="4" t="s">
        <v>520</v>
      </c>
      <c r="NS79">
        <v>5</v>
      </c>
      <c r="NV79">
        <v>4</v>
      </c>
      <c r="OG79" t="s">
        <v>2416</v>
      </c>
      <c r="OH79" s="72" t="s">
        <v>475</v>
      </c>
      <c r="OI79">
        <v>2008</v>
      </c>
      <c r="OL79" t="s">
        <v>2446</v>
      </c>
      <c r="ON79" t="s">
        <v>522</v>
      </c>
      <c r="OO79" s="50">
        <v>46105</v>
      </c>
    </row>
    <row r="80" spans="1:405" ht="15" thickBot="1">
      <c r="A80" t="s">
        <v>469</v>
      </c>
      <c r="B80" t="s">
        <v>2404</v>
      </c>
      <c r="C80" t="s">
        <v>665</v>
      </c>
      <c r="D80" s="83" t="s">
        <v>1177</v>
      </c>
      <c r="E80" s="75" t="s">
        <v>2405</v>
      </c>
      <c r="F80" s="83" t="s">
        <v>1177</v>
      </c>
      <c r="G80" s="72" t="s">
        <v>475</v>
      </c>
      <c r="H80" s="72" t="s">
        <v>476</v>
      </c>
      <c r="I80">
        <v>-0.41666666699999999</v>
      </c>
      <c r="J80">
        <v>34.200000000000003</v>
      </c>
      <c r="K80" s="72" t="s">
        <v>480</v>
      </c>
      <c r="AV80" t="s">
        <v>2406</v>
      </c>
      <c r="AW80">
        <v>46</v>
      </c>
      <c r="AX80" t="s">
        <v>864</v>
      </c>
      <c r="AY80">
        <v>1</v>
      </c>
      <c r="AZ80" t="s">
        <v>2464</v>
      </c>
      <c r="BA80">
        <v>2007</v>
      </c>
      <c r="BB80">
        <v>2008</v>
      </c>
      <c r="BD80" t="s">
        <v>492</v>
      </c>
      <c r="BE80" t="s">
        <v>2465</v>
      </c>
      <c r="BF80" t="s">
        <v>483</v>
      </c>
      <c r="BH80" t="s">
        <v>485</v>
      </c>
      <c r="BI80" t="s">
        <v>2409</v>
      </c>
      <c r="BJ80" s="72" t="s">
        <v>486</v>
      </c>
      <c r="BK80">
        <v>44444</v>
      </c>
      <c r="IF80" t="s">
        <v>2465</v>
      </c>
      <c r="IG80" t="s">
        <v>492</v>
      </c>
      <c r="JH80" t="s">
        <v>2410</v>
      </c>
      <c r="JI80" t="s">
        <v>494</v>
      </c>
      <c r="JJ80" t="s">
        <v>495</v>
      </c>
      <c r="JK80" s="8" t="s">
        <v>1464</v>
      </c>
      <c r="JN80" t="s">
        <v>508</v>
      </c>
      <c r="JO80">
        <v>40</v>
      </c>
      <c r="JP80">
        <v>50</v>
      </c>
      <c r="KD80" t="s">
        <v>500</v>
      </c>
      <c r="MR80" t="s">
        <v>2411</v>
      </c>
      <c r="MS80">
        <v>36</v>
      </c>
      <c r="NC80" t="s">
        <v>2491</v>
      </c>
      <c r="ND80" t="s">
        <v>1059</v>
      </c>
      <c r="NF80" t="s">
        <v>623</v>
      </c>
      <c r="NG80" t="s">
        <v>516</v>
      </c>
      <c r="NP80" t="s">
        <v>518</v>
      </c>
      <c r="NQ80">
        <v>263.2</v>
      </c>
      <c r="NR80" s="4" t="s">
        <v>520</v>
      </c>
      <c r="NS80">
        <v>7</v>
      </c>
      <c r="NV80">
        <v>4</v>
      </c>
      <c r="OG80" t="s">
        <v>2466</v>
      </c>
      <c r="OH80" s="72" t="s">
        <v>475</v>
      </c>
      <c r="OI80">
        <v>2007</v>
      </c>
      <c r="OL80" t="s">
        <v>2446</v>
      </c>
      <c r="ON80" t="s">
        <v>522</v>
      </c>
      <c r="OO80" s="50">
        <v>46105</v>
      </c>
    </row>
    <row r="81" spans="1:405" ht="15" thickBot="1">
      <c r="A81" t="s">
        <v>469</v>
      </c>
      <c r="B81" t="s">
        <v>2404</v>
      </c>
      <c r="C81" t="s">
        <v>665</v>
      </c>
      <c r="D81" s="83" t="s">
        <v>1177</v>
      </c>
      <c r="E81" s="75" t="s">
        <v>2405</v>
      </c>
      <c r="F81" s="83" t="s">
        <v>1177</v>
      </c>
      <c r="G81" s="72" t="s">
        <v>475</v>
      </c>
      <c r="H81" s="72" t="s">
        <v>476</v>
      </c>
      <c r="I81">
        <v>-0.41666666699999999</v>
      </c>
      <c r="J81">
        <v>34.200000000000003</v>
      </c>
      <c r="K81" s="72" t="s">
        <v>480</v>
      </c>
      <c r="AV81" t="s">
        <v>2406</v>
      </c>
      <c r="AW81">
        <v>47</v>
      </c>
      <c r="AX81" t="s">
        <v>864</v>
      </c>
      <c r="AY81">
        <v>1</v>
      </c>
      <c r="AZ81" t="s">
        <v>2464</v>
      </c>
      <c r="BA81">
        <v>2007</v>
      </c>
      <c r="BB81">
        <v>2008</v>
      </c>
      <c r="BD81" t="s">
        <v>996</v>
      </c>
      <c r="BE81" t="s">
        <v>2470</v>
      </c>
      <c r="BF81" t="s">
        <v>605</v>
      </c>
      <c r="BH81" t="s">
        <v>485</v>
      </c>
      <c r="BI81" t="s">
        <v>2409</v>
      </c>
      <c r="BJ81" s="72" t="s">
        <v>486</v>
      </c>
      <c r="BK81">
        <v>44444</v>
      </c>
      <c r="BL81" t="s">
        <v>537</v>
      </c>
      <c r="BM81" t="s">
        <v>1423</v>
      </c>
      <c r="BN81" t="s">
        <v>2419</v>
      </c>
      <c r="BO81" s="72" t="s">
        <v>486</v>
      </c>
      <c r="BP81">
        <v>44444</v>
      </c>
      <c r="IF81" t="s">
        <v>2470</v>
      </c>
      <c r="IG81" s="69" t="s">
        <v>1712</v>
      </c>
      <c r="IH81" t="s">
        <v>542</v>
      </c>
      <c r="II81" t="s">
        <v>543</v>
      </c>
      <c r="IJ81" t="s">
        <v>1047</v>
      </c>
      <c r="IK81" t="s">
        <v>1047</v>
      </c>
      <c r="IL81" s="72" t="s">
        <v>480</v>
      </c>
      <c r="JH81" t="s">
        <v>2410</v>
      </c>
      <c r="JI81" t="s">
        <v>494</v>
      </c>
      <c r="JJ81" t="s">
        <v>495</v>
      </c>
      <c r="JK81" s="8" t="s">
        <v>1464</v>
      </c>
      <c r="JN81" t="s">
        <v>508</v>
      </c>
      <c r="JO81">
        <v>40</v>
      </c>
      <c r="JP81">
        <v>50</v>
      </c>
      <c r="KD81" t="s">
        <v>500</v>
      </c>
      <c r="MR81" t="s">
        <v>2411</v>
      </c>
      <c r="MS81">
        <v>36</v>
      </c>
      <c r="NC81" t="s">
        <v>2492</v>
      </c>
      <c r="ND81" t="s">
        <v>1059</v>
      </c>
      <c r="NF81" t="s">
        <v>623</v>
      </c>
      <c r="NG81" t="s">
        <v>516</v>
      </c>
      <c r="NP81" t="s">
        <v>518</v>
      </c>
      <c r="NQ81">
        <v>390.3</v>
      </c>
      <c r="NR81" s="4" t="s">
        <v>520</v>
      </c>
      <c r="NS81">
        <v>7</v>
      </c>
      <c r="NV81">
        <v>4</v>
      </c>
      <c r="OG81" t="s">
        <v>2466</v>
      </c>
      <c r="OH81" s="72" t="s">
        <v>475</v>
      </c>
      <c r="OI81">
        <v>2007</v>
      </c>
      <c r="OL81" t="s">
        <v>2446</v>
      </c>
      <c r="ON81" t="s">
        <v>522</v>
      </c>
      <c r="OO81" s="50">
        <v>46105</v>
      </c>
    </row>
    <row r="82" spans="1:405" ht="15" thickBot="1">
      <c r="A82" t="s">
        <v>469</v>
      </c>
      <c r="B82" t="s">
        <v>2404</v>
      </c>
      <c r="C82" t="s">
        <v>665</v>
      </c>
      <c r="D82" s="83" t="s">
        <v>1177</v>
      </c>
      <c r="E82" s="75" t="s">
        <v>2405</v>
      </c>
      <c r="F82" s="83" t="s">
        <v>1177</v>
      </c>
      <c r="G82" s="72" t="s">
        <v>475</v>
      </c>
      <c r="H82" s="72" t="s">
        <v>476</v>
      </c>
      <c r="I82">
        <v>-0.41666666699999999</v>
      </c>
      <c r="J82">
        <v>34.200000000000003</v>
      </c>
      <c r="K82" s="72" t="s">
        <v>480</v>
      </c>
      <c r="AV82" t="s">
        <v>2406</v>
      </c>
      <c r="AW82">
        <v>48</v>
      </c>
      <c r="AX82" t="s">
        <v>864</v>
      </c>
      <c r="AY82">
        <v>1</v>
      </c>
      <c r="AZ82" t="s">
        <v>2464</v>
      </c>
      <c r="BA82">
        <v>2007</v>
      </c>
      <c r="BB82">
        <v>2008</v>
      </c>
      <c r="BD82" t="s">
        <v>996</v>
      </c>
      <c r="BE82" t="s">
        <v>2474</v>
      </c>
      <c r="BF82" t="s">
        <v>609</v>
      </c>
      <c r="BH82" t="s">
        <v>485</v>
      </c>
      <c r="BI82" t="s">
        <v>2409</v>
      </c>
      <c r="BJ82" s="72" t="s">
        <v>486</v>
      </c>
      <c r="BK82">
        <v>44444</v>
      </c>
      <c r="BL82" t="s">
        <v>537</v>
      </c>
      <c r="BM82" t="s">
        <v>2423</v>
      </c>
      <c r="BN82" t="s">
        <v>864</v>
      </c>
      <c r="BO82" t="s">
        <v>864</v>
      </c>
      <c r="BP82" t="s">
        <v>864</v>
      </c>
      <c r="IF82" t="s">
        <v>2474</v>
      </c>
      <c r="IG82" s="69" t="s">
        <v>2424</v>
      </c>
      <c r="IH82" t="s">
        <v>542</v>
      </c>
      <c r="II82" t="s">
        <v>543</v>
      </c>
      <c r="IJ82" t="s">
        <v>1047</v>
      </c>
      <c r="IK82" t="s">
        <v>1047</v>
      </c>
      <c r="IL82" s="72" t="s">
        <v>480</v>
      </c>
      <c r="JH82" t="s">
        <v>2410</v>
      </c>
      <c r="JI82" t="s">
        <v>494</v>
      </c>
      <c r="JJ82" t="s">
        <v>495</v>
      </c>
      <c r="JK82" s="8" t="s">
        <v>1464</v>
      </c>
      <c r="JN82" t="s">
        <v>508</v>
      </c>
      <c r="JO82">
        <v>40</v>
      </c>
      <c r="JP82">
        <v>50</v>
      </c>
      <c r="KD82" t="s">
        <v>500</v>
      </c>
      <c r="MR82" t="s">
        <v>2411</v>
      </c>
      <c r="MS82">
        <v>36</v>
      </c>
      <c r="NC82" t="s">
        <v>2492</v>
      </c>
      <c r="ND82" t="s">
        <v>1059</v>
      </c>
      <c r="NF82" t="s">
        <v>623</v>
      </c>
      <c r="NG82" t="s">
        <v>516</v>
      </c>
      <c r="NP82" t="s">
        <v>518</v>
      </c>
      <c r="NQ82">
        <v>488.4</v>
      </c>
      <c r="NR82" s="4" t="s">
        <v>520</v>
      </c>
      <c r="NS82">
        <v>7</v>
      </c>
      <c r="NV82">
        <v>4</v>
      </c>
      <c r="OG82" t="s">
        <v>2466</v>
      </c>
      <c r="OH82" s="72" t="s">
        <v>475</v>
      </c>
      <c r="OI82">
        <v>2007</v>
      </c>
      <c r="OL82" t="s">
        <v>2446</v>
      </c>
      <c r="ON82" t="s">
        <v>522</v>
      </c>
      <c r="OO82" s="50">
        <v>46105</v>
      </c>
    </row>
    <row r="83" spans="1:405" ht="15" thickBot="1">
      <c r="A83" t="s">
        <v>469</v>
      </c>
      <c r="B83" t="s">
        <v>2404</v>
      </c>
      <c r="C83" t="s">
        <v>665</v>
      </c>
      <c r="D83" s="83" t="s">
        <v>1177</v>
      </c>
      <c r="E83" s="75" t="s">
        <v>2405</v>
      </c>
      <c r="F83" s="83" t="s">
        <v>1177</v>
      </c>
      <c r="G83" s="72" t="s">
        <v>475</v>
      </c>
      <c r="H83" s="72" t="s">
        <v>476</v>
      </c>
      <c r="I83">
        <v>-0.41666666699999999</v>
      </c>
      <c r="J83">
        <v>34.200000000000003</v>
      </c>
      <c r="K83" s="72" t="s">
        <v>480</v>
      </c>
      <c r="AV83" t="s">
        <v>2406</v>
      </c>
      <c r="AW83">
        <v>49</v>
      </c>
      <c r="AX83" t="s">
        <v>864</v>
      </c>
      <c r="AY83">
        <v>1</v>
      </c>
      <c r="AZ83" t="s">
        <v>2464</v>
      </c>
      <c r="BA83">
        <v>2007</v>
      </c>
      <c r="BB83">
        <v>2008</v>
      </c>
      <c r="BD83" t="s">
        <v>996</v>
      </c>
      <c r="BE83" t="s">
        <v>2478</v>
      </c>
      <c r="BF83" t="s">
        <v>613</v>
      </c>
      <c r="BH83" t="s">
        <v>485</v>
      </c>
      <c r="BI83" t="s">
        <v>2409</v>
      </c>
      <c r="BJ83" s="72" t="s">
        <v>486</v>
      </c>
      <c r="BK83">
        <v>44444</v>
      </c>
      <c r="BL83" t="s">
        <v>537</v>
      </c>
      <c r="BM83" t="s">
        <v>1423</v>
      </c>
      <c r="BN83" t="s">
        <v>2419</v>
      </c>
      <c r="BO83" s="72" t="s">
        <v>486</v>
      </c>
      <c r="BP83">
        <v>44444</v>
      </c>
      <c r="BQ83" t="s">
        <v>537</v>
      </c>
      <c r="BR83" t="s">
        <v>2423</v>
      </c>
      <c r="BS83" t="s">
        <v>864</v>
      </c>
      <c r="BT83" t="s">
        <v>864</v>
      </c>
      <c r="BU83" t="s">
        <v>864</v>
      </c>
      <c r="IF83" t="s">
        <v>2478</v>
      </c>
      <c r="IG83" s="69" t="s">
        <v>2424</v>
      </c>
      <c r="IH83" t="s">
        <v>542</v>
      </c>
      <c r="II83" t="s">
        <v>543</v>
      </c>
      <c r="IJ83" t="s">
        <v>1047</v>
      </c>
      <c r="IK83" t="s">
        <v>1047</v>
      </c>
      <c r="IL83" s="72" t="s">
        <v>480</v>
      </c>
      <c r="JH83" t="s">
        <v>2410</v>
      </c>
      <c r="JI83" t="s">
        <v>494</v>
      </c>
      <c r="JJ83" t="s">
        <v>495</v>
      </c>
      <c r="JK83" s="8" t="s">
        <v>1464</v>
      </c>
      <c r="JN83" t="s">
        <v>508</v>
      </c>
      <c r="JO83">
        <v>40</v>
      </c>
      <c r="JP83">
        <v>50</v>
      </c>
      <c r="KD83" t="s">
        <v>500</v>
      </c>
      <c r="MR83" t="s">
        <v>2411</v>
      </c>
      <c r="MS83">
        <v>36</v>
      </c>
      <c r="NC83" t="s">
        <v>2492</v>
      </c>
      <c r="ND83" t="s">
        <v>1059</v>
      </c>
      <c r="NF83" t="s">
        <v>623</v>
      </c>
      <c r="NG83" t="s">
        <v>516</v>
      </c>
      <c r="NP83" t="s">
        <v>518</v>
      </c>
      <c r="NQ83">
        <v>525</v>
      </c>
      <c r="NR83" s="4" t="s">
        <v>520</v>
      </c>
      <c r="NS83">
        <v>9</v>
      </c>
      <c r="NV83">
        <v>4</v>
      </c>
      <c r="OG83" t="s">
        <v>2466</v>
      </c>
      <c r="OH83" s="72" t="s">
        <v>475</v>
      </c>
      <c r="OI83">
        <v>2007</v>
      </c>
      <c r="OL83" t="s">
        <v>2446</v>
      </c>
      <c r="ON83" t="s">
        <v>522</v>
      </c>
      <c r="OO83" s="50">
        <v>46105</v>
      </c>
    </row>
    <row r="84" spans="1:405" ht="15" thickBot="1">
      <c r="A84" t="s">
        <v>469</v>
      </c>
      <c r="B84" t="s">
        <v>2404</v>
      </c>
      <c r="C84" t="s">
        <v>665</v>
      </c>
      <c r="D84" s="83" t="s">
        <v>1177</v>
      </c>
      <c r="E84" s="75" t="s">
        <v>2405</v>
      </c>
      <c r="F84" s="83" t="s">
        <v>1177</v>
      </c>
      <c r="G84" s="72" t="s">
        <v>475</v>
      </c>
      <c r="H84" s="72" t="s">
        <v>476</v>
      </c>
      <c r="I84">
        <v>-0.41666666699999999</v>
      </c>
      <c r="J84">
        <v>34.200000000000003</v>
      </c>
      <c r="K84" s="72" t="s">
        <v>480</v>
      </c>
      <c r="AV84" t="s">
        <v>2406</v>
      </c>
      <c r="AW84">
        <v>50</v>
      </c>
      <c r="AX84" t="s">
        <v>864</v>
      </c>
      <c r="AY84">
        <v>1</v>
      </c>
      <c r="AZ84" t="s">
        <v>2464</v>
      </c>
      <c r="BA84">
        <v>2007</v>
      </c>
      <c r="BB84">
        <v>2008</v>
      </c>
      <c r="BD84" t="s">
        <v>996</v>
      </c>
      <c r="BE84" t="s">
        <v>2482</v>
      </c>
      <c r="BF84" t="s">
        <v>615</v>
      </c>
      <c r="BH84" t="s">
        <v>485</v>
      </c>
      <c r="BI84" t="s">
        <v>2409</v>
      </c>
      <c r="BJ84" s="72" t="s">
        <v>486</v>
      </c>
      <c r="BK84">
        <v>44444</v>
      </c>
      <c r="BL84" t="s">
        <v>537</v>
      </c>
      <c r="BM84" t="s">
        <v>1423</v>
      </c>
      <c r="BN84" t="s">
        <v>2419</v>
      </c>
      <c r="BO84" s="72" t="s">
        <v>486</v>
      </c>
      <c r="BP84">
        <v>44444</v>
      </c>
      <c r="BQ84" t="s">
        <v>537</v>
      </c>
      <c r="BR84" t="s">
        <v>2423</v>
      </c>
      <c r="BS84" t="s">
        <v>864</v>
      </c>
      <c r="BT84" t="s">
        <v>864</v>
      </c>
      <c r="BU84" t="s">
        <v>864</v>
      </c>
      <c r="IF84" t="s">
        <v>2482</v>
      </c>
      <c r="IG84" s="69" t="s">
        <v>2424</v>
      </c>
      <c r="IH84" t="s">
        <v>542</v>
      </c>
      <c r="II84" t="s">
        <v>543</v>
      </c>
      <c r="IJ84" t="s">
        <v>1047</v>
      </c>
      <c r="IK84" t="s">
        <v>1047</v>
      </c>
      <c r="IL84" s="72" t="s">
        <v>480</v>
      </c>
      <c r="JH84" t="s">
        <v>2410</v>
      </c>
      <c r="JI84" t="s">
        <v>494</v>
      </c>
      <c r="JJ84" t="s">
        <v>495</v>
      </c>
      <c r="JK84" s="8" t="s">
        <v>1464</v>
      </c>
      <c r="JN84" t="s">
        <v>508</v>
      </c>
      <c r="JO84">
        <v>40</v>
      </c>
      <c r="JP84">
        <v>50</v>
      </c>
      <c r="KD84" t="s">
        <v>500</v>
      </c>
      <c r="MR84" t="s">
        <v>2411</v>
      </c>
      <c r="MS84">
        <v>36</v>
      </c>
      <c r="NC84" t="s">
        <v>2492</v>
      </c>
      <c r="ND84" t="s">
        <v>1059</v>
      </c>
      <c r="NF84" t="s">
        <v>623</v>
      </c>
      <c r="NG84" t="s">
        <v>516</v>
      </c>
      <c r="NP84" t="s">
        <v>518</v>
      </c>
      <c r="NQ84">
        <v>580.29999999999995</v>
      </c>
      <c r="NR84" s="4" t="s">
        <v>520</v>
      </c>
      <c r="NS84">
        <v>6</v>
      </c>
      <c r="NV84">
        <v>4</v>
      </c>
      <c r="OG84" t="s">
        <v>2466</v>
      </c>
      <c r="OH84" s="72" t="s">
        <v>475</v>
      </c>
      <c r="OI84">
        <v>2007</v>
      </c>
      <c r="OL84" t="s">
        <v>2446</v>
      </c>
      <c r="ON84" t="s">
        <v>522</v>
      </c>
      <c r="OO84" s="50">
        <v>46105</v>
      </c>
    </row>
    <row r="85" spans="1:405" ht="15" thickBot="1">
      <c r="A85" t="s">
        <v>469</v>
      </c>
      <c r="B85" t="s">
        <v>2404</v>
      </c>
      <c r="C85" t="s">
        <v>665</v>
      </c>
      <c r="D85" s="83" t="s">
        <v>1177</v>
      </c>
      <c r="E85" s="75" t="s">
        <v>2405</v>
      </c>
      <c r="F85" s="83" t="s">
        <v>1177</v>
      </c>
      <c r="G85" s="72" t="s">
        <v>475</v>
      </c>
      <c r="H85" s="72" t="s">
        <v>476</v>
      </c>
      <c r="I85">
        <v>-0.41666666699999999</v>
      </c>
      <c r="J85">
        <v>34.200000000000003</v>
      </c>
      <c r="K85" s="72" t="s">
        <v>480</v>
      </c>
      <c r="AV85" t="s">
        <v>2406</v>
      </c>
      <c r="AW85">
        <v>51</v>
      </c>
      <c r="AX85" t="s">
        <v>864</v>
      </c>
      <c r="AY85">
        <v>1</v>
      </c>
      <c r="AZ85" t="s">
        <v>2407</v>
      </c>
      <c r="BA85">
        <v>2007</v>
      </c>
      <c r="BB85">
        <v>2008</v>
      </c>
      <c r="BD85" t="s">
        <v>492</v>
      </c>
      <c r="BE85" t="s">
        <v>2465</v>
      </c>
      <c r="BF85" t="s">
        <v>483</v>
      </c>
      <c r="BH85" t="s">
        <v>485</v>
      </c>
      <c r="BI85" t="s">
        <v>2409</v>
      </c>
      <c r="BJ85" s="72" t="s">
        <v>486</v>
      </c>
      <c r="BK85">
        <v>44444</v>
      </c>
      <c r="IF85" t="s">
        <v>2465</v>
      </c>
      <c r="IG85" t="s">
        <v>492</v>
      </c>
      <c r="JH85" t="s">
        <v>2410</v>
      </c>
      <c r="JI85" t="s">
        <v>494</v>
      </c>
      <c r="JJ85" t="s">
        <v>495</v>
      </c>
      <c r="JK85" s="8" t="s">
        <v>1464</v>
      </c>
      <c r="JN85" t="s">
        <v>508</v>
      </c>
      <c r="JO85">
        <v>40</v>
      </c>
      <c r="JP85">
        <v>50</v>
      </c>
      <c r="KD85" t="s">
        <v>500</v>
      </c>
      <c r="MR85" t="s">
        <v>2411</v>
      </c>
      <c r="MS85">
        <v>36</v>
      </c>
      <c r="NC85" t="s">
        <v>2491</v>
      </c>
      <c r="ND85" t="s">
        <v>1059</v>
      </c>
      <c r="NF85" t="s">
        <v>623</v>
      </c>
      <c r="NG85" t="s">
        <v>516</v>
      </c>
      <c r="NP85" t="s">
        <v>518</v>
      </c>
      <c r="NQ85">
        <v>239</v>
      </c>
      <c r="NR85" s="4" t="s">
        <v>520</v>
      </c>
      <c r="NS85">
        <v>6</v>
      </c>
      <c r="NV85">
        <v>4</v>
      </c>
      <c r="OG85" t="s">
        <v>2486</v>
      </c>
      <c r="OH85" s="72" t="s">
        <v>475</v>
      </c>
      <c r="OI85">
        <v>2007</v>
      </c>
      <c r="OL85" t="s">
        <v>2417</v>
      </c>
      <c r="ON85" t="s">
        <v>522</v>
      </c>
      <c r="OO85" s="50">
        <v>46105</v>
      </c>
    </row>
    <row r="86" spans="1:405" ht="15" thickBot="1">
      <c r="A86" t="s">
        <v>469</v>
      </c>
      <c r="B86" t="s">
        <v>2404</v>
      </c>
      <c r="C86" t="s">
        <v>665</v>
      </c>
      <c r="D86" s="83" t="s">
        <v>1177</v>
      </c>
      <c r="E86" s="75" t="s">
        <v>2405</v>
      </c>
      <c r="F86" s="83" t="s">
        <v>1177</v>
      </c>
      <c r="G86" s="72" t="s">
        <v>475</v>
      </c>
      <c r="H86" s="72" t="s">
        <v>476</v>
      </c>
      <c r="I86">
        <v>-0.41666666699999999</v>
      </c>
      <c r="J86">
        <v>34.200000000000003</v>
      </c>
      <c r="K86" s="72" t="s">
        <v>480</v>
      </c>
      <c r="AV86" t="s">
        <v>2406</v>
      </c>
      <c r="AW86">
        <v>52</v>
      </c>
      <c r="AX86" t="s">
        <v>864</v>
      </c>
      <c r="AY86">
        <v>1</v>
      </c>
      <c r="AZ86" t="s">
        <v>2407</v>
      </c>
      <c r="BA86">
        <v>2007</v>
      </c>
      <c r="BB86">
        <v>2008</v>
      </c>
      <c r="BD86" t="s">
        <v>996</v>
      </c>
      <c r="BE86" t="s">
        <v>2470</v>
      </c>
      <c r="BF86" t="s">
        <v>605</v>
      </c>
      <c r="BH86" t="s">
        <v>485</v>
      </c>
      <c r="BI86" t="s">
        <v>2409</v>
      </c>
      <c r="BJ86" s="72" t="s">
        <v>486</v>
      </c>
      <c r="BK86">
        <v>44444</v>
      </c>
      <c r="BL86" t="s">
        <v>537</v>
      </c>
      <c r="BM86" t="s">
        <v>1423</v>
      </c>
      <c r="BN86" t="s">
        <v>2419</v>
      </c>
      <c r="BO86" s="72" t="s">
        <v>486</v>
      </c>
      <c r="BP86">
        <v>44444</v>
      </c>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W86" s="50"/>
      <c r="IF86" t="s">
        <v>2470</v>
      </c>
      <c r="IG86" s="69" t="s">
        <v>1712</v>
      </c>
      <c r="IH86" t="s">
        <v>542</v>
      </c>
      <c r="II86" t="s">
        <v>543</v>
      </c>
      <c r="IJ86" t="s">
        <v>1047</v>
      </c>
      <c r="IK86" t="s">
        <v>1047</v>
      </c>
      <c r="IL86" s="72" t="s">
        <v>480</v>
      </c>
      <c r="JH86" t="s">
        <v>2410</v>
      </c>
      <c r="JI86" t="s">
        <v>494</v>
      </c>
      <c r="JJ86" t="s">
        <v>495</v>
      </c>
      <c r="JK86" s="8" t="s">
        <v>1464</v>
      </c>
      <c r="JN86" t="s">
        <v>508</v>
      </c>
      <c r="JO86">
        <v>40</v>
      </c>
      <c r="JP86">
        <v>50</v>
      </c>
      <c r="KD86" t="s">
        <v>500</v>
      </c>
      <c r="MR86" t="s">
        <v>2411</v>
      </c>
      <c r="MS86">
        <v>36</v>
      </c>
      <c r="NC86" t="s">
        <v>2492</v>
      </c>
      <c r="ND86" t="s">
        <v>1059</v>
      </c>
      <c r="NF86" t="s">
        <v>623</v>
      </c>
      <c r="NG86" t="s">
        <v>516</v>
      </c>
      <c r="NP86" t="s">
        <v>518</v>
      </c>
      <c r="NQ86">
        <v>337.4</v>
      </c>
      <c r="NR86" s="4" t="s">
        <v>520</v>
      </c>
      <c r="NS86">
        <v>6</v>
      </c>
      <c r="NV86">
        <v>4</v>
      </c>
      <c r="OG86" t="s">
        <v>2486</v>
      </c>
      <c r="OH86" s="72" t="s">
        <v>475</v>
      </c>
      <c r="OI86">
        <v>2007</v>
      </c>
      <c r="OL86" t="s">
        <v>2417</v>
      </c>
      <c r="ON86" t="s">
        <v>522</v>
      </c>
      <c r="OO86" s="50">
        <v>46105</v>
      </c>
    </row>
    <row r="87" spans="1:405" ht="15" thickBot="1">
      <c r="A87" t="s">
        <v>469</v>
      </c>
      <c r="B87" t="s">
        <v>2404</v>
      </c>
      <c r="C87" t="s">
        <v>665</v>
      </c>
      <c r="D87" s="83" t="s">
        <v>1177</v>
      </c>
      <c r="E87" s="75" t="s">
        <v>2405</v>
      </c>
      <c r="F87" s="83" t="s">
        <v>1177</v>
      </c>
      <c r="G87" s="72" t="s">
        <v>475</v>
      </c>
      <c r="H87" s="72" t="s">
        <v>476</v>
      </c>
      <c r="I87">
        <v>-0.41666666699999999</v>
      </c>
      <c r="J87">
        <v>34.200000000000003</v>
      </c>
      <c r="K87" s="72" t="s">
        <v>480</v>
      </c>
      <c r="AV87" t="s">
        <v>2406</v>
      </c>
      <c r="AW87">
        <v>53</v>
      </c>
      <c r="AX87" t="s">
        <v>864</v>
      </c>
      <c r="AY87">
        <v>1</v>
      </c>
      <c r="AZ87" t="s">
        <v>2407</v>
      </c>
      <c r="BA87">
        <v>2007</v>
      </c>
      <c r="BB87">
        <v>2008</v>
      </c>
      <c r="BD87" t="s">
        <v>996</v>
      </c>
      <c r="BE87" t="s">
        <v>2474</v>
      </c>
      <c r="BF87" t="s">
        <v>609</v>
      </c>
      <c r="BH87" t="s">
        <v>485</v>
      </c>
      <c r="BI87" t="s">
        <v>2409</v>
      </c>
      <c r="BJ87" s="72" t="s">
        <v>486</v>
      </c>
      <c r="BK87">
        <v>44444</v>
      </c>
      <c r="BL87" t="s">
        <v>537</v>
      </c>
      <c r="BM87" t="s">
        <v>2423</v>
      </c>
      <c r="BN87" t="s">
        <v>864</v>
      </c>
      <c r="BO87" t="s">
        <v>864</v>
      </c>
      <c r="BP87" t="s">
        <v>864</v>
      </c>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W87" s="50"/>
      <c r="IF87" t="s">
        <v>2474</v>
      </c>
      <c r="IG87" s="69" t="s">
        <v>2424</v>
      </c>
      <c r="IH87" t="s">
        <v>542</v>
      </c>
      <c r="II87" t="s">
        <v>543</v>
      </c>
      <c r="IJ87" t="s">
        <v>1047</v>
      </c>
      <c r="IK87" t="s">
        <v>1047</v>
      </c>
      <c r="IL87" s="72" t="s">
        <v>480</v>
      </c>
      <c r="JH87" t="s">
        <v>2410</v>
      </c>
      <c r="JI87" t="s">
        <v>494</v>
      </c>
      <c r="JJ87" t="s">
        <v>495</v>
      </c>
      <c r="JK87" s="8" t="s">
        <v>1464</v>
      </c>
      <c r="JN87" t="s">
        <v>508</v>
      </c>
      <c r="JO87">
        <v>40</v>
      </c>
      <c r="JP87">
        <v>50</v>
      </c>
      <c r="KD87" t="s">
        <v>500</v>
      </c>
      <c r="MR87" t="s">
        <v>2411</v>
      </c>
      <c r="MS87">
        <v>36</v>
      </c>
      <c r="NC87" t="s">
        <v>2492</v>
      </c>
      <c r="ND87" t="s">
        <v>1059</v>
      </c>
      <c r="NF87" t="s">
        <v>623</v>
      </c>
      <c r="NG87" t="s">
        <v>516</v>
      </c>
      <c r="NP87" t="s">
        <v>518</v>
      </c>
      <c r="NQ87">
        <v>428.2</v>
      </c>
      <c r="NR87" s="4" t="s">
        <v>520</v>
      </c>
      <c r="NS87">
        <v>8</v>
      </c>
      <c r="NV87">
        <v>4</v>
      </c>
      <c r="OG87" t="s">
        <v>2486</v>
      </c>
      <c r="OH87" s="72" t="s">
        <v>475</v>
      </c>
      <c r="OI87">
        <v>2007</v>
      </c>
      <c r="OL87" t="s">
        <v>2417</v>
      </c>
      <c r="ON87" t="s">
        <v>522</v>
      </c>
      <c r="OO87" s="50">
        <v>46105</v>
      </c>
    </row>
    <row r="88" spans="1:405" ht="15" thickBot="1">
      <c r="A88" t="s">
        <v>469</v>
      </c>
      <c r="B88" t="s">
        <v>2404</v>
      </c>
      <c r="C88" t="s">
        <v>665</v>
      </c>
      <c r="D88" s="83" t="s">
        <v>1177</v>
      </c>
      <c r="E88" s="75" t="s">
        <v>2405</v>
      </c>
      <c r="F88" s="83" t="s">
        <v>1177</v>
      </c>
      <c r="G88" s="72" t="s">
        <v>475</v>
      </c>
      <c r="H88" s="72" t="s">
        <v>476</v>
      </c>
      <c r="I88">
        <v>-0.41666666699999999</v>
      </c>
      <c r="J88">
        <v>34.200000000000003</v>
      </c>
      <c r="K88" s="72" t="s">
        <v>480</v>
      </c>
      <c r="AV88" t="s">
        <v>2406</v>
      </c>
      <c r="AW88">
        <v>54</v>
      </c>
      <c r="AX88" t="s">
        <v>864</v>
      </c>
      <c r="AY88">
        <v>1</v>
      </c>
      <c r="AZ88" t="s">
        <v>2407</v>
      </c>
      <c r="BA88">
        <v>2007</v>
      </c>
      <c r="BB88">
        <v>2008</v>
      </c>
      <c r="BD88" t="s">
        <v>996</v>
      </c>
      <c r="BE88" t="s">
        <v>2478</v>
      </c>
      <c r="BF88" t="s">
        <v>613</v>
      </c>
      <c r="BH88" t="s">
        <v>485</v>
      </c>
      <c r="BI88" t="s">
        <v>2409</v>
      </c>
      <c r="BJ88" s="72" t="s">
        <v>486</v>
      </c>
      <c r="BK88">
        <v>44444</v>
      </c>
      <c r="BL88" t="s">
        <v>537</v>
      </c>
      <c r="BM88" t="s">
        <v>1423</v>
      </c>
      <c r="BN88" t="s">
        <v>2419</v>
      </c>
      <c r="BO88" s="72" t="s">
        <v>486</v>
      </c>
      <c r="BP88">
        <v>44444</v>
      </c>
      <c r="BQ88" t="s">
        <v>537</v>
      </c>
      <c r="BR88" t="s">
        <v>2423</v>
      </c>
      <c r="BS88" t="s">
        <v>864</v>
      </c>
      <c r="BT88" t="s">
        <v>864</v>
      </c>
      <c r="BU88" t="s">
        <v>864</v>
      </c>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W88" s="50"/>
      <c r="IF88" t="s">
        <v>2478</v>
      </c>
      <c r="IG88" s="69" t="s">
        <v>2424</v>
      </c>
      <c r="IH88" t="s">
        <v>542</v>
      </c>
      <c r="II88" t="s">
        <v>543</v>
      </c>
      <c r="IJ88" t="s">
        <v>1047</v>
      </c>
      <c r="IK88" t="s">
        <v>1047</v>
      </c>
      <c r="IL88" s="72" t="s">
        <v>480</v>
      </c>
      <c r="JH88" t="s">
        <v>2410</v>
      </c>
      <c r="JI88" t="s">
        <v>494</v>
      </c>
      <c r="JJ88" t="s">
        <v>495</v>
      </c>
      <c r="JK88" s="8" t="s">
        <v>1464</v>
      </c>
      <c r="JN88" t="s">
        <v>508</v>
      </c>
      <c r="JO88">
        <v>40</v>
      </c>
      <c r="JP88">
        <v>50</v>
      </c>
      <c r="KD88" t="s">
        <v>500</v>
      </c>
      <c r="MR88" t="s">
        <v>2411</v>
      </c>
      <c r="MS88">
        <v>36</v>
      </c>
      <c r="NC88" t="s">
        <v>2492</v>
      </c>
      <c r="ND88" t="s">
        <v>1059</v>
      </c>
      <c r="NF88" t="s">
        <v>623</v>
      </c>
      <c r="NG88" t="s">
        <v>516</v>
      </c>
      <c r="NP88" t="s">
        <v>518</v>
      </c>
      <c r="NQ88">
        <v>517.5</v>
      </c>
      <c r="NR88" s="4" t="s">
        <v>520</v>
      </c>
      <c r="NS88">
        <v>10</v>
      </c>
      <c r="NV88">
        <v>4</v>
      </c>
      <c r="OG88" t="s">
        <v>2486</v>
      </c>
      <c r="OH88" s="72" t="s">
        <v>475</v>
      </c>
      <c r="OI88">
        <v>2007</v>
      </c>
      <c r="OL88" t="s">
        <v>2417</v>
      </c>
      <c r="ON88" t="s">
        <v>522</v>
      </c>
      <c r="OO88" s="50">
        <v>46105</v>
      </c>
    </row>
    <row r="89" spans="1:405" ht="15" thickBot="1">
      <c r="A89" t="s">
        <v>469</v>
      </c>
      <c r="B89" t="s">
        <v>2404</v>
      </c>
      <c r="C89" t="s">
        <v>665</v>
      </c>
      <c r="D89" s="83" t="s">
        <v>1177</v>
      </c>
      <c r="E89" s="75" t="s">
        <v>2405</v>
      </c>
      <c r="F89" s="83" t="s">
        <v>1177</v>
      </c>
      <c r="G89" s="72" t="s">
        <v>475</v>
      </c>
      <c r="H89" s="72" t="s">
        <v>476</v>
      </c>
      <c r="I89">
        <v>-0.41666666699999999</v>
      </c>
      <c r="J89">
        <v>34.200000000000003</v>
      </c>
      <c r="K89" s="72" t="s">
        <v>480</v>
      </c>
      <c r="AV89" t="s">
        <v>2406</v>
      </c>
      <c r="AW89">
        <v>55</v>
      </c>
      <c r="AX89" t="s">
        <v>864</v>
      </c>
      <c r="AY89">
        <v>1</v>
      </c>
      <c r="AZ89" t="s">
        <v>2407</v>
      </c>
      <c r="BA89">
        <v>2007</v>
      </c>
      <c r="BB89">
        <v>2008</v>
      </c>
      <c r="BD89" t="s">
        <v>996</v>
      </c>
      <c r="BE89" t="s">
        <v>2482</v>
      </c>
      <c r="BF89" t="s">
        <v>615</v>
      </c>
      <c r="BH89" t="s">
        <v>485</v>
      </c>
      <c r="BI89" t="s">
        <v>2409</v>
      </c>
      <c r="BJ89" s="72" t="s">
        <v>486</v>
      </c>
      <c r="BK89">
        <v>44444</v>
      </c>
      <c r="BL89" t="s">
        <v>537</v>
      </c>
      <c r="BM89" t="s">
        <v>1423</v>
      </c>
      <c r="BN89" t="s">
        <v>2419</v>
      </c>
      <c r="BO89" s="72" t="s">
        <v>486</v>
      </c>
      <c r="BP89">
        <v>44444</v>
      </c>
      <c r="BQ89" t="s">
        <v>537</v>
      </c>
      <c r="BR89" t="s">
        <v>2423</v>
      </c>
      <c r="BS89" t="s">
        <v>864</v>
      </c>
      <c r="BT89" t="s">
        <v>864</v>
      </c>
      <c r="BU89" t="s">
        <v>864</v>
      </c>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W89" s="50"/>
      <c r="IF89" t="s">
        <v>2482</v>
      </c>
      <c r="IG89" s="69" t="s">
        <v>2424</v>
      </c>
      <c r="IH89" t="s">
        <v>542</v>
      </c>
      <c r="II89" t="s">
        <v>543</v>
      </c>
      <c r="IJ89" t="s">
        <v>1047</v>
      </c>
      <c r="IK89" t="s">
        <v>1047</v>
      </c>
      <c r="IL89" s="72" t="s">
        <v>480</v>
      </c>
      <c r="JH89" t="s">
        <v>2410</v>
      </c>
      <c r="JI89" t="s">
        <v>494</v>
      </c>
      <c r="JJ89" t="s">
        <v>495</v>
      </c>
      <c r="JK89" s="8" t="s">
        <v>1464</v>
      </c>
      <c r="JN89" t="s">
        <v>508</v>
      </c>
      <c r="JO89">
        <v>40</v>
      </c>
      <c r="JP89">
        <v>50</v>
      </c>
      <c r="KD89" t="s">
        <v>500</v>
      </c>
      <c r="MR89" t="s">
        <v>2411</v>
      </c>
      <c r="MS89">
        <v>36</v>
      </c>
      <c r="NC89" t="s">
        <v>2492</v>
      </c>
      <c r="ND89" t="s">
        <v>1059</v>
      </c>
      <c r="NF89" t="s">
        <v>623</v>
      </c>
      <c r="NG89" t="s">
        <v>516</v>
      </c>
      <c r="NP89" t="s">
        <v>518</v>
      </c>
      <c r="NQ89">
        <v>529</v>
      </c>
      <c r="NR89" s="4" t="s">
        <v>520</v>
      </c>
      <c r="NS89">
        <v>10</v>
      </c>
      <c r="NV89">
        <v>4</v>
      </c>
      <c r="OG89" t="s">
        <v>2486</v>
      </c>
      <c r="OH89" s="72" t="s">
        <v>475</v>
      </c>
      <c r="OI89">
        <v>2007</v>
      </c>
      <c r="OL89" t="s">
        <v>2417</v>
      </c>
      <c r="ON89" t="s">
        <v>522</v>
      </c>
      <c r="OO89" s="50">
        <v>46105</v>
      </c>
    </row>
    <row r="90" spans="1:405" ht="15" thickBot="1">
      <c r="A90" t="s">
        <v>469</v>
      </c>
      <c r="B90" t="s">
        <v>2404</v>
      </c>
      <c r="C90" t="s">
        <v>665</v>
      </c>
      <c r="D90" s="83" t="s">
        <v>1177</v>
      </c>
      <c r="E90" s="75" t="s">
        <v>2405</v>
      </c>
      <c r="F90" s="83" t="s">
        <v>1177</v>
      </c>
      <c r="G90" s="72" t="s">
        <v>475</v>
      </c>
      <c r="H90" s="72" t="s">
        <v>476</v>
      </c>
      <c r="I90">
        <v>-0.41666666699999999</v>
      </c>
      <c r="J90">
        <v>34.200000000000003</v>
      </c>
      <c r="K90" s="72" t="s">
        <v>480</v>
      </c>
      <c r="AV90" t="s">
        <v>2406</v>
      </c>
      <c r="AW90">
        <v>36</v>
      </c>
      <c r="AX90" t="s">
        <v>864</v>
      </c>
      <c r="AY90">
        <v>1</v>
      </c>
      <c r="AZ90" t="s">
        <v>2407</v>
      </c>
      <c r="BA90">
        <v>2007</v>
      </c>
      <c r="BB90">
        <v>2008</v>
      </c>
      <c r="BD90" t="s">
        <v>492</v>
      </c>
      <c r="BE90" t="s">
        <v>2408</v>
      </c>
      <c r="BF90" t="s">
        <v>524</v>
      </c>
      <c r="BH90" t="s">
        <v>485</v>
      </c>
      <c r="BI90" t="s">
        <v>2409</v>
      </c>
      <c r="BJ90" s="72" t="s">
        <v>486</v>
      </c>
      <c r="BK90">
        <v>44444</v>
      </c>
      <c r="IF90" t="s">
        <v>2408</v>
      </c>
      <c r="IG90" t="s">
        <v>492</v>
      </c>
      <c r="JH90" t="s">
        <v>2410</v>
      </c>
      <c r="JI90" t="s">
        <v>494</v>
      </c>
      <c r="JJ90" t="s">
        <v>495</v>
      </c>
      <c r="JK90" s="8" t="s">
        <v>1464</v>
      </c>
      <c r="JN90" t="s">
        <v>508</v>
      </c>
      <c r="JO90">
        <v>40</v>
      </c>
      <c r="JP90">
        <v>50</v>
      </c>
      <c r="KD90" t="s">
        <v>500</v>
      </c>
      <c r="MR90" t="s">
        <v>2411</v>
      </c>
      <c r="MS90">
        <v>36</v>
      </c>
      <c r="MT90" t="s">
        <v>2412</v>
      </c>
      <c r="MV90" t="s">
        <v>548</v>
      </c>
      <c r="NC90" t="s">
        <v>2413</v>
      </c>
      <c r="ND90" t="s">
        <v>1066</v>
      </c>
      <c r="NE90" t="s">
        <v>2415</v>
      </c>
      <c r="NF90" s="4" t="s">
        <v>1067</v>
      </c>
      <c r="NO90" s="63" t="s">
        <v>517</v>
      </c>
      <c r="NP90" t="s">
        <v>518</v>
      </c>
      <c r="NQ90">
        <v>0.8</v>
      </c>
      <c r="NR90" s="4" t="s">
        <v>864</v>
      </c>
      <c r="NS90" s="4" t="s">
        <v>864</v>
      </c>
      <c r="NV90">
        <v>4</v>
      </c>
      <c r="OG90" t="s">
        <v>2416</v>
      </c>
      <c r="OH90" s="72" t="s">
        <v>475</v>
      </c>
      <c r="OI90">
        <v>2007</v>
      </c>
      <c r="OL90" t="s">
        <v>2417</v>
      </c>
      <c r="ON90" t="s">
        <v>522</v>
      </c>
      <c r="OO90" s="50">
        <v>46105</v>
      </c>
    </row>
    <row r="91" spans="1:405" ht="15" thickBot="1">
      <c r="A91" t="s">
        <v>469</v>
      </c>
      <c r="B91" t="s">
        <v>2404</v>
      </c>
      <c r="C91" t="s">
        <v>665</v>
      </c>
      <c r="D91" s="83" t="s">
        <v>1177</v>
      </c>
      <c r="E91" s="75" t="s">
        <v>2405</v>
      </c>
      <c r="F91" s="83" t="s">
        <v>1177</v>
      </c>
      <c r="G91" s="72" t="s">
        <v>475</v>
      </c>
      <c r="H91" s="72" t="s">
        <v>476</v>
      </c>
      <c r="I91">
        <v>-0.41666666699999999</v>
      </c>
      <c r="J91">
        <v>34.200000000000003</v>
      </c>
      <c r="K91" s="72" t="s">
        <v>480</v>
      </c>
      <c r="AV91" t="s">
        <v>2406</v>
      </c>
      <c r="AW91">
        <v>37</v>
      </c>
      <c r="AX91" t="s">
        <v>864</v>
      </c>
      <c r="AY91">
        <v>1</v>
      </c>
      <c r="AZ91" t="s">
        <v>2407</v>
      </c>
      <c r="BA91">
        <v>2007</v>
      </c>
      <c r="BB91">
        <v>2008</v>
      </c>
      <c r="BD91" t="s">
        <v>996</v>
      </c>
      <c r="BE91" t="s">
        <v>2418</v>
      </c>
      <c r="BF91" t="s">
        <v>536</v>
      </c>
      <c r="BH91" t="s">
        <v>485</v>
      </c>
      <c r="BI91" t="s">
        <v>2409</v>
      </c>
      <c r="BJ91" s="72" t="s">
        <v>486</v>
      </c>
      <c r="BK91">
        <v>44444</v>
      </c>
      <c r="BL91" t="s">
        <v>537</v>
      </c>
      <c r="BM91" t="s">
        <v>1423</v>
      </c>
      <c r="BN91" t="s">
        <v>2419</v>
      </c>
      <c r="BO91" s="72" t="s">
        <v>486</v>
      </c>
      <c r="BP91">
        <v>44444</v>
      </c>
      <c r="IF91" t="s">
        <v>2418</v>
      </c>
      <c r="IG91" s="69" t="s">
        <v>1712</v>
      </c>
      <c r="IH91" t="s">
        <v>542</v>
      </c>
      <c r="II91" t="s">
        <v>543</v>
      </c>
      <c r="IJ91" t="s">
        <v>1047</v>
      </c>
      <c r="IK91" t="s">
        <v>1047</v>
      </c>
      <c r="IL91" s="72" t="s">
        <v>480</v>
      </c>
      <c r="JH91" t="s">
        <v>2410</v>
      </c>
      <c r="JI91" t="s">
        <v>494</v>
      </c>
      <c r="JJ91" t="s">
        <v>495</v>
      </c>
      <c r="JK91" s="8" t="s">
        <v>1464</v>
      </c>
      <c r="JN91" t="s">
        <v>508</v>
      </c>
      <c r="JO91">
        <v>40</v>
      </c>
      <c r="JP91">
        <v>50</v>
      </c>
      <c r="KD91" t="s">
        <v>500</v>
      </c>
      <c r="MR91" t="s">
        <v>2411</v>
      </c>
      <c r="MS91">
        <v>36</v>
      </c>
      <c r="MT91" t="s">
        <v>2420</v>
      </c>
      <c r="MV91" t="s">
        <v>548</v>
      </c>
      <c r="MW91" t="s">
        <v>1672</v>
      </c>
      <c r="NC91" t="s">
        <v>2421</v>
      </c>
      <c r="ND91" t="s">
        <v>1066</v>
      </c>
      <c r="NE91" t="s">
        <v>2415</v>
      </c>
      <c r="NF91" s="4" t="s">
        <v>1067</v>
      </c>
      <c r="NO91" s="63"/>
      <c r="NP91" t="s">
        <v>518</v>
      </c>
      <c r="NQ91">
        <v>1.1000000000000001</v>
      </c>
      <c r="NR91" s="4" t="s">
        <v>864</v>
      </c>
      <c r="NS91" s="4" t="s">
        <v>864</v>
      </c>
      <c r="NV91">
        <v>4</v>
      </c>
      <c r="OG91" t="s">
        <v>2416</v>
      </c>
      <c r="OH91" s="72" t="s">
        <v>475</v>
      </c>
      <c r="OI91">
        <v>2007</v>
      </c>
      <c r="OL91" t="s">
        <v>2417</v>
      </c>
      <c r="ON91" t="s">
        <v>522</v>
      </c>
      <c r="OO91" s="50">
        <v>46105</v>
      </c>
    </row>
    <row r="92" spans="1:405" ht="15" thickBot="1">
      <c r="A92" t="s">
        <v>469</v>
      </c>
      <c r="B92" t="s">
        <v>2404</v>
      </c>
      <c r="C92" t="s">
        <v>665</v>
      </c>
      <c r="D92" s="83" t="s">
        <v>1177</v>
      </c>
      <c r="E92" s="75" t="s">
        <v>2405</v>
      </c>
      <c r="F92" s="83" t="s">
        <v>1177</v>
      </c>
      <c r="G92" s="72" t="s">
        <v>475</v>
      </c>
      <c r="H92" s="72" t="s">
        <v>476</v>
      </c>
      <c r="I92">
        <v>-0.41666666699999999</v>
      </c>
      <c r="J92">
        <v>34.200000000000003</v>
      </c>
      <c r="K92" s="72" t="s">
        <v>480</v>
      </c>
      <c r="AV92" t="s">
        <v>2406</v>
      </c>
      <c r="AW92">
        <v>38</v>
      </c>
      <c r="AX92" t="s">
        <v>864</v>
      </c>
      <c r="AY92">
        <v>1</v>
      </c>
      <c r="AZ92" t="s">
        <v>2407</v>
      </c>
      <c r="BA92">
        <v>2007</v>
      </c>
      <c r="BB92">
        <v>2008</v>
      </c>
      <c r="BD92" t="s">
        <v>996</v>
      </c>
      <c r="BE92" t="s">
        <v>2422</v>
      </c>
      <c r="BF92" t="s">
        <v>565</v>
      </c>
      <c r="BH92" t="s">
        <v>485</v>
      </c>
      <c r="BI92" t="s">
        <v>2409</v>
      </c>
      <c r="BJ92" s="72" t="s">
        <v>486</v>
      </c>
      <c r="BK92">
        <v>44444</v>
      </c>
      <c r="BL92" t="s">
        <v>537</v>
      </c>
      <c r="BM92" t="s">
        <v>2423</v>
      </c>
      <c r="BN92" t="s">
        <v>864</v>
      </c>
      <c r="BO92" t="s">
        <v>864</v>
      </c>
      <c r="BP92" t="s">
        <v>864</v>
      </c>
      <c r="IF92" t="s">
        <v>2422</v>
      </c>
      <c r="IG92" s="69" t="s">
        <v>2424</v>
      </c>
      <c r="IH92" t="s">
        <v>542</v>
      </c>
      <c r="II92" t="s">
        <v>543</v>
      </c>
      <c r="IJ92" t="s">
        <v>1047</v>
      </c>
      <c r="IK92" t="s">
        <v>1047</v>
      </c>
      <c r="IL92" s="72" t="s">
        <v>480</v>
      </c>
      <c r="JH92" t="s">
        <v>2410</v>
      </c>
      <c r="JI92" t="s">
        <v>494</v>
      </c>
      <c r="JJ92" t="s">
        <v>495</v>
      </c>
      <c r="JK92" s="8" t="s">
        <v>1464</v>
      </c>
      <c r="JN92" t="s">
        <v>508</v>
      </c>
      <c r="JO92">
        <v>40</v>
      </c>
      <c r="JP92">
        <v>50</v>
      </c>
      <c r="KD92" t="s">
        <v>500</v>
      </c>
      <c r="MR92" t="s">
        <v>2411</v>
      </c>
      <c r="MS92">
        <v>36</v>
      </c>
      <c r="MT92" t="s">
        <v>2425</v>
      </c>
      <c r="MV92" t="s">
        <v>548</v>
      </c>
      <c r="MW92" t="s">
        <v>2426</v>
      </c>
      <c r="MX92" t="s">
        <v>2427</v>
      </c>
      <c r="NC92" t="s">
        <v>2421</v>
      </c>
      <c r="ND92" t="s">
        <v>1066</v>
      </c>
      <c r="NE92" t="s">
        <v>2415</v>
      </c>
      <c r="NF92" s="4" t="s">
        <v>1067</v>
      </c>
      <c r="NO92" s="63"/>
      <c r="NP92" t="s">
        <v>518</v>
      </c>
      <c r="NQ92">
        <v>1.7</v>
      </c>
      <c r="NR92" s="4" t="s">
        <v>864</v>
      </c>
      <c r="NS92" s="4" t="s">
        <v>864</v>
      </c>
      <c r="NV92">
        <v>4</v>
      </c>
      <c r="OG92" t="s">
        <v>2416</v>
      </c>
      <c r="OH92" s="72" t="s">
        <v>475</v>
      </c>
      <c r="OI92">
        <v>2007</v>
      </c>
      <c r="OL92" t="s">
        <v>2417</v>
      </c>
      <c r="ON92" t="s">
        <v>522</v>
      </c>
      <c r="OO92" s="50">
        <v>46105</v>
      </c>
    </row>
    <row r="93" spans="1:405" ht="15" thickBot="1">
      <c r="A93" t="s">
        <v>469</v>
      </c>
      <c r="B93" t="s">
        <v>2404</v>
      </c>
      <c r="C93" t="s">
        <v>665</v>
      </c>
      <c r="D93" s="83" t="s">
        <v>1177</v>
      </c>
      <c r="E93" s="75" t="s">
        <v>2405</v>
      </c>
      <c r="F93" s="83" t="s">
        <v>1177</v>
      </c>
      <c r="G93" s="72" t="s">
        <v>475</v>
      </c>
      <c r="H93" s="72" t="s">
        <v>476</v>
      </c>
      <c r="I93">
        <v>-0.41666666699999999</v>
      </c>
      <c r="J93">
        <v>34.200000000000003</v>
      </c>
      <c r="K93" s="72" t="s">
        <v>480</v>
      </c>
      <c r="AV93" t="s">
        <v>2406</v>
      </c>
      <c r="AW93">
        <v>39</v>
      </c>
      <c r="AX93" t="s">
        <v>864</v>
      </c>
      <c r="AY93">
        <v>1</v>
      </c>
      <c r="AZ93" t="s">
        <v>2407</v>
      </c>
      <c r="BA93">
        <v>2007</v>
      </c>
      <c r="BB93">
        <v>2008</v>
      </c>
      <c r="BD93" t="s">
        <v>996</v>
      </c>
      <c r="BE93" t="s">
        <v>2428</v>
      </c>
      <c r="BF93" t="s">
        <v>570</v>
      </c>
      <c r="BH93" t="s">
        <v>485</v>
      </c>
      <c r="BI93" t="s">
        <v>2409</v>
      </c>
      <c r="BJ93" s="72" t="s">
        <v>486</v>
      </c>
      <c r="BK93">
        <v>44444</v>
      </c>
      <c r="BL93" t="s">
        <v>537</v>
      </c>
      <c r="BM93" t="s">
        <v>1423</v>
      </c>
      <c r="BN93" t="s">
        <v>2419</v>
      </c>
      <c r="BO93" s="72" t="s">
        <v>486</v>
      </c>
      <c r="BP93">
        <v>44444</v>
      </c>
      <c r="BQ93" t="s">
        <v>537</v>
      </c>
      <c r="BR93" t="s">
        <v>2423</v>
      </c>
      <c r="BS93" t="s">
        <v>864</v>
      </c>
      <c r="BT93" t="s">
        <v>864</v>
      </c>
      <c r="BU93" t="s">
        <v>864</v>
      </c>
      <c r="IF93" t="s">
        <v>2428</v>
      </c>
      <c r="IG93" s="69" t="s">
        <v>2424</v>
      </c>
      <c r="IH93" t="s">
        <v>542</v>
      </c>
      <c r="II93" t="s">
        <v>543</v>
      </c>
      <c r="IJ93" t="s">
        <v>1047</v>
      </c>
      <c r="IK93" t="s">
        <v>1047</v>
      </c>
      <c r="IL93" s="72" t="s">
        <v>480</v>
      </c>
      <c r="JH93" t="s">
        <v>2410</v>
      </c>
      <c r="JI93" t="s">
        <v>494</v>
      </c>
      <c r="JJ93" t="s">
        <v>495</v>
      </c>
      <c r="JK93" s="8" t="s">
        <v>1464</v>
      </c>
      <c r="JN93" t="s">
        <v>508</v>
      </c>
      <c r="JO93">
        <v>40</v>
      </c>
      <c r="JP93">
        <v>50</v>
      </c>
      <c r="KD93" t="s">
        <v>500</v>
      </c>
      <c r="MR93" t="s">
        <v>2411</v>
      </c>
      <c r="MS93">
        <v>36</v>
      </c>
      <c r="MT93" t="s">
        <v>2429</v>
      </c>
      <c r="MV93" t="s">
        <v>548</v>
      </c>
      <c r="MW93" t="s">
        <v>1672</v>
      </c>
      <c r="MX93" t="s">
        <v>2426</v>
      </c>
      <c r="MY93" t="s">
        <v>2427</v>
      </c>
      <c r="NC93" t="s">
        <v>2421</v>
      </c>
      <c r="ND93" t="s">
        <v>1066</v>
      </c>
      <c r="NE93" t="s">
        <v>2415</v>
      </c>
      <c r="NF93" s="4" t="s">
        <v>1067</v>
      </c>
      <c r="NO93" s="63"/>
      <c r="NP93" t="s">
        <v>518</v>
      </c>
      <c r="NQ93">
        <v>1.5</v>
      </c>
      <c r="NR93" s="4" t="s">
        <v>864</v>
      </c>
      <c r="NS93" s="4" t="s">
        <v>864</v>
      </c>
      <c r="NV93">
        <v>4</v>
      </c>
      <c r="OG93" t="s">
        <v>2416</v>
      </c>
      <c r="OH93" s="72" t="s">
        <v>475</v>
      </c>
      <c r="OI93">
        <v>2007</v>
      </c>
      <c r="OL93" t="s">
        <v>2417</v>
      </c>
      <c r="ON93" t="s">
        <v>522</v>
      </c>
      <c r="OO93" s="50">
        <v>46105</v>
      </c>
    </row>
    <row r="94" spans="1:405" ht="15" thickBot="1">
      <c r="A94" t="s">
        <v>469</v>
      </c>
      <c r="B94" t="s">
        <v>2404</v>
      </c>
      <c r="C94" t="s">
        <v>665</v>
      </c>
      <c r="D94" s="83" t="s">
        <v>1177</v>
      </c>
      <c r="E94" s="75" t="s">
        <v>2405</v>
      </c>
      <c r="F94" s="83" t="s">
        <v>1177</v>
      </c>
      <c r="G94" s="72" t="s">
        <v>475</v>
      </c>
      <c r="H94" s="72" t="s">
        <v>476</v>
      </c>
      <c r="I94">
        <v>-0.41666666699999999</v>
      </c>
      <c r="J94">
        <v>34.200000000000003</v>
      </c>
      <c r="K94" s="72" t="s">
        <v>480</v>
      </c>
      <c r="AV94" t="s">
        <v>2406</v>
      </c>
      <c r="AW94">
        <v>40</v>
      </c>
      <c r="AX94" t="s">
        <v>864</v>
      </c>
      <c r="AY94">
        <v>1</v>
      </c>
      <c r="AZ94" t="s">
        <v>2407</v>
      </c>
      <c r="BA94">
        <v>2007</v>
      </c>
      <c r="BB94">
        <v>2008</v>
      </c>
      <c r="BD94" t="s">
        <v>996</v>
      </c>
      <c r="BE94" t="s">
        <v>2439</v>
      </c>
      <c r="BF94" t="s">
        <v>553</v>
      </c>
      <c r="BH94" t="s">
        <v>485</v>
      </c>
      <c r="BI94" t="s">
        <v>2409</v>
      </c>
      <c r="BJ94" s="72" t="s">
        <v>486</v>
      </c>
      <c r="BK94">
        <v>44444</v>
      </c>
      <c r="BL94" t="s">
        <v>537</v>
      </c>
      <c r="BM94" t="s">
        <v>1423</v>
      </c>
      <c r="BN94" t="s">
        <v>2419</v>
      </c>
      <c r="BO94" s="72" t="s">
        <v>486</v>
      </c>
      <c r="BP94">
        <v>44444</v>
      </c>
      <c r="BQ94" t="s">
        <v>537</v>
      </c>
      <c r="BR94" t="s">
        <v>2423</v>
      </c>
      <c r="BS94" t="s">
        <v>864</v>
      </c>
      <c r="BT94" t="s">
        <v>864</v>
      </c>
      <c r="BU94" t="s">
        <v>864</v>
      </c>
      <c r="IF94" t="s">
        <v>2440</v>
      </c>
      <c r="IG94" s="69" t="s">
        <v>2424</v>
      </c>
      <c r="IH94" t="s">
        <v>542</v>
      </c>
      <c r="II94" t="s">
        <v>543</v>
      </c>
      <c r="IJ94" t="s">
        <v>1047</v>
      </c>
      <c r="IK94" t="s">
        <v>1047</v>
      </c>
      <c r="IL94" s="72" t="s">
        <v>480</v>
      </c>
      <c r="JH94" t="s">
        <v>2410</v>
      </c>
      <c r="JI94" t="s">
        <v>494</v>
      </c>
      <c r="JJ94" t="s">
        <v>495</v>
      </c>
      <c r="JK94" s="8" t="s">
        <v>1464</v>
      </c>
      <c r="JN94" t="s">
        <v>508</v>
      </c>
      <c r="JO94">
        <v>40</v>
      </c>
      <c r="JP94">
        <v>50</v>
      </c>
      <c r="KD94" t="s">
        <v>500</v>
      </c>
      <c r="MR94" t="s">
        <v>2411</v>
      </c>
      <c r="MS94">
        <v>36</v>
      </c>
      <c r="MT94" t="s">
        <v>2429</v>
      </c>
      <c r="MV94" t="s">
        <v>548</v>
      </c>
      <c r="MW94" t="s">
        <v>1672</v>
      </c>
      <c r="MX94" t="s">
        <v>2426</v>
      </c>
      <c r="MY94" t="s">
        <v>2427</v>
      </c>
      <c r="NC94" t="s">
        <v>2421</v>
      </c>
      <c r="ND94" t="s">
        <v>1066</v>
      </c>
      <c r="NE94" t="s">
        <v>2415</v>
      </c>
      <c r="NF94" s="4" t="s">
        <v>1067</v>
      </c>
      <c r="NO94" s="63"/>
      <c r="NP94" t="s">
        <v>518</v>
      </c>
      <c r="NQ94">
        <v>1.8</v>
      </c>
      <c r="NR94" s="4" t="s">
        <v>864</v>
      </c>
      <c r="NS94" s="4" t="s">
        <v>864</v>
      </c>
      <c r="NV94">
        <v>4</v>
      </c>
      <c r="OG94" t="s">
        <v>2416</v>
      </c>
      <c r="OH94" s="72" t="s">
        <v>475</v>
      </c>
      <c r="OI94">
        <v>2007</v>
      </c>
      <c r="OL94" t="s">
        <v>2417</v>
      </c>
      <c r="ON94" t="s">
        <v>522</v>
      </c>
      <c r="OO94" s="50">
        <v>46105</v>
      </c>
    </row>
    <row r="95" spans="1:405" ht="15" thickBot="1">
      <c r="A95" t="s">
        <v>469</v>
      </c>
      <c r="B95" t="s">
        <v>2404</v>
      </c>
      <c r="C95" t="s">
        <v>665</v>
      </c>
      <c r="D95" s="83" t="s">
        <v>1177</v>
      </c>
      <c r="E95" s="75" t="s">
        <v>2405</v>
      </c>
      <c r="F95" s="83" t="s">
        <v>1177</v>
      </c>
      <c r="G95" s="72" t="s">
        <v>475</v>
      </c>
      <c r="H95" s="72" t="s">
        <v>476</v>
      </c>
      <c r="I95">
        <v>-0.41666666699999999</v>
      </c>
      <c r="J95">
        <v>34.200000000000003</v>
      </c>
      <c r="K95" s="72" t="s">
        <v>480</v>
      </c>
      <c r="AV95" t="s">
        <v>2406</v>
      </c>
      <c r="AW95">
        <v>41</v>
      </c>
      <c r="AX95" t="s">
        <v>864</v>
      </c>
      <c r="AY95">
        <v>1</v>
      </c>
      <c r="AZ95" t="s">
        <v>2445</v>
      </c>
      <c r="BA95">
        <v>2007</v>
      </c>
      <c r="BB95">
        <v>2008</v>
      </c>
      <c r="BD95" t="s">
        <v>492</v>
      </c>
      <c r="BE95" t="s">
        <v>2408</v>
      </c>
      <c r="BF95" t="s">
        <v>524</v>
      </c>
      <c r="BH95" t="s">
        <v>485</v>
      </c>
      <c r="BI95" t="s">
        <v>2409</v>
      </c>
      <c r="BJ95" s="72" t="s">
        <v>486</v>
      </c>
      <c r="BK95">
        <v>44444</v>
      </c>
      <c r="IF95" t="s">
        <v>2408</v>
      </c>
      <c r="IG95" t="s">
        <v>492</v>
      </c>
      <c r="JH95" t="s">
        <v>2410</v>
      </c>
      <c r="JI95" t="s">
        <v>494</v>
      </c>
      <c r="JJ95" t="s">
        <v>495</v>
      </c>
      <c r="JK95" s="8" t="s">
        <v>1464</v>
      </c>
      <c r="JN95" t="s">
        <v>508</v>
      </c>
      <c r="JO95">
        <v>40</v>
      </c>
      <c r="JP95">
        <v>50</v>
      </c>
      <c r="KD95" t="s">
        <v>500</v>
      </c>
      <c r="MR95" t="s">
        <v>2411</v>
      </c>
      <c r="MS95">
        <v>36</v>
      </c>
      <c r="MT95" t="s">
        <v>2412</v>
      </c>
      <c r="MV95" t="s">
        <v>548</v>
      </c>
      <c r="NC95" t="s">
        <v>2413</v>
      </c>
      <c r="ND95" t="s">
        <v>1066</v>
      </c>
      <c r="NE95" t="s">
        <v>2415</v>
      </c>
      <c r="NF95" s="4" t="s">
        <v>1067</v>
      </c>
      <c r="NO95" s="63" t="s">
        <v>517</v>
      </c>
      <c r="NP95" t="s">
        <v>518</v>
      </c>
      <c r="NQ95">
        <v>0.8</v>
      </c>
      <c r="NR95" s="4" t="s">
        <v>864</v>
      </c>
      <c r="NS95" s="4" t="s">
        <v>864</v>
      </c>
      <c r="NV95">
        <v>4</v>
      </c>
      <c r="OG95" t="s">
        <v>2416</v>
      </c>
      <c r="OH95" s="72" t="s">
        <v>475</v>
      </c>
      <c r="OI95">
        <v>2008</v>
      </c>
      <c r="OL95" t="s">
        <v>2446</v>
      </c>
      <c r="ON95" t="s">
        <v>522</v>
      </c>
      <c r="OO95" s="50">
        <v>46105</v>
      </c>
    </row>
    <row r="96" spans="1:405" ht="15" thickBot="1">
      <c r="A96" t="s">
        <v>469</v>
      </c>
      <c r="B96" t="s">
        <v>2404</v>
      </c>
      <c r="C96" t="s">
        <v>665</v>
      </c>
      <c r="D96" s="83" t="s">
        <v>1177</v>
      </c>
      <c r="E96" s="75" t="s">
        <v>2405</v>
      </c>
      <c r="F96" s="83" t="s">
        <v>1177</v>
      </c>
      <c r="G96" s="72" t="s">
        <v>475</v>
      </c>
      <c r="H96" s="72" t="s">
        <v>476</v>
      </c>
      <c r="I96">
        <v>-0.41666666699999999</v>
      </c>
      <c r="J96">
        <v>34.200000000000003</v>
      </c>
      <c r="K96" s="72" t="s">
        <v>480</v>
      </c>
      <c r="AV96" t="s">
        <v>2406</v>
      </c>
      <c r="AW96">
        <v>42</v>
      </c>
      <c r="AX96" t="s">
        <v>864</v>
      </c>
      <c r="AY96">
        <v>1</v>
      </c>
      <c r="AZ96" t="s">
        <v>2445</v>
      </c>
      <c r="BA96">
        <v>2007</v>
      </c>
      <c r="BB96">
        <v>2008</v>
      </c>
      <c r="BD96" t="s">
        <v>996</v>
      </c>
      <c r="BE96" t="s">
        <v>2418</v>
      </c>
      <c r="BF96" t="s">
        <v>536</v>
      </c>
      <c r="BH96" t="s">
        <v>485</v>
      </c>
      <c r="BI96" t="s">
        <v>2409</v>
      </c>
      <c r="BJ96" s="72" t="s">
        <v>486</v>
      </c>
      <c r="BK96">
        <v>44444</v>
      </c>
      <c r="BL96" t="s">
        <v>537</v>
      </c>
      <c r="BM96" t="s">
        <v>1423</v>
      </c>
      <c r="BN96" t="s">
        <v>2419</v>
      </c>
      <c r="BO96" s="72" t="s">
        <v>486</v>
      </c>
      <c r="BP96">
        <v>44444</v>
      </c>
      <c r="IF96" t="s">
        <v>2418</v>
      </c>
      <c r="IG96" s="69" t="s">
        <v>1712</v>
      </c>
      <c r="IH96" t="s">
        <v>542</v>
      </c>
      <c r="II96" t="s">
        <v>543</v>
      </c>
      <c r="IJ96" t="s">
        <v>1047</v>
      </c>
      <c r="IK96" t="s">
        <v>1047</v>
      </c>
      <c r="IL96" s="72" t="s">
        <v>480</v>
      </c>
      <c r="JH96" t="s">
        <v>2410</v>
      </c>
      <c r="JI96" t="s">
        <v>494</v>
      </c>
      <c r="JJ96" t="s">
        <v>495</v>
      </c>
      <c r="JK96" s="8" t="s">
        <v>1464</v>
      </c>
      <c r="JN96" t="s">
        <v>508</v>
      </c>
      <c r="JO96">
        <v>40</v>
      </c>
      <c r="JP96">
        <v>50</v>
      </c>
      <c r="KD96" t="s">
        <v>500</v>
      </c>
      <c r="MR96" t="s">
        <v>2411</v>
      </c>
      <c r="MS96">
        <v>36</v>
      </c>
      <c r="MT96" t="s">
        <v>2420</v>
      </c>
      <c r="MV96" t="s">
        <v>548</v>
      </c>
      <c r="MW96" t="s">
        <v>1672</v>
      </c>
      <c r="NC96" t="s">
        <v>2421</v>
      </c>
      <c r="ND96" t="s">
        <v>1066</v>
      </c>
      <c r="NE96" t="s">
        <v>2415</v>
      </c>
      <c r="NF96" s="4" t="s">
        <v>1067</v>
      </c>
      <c r="NO96" s="63"/>
      <c r="NP96" t="s">
        <v>518</v>
      </c>
      <c r="NQ96">
        <v>1</v>
      </c>
      <c r="NR96" s="4" t="s">
        <v>864</v>
      </c>
      <c r="NS96" s="4" t="s">
        <v>864</v>
      </c>
      <c r="NV96">
        <v>4</v>
      </c>
      <c r="OG96" t="s">
        <v>2416</v>
      </c>
      <c r="OH96" s="72" t="s">
        <v>475</v>
      </c>
      <c r="OI96">
        <v>2008</v>
      </c>
      <c r="OL96" t="s">
        <v>2446</v>
      </c>
      <c r="ON96" t="s">
        <v>522</v>
      </c>
      <c r="OO96" s="50">
        <v>46105</v>
      </c>
    </row>
    <row r="97" spans="1:405" ht="15" thickBot="1">
      <c r="A97" t="s">
        <v>469</v>
      </c>
      <c r="B97" t="s">
        <v>2404</v>
      </c>
      <c r="C97" t="s">
        <v>665</v>
      </c>
      <c r="D97" s="83" t="s">
        <v>1177</v>
      </c>
      <c r="E97" s="75" t="s">
        <v>2405</v>
      </c>
      <c r="F97" s="83" t="s">
        <v>1177</v>
      </c>
      <c r="G97" s="72" t="s">
        <v>475</v>
      </c>
      <c r="H97" s="72" t="s">
        <v>476</v>
      </c>
      <c r="I97">
        <v>-0.41666666699999999</v>
      </c>
      <c r="J97">
        <v>34.200000000000003</v>
      </c>
      <c r="K97" s="72" t="s">
        <v>480</v>
      </c>
      <c r="AV97" t="s">
        <v>2406</v>
      </c>
      <c r="AW97">
        <v>43</v>
      </c>
      <c r="AX97" t="s">
        <v>864</v>
      </c>
      <c r="AY97">
        <v>1</v>
      </c>
      <c r="AZ97" t="s">
        <v>2445</v>
      </c>
      <c r="BA97">
        <v>2007</v>
      </c>
      <c r="BB97">
        <v>2008</v>
      </c>
      <c r="BD97" t="s">
        <v>996</v>
      </c>
      <c r="BE97" t="s">
        <v>2422</v>
      </c>
      <c r="BF97" t="s">
        <v>565</v>
      </c>
      <c r="BH97" t="s">
        <v>485</v>
      </c>
      <c r="BI97" t="s">
        <v>2409</v>
      </c>
      <c r="BJ97" s="72" t="s">
        <v>486</v>
      </c>
      <c r="BK97">
        <v>44444</v>
      </c>
      <c r="BL97" t="s">
        <v>537</v>
      </c>
      <c r="BM97" t="s">
        <v>2423</v>
      </c>
      <c r="BN97" t="s">
        <v>864</v>
      </c>
      <c r="BO97" t="s">
        <v>864</v>
      </c>
      <c r="BP97" t="s">
        <v>864</v>
      </c>
      <c r="IF97" t="s">
        <v>2422</v>
      </c>
      <c r="IG97" s="69" t="s">
        <v>2424</v>
      </c>
      <c r="IH97" t="s">
        <v>542</v>
      </c>
      <c r="II97" t="s">
        <v>543</v>
      </c>
      <c r="IJ97" t="s">
        <v>1047</v>
      </c>
      <c r="IK97" t="s">
        <v>1047</v>
      </c>
      <c r="IL97" s="72" t="s">
        <v>480</v>
      </c>
      <c r="JH97" t="s">
        <v>2410</v>
      </c>
      <c r="JI97" t="s">
        <v>494</v>
      </c>
      <c r="JJ97" t="s">
        <v>495</v>
      </c>
      <c r="JK97" s="8" t="s">
        <v>1464</v>
      </c>
      <c r="JN97" t="s">
        <v>508</v>
      </c>
      <c r="JO97">
        <v>40</v>
      </c>
      <c r="JP97">
        <v>50</v>
      </c>
      <c r="KD97" t="s">
        <v>500</v>
      </c>
      <c r="MR97" t="s">
        <v>2411</v>
      </c>
      <c r="MS97">
        <v>36</v>
      </c>
      <c r="MT97" t="s">
        <v>2425</v>
      </c>
      <c r="MV97" t="s">
        <v>548</v>
      </c>
      <c r="MW97" t="s">
        <v>2426</v>
      </c>
      <c r="MX97" t="s">
        <v>2427</v>
      </c>
      <c r="NC97" t="s">
        <v>2421</v>
      </c>
      <c r="ND97" t="s">
        <v>1066</v>
      </c>
      <c r="NE97" t="s">
        <v>2415</v>
      </c>
      <c r="NF97" s="4" t="s">
        <v>1067</v>
      </c>
      <c r="NO97" s="63"/>
      <c r="NP97" t="s">
        <v>518</v>
      </c>
      <c r="NQ97">
        <v>1.9</v>
      </c>
      <c r="NR97" s="4" t="s">
        <v>864</v>
      </c>
      <c r="NS97" s="4" t="s">
        <v>864</v>
      </c>
      <c r="NV97">
        <v>4</v>
      </c>
      <c r="OG97" t="s">
        <v>2416</v>
      </c>
      <c r="OH97" s="72" t="s">
        <v>475</v>
      </c>
      <c r="OI97">
        <v>2008</v>
      </c>
      <c r="OL97" t="s">
        <v>2446</v>
      </c>
      <c r="ON97" t="s">
        <v>522</v>
      </c>
      <c r="OO97" s="50">
        <v>46105</v>
      </c>
    </row>
    <row r="98" spans="1:405" ht="15" thickBot="1">
      <c r="A98" t="s">
        <v>469</v>
      </c>
      <c r="B98" t="s">
        <v>2404</v>
      </c>
      <c r="C98" t="s">
        <v>665</v>
      </c>
      <c r="D98" s="83" t="s">
        <v>1177</v>
      </c>
      <c r="E98" s="75" t="s">
        <v>2405</v>
      </c>
      <c r="F98" s="83" t="s">
        <v>1177</v>
      </c>
      <c r="G98" s="72" t="s">
        <v>475</v>
      </c>
      <c r="H98" s="72" t="s">
        <v>476</v>
      </c>
      <c r="I98">
        <v>-0.41666666699999999</v>
      </c>
      <c r="J98">
        <v>34.200000000000003</v>
      </c>
      <c r="K98" s="72" t="s">
        <v>480</v>
      </c>
      <c r="AV98" t="s">
        <v>2406</v>
      </c>
      <c r="AW98">
        <v>44</v>
      </c>
      <c r="AX98" t="s">
        <v>864</v>
      </c>
      <c r="AY98">
        <v>1</v>
      </c>
      <c r="AZ98" t="s">
        <v>2445</v>
      </c>
      <c r="BA98">
        <v>2007</v>
      </c>
      <c r="BB98">
        <v>2008</v>
      </c>
      <c r="BD98" t="s">
        <v>996</v>
      </c>
      <c r="BE98" t="s">
        <v>2428</v>
      </c>
      <c r="BF98" t="s">
        <v>570</v>
      </c>
      <c r="BH98" t="s">
        <v>485</v>
      </c>
      <c r="BI98" t="s">
        <v>2409</v>
      </c>
      <c r="BJ98" s="72" t="s">
        <v>486</v>
      </c>
      <c r="BK98">
        <v>44444</v>
      </c>
      <c r="BL98" t="s">
        <v>537</v>
      </c>
      <c r="BM98" t="s">
        <v>1423</v>
      </c>
      <c r="BN98" t="s">
        <v>2419</v>
      </c>
      <c r="BO98" s="72" t="s">
        <v>486</v>
      </c>
      <c r="BP98">
        <v>44444</v>
      </c>
      <c r="BQ98" t="s">
        <v>537</v>
      </c>
      <c r="BR98" t="s">
        <v>2423</v>
      </c>
      <c r="BS98" t="s">
        <v>864</v>
      </c>
      <c r="BT98" t="s">
        <v>864</v>
      </c>
      <c r="BU98" t="s">
        <v>864</v>
      </c>
      <c r="IF98" t="s">
        <v>2428</v>
      </c>
      <c r="IG98" s="69" t="s">
        <v>2424</v>
      </c>
      <c r="IH98" t="s">
        <v>542</v>
      </c>
      <c r="II98" t="s">
        <v>543</v>
      </c>
      <c r="IJ98" t="s">
        <v>1047</v>
      </c>
      <c r="IK98" t="s">
        <v>1047</v>
      </c>
      <c r="IL98" s="72" t="s">
        <v>480</v>
      </c>
      <c r="JH98" t="s">
        <v>2410</v>
      </c>
      <c r="JI98" t="s">
        <v>494</v>
      </c>
      <c r="JJ98" t="s">
        <v>495</v>
      </c>
      <c r="JK98" s="8" t="s">
        <v>1464</v>
      </c>
      <c r="JN98" t="s">
        <v>508</v>
      </c>
      <c r="JO98">
        <v>40</v>
      </c>
      <c r="JP98">
        <v>50</v>
      </c>
      <c r="KD98" t="s">
        <v>500</v>
      </c>
      <c r="MR98" t="s">
        <v>2411</v>
      </c>
      <c r="MS98">
        <v>36</v>
      </c>
      <c r="MT98" t="s">
        <v>2429</v>
      </c>
      <c r="MV98" t="s">
        <v>548</v>
      </c>
      <c r="MW98" t="s">
        <v>1672</v>
      </c>
      <c r="MX98" t="s">
        <v>2426</v>
      </c>
      <c r="MY98" t="s">
        <v>2427</v>
      </c>
      <c r="NC98" t="s">
        <v>2421</v>
      </c>
      <c r="ND98" t="s">
        <v>1066</v>
      </c>
      <c r="NE98" t="s">
        <v>2415</v>
      </c>
      <c r="NF98" s="4" t="s">
        <v>1067</v>
      </c>
      <c r="NO98" s="63"/>
      <c r="NP98" t="s">
        <v>518</v>
      </c>
      <c r="NQ98">
        <v>1.8</v>
      </c>
      <c r="NR98" s="4" t="s">
        <v>864</v>
      </c>
      <c r="NS98" s="4" t="s">
        <v>864</v>
      </c>
      <c r="NV98">
        <v>4</v>
      </c>
      <c r="OG98" t="s">
        <v>2416</v>
      </c>
      <c r="OH98" s="72" t="s">
        <v>475</v>
      </c>
      <c r="OI98">
        <v>2008</v>
      </c>
      <c r="OL98" t="s">
        <v>2446</v>
      </c>
      <c r="ON98" t="s">
        <v>522</v>
      </c>
      <c r="OO98" s="50">
        <v>46105</v>
      </c>
    </row>
    <row r="99" spans="1:405" ht="15" thickBot="1">
      <c r="A99" t="s">
        <v>469</v>
      </c>
      <c r="B99" t="s">
        <v>2404</v>
      </c>
      <c r="C99" t="s">
        <v>665</v>
      </c>
      <c r="D99" s="83" t="s">
        <v>1177</v>
      </c>
      <c r="E99" s="75" t="s">
        <v>2405</v>
      </c>
      <c r="F99" s="83" t="s">
        <v>1177</v>
      </c>
      <c r="G99" s="72" t="s">
        <v>475</v>
      </c>
      <c r="H99" s="72" t="s">
        <v>476</v>
      </c>
      <c r="I99">
        <v>-0.41666666699999999</v>
      </c>
      <c r="J99">
        <v>34.200000000000003</v>
      </c>
      <c r="K99" s="72" t="s">
        <v>480</v>
      </c>
      <c r="AV99" t="s">
        <v>2406</v>
      </c>
      <c r="AW99">
        <v>45</v>
      </c>
      <c r="AX99" t="s">
        <v>864</v>
      </c>
      <c r="AY99">
        <v>1</v>
      </c>
      <c r="AZ99" t="s">
        <v>2445</v>
      </c>
      <c r="BA99">
        <v>2007</v>
      </c>
      <c r="BB99">
        <v>2008</v>
      </c>
      <c r="BD99" t="s">
        <v>996</v>
      </c>
      <c r="BE99" t="s">
        <v>2440</v>
      </c>
      <c r="BF99" t="s">
        <v>553</v>
      </c>
      <c r="BH99" t="s">
        <v>485</v>
      </c>
      <c r="BI99" t="s">
        <v>2409</v>
      </c>
      <c r="BJ99" s="72" t="s">
        <v>486</v>
      </c>
      <c r="BK99">
        <v>44444</v>
      </c>
      <c r="BL99" t="s">
        <v>537</v>
      </c>
      <c r="BM99" t="s">
        <v>1423</v>
      </c>
      <c r="BN99" t="s">
        <v>2419</v>
      </c>
      <c r="BO99" s="72" t="s">
        <v>486</v>
      </c>
      <c r="BP99">
        <v>44444</v>
      </c>
      <c r="BQ99" t="s">
        <v>537</v>
      </c>
      <c r="BR99" t="s">
        <v>2423</v>
      </c>
      <c r="BS99" t="s">
        <v>864</v>
      </c>
      <c r="BT99" t="s">
        <v>864</v>
      </c>
      <c r="BU99" t="s">
        <v>864</v>
      </c>
      <c r="IF99" t="s">
        <v>2440</v>
      </c>
      <c r="IG99" s="69" t="s">
        <v>2424</v>
      </c>
      <c r="IH99" t="s">
        <v>542</v>
      </c>
      <c r="II99" t="s">
        <v>543</v>
      </c>
      <c r="IJ99" t="s">
        <v>1047</v>
      </c>
      <c r="IK99" t="s">
        <v>1047</v>
      </c>
      <c r="IL99" s="72" t="s">
        <v>480</v>
      </c>
      <c r="JH99" t="s">
        <v>2410</v>
      </c>
      <c r="JI99" t="s">
        <v>494</v>
      </c>
      <c r="JJ99" t="s">
        <v>495</v>
      </c>
      <c r="JK99" s="8" t="s">
        <v>1464</v>
      </c>
      <c r="JN99" t="s">
        <v>508</v>
      </c>
      <c r="JO99">
        <v>40</v>
      </c>
      <c r="JP99">
        <v>50</v>
      </c>
      <c r="KD99" t="s">
        <v>500</v>
      </c>
      <c r="MR99" t="s">
        <v>2411</v>
      </c>
      <c r="MS99">
        <v>36</v>
      </c>
      <c r="MT99" t="s">
        <v>2429</v>
      </c>
      <c r="MV99" t="s">
        <v>548</v>
      </c>
      <c r="MW99" t="s">
        <v>1672</v>
      </c>
      <c r="MX99" t="s">
        <v>2426</v>
      </c>
      <c r="MY99" t="s">
        <v>2427</v>
      </c>
      <c r="NC99" t="s">
        <v>2421</v>
      </c>
      <c r="ND99" t="s">
        <v>1066</v>
      </c>
      <c r="NE99" t="s">
        <v>2415</v>
      </c>
      <c r="NF99" s="4" t="s">
        <v>1067</v>
      </c>
      <c r="NO99" s="63"/>
      <c r="NP99" t="s">
        <v>518</v>
      </c>
      <c r="NQ99">
        <v>1.9</v>
      </c>
      <c r="NR99" s="4" t="s">
        <v>864</v>
      </c>
      <c r="NS99" s="4" t="s">
        <v>864</v>
      </c>
      <c r="NV99">
        <v>4</v>
      </c>
      <c r="OG99" t="s">
        <v>2416</v>
      </c>
      <c r="OH99" s="72" t="s">
        <v>475</v>
      </c>
      <c r="OI99">
        <v>2008</v>
      </c>
      <c r="OL99" t="s">
        <v>2446</v>
      </c>
      <c r="ON99" t="s">
        <v>522</v>
      </c>
      <c r="OO99" s="50">
        <v>46105</v>
      </c>
    </row>
    <row r="100" spans="1:405" ht="15" thickBot="1">
      <c r="A100" t="s">
        <v>469</v>
      </c>
      <c r="B100" t="s">
        <v>2404</v>
      </c>
      <c r="C100" t="s">
        <v>665</v>
      </c>
      <c r="D100" s="83" t="s">
        <v>1177</v>
      </c>
      <c r="E100" s="75" t="s">
        <v>2405</v>
      </c>
      <c r="F100" s="83" t="s">
        <v>1177</v>
      </c>
      <c r="G100" s="72" t="s">
        <v>475</v>
      </c>
      <c r="H100" s="72" t="s">
        <v>476</v>
      </c>
      <c r="I100">
        <v>-0.41666666699999999</v>
      </c>
      <c r="J100">
        <v>34.200000000000003</v>
      </c>
      <c r="K100" s="72" t="s">
        <v>480</v>
      </c>
      <c r="AV100" t="s">
        <v>2406</v>
      </c>
      <c r="AW100">
        <v>46</v>
      </c>
      <c r="AX100" t="s">
        <v>864</v>
      </c>
      <c r="AY100">
        <v>1</v>
      </c>
      <c r="AZ100" t="s">
        <v>2464</v>
      </c>
      <c r="BA100">
        <v>2007</v>
      </c>
      <c r="BB100">
        <v>2008</v>
      </c>
      <c r="BD100" t="s">
        <v>492</v>
      </c>
      <c r="BE100" t="s">
        <v>2465</v>
      </c>
      <c r="BF100" t="s">
        <v>483</v>
      </c>
      <c r="BH100" t="s">
        <v>485</v>
      </c>
      <c r="BI100" t="s">
        <v>2409</v>
      </c>
      <c r="BJ100" s="72" t="s">
        <v>486</v>
      </c>
      <c r="BK100">
        <v>44444</v>
      </c>
      <c r="IF100" t="s">
        <v>2465</v>
      </c>
      <c r="IG100" t="s">
        <v>492</v>
      </c>
      <c r="JH100" t="s">
        <v>2410</v>
      </c>
      <c r="JI100" t="s">
        <v>494</v>
      </c>
      <c r="JJ100" t="s">
        <v>495</v>
      </c>
      <c r="JK100" s="8" t="s">
        <v>1464</v>
      </c>
      <c r="JN100" t="s">
        <v>508</v>
      </c>
      <c r="JO100">
        <v>40</v>
      </c>
      <c r="JP100">
        <v>50</v>
      </c>
      <c r="KD100" t="s">
        <v>500</v>
      </c>
      <c r="MR100" t="s">
        <v>2411</v>
      </c>
      <c r="MS100">
        <v>36</v>
      </c>
      <c r="MT100" t="s">
        <v>2412</v>
      </c>
      <c r="MV100" t="s">
        <v>548</v>
      </c>
      <c r="NC100" t="s">
        <v>2413</v>
      </c>
      <c r="ND100" t="s">
        <v>1066</v>
      </c>
      <c r="NE100" t="s">
        <v>2415</v>
      </c>
      <c r="NF100" s="4" t="s">
        <v>1067</v>
      </c>
      <c r="NO100" s="63" t="s">
        <v>602</v>
      </c>
      <c r="NP100" t="s">
        <v>518</v>
      </c>
      <c r="NQ100">
        <v>1.1000000000000001</v>
      </c>
      <c r="NR100" s="4" t="s">
        <v>864</v>
      </c>
      <c r="NS100" s="4" t="s">
        <v>864</v>
      </c>
      <c r="NV100">
        <v>4</v>
      </c>
      <c r="OG100" t="s">
        <v>2466</v>
      </c>
      <c r="OH100" s="72" t="s">
        <v>475</v>
      </c>
      <c r="OI100">
        <v>2007</v>
      </c>
      <c r="OL100" t="s">
        <v>2446</v>
      </c>
      <c r="ON100" t="s">
        <v>522</v>
      </c>
      <c r="OO100" s="50">
        <v>46105</v>
      </c>
    </row>
    <row r="101" spans="1:405" ht="15" thickBot="1">
      <c r="A101" t="s">
        <v>469</v>
      </c>
      <c r="B101" t="s">
        <v>2404</v>
      </c>
      <c r="C101" t="s">
        <v>665</v>
      </c>
      <c r="D101" s="83" t="s">
        <v>1177</v>
      </c>
      <c r="E101" s="75" t="s">
        <v>2405</v>
      </c>
      <c r="F101" s="83" t="s">
        <v>1177</v>
      </c>
      <c r="G101" s="72" t="s">
        <v>475</v>
      </c>
      <c r="H101" s="72" t="s">
        <v>476</v>
      </c>
      <c r="I101">
        <v>-0.41666666699999999</v>
      </c>
      <c r="J101">
        <v>34.200000000000003</v>
      </c>
      <c r="K101" s="72" t="s">
        <v>480</v>
      </c>
      <c r="AV101" t="s">
        <v>2406</v>
      </c>
      <c r="AW101">
        <v>47</v>
      </c>
      <c r="AX101" t="s">
        <v>864</v>
      </c>
      <c r="AY101">
        <v>1</v>
      </c>
      <c r="AZ101" t="s">
        <v>2464</v>
      </c>
      <c r="BA101">
        <v>2007</v>
      </c>
      <c r="BB101">
        <v>2008</v>
      </c>
      <c r="BD101" t="s">
        <v>996</v>
      </c>
      <c r="BE101" t="s">
        <v>2470</v>
      </c>
      <c r="BF101" t="s">
        <v>605</v>
      </c>
      <c r="BH101" t="s">
        <v>485</v>
      </c>
      <c r="BI101" t="s">
        <v>2409</v>
      </c>
      <c r="BJ101" s="72" t="s">
        <v>486</v>
      </c>
      <c r="BK101">
        <v>44444</v>
      </c>
      <c r="BL101" t="s">
        <v>537</v>
      </c>
      <c r="BM101" t="s">
        <v>1423</v>
      </c>
      <c r="BN101" t="s">
        <v>2419</v>
      </c>
      <c r="BO101" s="72" t="s">
        <v>486</v>
      </c>
      <c r="BP101">
        <v>44444</v>
      </c>
      <c r="IF101" t="s">
        <v>2470</v>
      </c>
      <c r="IG101" s="69" t="s">
        <v>1712</v>
      </c>
      <c r="IH101" t="s">
        <v>542</v>
      </c>
      <c r="II101" t="s">
        <v>543</v>
      </c>
      <c r="IJ101" t="s">
        <v>1047</v>
      </c>
      <c r="IK101" t="s">
        <v>1047</v>
      </c>
      <c r="IL101" s="72" t="s">
        <v>480</v>
      </c>
      <c r="JH101" t="s">
        <v>2410</v>
      </c>
      <c r="JI101" t="s">
        <v>494</v>
      </c>
      <c r="JJ101" t="s">
        <v>495</v>
      </c>
      <c r="JK101" s="8" t="s">
        <v>1464</v>
      </c>
      <c r="JN101" t="s">
        <v>508</v>
      </c>
      <c r="JO101">
        <v>40</v>
      </c>
      <c r="JP101">
        <v>50</v>
      </c>
      <c r="KD101" t="s">
        <v>500</v>
      </c>
      <c r="MR101" t="s">
        <v>2411</v>
      </c>
      <c r="MS101">
        <v>36</v>
      </c>
      <c r="MT101" t="s">
        <v>2420</v>
      </c>
      <c r="MV101" t="s">
        <v>548</v>
      </c>
      <c r="MW101" t="s">
        <v>1672</v>
      </c>
      <c r="NC101" t="s">
        <v>2421</v>
      </c>
      <c r="ND101" t="s">
        <v>1066</v>
      </c>
      <c r="NE101" t="s">
        <v>2415</v>
      </c>
      <c r="NF101" s="4" t="s">
        <v>1067</v>
      </c>
      <c r="NO101" s="63"/>
      <c r="NP101" t="s">
        <v>518</v>
      </c>
      <c r="NQ101">
        <v>1.1000000000000001</v>
      </c>
      <c r="NR101" s="4" t="s">
        <v>864</v>
      </c>
      <c r="NS101" s="4" t="s">
        <v>864</v>
      </c>
      <c r="NV101">
        <v>4</v>
      </c>
      <c r="OG101" t="s">
        <v>2466</v>
      </c>
      <c r="OH101" s="72" t="s">
        <v>475</v>
      </c>
      <c r="OI101">
        <v>2007</v>
      </c>
      <c r="OL101" t="s">
        <v>2446</v>
      </c>
      <c r="ON101" t="s">
        <v>522</v>
      </c>
      <c r="OO101" s="50">
        <v>46105</v>
      </c>
    </row>
    <row r="102" spans="1:405" ht="15" thickBot="1">
      <c r="A102" t="s">
        <v>469</v>
      </c>
      <c r="B102" t="s">
        <v>2404</v>
      </c>
      <c r="C102" t="s">
        <v>665</v>
      </c>
      <c r="D102" s="83" t="s">
        <v>1177</v>
      </c>
      <c r="E102" s="75" t="s">
        <v>2405</v>
      </c>
      <c r="F102" s="83" t="s">
        <v>1177</v>
      </c>
      <c r="G102" s="72" t="s">
        <v>475</v>
      </c>
      <c r="H102" s="72" t="s">
        <v>476</v>
      </c>
      <c r="I102">
        <v>-0.41666666699999999</v>
      </c>
      <c r="J102">
        <v>34.200000000000003</v>
      </c>
      <c r="K102" s="72" t="s">
        <v>480</v>
      </c>
      <c r="AV102" t="s">
        <v>2406</v>
      </c>
      <c r="AW102">
        <v>48</v>
      </c>
      <c r="AX102" t="s">
        <v>864</v>
      </c>
      <c r="AY102">
        <v>1</v>
      </c>
      <c r="AZ102" t="s">
        <v>2464</v>
      </c>
      <c r="BA102">
        <v>2007</v>
      </c>
      <c r="BB102">
        <v>2008</v>
      </c>
      <c r="BD102" t="s">
        <v>996</v>
      </c>
      <c r="BE102" t="s">
        <v>2474</v>
      </c>
      <c r="BF102" t="s">
        <v>609</v>
      </c>
      <c r="BH102" t="s">
        <v>485</v>
      </c>
      <c r="BI102" t="s">
        <v>2409</v>
      </c>
      <c r="BJ102" s="72" t="s">
        <v>486</v>
      </c>
      <c r="BK102">
        <v>44444</v>
      </c>
      <c r="BL102" t="s">
        <v>537</v>
      </c>
      <c r="BM102" t="s">
        <v>2423</v>
      </c>
      <c r="BN102" t="s">
        <v>864</v>
      </c>
      <c r="BO102" t="s">
        <v>864</v>
      </c>
      <c r="BP102" t="s">
        <v>864</v>
      </c>
      <c r="IF102" t="s">
        <v>2474</v>
      </c>
      <c r="IG102" s="69" t="s">
        <v>2424</v>
      </c>
      <c r="IH102" t="s">
        <v>542</v>
      </c>
      <c r="II102" t="s">
        <v>543</v>
      </c>
      <c r="IJ102" t="s">
        <v>1047</v>
      </c>
      <c r="IK102" t="s">
        <v>1047</v>
      </c>
      <c r="IL102" s="72" t="s">
        <v>480</v>
      </c>
      <c r="JH102" t="s">
        <v>2410</v>
      </c>
      <c r="JI102" t="s">
        <v>494</v>
      </c>
      <c r="JJ102" t="s">
        <v>495</v>
      </c>
      <c r="JK102" s="8" t="s">
        <v>1464</v>
      </c>
      <c r="JN102" t="s">
        <v>508</v>
      </c>
      <c r="JO102">
        <v>40</v>
      </c>
      <c r="JP102">
        <v>50</v>
      </c>
      <c r="KD102" t="s">
        <v>500</v>
      </c>
      <c r="MR102" t="s">
        <v>2411</v>
      </c>
      <c r="MS102">
        <v>36</v>
      </c>
      <c r="MT102" t="s">
        <v>2425</v>
      </c>
      <c r="MV102" t="s">
        <v>548</v>
      </c>
      <c r="MW102" t="s">
        <v>2426</v>
      </c>
      <c r="MX102" t="s">
        <v>2427</v>
      </c>
      <c r="NC102" t="s">
        <v>2421</v>
      </c>
      <c r="ND102" t="s">
        <v>1066</v>
      </c>
      <c r="NE102" t="s">
        <v>2415</v>
      </c>
      <c r="NF102" s="4" t="s">
        <v>1067</v>
      </c>
      <c r="NO102" s="63"/>
      <c r="NP102" t="s">
        <v>518</v>
      </c>
      <c r="NQ102">
        <v>2.2000000000000002</v>
      </c>
      <c r="NR102" s="4" t="s">
        <v>864</v>
      </c>
      <c r="NS102" s="4" t="s">
        <v>864</v>
      </c>
      <c r="NV102">
        <v>4</v>
      </c>
      <c r="OG102" t="s">
        <v>2466</v>
      </c>
      <c r="OH102" s="72" t="s">
        <v>475</v>
      </c>
      <c r="OI102">
        <v>2007</v>
      </c>
      <c r="OL102" t="s">
        <v>2446</v>
      </c>
      <c r="ON102" t="s">
        <v>522</v>
      </c>
      <c r="OO102" s="50">
        <v>46105</v>
      </c>
    </row>
    <row r="103" spans="1:405" ht="15" thickBot="1">
      <c r="A103" t="s">
        <v>469</v>
      </c>
      <c r="B103" t="s">
        <v>2404</v>
      </c>
      <c r="C103" t="s">
        <v>665</v>
      </c>
      <c r="D103" s="83" t="s">
        <v>1177</v>
      </c>
      <c r="E103" s="75" t="s">
        <v>2405</v>
      </c>
      <c r="F103" s="83" t="s">
        <v>1177</v>
      </c>
      <c r="G103" s="72" t="s">
        <v>475</v>
      </c>
      <c r="H103" s="72" t="s">
        <v>476</v>
      </c>
      <c r="I103">
        <v>-0.41666666699999999</v>
      </c>
      <c r="J103">
        <v>34.200000000000003</v>
      </c>
      <c r="K103" s="72" t="s">
        <v>480</v>
      </c>
      <c r="AV103" t="s">
        <v>2406</v>
      </c>
      <c r="AW103">
        <v>49</v>
      </c>
      <c r="AX103" t="s">
        <v>864</v>
      </c>
      <c r="AY103">
        <v>1</v>
      </c>
      <c r="AZ103" t="s">
        <v>2464</v>
      </c>
      <c r="BA103">
        <v>2007</v>
      </c>
      <c r="BB103">
        <v>2008</v>
      </c>
      <c r="BD103" t="s">
        <v>996</v>
      </c>
      <c r="BE103" t="s">
        <v>2478</v>
      </c>
      <c r="BF103" t="s">
        <v>613</v>
      </c>
      <c r="BH103" t="s">
        <v>485</v>
      </c>
      <c r="BI103" t="s">
        <v>2409</v>
      </c>
      <c r="BJ103" s="72" t="s">
        <v>486</v>
      </c>
      <c r="BK103">
        <v>44444</v>
      </c>
      <c r="BL103" t="s">
        <v>537</v>
      </c>
      <c r="BM103" t="s">
        <v>1423</v>
      </c>
      <c r="BN103" t="s">
        <v>2419</v>
      </c>
      <c r="BO103" s="72" t="s">
        <v>486</v>
      </c>
      <c r="BP103">
        <v>44444</v>
      </c>
      <c r="BQ103" t="s">
        <v>537</v>
      </c>
      <c r="BR103" t="s">
        <v>2423</v>
      </c>
      <c r="BS103" t="s">
        <v>864</v>
      </c>
      <c r="BT103" t="s">
        <v>864</v>
      </c>
      <c r="BU103" t="s">
        <v>864</v>
      </c>
      <c r="IF103" t="s">
        <v>2478</v>
      </c>
      <c r="IG103" s="69" t="s">
        <v>2424</v>
      </c>
      <c r="IH103" t="s">
        <v>542</v>
      </c>
      <c r="II103" t="s">
        <v>543</v>
      </c>
      <c r="IJ103" t="s">
        <v>1047</v>
      </c>
      <c r="IK103" t="s">
        <v>1047</v>
      </c>
      <c r="IL103" s="72" t="s">
        <v>480</v>
      </c>
      <c r="JH103" t="s">
        <v>2410</v>
      </c>
      <c r="JI103" t="s">
        <v>494</v>
      </c>
      <c r="JJ103" t="s">
        <v>495</v>
      </c>
      <c r="JK103" s="8" t="s">
        <v>1464</v>
      </c>
      <c r="JN103" t="s">
        <v>508</v>
      </c>
      <c r="JO103">
        <v>40</v>
      </c>
      <c r="JP103">
        <v>50</v>
      </c>
      <c r="KD103" t="s">
        <v>500</v>
      </c>
      <c r="MR103" t="s">
        <v>2411</v>
      </c>
      <c r="MS103">
        <v>36</v>
      </c>
      <c r="MT103" t="s">
        <v>2429</v>
      </c>
      <c r="MV103" t="s">
        <v>548</v>
      </c>
      <c r="MW103" t="s">
        <v>1672</v>
      </c>
      <c r="MX103" t="s">
        <v>2426</v>
      </c>
      <c r="MY103" t="s">
        <v>2427</v>
      </c>
      <c r="NC103" t="s">
        <v>2421</v>
      </c>
      <c r="ND103" t="s">
        <v>1066</v>
      </c>
      <c r="NE103" t="s">
        <v>2415</v>
      </c>
      <c r="NF103" s="4" t="s">
        <v>1067</v>
      </c>
      <c r="NO103" s="63"/>
      <c r="NP103" t="s">
        <v>518</v>
      </c>
      <c r="NQ103">
        <v>2.1</v>
      </c>
      <c r="NR103" s="4" t="s">
        <v>864</v>
      </c>
      <c r="NS103" s="4" t="s">
        <v>864</v>
      </c>
      <c r="NV103">
        <v>4</v>
      </c>
      <c r="OG103" t="s">
        <v>2466</v>
      </c>
      <c r="OH103" s="72" t="s">
        <v>475</v>
      </c>
      <c r="OI103">
        <v>2007</v>
      </c>
      <c r="OL103" t="s">
        <v>2446</v>
      </c>
      <c r="ON103" t="s">
        <v>522</v>
      </c>
      <c r="OO103" s="50">
        <v>46105</v>
      </c>
    </row>
    <row r="104" spans="1:405" ht="15" thickBot="1">
      <c r="A104" t="s">
        <v>469</v>
      </c>
      <c r="B104" t="s">
        <v>2404</v>
      </c>
      <c r="C104" t="s">
        <v>665</v>
      </c>
      <c r="D104" s="83" t="s">
        <v>1177</v>
      </c>
      <c r="E104" s="75" t="s">
        <v>2405</v>
      </c>
      <c r="F104" s="83" t="s">
        <v>1177</v>
      </c>
      <c r="G104" s="72" t="s">
        <v>475</v>
      </c>
      <c r="H104" s="72" t="s">
        <v>476</v>
      </c>
      <c r="I104">
        <v>-0.41666666699999999</v>
      </c>
      <c r="J104">
        <v>34.200000000000003</v>
      </c>
      <c r="K104" s="72" t="s">
        <v>480</v>
      </c>
      <c r="AV104" t="s">
        <v>2406</v>
      </c>
      <c r="AW104">
        <v>50</v>
      </c>
      <c r="AX104" t="s">
        <v>864</v>
      </c>
      <c r="AY104">
        <v>1</v>
      </c>
      <c r="AZ104" t="s">
        <v>2464</v>
      </c>
      <c r="BA104">
        <v>2007</v>
      </c>
      <c r="BB104">
        <v>2008</v>
      </c>
      <c r="BD104" t="s">
        <v>996</v>
      </c>
      <c r="BE104" t="s">
        <v>2482</v>
      </c>
      <c r="BF104" t="s">
        <v>615</v>
      </c>
      <c r="BH104" t="s">
        <v>485</v>
      </c>
      <c r="BI104" t="s">
        <v>2409</v>
      </c>
      <c r="BJ104" s="72" t="s">
        <v>486</v>
      </c>
      <c r="BK104">
        <v>44444</v>
      </c>
      <c r="BL104" t="s">
        <v>537</v>
      </c>
      <c r="BM104" t="s">
        <v>1423</v>
      </c>
      <c r="BN104" t="s">
        <v>2419</v>
      </c>
      <c r="BO104" s="72" t="s">
        <v>486</v>
      </c>
      <c r="BP104">
        <v>44444</v>
      </c>
      <c r="BQ104" t="s">
        <v>537</v>
      </c>
      <c r="BR104" t="s">
        <v>2423</v>
      </c>
      <c r="BS104" t="s">
        <v>864</v>
      </c>
      <c r="BT104" t="s">
        <v>864</v>
      </c>
      <c r="BU104" t="s">
        <v>864</v>
      </c>
      <c r="IF104" t="s">
        <v>2482</v>
      </c>
      <c r="IG104" s="69" t="s">
        <v>2424</v>
      </c>
      <c r="IH104" t="s">
        <v>542</v>
      </c>
      <c r="II104" t="s">
        <v>543</v>
      </c>
      <c r="IJ104" t="s">
        <v>1047</v>
      </c>
      <c r="IK104" t="s">
        <v>1047</v>
      </c>
      <c r="IL104" s="72" t="s">
        <v>480</v>
      </c>
      <c r="JH104" t="s">
        <v>2410</v>
      </c>
      <c r="JI104" t="s">
        <v>494</v>
      </c>
      <c r="JJ104" t="s">
        <v>495</v>
      </c>
      <c r="JK104" s="8" t="s">
        <v>1464</v>
      </c>
      <c r="JN104" t="s">
        <v>508</v>
      </c>
      <c r="JO104">
        <v>40</v>
      </c>
      <c r="JP104">
        <v>50</v>
      </c>
      <c r="KD104" t="s">
        <v>500</v>
      </c>
      <c r="MR104" t="s">
        <v>2411</v>
      </c>
      <c r="MS104">
        <v>36</v>
      </c>
      <c r="MT104" t="s">
        <v>2429</v>
      </c>
      <c r="MV104" t="s">
        <v>548</v>
      </c>
      <c r="MW104" t="s">
        <v>1672</v>
      </c>
      <c r="MX104" t="s">
        <v>2426</v>
      </c>
      <c r="MY104" t="s">
        <v>2427</v>
      </c>
      <c r="NC104" t="s">
        <v>2421</v>
      </c>
      <c r="ND104" t="s">
        <v>1066</v>
      </c>
      <c r="NE104" t="s">
        <v>2415</v>
      </c>
      <c r="NF104" s="4" t="s">
        <v>1067</v>
      </c>
      <c r="NO104" s="63"/>
      <c r="NP104" t="s">
        <v>518</v>
      </c>
      <c r="NQ104">
        <v>2</v>
      </c>
      <c r="NR104" s="4" t="s">
        <v>864</v>
      </c>
      <c r="NS104" s="4" t="s">
        <v>864</v>
      </c>
      <c r="NV104">
        <v>4</v>
      </c>
      <c r="OG104" t="s">
        <v>2466</v>
      </c>
      <c r="OH104" s="72" t="s">
        <v>475</v>
      </c>
      <c r="OI104">
        <v>2007</v>
      </c>
      <c r="OL104" t="s">
        <v>2446</v>
      </c>
      <c r="ON104" t="s">
        <v>522</v>
      </c>
      <c r="OO104" s="50">
        <v>46105</v>
      </c>
    </row>
    <row r="105" spans="1:405" ht="15" thickBot="1">
      <c r="A105" t="s">
        <v>469</v>
      </c>
      <c r="B105" t="s">
        <v>2404</v>
      </c>
      <c r="C105" t="s">
        <v>665</v>
      </c>
      <c r="D105" s="83" t="s">
        <v>1177</v>
      </c>
      <c r="E105" s="75" t="s">
        <v>2405</v>
      </c>
      <c r="F105" s="83" t="s">
        <v>1177</v>
      </c>
      <c r="G105" s="72" t="s">
        <v>475</v>
      </c>
      <c r="H105" s="72" t="s">
        <v>476</v>
      </c>
      <c r="I105">
        <v>-0.41666666699999999</v>
      </c>
      <c r="J105">
        <v>34.200000000000003</v>
      </c>
      <c r="K105" s="72" t="s">
        <v>480</v>
      </c>
      <c r="AV105" t="s">
        <v>2406</v>
      </c>
      <c r="AW105">
        <v>51</v>
      </c>
      <c r="AX105" t="s">
        <v>864</v>
      </c>
      <c r="AY105">
        <v>1</v>
      </c>
      <c r="AZ105" t="s">
        <v>2407</v>
      </c>
      <c r="BA105">
        <v>2007</v>
      </c>
      <c r="BB105">
        <v>2008</v>
      </c>
      <c r="BD105" t="s">
        <v>492</v>
      </c>
      <c r="BE105" t="s">
        <v>2465</v>
      </c>
      <c r="BF105" t="s">
        <v>483</v>
      </c>
      <c r="BH105" t="s">
        <v>485</v>
      </c>
      <c r="BI105" t="s">
        <v>2409</v>
      </c>
      <c r="BJ105" s="72" t="s">
        <v>486</v>
      </c>
      <c r="BK105">
        <v>44444</v>
      </c>
      <c r="IF105" t="s">
        <v>2465</v>
      </c>
      <c r="IG105" t="s">
        <v>492</v>
      </c>
      <c r="JH105" t="s">
        <v>2410</v>
      </c>
      <c r="JI105" t="s">
        <v>494</v>
      </c>
      <c r="JJ105" t="s">
        <v>495</v>
      </c>
      <c r="JK105" s="8" t="s">
        <v>1464</v>
      </c>
      <c r="JN105" t="s">
        <v>508</v>
      </c>
      <c r="JO105">
        <v>40</v>
      </c>
      <c r="JP105">
        <v>50</v>
      </c>
      <c r="KD105" t="s">
        <v>500</v>
      </c>
      <c r="MR105" t="s">
        <v>2411</v>
      </c>
      <c r="MS105">
        <v>36</v>
      </c>
      <c r="MT105" t="s">
        <v>2412</v>
      </c>
      <c r="MV105" t="s">
        <v>548</v>
      </c>
      <c r="NC105" t="s">
        <v>2413</v>
      </c>
      <c r="ND105" t="s">
        <v>1066</v>
      </c>
      <c r="NE105" t="s">
        <v>2415</v>
      </c>
      <c r="NF105" s="4" t="s">
        <v>1067</v>
      </c>
      <c r="NO105" s="63" t="s">
        <v>602</v>
      </c>
      <c r="NP105" t="s">
        <v>518</v>
      </c>
      <c r="NQ105">
        <v>1.1000000000000001</v>
      </c>
      <c r="NR105" s="4" t="s">
        <v>864</v>
      </c>
      <c r="NS105" s="4" t="s">
        <v>864</v>
      </c>
      <c r="NV105">
        <v>4</v>
      </c>
      <c r="OG105" t="s">
        <v>2486</v>
      </c>
      <c r="OH105" s="72" t="s">
        <v>475</v>
      </c>
      <c r="OI105">
        <v>2007</v>
      </c>
      <c r="OL105" t="s">
        <v>2417</v>
      </c>
      <c r="ON105" t="s">
        <v>522</v>
      </c>
      <c r="OO105" s="50">
        <v>46105</v>
      </c>
    </row>
    <row r="106" spans="1:405" ht="15" thickBot="1">
      <c r="A106" t="s">
        <v>469</v>
      </c>
      <c r="B106" t="s">
        <v>2404</v>
      </c>
      <c r="C106" t="s">
        <v>665</v>
      </c>
      <c r="D106" s="83" t="s">
        <v>1177</v>
      </c>
      <c r="E106" s="75" t="s">
        <v>2405</v>
      </c>
      <c r="F106" s="83" t="s">
        <v>1177</v>
      </c>
      <c r="G106" s="72" t="s">
        <v>475</v>
      </c>
      <c r="H106" s="72" t="s">
        <v>476</v>
      </c>
      <c r="I106">
        <v>-0.41666666699999999</v>
      </c>
      <c r="J106">
        <v>34.200000000000003</v>
      </c>
      <c r="K106" s="72" t="s">
        <v>480</v>
      </c>
      <c r="AV106" t="s">
        <v>2406</v>
      </c>
      <c r="AW106">
        <v>52</v>
      </c>
      <c r="AX106" t="s">
        <v>864</v>
      </c>
      <c r="AY106">
        <v>1</v>
      </c>
      <c r="AZ106" t="s">
        <v>2407</v>
      </c>
      <c r="BA106">
        <v>2007</v>
      </c>
      <c r="BB106">
        <v>2008</v>
      </c>
      <c r="BD106" t="s">
        <v>996</v>
      </c>
      <c r="BE106" t="s">
        <v>2470</v>
      </c>
      <c r="BF106" t="s">
        <v>605</v>
      </c>
      <c r="BH106" t="s">
        <v>485</v>
      </c>
      <c r="BI106" t="s">
        <v>2409</v>
      </c>
      <c r="BJ106" s="72" t="s">
        <v>486</v>
      </c>
      <c r="BK106">
        <v>44444</v>
      </c>
      <c r="BL106" t="s">
        <v>537</v>
      </c>
      <c r="BM106" t="s">
        <v>1423</v>
      </c>
      <c r="BN106" t="s">
        <v>2419</v>
      </c>
      <c r="BO106" s="72" t="s">
        <v>486</v>
      </c>
      <c r="BP106">
        <v>44444</v>
      </c>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W106" s="50"/>
      <c r="IF106" t="s">
        <v>2470</v>
      </c>
      <c r="IG106" s="69" t="s">
        <v>1712</v>
      </c>
      <c r="IH106" t="s">
        <v>542</v>
      </c>
      <c r="II106" t="s">
        <v>543</v>
      </c>
      <c r="IJ106" t="s">
        <v>1047</v>
      </c>
      <c r="IK106" t="s">
        <v>1047</v>
      </c>
      <c r="IL106" s="72" t="s">
        <v>480</v>
      </c>
      <c r="JH106" t="s">
        <v>2410</v>
      </c>
      <c r="JI106" t="s">
        <v>494</v>
      </c>
      <c r="JJ106" t="s">
        <v>495</v>
      </c>
      <c r="JK106" s="8" t="s">
        <v>1464</v>
      </c>
      <c r="JN106" t="s">
        <v>508</v>
      </c>
      <c r="JO106">
        <v>40</v>
      </c>
      <c r="JP106">
        <v>50</v>
      </c>
      <c r="KD106" t="s">
        <v>500</v>
      </c>
      <c r="MR106" t="s">
        <v>2411</v>
      </c>
      <c r="MS106">
        <v>36</v>
      </c>
      <c r="MT106" t="s">
        <v>2420</v>
      </c>
      <c r="MV106" t="s">
        <v>548</v>
      </c>
      <c r="MW106" t="s">
        <v>1672</v>
      </c>
      <c r="NC106" t="s">
        <v>2421</v>
      </c>
      <c r="ND106" t="s">
        <v>1066</v>
      </c>
      <c r="NE106" t="s">
        <v>2415</v>
      </c>
      <c r="NF106" s="4" t="s">
        <v>1067</v>
      </c>
      <c r="NO106" s="63"/>
      <c r="NP106" t="s">
        <v>518</v>
      </c>
      <c r="NQ106">
        <v>1.1000000000000001</v>
      </c>
      <c r="NR106" s="4" t="s">
        <v>864</v>
      </c>
      <c r="NS106" s="4" t="s">
        <v>864</v>
      </c>
      <c r="NV106">
        <v>4</v>
      </c>
      <c r="OG106" t="s">
        <v>2486</v>
      </c>
      <c r="OH106" s="72" t="s">
        <v>475</v>
      </c>
      <c r="OI106">
        <v>2007</v>
      </c>
      <c r="OL106" t="s">
        <v>2417</v>
      </c>
      <c r="ON106" t="s">
        <v>522</v>
      </c>
      <c r="OO106" s="50">
        <v>46105</v>
      </c>
    </row>
    <row r="107" spans="1:405" ht="15" thickBot="1">
      <c r="A107" t="s">
        <v>469</v>
      </c>
      <c r="B107" t="s">
        <v>2404</v>
      </c>
      <c r="C107" t="s">
        <v>665</v>
      </c>
      <c r="D107" s="83" t="s">
        <v>1177</v>
      </c>
      <c r="E107" s="75" t="s">
        <v>2405</v>
      </c>
      <c r="F107" s="83" t="s">
        <v>1177</v>
      </c>
      <c r="G107" s="72" t="s">
        <v>475</v>
      </c>
      <c r="H107" s="72" t="s">
        <v>476</v>
      </c>
      <c r="I107">
        <v>-0.41666666699999999</v>
      </c>
      <c r="J107">
        <v>34.200000000000003</v>
      </c>
      <c r="K107" s="72" t="s">
        <v>480</v>
      </c>
      <c r="AV107" t="s">
        <v>2406</v>
      </c>
      <c r="AW107">
        <v>53</v>
      </c>
      <c r="AX107" t="s">
        <v>864</v>
      </c>
      <c r="AY107">
        <v>1</v>
      </c>
      <c r="AZ107" t="s">
        <v>2407</v>
      </c>
      <c r="BA107">
        <v>2007</v>
      </c>
      <c r="BB107">
        <v>2008</v>
      </c>
      <c r="BD107" t="s">
        <v>996</v>
      </c>
      <c r="BE107" t="s">
        <v>2474</v>
      </c>
      <c r="BF107" t="s">
        <v>609</v>
      </c>
      <c r="BH107" t="s">
        <v>485</v>
      </c>
      <c r="BI107" t="s">
        <v>2409</v>
      </c>
      <c r="BJ107" s="72" t="s">
        <v>486</v>
      </c>
      <c r="BK107">
        <v>44444</v>
      </c>
      <c r="BL107" t="s">
        <v>537</v>
      </c>
      <c r="BM107" t="s">
        <v>2423</v>
      </c>
      <c r="BN107" t="s">
        <v>864</v>
      </c>
      <c r="BO107" t="s">
        <v>864</v>
      </c>
      <c r="BP107" t="s">
        <v>864</v>
      </c>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K107" s="9"/>
      <c r="HW107" s="50"/>
      <c r="IF107" t="s">
        <v>2474</v>
      </c>
      <c r="IG107" s="69" t="s">
        <v>2424</v>
      </c>
      <c r="IH107" t="s">
        <v>542</v>
      </c>
      <c r="II107" t="s">
        <v>543</v>
      </c>
      <c r="IJ107" t="s">
        <v>1047</v>
      </c>
      <c r="IK107" t="s">
        <v>1047</v>
      </c>
      <c r="IL107" s="72" t="s">
        <v>480</v>
      </c>
      <c r="JH107" t="s">
        <v>2410</v>
      </c>
      <c r="JI107" t="s">
        <v>494</v>
      </c>
      <c r="JJ107" t="s">
        <v>495</v>
      </c>
      <c r="JK107" s="8" t="s">
        <v>1464</v>
      </c>
      <c r="JN107" t="s">
        <v>508</v>
      </c>
      <c r="JO107">
        <v>40</v>
      </c>
      <c r="JP107">
        <v>50</v>
      </c>
      <c r="KD107" t="s">
        <v>500</v>
      </c>
      <c r="MR107" t="s">
        <v>2411</v>
      </c>
      <c r="MS107">
        <v>36</v>
      </c>
      <c r="MT107" t="s">
        <v>2425</v>
      </c>
      <c r="MV107" t="s">
        <v>548</v>
      </c>
      <c r="MW107" t="s">
        <v>2426</v>
      </c>
      <c r="MX107" t="s">
        <v>2427</v>
      </c>
      <c r="NC107" t="s">
        <v>2421</v>
      </c>
      <c r="ND107" t="s">
        <v>1066</v>
      </c>
      <c r="NE107" t="s">
        <v>2415</v>
      </c>
      <c r="NF107" s="4" t="s">
        <v>1067</v>
      </c>
      <c r="NO107" s="63"/>
      <c r="NP107" t="s">
        <v>518</v>
      </c>
      <c r="NQ107">
        <v>2.5</v>
      </c>
      <c r="NR107" s="4" t="s">
        <v>864</v>
      </c>
      <c r="NS107" s="4" t="s">
        <v>864</v>
      </c>
      <c r="NV107">
        <v>4</v>
      </c>
      <c r="OG107" t="s">
        <v>2486</v>
      </c>
      <c r="OH107" s="72" t="s">
        <v>475</v>
      </c>
      <c r="OI107">
        <v>2007</v>
      </c>
      <c r="OL107" t="s">
        <v>2417</v>
      </c>
      <c r="ON107" t="s">
        <v>522</v>
      </c>
      <c r="OO107" s="50">
        <v>46105</v>
      </c>
    </row>
    <row r="108" spans="1:405" ht="15" thickBot="1">
      <c r="A108" t="s">
        <v>469</v>
      </c>
      <c r="B108" t="s">
        <v>2404</v>
      </c>
      <c r="C108" t="s">
        <v>665</v>
      </c>
      <c r="D108" s="83" t="s">
        <v>1177</v>
      </c>
      <c r="E108" s="75" t="s">
        <v>2405</v>
      </c>
      <c r="F108" s="83" t="s">
        <v>1177</v>
      </c>
      <c r="G108" s="72" t="s">
        <v>475</v>
      </c>
      <c r="H108" s="72" t="s">
        <v>476</v>
      </c>
      <c r="I108">
        <v>-0.41666666699999999</v>
      </c>
      <c r="J108">
        <v>34.200000000000003</v>
      </c>
      <c r="K108" s="72" t="s">
        <v>480</v>
      </c>
      <c r="AV108" t="s">
        <v>2406</v>
      </c>
      <c r="AW108">
        <v>54</v>
      </c>
      <c r="AX108" t="s">
        <v>864</v>
      </c>
      <c r="AY108">
        <v>1</v>
      </c>
      <c r="AZ108" t="s">
        <v>2407</v>
      </c>
      <c r="BA108">
        <v>2007</v>
      </c>
      <c r="BB108">
        <v>2008</v>
      </c>
      <c r="BD108" t="s">
        <v>996</v>
      </c>
      <c r="BE108" t="s">
        <v>2478</v>
      </c>
      <c r="BF108" t="s">
        <v>613</v>
      </c>
      <c r="BH108" t="s">
        <v>485</v>
      </c>
      <c r="BI108" t="s">
        <v>2409</v>
      </c>
      <c r="BJ108" s="72" t="s">
        <v>486</v>
      </c>
      <c r="BK108">
        <v>44444</v>
      </c>
      <c r="BL108" t="s">
        <v>537</v>
      </c>
      <c r="BM108" t="s">
        <v>1423</v>
      </c>
      <c r="BN108" t="s">
        <v>2419</v>
      </c>
      <c r="BO108" s="72" t="s">
        <v>486</v>
      </c>
      <c r="BP108">
        <v>44444</v>
      </c>
      <c r="BQ108" t="s">
        <v>537</v>
      </c>
      <c r="BR108" t="s">
        <v>2423</v>
      </c>
      <c r="BS108" t="s">
        <v>864</v>
      </c>
      <c r="BT108" t="s">
        <v>864</v>
      </c>
      <c r="BU108" t="s">
        <v>864</v>
      </c>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W108" s="50"/>
      <c r="IF108" t="s">
        <v>2478</v>
      </c>
      <c r="IG108" s="69" t="s">
        <v>2424</v>
      </c>
      <c r="IH108" t="s">
        <v>542</v>
      </c>
      <c r="II108" t="s">
        <v>543</v>
      </c>
      <c r="IJ108" t="s">
        <v>1047</v>
      </c>
      <c r="IK108" t="s">
        <v>1047</v>
      </c>
      <c r="IL108" s="72" t="s">
        <v>480</v>
      </c>
      <c r="JH108" t="s">
        <v>2410</v>
      </c>
      <c r="JI108" t="s">
        <v>494</v>
      </c>
      <c r="JJ108" t="s">
        <v>495</v>
      </c>
      <c r="JK108" s="8" t="s">
        <v>1464</v>
      </c>
      <c r="JN108" t="s">
        <v>508</v>
      </c>
      <c r="JO108">
        <v>40</v>
      </c>
      <c r="JP108">
        <v>50</v>
      </c>
      <c r="KD108" t="s">
        <v>500</v>
      </c>
      <c r="MR108" t="s">
        <v>2411</v>
      </c>
      <c r="MS108">
        <v>36</v>
      </c>
      <c r="MT108" t="s">
        <v>2429</v>
      </c>
      <c r="MV108" t="s">
        <v>548</v>
      </c>
      <c r="MW108" t="s">
        <v>1672</v>
      </c>
      <c r="MX108" t="s">
        <v>2426</v>
      </c>
      <c r="MY108" t="s">
        <v>2427</v>
      </c>
      <c r="NC108" t="s">
        <v>2421</v>
      </c>
      <c r="ND108" t="s">
        <v>1066</v>
      </c>
      <c r="NE108" t="s">
        <v>2415</v>
      </c>
      <c r="NF108" s="4" t="s">
        <v>1067</v>
      </c>
      <c r="NO108" s="63"/>
      <c r="NP108" t="s">
        <v>518</v>
      </c>
      <c r="NQ108">
        <v>2.2999999999999998</v>
      </c>
      <c r="NR108" s="4" t="s">
        <v>864</v>
      </c>
      <c r="NS108" s="4" t="s">
        <v>864</v>
      </c>
      <c r="NV108">
        <v>4</v>
      </c>
      <c r="OG108" t="s">
        <v>2486</v>
      </c>
      <c r="OH108" s="72" t="s">
        <v>475</v>
      </c>
      <c r="OI108">
        <v>2007</v>
      </c>
      <c r="OL108" t="s">
        <v>2417</v>
      </c>
      <c r="ON108" t="s">
        <v>522</v>
      </c>
      <c r="OO108" s="50">
        <v>46105</v>
      </c>
    </row>
    <row r="109" spans="1:405" ht="15" thickBot="1">
      <c r="A109" t="s">
        <v>469</v>
      </c>
      <c r="B109" t="s">
        <v>2404</v>
      </c>
      <c r="C109" t="s">
        <v>665</v>
      </c>
      <c r="D109" s="83" t="s">
        <v>1177</v>
      </c>
      <c r="E109" s="75" t="s">
        <v>2405</v>
      </c>
      <c r="F109" s="83" t="s">
        <v>1177</v>
      </c>
      <c r="G109" s="72" t="s">
        <v>475</v>
      </c>
      <c r="H109" s="72" t="s">
        <v>476</v>
      </c>
      <c r="I109">
        <v>-0.41666666699999999</v>
      </c>
      <c r="J109">
        <v>34.200000000000003</v>
      </c>
      <c r="K109" s="72" t="s">
        <v>480</v>
      </c>
      <c r="AV109" t="s">
        <v>2406</v>
      </c>
      <c r="AW109">
        <v>55</v>
      </c>
      <c r="AX109" t="s">
        <v>864</v>
      </c>
      <c r="AY109">
        <v>1</v>
      </c>
      <c r="AZ109" t="s">
        <v>2407</v>
      </c>
      <c r="BA109">
        <v>2007</v>
      </c>
      <c r="BB109">
        <v>2008</v>
      </c>
      <c r="BD109" t="s">
        <v>996</v>
      </c>
      <c r="BE109" t="s">
        <v>2482</v>
      </c>
      <c r="BF109" t="s">
        <v>615</v>
      </c>
      <c r="BH109" t="s">
        <v>485</v>
      </c>
      <c r="BI109" t="s">
        <v>2409</v>
      </c>
      <c r="BJ109" s="72" t="s">
        <v>486</v>
      </c>
      <c r="BK109">
        <v>44444</v>
      </c>
      <c r="BL109" t="s">
        <v>537</v>
      </c>
      <c r="BM109" t="s">
        <v>1423</v>
      </c>
      <c r="BN109" t="s">
        <v>2419</v>
      </c>
      <c r="BO109" s="72" t="s">
        <v>486</v>
      </c>
      <c r="BP109">
        <v>44444</v>
      </c>
      <c r="BQ109" t="s">
        <v>537</v>
      </c>
      <c r="BR109" t="s">
        <v>2423</v>
      </c>
      <c r="BS109" t="s">
        <v>864</v>
      </c>
      <c r="BT109" t="s">
        <v>864</v>
      </c>
      <c r="BU109" t="s">
        <v>864</v>
      </c>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9"/>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c r="HA109" s="9"/>
      <c r="HB109" s="9"/>
      <c r="HC109" s="9"/>
      <c r="HD109" s="9"/>
      <c r="HE109" s="9"/>
      <c r="HF109" s="9"/>
      <c r="HG109" s="9"/>
      <c r="HH109" s="9"/>
      <c r="HI109" s="9"/>
      <c r="HJ109" s="9"/>
      <c r="HK109" s="9"/>
      <c r="HW109" s="50"/>
      <c r="IF109" t="s">
        <v>2482</v>
      </c>
      <c r="IG109" s="69" t="s">
        <v>2424</v>
      </c>
      <c r="IH109" t="s">
        <v>542</v>
      </c>
      <c r="II109" t="s">
        <v>543</v>
      </c>
      <c r="IJ109" t="s">
        <v>1047</v>
      </c>
      <c r="IK109" t="s">
        <v>1047</v>
      </c>
      <c r="IL109" s="72" t="s">
        <v>480</v>
      </c>
      <c r="JH109" t="s">
        <v>2410</v>
      </c>
      <c r="JI109" t="s">
        <v>494</v>
      </c>
      <c r="JJ109" t="s">
        <v>495</v>
      </c>
      <c r="JK109" s="8" t="s">
        <v>1464</v>
      </c>
      <c r="JN109" t="s">
        <v>508</v>
      </c>
      <c r="JO109">
        <v>40</v>
      </c>
      <c r="JP109">
        <v>50</v>
      </c>
      <c r="KD109" t="s">
        <v>500</v>
      </c>
      <c r="MR109" t="s">
        <v>2411</v>
      </c>
      <c r="MS109">
        <v>36</v>
      </c>
      <c r="MT109" t="s">
        <v>2429</v>
      </c>
      <c r="MV109" t="s">
        <v>548</v>
      </c>
      <c r="MW109" t="s">
        <v>1672</v>
      </c>
      <c r="MX109" t="s">
        <v>2426</v>
      </c>
      <c r="MY109" t="s">
        <v>2427</v>
      </c>
      <c r="NC109" t="s">
        <v>2421</v>
      </c>
      <c r="ND109" t="s">
        <v>1066</v>
      </c>
      <c r="NE109" t="s">
        <v>2415</v>
      </c>
      <c r="NF109" s="4" t="s">
        <v>1067</v>
      </c>
      <c r="NO109" s="63"/>
      <c r="NP109" t="s">
        <v>518</v>
      </c>
      <c r="NQ109">
        <v>2.2999999999999998</v>
      </c>
      <c r="NR109" s="4" t="s">
        <v>864</v>
      </c>
      <c r="NS109" s="4" t="s">
        <v>864</v>
      </c>
      <c r="NV109">
        <v>4</v>
      </c>
      <c r="OG109" t="s">
        <v>2486</v>
      </c>
      <c r="OH109" s="72" t="s">
        <v>475</v>
      </c>
      <c r="OI109">
        <v>2007</v>
      </c>
      <c r="OL109" t="s">
        <v>2417</v>
      </c>
      <c r="ON109" t="s">
        <v>522</v>
      </c>
      <c r="OO109" s="50">
        <v>46105</v>
      </c>
    </row>
    <row r="110" spans="1:405" ht="15" thickBot="1">
      <c r="A110" t="s">
        <v>469</v>
      </c>
      <c r="B110" t="s">
        <v>2404</v>
      </c>
      <c r="C110" t="s">
        <v>665</v>
      </c>
      <c r="D110" s="83" t="s">
        <v>1177</v>
      </c>
      <c r="E110" s="75" t="s">
        <v>2405</v>
      </c>
      <c r="F110" s="83" t="s">
        <v>1177</v>
      </c>
      <c r="G110" s="72" t="s">
        <v>475</v>
      </c>
      <c r="H110" s="72" t="s">
        <v>476</v>
      </c>
      <c r="I110">
        <v>-0.41666666699999999</v>
      </c>
      <c r="J110">
        <v>34.200000000000003</v>
      </c>
      <c r="K110" s="72" t="s">
        <v>480</v>
      </c>
      <c r="AV110" t="s">
        <v>2406</v>
      </c>
      <c r="AW110">
        <v>36</v>
      </c>
      <c r="AX110" t="s">
        <v>864</v>
      </c>
      <c r="AY110">
        <v>1</v>
      </c>
      <c r="AZ110" t="s">
        <v>2407</v>
      </c>
      <c r="BA110">
        <v>2007</v>
      </c>
      <c r="BB110">
        <v>2008</v>
      </c>
      <c r="BD110" t="s">
        <v>492</v>
      </c>
      <c r="BE110" t="s">
        <v>2408</v>
      </c>
      <c r="BF110" t="s">
        <v>524</v>
      </c>
      <c r="BH110" t="s">
        <v>485</v>
      </c>
      <c r="BI110" t="s">
        <v>2409</v>
      </c>
      <c r="BJ110" s="72" t="s">
        <v>486</v>
      </c>
      <c r="BK110">
        <v>44444</v>
      </c>
      <c r="IF110" t="s">
        <v>2408</v>
      </c>
      <c r="IG110" t="s">
        <v>492</v>
      </c>
      <c r="JH110" t="s">
        <v>2410</v>
      </c>
      <c r="JI110" t="s">
        <v>494</v>
      </c>
      <c r="JJ110" t="s">
        <v>495</v>
      </c>
      <c r="JK110" s="8" t="s">
        <v>1464</v>
      </c>
      <c r="JN110" t="s">
        <v>508</v>
      </c>
      <c r="JO110">
        <v>40</v>
      </c>
      <c r="JP110">
        <v>50</v>
      </c>
      <c r="KD110" t="s">
        <v>500</v>
      </c>
      <c r="MR110" t="s">
        <v>2411</v>
      </c>
      <c r="MS110">
        <v>36</v>
      </c>
      <c r="MT110" t="s">
        <v>2412</v>
      </c>
      <c r="MV110" t="s">
        <v>548</v>
      </c>
      <c r="ND110" t="s">
        <v>1217</v>
      </c>
      <c r="NF110" s="4" t="s">
        <v>658</v>
      </c>
      <c r="NG110" t="s">
        <v>717</v>
      </c>
      <c r="NO110" s="63" t="s">
        <v>517</v>
      </c>
      <c r="NP110" t="s">
        <v>518</v>
      </c>
      <c r="NQ110">
        <v>2.8</v>
      </c>
      <c r="NR110" s="4" t="s">
        <v>520</v>
      </c>
      <c r="NS110" s="4">
        <v>0.1</v>
      </c>
      <c r="NV110">
        <v>4</v>
      </c>
      <c r="OG110" t="s">
        <v>2493</v>
      </c>
      <c r="OH110" s="72" t="s">
        <v>475</v>
      </c>
      <c r="OI110">
        <v>2007</v>
      </c>
      <c r="OL110" t="s">
        <v>2417</v>
      </c>
      <c r="ON110" t="s">
        <v>522</v>
      </c>
      <c r="OO110" s="50">
        <v>46105</v>
      </c>
    </row>
    <row r="111" spans="1:405" ht="15" thickBot="1">
      <c r="A111" t="s">
        <v>469</v>
      </c>
      <c r="B111" t="s">
        <v>2404</v>
      </c>
      <c r="C111" t="s">
        <v>665</v>
      </c>
      <c r="D111" s="83" t="s">
        <v>1177</v>
      </c>
      <c r="E111" s="75" t="s">
        <v>2405</v>
      </c>
      <c r="F111" s="83" t="s">
        <v>1177</v>
      </c>
      <c r="G111" s="72" t="s">
        <v>475</v>
      </c>
      <c r="H111" s="72" t="s">
        <v>476</v>
      </c>
      <c r="I111">
        <v>-0.41666666699999999</v>
      </c>
      <c r="J111">
        <v>34.200000000000003</v>
      </c>
      <c r="K111" s="72" t="s">
        <v>480</v>
      </c>
      <c r="AV111" t="s">
        <v>2406</v>
      </c>
      <c r="AW111">
        <v>37</v>
      </c>
      <c r="AX111" t="s">
        <v>864</v>
      </c>
      <c r="AY111">
        <v>1</v>
      </c>
      <c r="AZ111" t="s">
        <v>2407</v>
      </c>
      <c r="BA111">
        <v>2007</v>
      </c>
      <c r="BB111">
        <v>2008</v>
      </c>
      <c r="BD111" t="s">
        <v>996</v>
      </c>
      <c r="BE111" t="s">
        <v>2418</v>
      </c>
      <c r="BF111" t="s">
        <v>536</v>
      </c>
      <c r="BH111" t="s">
        <v>485</v>
      </c>
      <c r="BI111" t="s">
        <v>2409</v>
      </c>
      <c r="BJ111" s="72" t="s">
        <v>486</v>
      </c>
      <c r="BK111">
        <v>44444</v>
      </c>
      <c r="BL111" t="s">
        <v>537</v>
      </c>
      <c r="BM111" t="s">
        <v>1423</v>
      </c>
      <c r="BN111" t="s">
        <v>2419</v>
      </c>
      <c r="BO111" s="72" t="s">
        <v>486</v>
      </c>
      <c r="BP111">
        <v>44444</v>
      </c>
      <c r="IF111" t="s">
        <v>2418</v>
      </c>
      <c r="IG111" s="69" t="s">
        <v>1712</v>
      </c>
      <c r="IH111" t="s">
        <v>542</v>
      </c>
      <c r="II111" t="s">
        <v>543</v>
      </c>
      <c r="IJ111" t="s">
        <v>1047</v>
      </c>
      <c r="IK111" t="s">
        <v>1047</v>
      </c>
      <c r="IL111" s="72" t="s">
        <v>480</v>
      </c>
      <c r="JH111" t="s">
        <v>2410</v>
      </c>
      <c r="JI111" t="s">
        <v>494</v>
      </c>
      <c r="JJ111" t="s">
        <v>495</v>
      </c>
      <c r="JK111" s="8" t="s">
        <v>1464</v>
      </c>
      <c r="JN111" t="s">
        <v>508</v>
      </c>
      <c r="JO111">
        <v>40</v>
      </c>
      <c r="JP111">
        <v>50</v>
      </c>
      <c r="KD111" t="s">
        <v>500</v>
      </c>
      <c r="MR111" t="s">
        <v>2411</v>
      </c>
      <c r="MS111">
        <v>36</v>
      </c>
      <c r="MT111" t="s">
        <v>2420</v>
      </c>
      <c r="MV111" t="s">
        <v>548</v>
      </c>
      <c r="ND111" t="s">
        <v>1217</v>
      </c>
      <c r="NF111" s="4" t="s">
        <v>658</v>
      </c>
      <c r="NG111" t="s">
        <v>717</v>
      </c>
      <c r="NO111" s="63"/>
      <c r="NP111" t="s">
        <v>518</v>
      </c>
      <c r="NQ111">
        <v>3.1</v>
      </c>
      <c r="NR111" s="4" t="s">
        <v>520</v>
      </c>
      <c r="NS111" s="4">
        <v>0.2</v>
      </c>
      <c r="NV111">
        <v>4</v>
      </c>
      <c r="OG111" t="s">
        <v>2493</v>
      </c>
      <c r="OH111" s="72" t="s">
        <v>475</v>
      </c>
      <c r="OI111">
        <v>2007</v>
      </c>
      <c r="OL111" t="s">
        <v>2417</v>
      </c>
      <c r="ON111" t="s">
        <v>522</v>
      </c>
      <c r="OO111" s="50">
        <v>46105</v>
      </c>
    </row>
    <row r="112" spans="1:405" ht="15" thickBot="1">
      <c r="A112" t="s">
        <v>469</v>
      </c>
      <c r="B112" t="s">
        <v>2404</v>
      </c>
      <c r="C112" t="s">
        <v>665</v>
      </c>
      <c r="D112" s="83" t="s">
        <v>1177</v>
      </c>
      <c r="E112" s="75" t="s">
        <v>2405</v>
      </c>
      <c r="F112" s="83" t="s">
        <v>1177</v>
      </c>
      <c r="G112" s="72" t="s">
        <v>475</v>
      </c>
      <c r="H112" s="72" t="s">
        <v>476</v>
      </c>
      <c r="I112">
        <v>-0.41666666699999999</v>
      </c>
      <c r="J112">
        <v>34.200000000000003</v>
      </c>
      <c r="K112" s="72" t="s">
        <v>480</v>
      </c>
      <c r="AV112" t="s">
        <v>2406</v>
      </c>
      <c r="AW112">
        <v>38</v>
      </c>
      <c r="AX112" t="s">
        <v>864</v>
      </c>
      <c r="AY112">
        <v>1</v>
      </c>
      <c r="AZ112" t="s">
        <v>2407</v>
      </c>
      <c r="BA112">
        <v>2007</v>
      </c>
      <c r="BB112">
        <v>2008</v>
      </c>
      <c r="BD112" t="s">
        <v>996</v>
      </c>
      <c r="BE112" t="s">
        <v>2422</v>
      </c>
      <c r="BF112" t="s">
        <v>565</v>
      </c>
      <c r="BH112" t="s">
        <v>485</v>
      </c>
      <c r="BI112" t="s">
        <v>2409</v>
      </c>
      <c r="BJ112" s="72" t="s">
        <v>486</v>
      </c>
      <c r="BK112">
        <v>44444</v>
      </c>
      <c r="BL112" t="s">
        <v>537</v>
      </c>
      <c r="BM112" t="s">
        <v>2423</v>
      </c>
      <c r="BN112" t="s">
        <v>864</v>
      </c>
      <c r="BO112" t="s">
        <v>864</v>
      </c>
      <c r="BP112" t="s">
        <v>864</v>
      </c>
      <c r="IF112" t="s">
        <v>2422</v>
      </c>
      <c r="IG112" s="69" t="s">
        <v>2424</v>
      </c>
      <c r="IH112" t="s">
        <v>542</v>
      </c>
      <c r="II112" t="s">
        <v>543</v>
      </c>
      <c r="IJ112" t="s">
        <v>1047</v>
      </c>
      <c r="IK112" t="s">
        <v>1047</v>
      </c>
      <c r="IL112" s="72" t="s">
        <v>480</v>
      </c>
      <c r="JH112" t="s">
        <v>2410</v>
      </c>
      <c r="JI112" t="s">
        <v>494</v>
      </c>
      <c r="JJ112" t="s">
        <v>495</v>
      </c>
      <c r="JK112" s="8" t="s">
        <v>1464</v>
      </c>
      <c r="JN112" t="s">
        <v>508</v>
      </c>
      <c r="JO112">
        <v>40</v>
      </c>
      <c r="JP112">
        <v>50</v>
      </c>
      <c r="KD112" t="s">
        <v>500</v>
      </c>
      <c r="MR112" t="s">
        <v>2411</v>
      </c>
      <c r="MS112">
        <v>36</v>
      </c>
      <c r="MT112" t="s">
        <v>2425</v>
      </c>
      <c r="MV112" t="s">
        <v>548</v>
      </c>
      <c r="ND112" t="s">
        <v>1217</v>
      </c>
      <c r="NF112" s="4" t="s">
        <v>658</v>
      </c>
      <c r="NG112" t="s">
        <v>717</v>
      </c>
      <c r="NO112" s="63"/>
      <c r="NP112" t="s">
        <v>518</v>
      </c>
      <c r="NQ112">
        <v>4.9000000000000004</v>
      </c>
      <c r="NR112" s="4" t="s">
        <v>520</v>
      </c>
      <c r="NS112" s="4">
        <v>0.2</v>
      </c>
      <c r="NV112">
        <v>4</v>
      </c>
      <c r="OG112" t="s">
        <v>2493</v>
      </c>
      <c r="OH112" s="72" t="s">
        <v>475</v>
      </c>
      <c r="OI112">
        <v>2007</v>
      </c>
      <c r="OL112" t="s">
        <v>2417</v>
      </c>
      <c r="ON112" t="s">
        <v>522</v>
      </c>
      <c r="OO112" s="50">
        <v>46105</v>
      </c>
    </row>
    <row r="113" spans="1:405" ht="15" thickBot="1">
      <c r="A113" t="s">
        <v>469</v>
      </c>
      <c r="B113" t="s">
        <v>2404</v>
      </c>
      <c r="C113" t="s">
        <v>665</v>
      </c>
      <c r="D113" s="83" t="s">
        <v>1177</v>
      </c>
      <c r="E113" s="75" t="s">
        <v>2405</v>
      </c>
      <c r="F113" s="83" t="s">
        <v>1177</v>
      </c>
      <c r="G113" s="72" t="s">
        <v>475</v>
      </c>
      <c r="H113" s="72" t="s">
        <v>476</v>
      </c>
      <c r="I113">
        <v>-0.41666666699999999</v>
      </c>
      <c r="J113">
        <v>34.200000000000003</v>
      </c>
      <c r="K113" s="72" t="s">
        <v>480</v>
      </c>
      <c r="AV113" t="s">
        <v>2406</v>
      </c>
      <c r="AW113">
        <v>39</v>
      </c>
      <c r="AX113" t="s">
        <v>864</v>
      </c>
      <c r="AY113">
        <v>1</v>
      </c>
      <c r="AZ113" t="s">
        <v>2407</v>
      </c>
      <c r="BA113">
        <v>2007</v>
      </c>
      <c r="BB113">
        <v>2008</v>
      </c>
      <c r="BD113" t="s">
        <v>996</v>
      </c>
      <c r="BE113" t="s">
        <v>2428</v>
      </c>
      <c r="BF113" t="s">
        <v>570</v>
      </c>
      <c r="BH113" t="s">
        <v>485</v>
      </c>
      <c r="BI113" t="s">
        <v>2409</v>
      </c>
      <c r="BJ113" s="72" t="s">
        <v>486</v>
      </c>
      <c r="BK113">
        <v>44444</v>
      </c>
      <c r="BL113" t="s">
        <v>537</v>
      </c>
      <c r="BM113" t="s">
        <v>1423</v>
      </c>
      <c r="BN113" t="s">
        <v>2419</v>
      </c>
      <c r="BO113" s="72" t="s">
        <v>486</v>
      </c>
      <c r="BP113">
        <v>44444</v>
      </c>
      <c r="BQ113" t="s">
        <v>537</v>
      </c>
      <c r="BR113" t="s">
        <v>2423</v>
      </c>
      <c r="BS113" t="s">
        <v>864</v>
      </c>
      <c r="BT113" t="s">
        <v>864</v>
      </c>
      <c r="BU113" t="s">
        <v>864</v>
      </c>
      <c r="IF113" t="s">
        <v>2428</v>
      </c>
      <c r="IG113" s="69" t="s">
        <v>2424</v>
      </c>
      <c r="IH113" t="s">
        <v>542</v>
      </c>
      <c r="II113" t="s">
        <v>543</v>
      </c>
      <c r="IJ113" t="s">
        <v>1047</v>
      </c>
      <c r="IK113" t="s">
        <v>1047</v>
      </c>
      <c r="IL113" s="72" t="s">
        <v>480</v>
      </c>
      <c r="JH113" t="s">
        <v>2410</v>
      </c>
      <c r="JI113" t="s">
        <v>494</v>
      </c>
      <c r="JJ113" t="s">
        <v>495</v>
      </c>
      <c r="JK113" s="8" t="s">
        <v>1464</v>
      </c>
      <c r="JN113" t="s">
        <v>508</v>
      </c>
      <c r="JO113">
        <v>40</v>
      </c>
      <c r="JP113">
        <v>50</v>
      </c>
      <c r="KD113" t="s">
        <v>500</v>
      </c>
      <c r="MR113" t="s">
        <v>2411</v>
      </c>
      <c r="MS113">
        <v>36</v>
      </c>
      <c r="MT113" t="s">
        <v>2429</v>
      </c>
      <c r="MV113" t="s">
        <v>548</v>
      </c>
      <c r="ND113" t="s">
        <v>1217</v>
      </c>
      <c r="NF113" s="4" t="s">
        <v>658</v>
      </c>
      <c r="NG113" t="s">
        <v>717</v>
      </c>
      <c r="NO113" s="63"/>
      <c r="NP113" t="s">
        <v>518</v>
      </c>
      <c r="NQ113">
        <v>4.5999999999999996</v>
      </c>
      <c r="NR113" s="4" t="s">
        <v>520</v>
      </c>
      <c r="NS113" s="4">
        <v>0.1</v>
      </c>
      <c r="NV113">
        <v>4</v>
      </c>
      <c r="OG113" t="s">
        <v>2493</v>
      </c>
      <c r="OH113" s="72" t="s">
        <v>475</v>
      </c>
      <c r="OI113">
        <v>2007</v>
      </c>
      <c r="OL113" t="s">
        <v>2417</v>
      </c>
      <c r="ON113" t="s">
        <v>522</v>
      </c>
      <c r="OO113" s="50">
        <v>46105</v>
      </c>
    </row>
    <row r="114" spans="1:405" ht="15" thickBot="1">
      <c r="A114" t="s">
        <v>469</v>
      </c>
      <c r="B114" t="s">
        <v>2404</v>
      </c>
      <c r="C114" t="s">
        <v>665</v>
      </c>
      <c r="D114" s="83" t="s">
        <v>1177</v>
      </c>
      <c r="E114" s="75" t="s">
        <v>2405</v>
      </c>
      <c r="F114" s="83" t="s">
        <v>1177</v>
      </c>
      <c r="G114" s="72" t="s">
        <v>475</v>
      </c>
      <c r="H114" s="72" t="s">
        <v>476</v>
      </c>
      <c r="I114">
        <v>-0.41666666699999999</v>
      </c>
      <c r="J114">
        <v>34.200000000000003</v>
      </c>
      <c r="K114" s="72" t="s">
        <v>480</v>
      </c>
      <c r="AV114" t="s">
        <v>2406</v>
      </c>
      <c r="AW114">
        <v>40</v>
      </c>
      <c r="AX114" t="s">
        <v>864</v>
      </c>
      <c r="AY114">
        <v>1</v>
      </c>
      <c r="AZ114" t="s">
        <v>2407</v>
      </c>
      <c r="BA114">
        <v>2007</v>
      </c>
      <c r="BB114">
        <v>2008</v>
      </c>
      <c r="BD114" t="s">
        <v>996</v>
      </c>
      <c r="BE114" t="s">
        <v>2439</v>
      </c>
      <c r="BF114" t="s">
        <v>553</v>
      </c>
      <c r="BH114" t="s">
        <v>485</v>
      </c>
      <c r="BI114" t="s">
        <v>2409</v>
      </c>
      <c r="BJ114" s="72" t="s">
        <v>486</v>
      </c>
      <c r="BK114">
        <v>44444</v>
      </c>
      <c r="BL114" t="s">
        <v>537</v>
      </c>
      <c r="BM114" t="s">
        <v>1423</v>
      </c>
      <c r="BN114" t="s">
        <v>2419</v>
      </c>
      <c r="BO114" s="72" t="s">
        <v>486</v>
      </c>
      <c r="BP114">
        <v>44444</v>
      </c>
      <c r="BQ114" t="s">
        <v>537</v>
      </c>
      <c r="BR114" t="s">
        <v>2423</v>
      </c>
      <c r="BS114" t="s">
        <v>864</v>
      </c>
      <c r="BT114" t="s">
        <v>864</v>
      </c>
      <c r="BU114" t="s">
        <v>864</v>
      </c>
      <c r="IF114" t="s">
        <v>2440</v>
      </c>
      <c r="IG114" s="69" t="s">
        <v>2424</v>
      </c>
      <c r="IH114" t="s">
        <v>542</v>
      </c>
      <c r="II114" t="s">
        <v>543</v>
      </c>
      <c r="IJ114" t="s">
        <v>1047</v>
      </c>
      <c r="IK114" t="s">
        <v>1047</v>
      </c>
      <c r="IL114" s="72" t="s">
        <v>480</v>
      </c>
      <c r="JH114" t="s">
        <v>2410</v>
      </c>
      <c r="JI114" t="s">
        <v>494</v>
      </c>
      <c r="JJ114" t="s">
        <v>495</v>
      </c>
      <c r="JK114" s="8" t="s">
        <v>1464</v>
      </c>
      <c r="JN114" t="s">
        <v>508</v>
      </c>
      <c r="JO114">
        <v>40</v>
      </c>
      <c r="JP114">
        <v>50</v>
      </c>
      <c r="KD114" t="s">
        <v>500</v>
      </c>
      <c r="MR114" t="s">
        <v>2411</v>
      </c>
      <c r="MS114">
        <v>36</v>
      </c>
      <c r="MT114" t="s">
        <v>2429</v>
      </c>
      <c r="MV114" t="s">
        <v>548</v>
      </c>
      <c r="ND114" t="s">
        <v>1217</v>
      </c>
      <c r="NF114" s="4" t="s">
        <v>658</v>
      </c>
      <c r="NG114" t="s">
        <v>717</v>
      </c>
      <c r="NO114" s="63"/>
      <c r="NP114" t="s">
        <v>518</v>
      </c>
      <c r="NQ114">
        <v>5.2</v>
      </c>
      <c r="NR114" s="4" t="s">
        <v>520</v>
      </c>
      <c r="NS114" s="4">
        <v>0.2</v>
      </c>
      <c r="NV114">
        <v>4</v>
      </c>
      <c r="OG114" t="s">
        <v>2493</v>
      </c>
      <c r="OH114" s="72" t="s">
        <v>475</v>
      </c>
      <c r="OI114">
        <v>2007</v>
      </c>
      <c r="OL114" t="s">
        <v>2417</v>
      </c>
      <c r="ON114" t="s">
        <v>522</v>
      </c>
      <c r="OO114" s="50">
        <v>46105</v>
      </c>
    </row>
    <row r="115" spans="1:405" ht="15" thickBot="1">
      <c r="A115" t="s">
        <v>469</v>
      </c>
      <c r="B115" t="s">
        <v>2404</v>
      </c>
      <c r="C115" t="s">
        <v>665</v>
      </c>
      <c r="D115" s="83" t="s">
        <v>1177</v>
      </c>
      <c r="E115" s="75" t="s">
        <v>2405</v>
      </c>
      <c r="F115" s="83" t="s">
        <v>1177</v>
      </c>
      <c r="G115" s="72" t="s">
        <v>475</v>
      </c>
      <c r="H115" s="72" t="s">
        <v>476</v>
      </c>
      <c r="I115">
        <v>-0.41666666699999999</v>
      </c>
      <c r="J115">
        <v>34.200000000000003</v>
      </c>
      <c r="K115" s="72" t="s">
        <v>480</v>
      </c>
      <c r="AV115" t="s">
        <v>2406</v>
      </c>
      <c r="AW115">
        <v>41</v>
      </c>
      <c r="AX115" t="s">
        <v>864</v>
      </c>
      <c r="AY115">
        <v>1</v>
      </c>
      <c r="AZ115" t="s">
        <v>2445</v>
      </c>
      <c r="BA115">
        <v>2007</v>
      </c>
      <c r="BB115">
        <v>2008</v>
      </c>
      <c r="BD115" t="s">
        <v>492</v>
      </c>
      <c r="BE115" t="s">
        <v>2408</v>
      </c>
      <c r="BF115" t="s">
        <v>524</v>
      </c>
      <c r="BH115" t="s">
        <v>485</v>
      </c>
      <c r="BI115" t="s">
        <v>2409</v>
      </c>
      <c r="BJ115" s="72" t="s">
        <v>486</v>
      </c>
      <c r="BK115">
        <v>44444</v>
      </c>
      <c r="IF115" t="s">
        <v>2408</v>
      </c>
      <c r="IG115" t="s">
        <v>492</v>
      </c>
      <c r="JH115" t="s">
        <v>2410</v>
      </c>
      <c r="JI115" t="s">
        <v>494</v>
      </c>
      <c r="JJ115" t="s">
        <v>495</v>
      </c>
      <c r="JK115" s="8" t="s">
        <v>1464</v>
      </c>
      <c r="JN115" t="s">
        <v>508</v>
      </c>
      <c r="JO115">
        <v>40</v>
      </c>
      <c r="JP115">
        <v>50</v>
      </c>
      <c r="KD115" t="s">
        <v>500</v>
      </c>
      <c r="MR115" t="s">
        <v>2411</v>
      </c>
      <c r="MS115">
        <v>36</v>
      </c>
      <c r="MT115" t="s">
        <v>2412</v>
      </c>
      <c r="MV115" t="s">
        <v>548</v>
      </c>
      <c r="ND115" t="s">
        <v>1217</v>
      </c>
      <c r="NF115" s="4" t="s">
        <v>658</v>
      </c>
      <c r="NG115" t="s">
        <v>717</v>
      </c>
      <c r="NO115" s="63" t="s">
        <v>517</v>
      </c>
      <c r="NP115" t="s">
        <v>518</v>
      </c>
      <c r="NQ115">
        <v>2.9</v>
      </c>
      <c r="NR115" s="4" t="s">
        <v>520</v>
      </c>
      <c r="NS115" s="4">
        <v>0.4</v>
      </c>
      <c r="NV115">
        <v>4</v>
      </c>
      <c r="OG115" t="s">
        <v>2493</v>
      </c>
      <c r="OH115" s="72" t="s">
        <v>475</v>
      </c>
      <c r="OI115">
        <v>2008</v>
      </c>
      <c r="OL115" t="s">
        <v>2446</v>
      </c>
      <c r="ON115" t="s">
        <v>522</v>
      </c>
      <c r="OO115" s="50">
        <v>46105</v>
      </c>
    </row>
    <row r="116" spans="1:405" ht="15" thickBot="1">
      <c r="A116" t="s">
        <v>469</v>
      </c>
      <c r="B116" t="s">
        <v>2404</v>
      </c>
      <c r="C116" t="s">
        <v>665</v>
      </c>
      <c r="D116" s="83" t="s">
        <v>1177</v>
      </c>
      <c r="E116" s="75" t="s">
        <v>2405</v>
      </c>
      <c r="F116" s="83" t="s">
        <v>1177</v>
      </c>
      <c r="G116" s="72" t="s">
        <v>475</v>
      </c>
      <c r="H116" s="72" t="s">
        <v>476</v>
      </c>
      <c r="I116">
        <v>-0.41666666699999999</v>
      </c>
      <c r="J116">
        <v>34.200000000000003</v>
      </c>
      <c r="K116" s="72" t="s">
        <v>480</v>
      </c>
      <c r="AV116" t="s">
        <v>2406</v>
      </c>
      <c r="AW116">
        <v>42</v>
      </c>
      <c r="AX116" t="s">
        <v>864</v>
      </c>
      <c r="AY116">
        <v>1</v>
      </c>
      <c r="AZ116" t="s">
        <v>2445</v>
      </c>
      <c r="BA116">
        <v>2007</v>
      </c>
      <c r="BB116">
        <v>2008</v>
      </c>
      <c r="BD116" t="s">
        <v>996</v>
      </c>
      <c r="BE116" t="s">
        <v>2418</v>
      </c>
      <c r="BF116" t="s">
        <v>536</v>
      </c>
      <c r="BH116" t="s">
        <v>485</v>
      </c>
      <c r="BI116" t="s">
        <v>2409</v>
      </c>
      <c r="BJ116" s="72" t="s">
        <v>486</v>
      </c>
      <c r="BK116">
        <v>44444</v>
      </c>
      <c r="BL116" t="s">
        <v>537</v>
      </c>
      <c r="BM116" t="s">
        <v>1423</v>
      </c>
      <c r="BN116" t="s">
        <v>2419</v>
      </c>
      <c r="BO116" s="72" t="s">
        <v>486</v>
      </c>
      <c r="BP116">
        <v>44444</v>
      </c>
      <c r="IF116" t="s">
        <v>2418</v>
      </c>
      <c r="IG116" s="69" t="s">
        <v>1712</v>
      </c>
      <c r="IH116" t="s">
        <v>542</v>
      </c>
      <c r="II116" t="s">
        <v>543</v>
      </c>
      <c r="IJ116" t="s">
        <v>1047</v>
      </c>
      <c r="IK116" t="s">
        <v>1047</v>
      </c>
      <c r="IL116" s="72" t="s">
        <v>480</v>
      </c>
      <c r="JH116" t="s">
        <v>2410</v>
      </c>
      <c r="JI116" t="s">
        <v>494</v>
      </c>
      <c r="JJ116" t="s">
        <v>495</v>
      </c>
      <c r="JK116" s="8" t="s">
        <v>1464</v>
      </c>
      <c r="JN116" t="s">
        <v>508</v>
      </c>
      <c r="JO116">
        <v>40</v>
      </c>
      <c r="JP116">
        <v>50</v>
      </c>
      <c r="KD116" t="s">
        <v>500</v>
      </c>
      <c r="MR116" t="s">
        <v>2411</v>
      </c>
      <c r="MS116">
        <v>36</v>
      </c>
      <c r="MT116" t="s">
        <v>2420</v>
      </c>
      <c r="MV116" t="s">
        <v>548</v>
      </c>
      <c r="ND116" t="s">
        <v>1217</v>
      </c>
      <c r="NF116" s="4" t="s">
        <v>658</v>
      </c>
      <c r="NG116" t="s">
        <v>717</v>
      </c>
      <c r="NO116" s="63"/>
      <c r="NP116" t="s">
        <v>518</v>
      </c>
      <c r="NQ116">
        <v>2.6</v>
      </c>
      <c r="NR116" s="4" t="s">
        <v>520</v>
      </c>
      <c r="NS116" s="4">
        <v>0.4</v>
      </c>
      <c r="NV116">
        <v>4</v>
      </c>
      <c r="OG116" t="s">
        <v>2493</v>
      </c>
      <c r="OH116" s="72" t="s">
        <v>475</v>
      </c>
      <c r="OI116">
        <v>2008</v>
      </c>
      <c r="OL116" t="s">
        <v>2446</v>
      </c>
      <c r="ON116" t="s">
        <v>522</v>
      </c>
      <c r="OO116" s="50">
        <v>46105</v>
      </c>
    </row>
    <row r="117" spans="1:405" ht="15" thickBot="1">
      <c r="A117" t="s">
        <v>469</v>
      </c>
      <c r="B117" t="s">
        <v>2404</v>
      </c>
      <c r="C117" t="s">
        <v>665</v>
      </c>
      <c r="D117" s="83" t="s">
        <v>1177</v>
      </c>
      <c r="E117" s="75" t="s">
        <v>2405</v>
      </c>
      <c r="F117" s="83" t="s">
        <v>1177</v>
      </c>
      <c r="G117" s="72" t="s">
        <v>475</v>
      </c>
      <c r="H117" s="72" t="s">
        <v>476</v>
      </c>
      <c r="I117">
        <v>-0.41666666699999999</v>
      </c>
      <c r="J117">
        <v>34.200000000000003</v>
      </c>
      <c r="K117" s="72" t="s">
        <v>480</v>
      </c>
      <c r="AV117" t="s">
        <v>2406</v>
      </c>
      <c r="AW117">
        <v>43</v>
      </c>
      <c r="AX117" t="s">
        <v>864</v>
      </c>
      <c r="AY117">
        <v>1</v>
      </c>
      <c r="AZ117" t="s">
        <v>2445</v>
      </c>
      <c r="BA117">
        <v>2007</v>
      </c>
      <c r="BB117">
        <v>2008</v>
      </c>
      <c r="BD117" t="s">
        <v>996</v>
      </c>
      <c r="BE117" t="s">
        <v>2422</v>
      </c>
      <c r="BF117" t="s">
        <v>565</v>
      </c>
      <c r="BH117" t="s">
        <v>485</v>
      </c>
      <c r="BI117" t="s">
        <v>2409</v>
      </c>
      <c r="BJ117" s="72" t="s">
        <v>486</v>
      </c>
      <c r="BK117">
        <v>44444</v>
      </c>
      <c r="BL117" t="s">
        <v>537</v>
      </c>
      <c r="BM117" t="s">
        <v>2423</v>
      </c>
      <c r="BN117" t="s">
        <v>864</v>
      </c>
      <c r="BO117" t="s">
        <v>864</v>
      </c>
      <c r="BP117" t="s">
        <v>864</v>
      </c>
      <c r="IF117" t="s">
        <v>2422</v>
      </c>
      <c r="IG117" s="69" t="s">
        <v>2424</v>
      </c>
      <c r="IH117" t="s">
        <v>542</v>
      </c>
      <c r="II117" t="s">
        <v>543</v>
      </c>
      <c r="IJ117" t="s">
        <v>1047</v>
      </c>
      <c r="IK117" t="s">
        <v>1047</v>
      </c>
      <c r="IL117" s="72" t="s">
        <v>480</v>
      </c>
      <c r="JH117" t="s">
        <v>2410</v>
      </c>
      <c r="JI117" t="s">
        <v>494</v>
      </c>
      <c r="JJ117" t="s">
        <v>495</v>
      </c>
      <c r="JK117" s="8" t="s">
        <v>1464</v>
      </c>
      <c r="JN117" t="s">
        <v>508</v>
      </c>
      <c r="JO117">
        <v>40</v>
      </c>
      <c r="JP117">
        <v>50</v>
      </c>
      <c r="KD117" t="s">
        <v>500</v>
      </c>
      <c r="MR117" t="s">
        <v>2411</v>
      </c>
      <c r="MS117">
        <v>36</v>
      </c>
      <c r="MT117" t="s">
        <v>2425</v>
      </c>
      <c r="MV117" t="s">
        <v>548</v>
      </c>
      <c r="ND117" t="s">
        <v>1217</v>
      </c>
      <c r="NF117" s="4" t="s">
        <v>658</v>
      </c>
      <c r="NG117" t="s">
        <v>717</v>
      </c>
      <c r="NO117" s="63"/>
      <c r="NP117" t="s">
        <v>518</v>
      </c>
      <c r="NQ117">
        <v>5</v>
      </c>
      <c r="NR117" s="4" t="s">
        <v>520</v>
      </c>
      <c r="NS117" s="4">
        <v>0.1</v>
      </c>
      <c r="NV117">
        <v>4</v>
      </c>
      <c r="OG117" t="s">
        <v>2493</v>
      </c>
      <c r="OH117" s="72" t="s">
        <v>475</v>
      </c>
      <c r="OI117">
        <v>2008</v>
      </c>
      <c r="OL117" t="s">
        <v>2446</v>
      </c>
      <c r="ON117" t="s">
        <v>522</v>
      </c>
      <c r="OO117" s="50">
        <v>46105</v>
      </c>
    </row>
    <row r="118" spans="1:405" ht="15" thickBot="1">
      <c r="A118" t="s">
        <v>469</v>
      </c>
      <c r="B118" t="s">
        <v>2404</v>
      </c>
      <c r="C118" t="s">
        <v>665</v>
      </c>
      <c r="D118" s="83" t="s">
        <v>1177</v>
      </c>
      <c r="E118" s="75" t="s">
        <v>2405</v>
      </c>
      <c r="F118" s="83" t="s">
        <v>1177</v>
      </c>
      <c r="G118" s="72" t="s">
        <v>475</v>
      </c>
      <c r="H118" s="72" t="s">
        <v>476</v>
      </c>
      <c r="I118">
        <v>-0.41666666699999999</v>
      </c>
      <c r="J118">
        <v>34.200000000000003</v>
      </c>
      <c r="K118" s="72" t="s">
        <v>480</v>
      </c>
      <c r="AV118" t="s">
        <v>2406</v>
      </c>
      <c r="AW118">
        <v>44</v>
      </c>
      <c r="AX118" t="s">
        <v>864</v>
      </c>
      <c r="AY118">
        <v>1</v>
      </c>
      <c r="AZ118" t="s">
        <v>2445</v>
      </c>
      <c r="BA118">
        <v>2007</v>
      </c>
      <c r="BB118">
        <v>2008</v>
      </c>
      <c r="BD118" t="s">
        <v>996</v>
      </c>
      <c r="BE118" t="s">
        <v>2428</v>
      </c>
      <c r="BF118" t="s">
        <v>570</v>
      </c>
      <c r="BH118" t="s">
        <v>485</v>
      </c>
      <c r="BI118" t="s">
        <v>2409</v>
      </c>
      <c r="BJ118" s="72" t="s">
        <v>486</v>
      </c>
      <c r="BK118">
        <v>44444</v>
      </c>
      <c r="BL118" t="s">
        <v>537</v>
      </c>
      <c r="BM118" t="s">
        <v>1423</v>
      </c>
      <c r="BN118" t="s">
        <v>2419</v>
      </c>
      <c r="BO118" s="72" t="s">
        <v>486</v>
      </c>
      <c r="BP118">
        <v>44444</v>
      </c>
      <c r="BQ118" t="s">
        <v>537</v>
      </c>
      <c r="BR118" t="s">
        <v>2423</v>
      </c>
      <c r="BS118" t="s">
        <v>864</v>
      </c>
      <c r="BT118" t="s">
        <v>864</v>
      </c>
      <c r="BU118" t="s">
        <v>864</v>
      </c>
      <c r="IF118" t="s">
        <v>2428</v>
      </c>
      <c r="IG118" s="69" t="s">
        <v>2424</v>
      </c>
      <c r="IH118" t="s">
        <v>542</v>
      </c>
      <c r="II118" t="s">
        <v>543</v>
      </c>
      <c r="IJ118" t="s">
        <v>1047</v>
      </c>
      <c r="IK118" t="s">
        <v>1047</v>
      </c>
      <c r="IL118" s="72" t="s">
        <v>480</v>
      </c>
      <c r="JH118" t="s">
        <v>2410</v>
      </c>
      <c r="JI118" t="s">
        <v>494</v>
      </c>
      <c r="JJ118" t="s">
        <v>495</v>
      </c>
      <c r="JK118" s="8" t="s">
        <v>1464</v>
      </c>
      <c r="JN118" t="s">
        <v>508</v>
      </c>
      <c r="JO118">
        <v>40</v>
      </c>
      <c r="JP118">
        <v>50</v>
      </c>
      <c r="KD118" t="s">
        <v>500</v>
      </c>
      <c r="MR118" t="s">
        <v>2411</v>
      </c>
      <c r="MS118">
        <v>36</v>
      </c>
      <c r="MT118" t="s">
        <v>2429</v>
      </c>
      <c r="MV118" t="s">
        <v>548</v>
      </c>
      <c r="ND118" t="s">
        <v>1217</v>
      </c>
      <c r="NF118" s="4" t="s">
        <v>658</v>
      </c>
      <c r="NG118" t="s">
        <v>717</v>
      </c>
      <c r="NO118" s="63"/>
      <c r="NP118" t="s">
        <v>518</v>
      </c>
      <c r="NQ118">
        <v>5.6</v>
      </c>
      <c r="NR118" s="4" t="s">
        <v>520</v>
      </c>
      <c r="NS118" s="4">
        <v>0.1</v>
      </c>
      <c r="NV118">
        <v>4</v>
      </c>
      <c r="OG118" t="s">
        <v>2493</v>
      </c>
      <c r="OH118" s="72" t="s">
        <v>475</v>
      </c>
      <c r="OI118">
        <v>2008</v>
      </c>
      <c r="OL118" t="s">
        <v>2446</v>
      </c>
      <c r="ON118" t="s">
        <v>522</v>
      </c>
      <c r="OO118" s="50">
        <v>46105</v>
      </c>
    </row>
    <row r="119" spans="1:405" ht="15" thickBot="1">
      <c r="A119" t="s">
        <v>469</v>
      </c>
      <c r="B119" t="s">
        <v>2404</v>
      </c>
      <c r="C119" t="s">
        <v>665</v>
      </c>
      <c r="D119" s="83" t="s">
        <v>1177</v>
      </c>
      <c r="E119" s="75" t="s">
        <v>2405</v>
      </c>
      <c r="F119" s="83" t="s">
        <v>1177</v>
      </c>
      <c r="G119" s="72" t="s">
        <v>475</v>
      </c>
      <c r="H119" s="72" t="s">
        <v>476</v>
      </c>
      <c r="I119">
        <v>-0.41666666699999999</v>
      </c>
      <c r="J119">
        <v>34.200000000000003</v>
      </c>
      <c r="K119" s="72" t="s">
        <v>480</v>
      </c>
      <c r="AV119" t="s">
        <v>2406</v>
      </c>
      <c r="AW119">
        <v>45</v>
      </c>
      <c r="AX119" t="s">
        <v>864</v>
      </c>
      <c r="AY119">
        <v>1</v>
      </c>
      <c r="AZ119" t="s">
        <v>2445</v>
      </c>
      <c r="BA119">
        <v>2007</v>
      </c>
      <c r="BB119">
        <v>2008</v>
      </c>
      <c r="BD119" t="s">
        <v>996</v>
      </c>
      <c r="BE119" t="s">
        <v>2440</v>
      </c>
      <c r="BF119" t="s">
        <v>553</v>
      </c>
      <c r="BH119" t="s">
        <v>485</v>
      </c>
      <c r="BI119" t="s">
        <v>2409</v>
      </c>
      <c r="BJ119" s="72" t="s">
        <v>486</v>
      </c>
      <c r="BK119">
        <v>44444</v>
      </c>
      <c r="BL119" t="s">
        <v>537</v>
      </c>
      <c r="BM119" t="s">
        <v>1423</v>
      </c>
      <c r="BN119" t="s">
        <v>2419</v>
      </c>
      <c r="BO119" s="72" t="s">
        <v>486</v>
      </c>
      <c r="BP119">
        <v>44444</v>
      </c>
      <c r="BQ119" t="s">
        <v>537</v>
      </c>
      <c r="BR119" t="s">
        <v>2423</v>
      </c>
      <c r="BS119" t="s">
        <v>864</v>
      </c>
      <c r="BT119" t="s">
        <v>864</v>
      </c>
      <c r="BU119" t="s">
        <v>864</v>
      </c>
      <c r="IF119" t="s">
        <v>2440</v>
      </c>
      <c r="IG119" s="69" t="s">
        <v>2424</v>
      </c>
      <c r="IH119" t="s">
        <v>542</v>
      </c>
      <c r="II119" t="s">
        <v>543</v>
      </c>
      <c r="IJ119" t="s">
        <v>1047</v>
      </c>
      <c r="IK119" t="s">
        <v>1047</v>
      </c>
      <c r="IL119" s="72" t="s">
        <v>480</v>
      </c>
      <c r="JH119" t="s">
        <v>2410</v>
      </c>
      <c r="JI119" t="s">
        <v>494</v>
      </c>
      <c r="JJ119" t="s">
        <v>495</v>
      </c>
      <c r="JK119" s="8" t="s">
        <v>1464</v>
      </c>
      <c r="JN119" t="s">
        <v>508</v>
      </c>
      <c r="JO119">
        <v>40</v>
      </c>
      <c r="JP119">
        <v>50</v>
      </c>
      <c r="KD119" t="s">
        <v>500</v>
      </c>
      <c r="MR119" t="s">
        <v>2411</v>
      </c>
      <c r="MS119">
        <v>36</v>
      </c>
      <c r="MT119" t="s">
        <v>2429</v>
      </c>
      <c r="MV119" t="s">
        <v>548</v>
      </c>
      <c r="ND119" t="s">
        <v>1217</v>
      </c>
      <c r="NF119" s="4" t="s">
        <v>658</v>
      </c>
      <c r="NG119" t="s">
        <v>717</v>
      </c>
      <c r="NO119" s="63"/>
      <c r="NP119" t="s">
        <v>518</v>
      </c>
      <c r="NQ119">
        <v>4.9000000000000004</v>
      </c>
      <c r="NR119" s="4" t="s">
        <v>520</v>
      </c>
      <c r="NS119" s="4">
        <v>0.1</v>
      </c>
      <c r="NV119">
        <v>4</v>
      </c>
      <c r="OG119" t="s">
        <v>2493</v>
      </c>
      <c r="OH119" s="72" t="s">
        <v>475</v>
      </c>
      <c r="OI119">
        <v>2008</v>
      </c>
      <c r="OL119" t="s">
        <v>2446</v>
      </c>
      <c r="ON119" t="s">
        <v>522</v>
      </c>
      <c r="OO119" s="50">
        <v>46105</v>
      </c>
    </row>
    <row r="120" spans="1:405" ht="15" thickBot="1">
      <c r="A120" t="s">
        <v>469</v>
      </c>
      <c r="B120" t="s">
        <v>2404</v>
      </c>
      <c r="C120" t="s">
        <v>665</v>
      </c>
      <c r="D120" s="83" t="s">
        <v>1177</v>
      </c>
      <c r="E120" s="75" t="s">
        <v>2405</v>
      </c>
      <c r="F120" s="83" t="s">
        <v>1177</v>
      </c>
      <c r="G120" s="72" t="s">
        <v>475</v>
      </c>
      <c r="H120" s="72" t="s">
        <v>476</v>
      </c>
      <c r="I120">
        <v>-0.41666666699999999</v>
      </c>
      <c r="J120">
        <v>34.200000000000003</v>
      </c>
      <c r="K120" s="72" t="s">
        <v>480</v>
      </c>
      <c r="AV120" t="s">
        <v>2406</v>
      </c>
      <c r="AW120">
        <v>46</v>
      </c>
      <c r="AX120" t="s">
        <v>864</v>
      </c>
      <c r="AY120">
        <v>1</v>
      </c>
      <c r="AZ120" t="s">
        <v>2464</v>
      </c>
      <c r="BA120">
        <v>2007</v>
      </c>
      <c r="BB120">
        <v>2008</v>
      </c>
      <c r="BD120" t="s">
        <v>492</v>
      </c>
      <c r="BE120" t="s">
        <v>2465</v>
      </c>
      <c r="BF120" t="s">
        <v>483</v>
      </c>
      <c r="BH120" t="s">
        <v>485</v>
      </c>
      <c r="BI120" t="s">
        <v>2409</v>
      </c>
      <c r="BJ120" s="72" t="s">
        <v>486</v>
      </c>
      <c r="BK120">
        <v>44444</v>
      </c>
      <c r="IF120" t="s">
        <v>2465</v>
      </c>
      <c r="IG120" t="s">
        <v>492</v>
      </c>
      <c r="JH120" t="s">
        <v>2410</v>
      </c>
      <c r="JI120" t="s">
        <v>494</v>
      </c>
      <c r="JJ120" t="s">
        <v>495</v>
      </c>
      <c r="JK120" s="8" t="s">
        <v>1464</v>
      </c>
      <c r="JN120" t="s">
        <v>508</v>
      </c>
      <c r="JO120">
        <v>40</v>
      </c>
      <c r="JP120">
        <v>50</v>
      </c>
      <c r="KD120" t="s">
        <v>500</v>
      </c>
      <c r="MR120" t="s">
        <v>2411</v>
      </c>
      <c r="MS120">
        <v>36</v>
      </c>
      <c r="MT120" t="s">
        <v>2412</v>
      </c>
      <c r="MV120" t="s">
        <v>548</v>
      </c>
      <c r="ND120" t="s">
        <v>1217</v>
      </c>
      <c r="NF120" s="4" t="s">
        <v>658</v>
      </c>
      <c r="NG120" t="s">
        <v>717</v>
      </c>
      <c r="NO120" s="63" t="s">
        <v>602</v>
      </c>
      <c r="NP120" t="s">
        <v>518</v>
      </c>
      <c r="NQ120">
        <v>3.5</v>
      </c>
      <c r="NR120" s="4" t="s">
        <v>520</v>
      </c>
      <c r="NS120" s="4">
        <v>0.1</v>
      </c>
      <c r="NV120">
        <v>4</v>
      </c>
      <c r="OG120" t="s">
        <v>2494</v>
      </c>
      <c r="OH120" s="72" t="s">
        <v>475</v>
      </c>
      <c r="OI120">
        <v>2007</v>
      </c>
      <c r="OL120" t="s">
        <v>2446</v>
      </c>
      <c r="ON120" t="s">
        <v>522</v>
      </c>
      <c r="OO120" s="50">
        <v>46105</v>
      </c>
    </row>
    <row r="121" spans="1:405" ht="15" thickBot="1">
      <c r="A121" t="s">
        <v>469</v>
      </c>
      <c r="B121" t="s">
        <v>2404</v>
      </c>
      <c r="C121" t="s">
        <v>665</v>
      </c>
      <c r="D121" s="83" t="s">
        <v>1177</v>
      </c>
      <c r="E121" s="75" t="s">
        <v>2405</v>
      </c>
      <c r="F121" s="83" t="s">
        <v>1177</v>
      </c>
      <c r="G121" s="72" t="s">
        <v>475</v>
      </c>
      <c r="H121" s="72" t="s">
        <v>476</v>
      </c>
      <c r="I121">
        <v>-0.41666666699999999</v>
      </c>
      <c r="J121">
        <v>34.200000000000003</v>
      </c>
      <c r="K121" s="72" t="s">
        <v>480</v>
      </c>
      <c r="AV121" t="s">
        <v>2406</v>
      </c>
      <c r="AW121">
        <v>47</v>
      </c>
      <c r="AX121" t="s">
        <v>864</v>
      </c>
      <c r="AY121">
        <v>1</v>
      </c>
      <c r="AZ121" t="s">
        <v>2464</v>
      </c>
      <c r="BA121">
        <v>2007</v>
      </c>
      <c r="BB121">
        <v>2008</v>
      </c>
      <c r="BD121" t="s">
        <v>996</v>
      </c>
      <c r="BE121" t="s">
        <v>2470</v>
      </c>
      <c r="BF121" t="s">
        <v>605</v>
      </c>
      <c r="BH121" t="s">
        <v>485</v>
      </c>
      <c r="BI121" t="s">
        <v>2409</v>
      </c>
      <c r="BJ121" s="72" t="s">
        <v>486</v>
      </c>
      <c r="BK121">
        <v>44444</v>
      </c>
      <c r="BL121" t="s">
        <v>537</v>
      </c>
      <c r="BM121" t="s">
        <v>1423</v>
      </c>
      <c r="BN121" t="s">
        <v>2419</v>
      </c>
      <c r="BO121" s="72" t="s">
        <v>486</v>
      </c>
      <c r="BP121">
        <v>44444</v>
      </c>
      <c r="IF121" t="s">
        <v>2470</v>
      </c>
      <c r="IG121" s="69" t="s">
        <v>1712</v>
      </c>
      <c r="IH121" t="s">
        <v>542</v>
      </c>
      <c r="II121" t="s">
        <v>543</v>
      </c>
      <c r="IJ121" t="s">
        <v>1047</v>
      </c>
      <c r="IK121" t="s">
        <v>1047</v>
      </c>
      <c r="IL121" s="72" t="s">
        <v>480</v>
      </c>
      <c r="JH121" t="s">
        <v>2410</v>
      </c>
      <c r="JI121" t="s">
        <v>494</v>
      </c>
      <c r="JJ121" t="s">
        <v>495</v>
      </c>
      <c r="JK121" s="8" t="s">
        <v>1464</v>
      </c>
      <c r="JN121" t="s">
        <v>508</v>
      </c>
      <c r="JO121">
        <v>40</v>
      </c>
      <c r="JP121">
        <v>50</v>
      </c>
      <c r="KD121" t="s">
        <v>500</v>
      </c>
      <c r="MR121" t="s">
        <v>2411</v>
      </c>
      <c r="MS121">
        <v>36</v>
      </c>
      <c r="MT121" t="s">
        <v>2420</v>
      </c>
      <c r="MV121" t="s">
        <v>548</v>
      </c>
      <c r="ND121" t="s">
        <v>1217</v>
      </c>
      <c r="NF121" s="4" t="s">
        <v>658</v>
      </c>
      <c r="NG121" t="s">
        <v>717</v>
      </c>
      <c r="NO121" s="63"/>
      <c r="NP121" t="s">
        <v>518</v>
      </c>
      <c r="NQ121">
        <v>3.2</v>
      </c>
      <c r="NR121" s="4" t="s">
        <v>520</v>
      </c>
      <c r="NS121" s="4">
        <v>0.2</v>
      </c>
      <c r="NV121">
        <v>4</v>
      </c>
      <c r="OG121" t="s">
        <v>2494</v>
      </c>
      <c r="OH121" s="72" t="s">
        <v>475</v>
      </c>
      <c r="OI121">
        <v>2007</v>
      </c>
      <c r="OL121" t="s">
        <v>2446</v>
      </c>
      <c r="ON121" t="s">
        <v>522</v>
      </c>
      <c r="OO121" s="50">
        <v>46105</v>
      </c>
    </row>
    <row r="122" spans="1:405" ht="15" thickBot="1">
      <c r="A122" t="s">
        <v>469</v>
      </c>
      <c r="B122" t="s">
        <v>2404</v>
      </c>
      <c r="C122" t="s">
        <v>665</v>
      </c>
      <c r="D122" s="83" t="s">
        <v>1177</v>
      </c>
      <c r="E122" s="75" t="s">
        <v>2405</v>
      </c>
      <c r="F122" s="83" t="s">
        <v>1177</v>
      </c>
      <c r="G122" s="72" t="s">
        <v>475</v>
      </c>
      <c r="H122" s="72" t="s">
        <v>476</v>
      </c>
      <c r="I122">
        <v>-0.41666666699999999</v>
      </c>
      <c r="J122">
        <v>34.200000000000003</v>
      </c>
      <c r="K122" s="72" t="s">
        <v>480</v>
      </c>
      <c r="AV122" t="s">
        <v>2406</v>
      </c>
      <c r="AW122">
        <v>48</v>
      </c>
      <c r="AX122" t="s">
        <v>864</v>
      </c>
      <c r="AY122">
        <v>1</v>
      </c>
      <c r="AZ122" t="s">
        <v>2464</v>
      </c>
      <c r="BA122">
        <v>2007</v>
      </c>
      <c r="BB122">
        <v>2008</v>
      </c>
      <c r="BD122" t="s">
        <v>996</v>
      </c>
      <c r="BE122" t="s">
        <v>2474</v>
      </c>
      <c r="BF122" t="s">
        <v>609</v>
      </c>
      <c r="BH122" t="s">
        <v>485</v>
      </c>
      <c r="BI122" t="s">
        <v>2409</v>
      </c>
      <c r="BJ122" s="72" t="s">
        <v>486</v>
      </c>
      <c r="BK122">
        <v>44444</v>
      </c>
      <c r="BL122" t="s">
        <v>537</v>
      </c>
      <c r="BM122" t="s">
        <v>2423</v>
      </c>
      <c r="BN122" t="s">
        <v>864</v>
      </c>
      <c r="BO122" t="s">
        <v>864</v>
      </c>
      <c r="BP122" t="s">
        <v>864</v>
      </c>
      <c r="IF122" t="s">
        <v>2474</v>
      </c>
      <c r="IG122" s="69" t="s">
        <v>2424</v>
      </c>
      <c r="IH122" t="s">
        <v>542</v>
      </c>
      <c r="II122" t="s">
        <v>543</v>
      </c>
      <c r="IJ122" t="s">
        <v>1047</v>
      </c>
      <c r="IK122" t="s">
        <v>1047</v>
      </c>
      <c r="IL122" s="72" t="s">
        <v>480</v>
      </c>
      <c r="JH122" t="s">
        <v>2410</v>
      </c>
      <c r="JI122" t="s">
        <v>494</v>
      </c>
      <c r="JJ122" t="s">
        <v>495</v>
      </c>
      <c r="JK122" s="8" t="s">
        <v>1464</v>
      </c>
      <c r="JN122" t="s">
        <v>508</v>
      </c>
      <c r="JO122">
        <v>40</v>
      </c>
      <c r="JP122">
        <v>50</v>
      </c>
      <c r="KD122" t="s">
        <v>500</v>
      </c>
      <c r="MR122" t="s">
        <v>2411</v>
      </c>
      <c r="MS122">
        <v>36</v>
      </c>
      <c r="MT122" t="s">
        <v>2425</v>
      </c>
      <c r="MV122" t="s">
        <v>548</v>
      </c>
      <c r="ND122" t="s">
        <v>1217</v>
      </c>
      <c r="NF122" s="4" t="s">
        <v>658</v>
      </c>
      <c r="NG122" t="s">
        <v>717</v>
      </c>
      <c r="NO122" s="63"/>
      <c r="NP122" t="s">
        <v>518</v>
      </c>
      <c r="NQ122">
        <v>5.4</v>
      </c>
      <c r="NR122" s="4" t="s">
        <v>520</v>
      </c>
      <c r="NS122" s="4">
        <v>0.1</v>
      </c>
      <c r="NV122">
        <v>4</v>
      </c>
      <c r="OG122" t="s">
        <v>2494</v>
      </c>
      <c r="OH122" s="72" t="s">
        <v>475</v>
      </c>
      <c r="OI122">
        <v>2007</v>
      </c>
      <c r="OL122" t="s">
        <v>2446</v>
      </c>
      <c r="ON122" t="s">
        <v>522</v>
      </c>
      <c r="OO122" s="50">
        <v>46105</v>
      </c>
    </row>
    <row r="123" spans="1:405" ht="15" thickBot="1">
      <c r="A123" t="s">
        <v>469</v>
      </c>
      <c r="B123" t="s">
        <v>2404</v>
      </c>
      <c r="C123" t="s">
        <v>665</v>
      </c>
      <c r="D123" s="83" t="s">
        <v>1177</v>
      </c>
      <c r="E123" s="75" t="s">
        <v>2405</v>
      </c>
      <c r="F123" s="83" t="s">
        <v>1177</v>
      </c>
      <c r="G123" s="72" t="s">
        <v>475</v>
      </c>
      <c r="H123" s="72" t="s">
        <v>476</v>
      </c>
      <c r="I123">
        <v>-0.41666666699999999</v>
      </c>
      <c r="J123">
        <v>34.200000000000003</v>
      </c>
      <c r="K123" s="72" t="s">
        <v>480</v>
      </c>
      <c r="AV123" t="s">
        <v>2406</v>
      </c>
      <c r="AW123">
        <v>49</v>
      </c>
      <c r="AX123" t="s">
        <v>864</v>
      </c>
      <c r="AY123">
        <v>1</v>
      </c>
      <c r="AZ123" t="s">
        <v>2464</v>
      </c>
      <c r="BA123">
        <v>2007</v>
      </c>
      <c r="BB123">
        <v>2008</v>
      </c>
      <c r="BD123" t="s">
        <v>996</v>
      </c>
      <c r="BE123" t="s">
        <v>2478</v>
      </c>
      <c r="BF123" t="s">
        <v>613</v>
      </c>
      <c r="BH123" t="s">
        <v>485</v>
      </c>
      <c r="BI123" t="s">
        <v>2409</v>
      </c>
      <c r="BJ123" s="72" t="s">
        <v>486</v>
      </c>
      <c r="BK123">
        <v>44444</v>
      </c>
      <c r="BL123" t="s">
        <v>537</v>
      </c>
      <c r="BM123" t="s">
        <v>1423</v>
      </c>
      <c r="BN123" t="s">
        <v>2419</v>
      </c>
      <c r="BO123" s="72" t="s">
        <v>486</v>
      </c>
      <c r="BP123">
        <v>44444</v>
      </c>
      <c r="BQ123" t="s">
        <v>537</v>
      </c>
      <c r="BR123" t="s">
        <v>2423</v>
      </c>
      <c r="BS123" t="s">
        <v>864</v>
      </c>
      <c r="BT123" t="s">
        <v>864</v>
      </c>
      <c r="BU123" t="s">
        <v>864</v>
      </c>
      <c r="IF123" t="s">
        <v>2478</v>
      </c>
      <c r="IG123" s="69" t="s">
        <v>2424</v>
      </c>
      <c r="IH123" t="s">
        <v>542</v>
      </c>
      <c r="II123" t="s">
        <v>543</v>
      </c>
      <c r="IJ123" t="s">
        <v>1047</v>
      </c>
      <c r="IK123" t="s">
        <v>1047</v>
      </c>
      <c r="IL123" s="72" t="s">
        <v>480</v>
      </c>
      <c r="JH123" t="s">
        <v>2410</v>
      </c>
      <c r="JI123" t="s">
        <v>494</v>
      </c>
      <c r="JJ123" t="s">
        <v>495</v>
      </c>
      <c r="JK123" s="8" t="s">
        <v>1464</v>
      </c>
      <c r="JN123" t="s">
        <v>508</v>
      </c>
      <c r="JO123">
        <v>40</v>
      </c>
      <c r="JP123">
        <v>50</v>
      </c>
      <c r="KD123" t="s">
        <v>500</v>
      </c>
      <c r="MR123" t="s">
        <v>2411</v>
      </c>
      <c r="MS123">
        <v>36</v>
      </c>
      <c r="MT123" t="s">
        <v>2429</v>
      </c>
      <c r="MV123" t="s">
        <v>548</v>
      </c>
      <c r="ND123" t="s">
        <v>1217</v>
      </c>
      <c r="NF123" s="4" t="s">
        <v>658</v>
      </c>
      <c r="NG123" t="s">
        <v>717</v>
      </c>
      <c r="NO123" s="63"/>
      <c r="NP123" t="s">
        <v>518</v>
      </c>
      <c r="NQ123">
        <v>5.2</v>
      </c>
      <c r="NR123" s="4" t="s">
        <v>520</v>
      </c>
      <c r="NS123" s="4">
        <v>0.1</v>
      </c>
      <c r="NV123">
        <v>4</v>
      </c>
      <c r="OG123" t="s">
        <v>2494</v>
      </c>
      <c r="OH123" s="72" t="s">
        <v>475</v>
      </c>
      <c r="OI123">
        <v>2007</v>
      </c>
      <c r="OL123" t="s">
        <v>2446</v>
      </c>
      <c r="ON123" t="s">
        <v>522</v>
      </c>
      <c r="OO123" s="50">
        <v>46105</v>
      </c>
    </row>
    <row r="124" spans="1:405" ht="15" thickBot="1">
      <c r="A124" t="s">
        <v>469</v>
      </c>
      <c r="B124" t="s">
        <v>2404</v>
      </c>
      <c r="C124" t="s">
        <v>665</v>
      </c>
      <c r="D124" s="83" t="s">
        <v>1177</v>
      </c>
      <c r="E124" s="75" t="s">
        <v>2405</v>
      </c>
      <c r="F124" s="83" t="s">
        <v>1177</v>
      </c>
      <c r="G124" s="72" t="s">
        <v>475</v>
      </c>
      <c r="H124" s="72" t="s">
        <v>476</v>
      </c>
      <c r="I124">
        <v>-0.41666666699999999</v>
      </c>
      <c r="J124">
        <v>34.200000000000003</v>
      </c>
      <c r="K124" s="72" t="s">
        <v>480</v>
      </c>
      <c r="AV124" t="s">
        <v>2406</v>
      </c>
      <c r="AW124">
        <v>50</v>
      </c>
      <c r="AX124" t="s">
        <v>864</v>
      </c>
      <c r="AY124">
        <v>1</v>
      </c>
      <c r="AZ124" t="s">
        <v>2464</v>
      </c>
      <c r="BA124">
        <v>2007</v>
      </c>
      <c r="BB124">
        <v>2008</v>
      </c>
      <c r="BD124" t="s">
        <v>996</v>
      </c>
      <c r="BE124" t="s">
        <v>2482</v>
      </c>
      <c r="BF124" t="s">
        <v>615</v>
      </c>
      <c r="BH124" t="s">
        <v>485</v>
      </c>
      <c r="BI124" t="s">
        <v>2409</v>
      </c>
      <c r="BJ124" s="72" t="s">
        <v>486</v>
      </c>
      <c r="BK124">
        <v>44444</v>
      </c>
      <c r="BL124" t="s">
        <v>537</v>
      </c>
      <c r="BM124" t="s">
        <v>1423</v>
      </c>
      <c r="BN124" t="s">
        <v>2419</v>
      </c>
      <c r="BO124" s="72" t="s">
        <v>486</v>
      </c>
      <c r="BP124">
        <v>44444</v>
      </c>
      <c r="BQ124" t="s">
        <v>537</v>
      </c>
      <c r="BR124" t="s">
        <v>2423</v>
      </c>
      <c r="BS124" t="s">
        <v>864</v>
      </c>
      <c r="BT124" t="s">
        <v>864</v>
      </c>
      <c r="BU124" t="s">
        <v>864</v>
      </c>
      <c r="IF124" t="s">
        <v>2482</v>
      </c>
      <c r="IG124" s="69" t="s">
        <v>2424</v>
      </c>
      <c r="IH124" t="s">
        <v>542</v>
      </c>
      <c r="II124" t="s">
        <v>543</v>
      </c>
      <c r="IJ124" t="s">
        <v>1047</v>
      </c>
      <c r="IK124" t="s">
        <v>1047</v>
      </c>
      <c r="IL124" s="72" t="s">
        <v>480</v>
      </c>
      <c r="JH124" t="s">
        <v>2410</v>
      </c>
      <c r="JI124" t="s">
        <v>494</v>
      </c>
      <c r="JJ124" t="s">
        <v>495</v>
      </c>
      <c r="JK124" s="8" t="s">
        <v>1464</v>
      </c>
      <c r="JN124" t="s">
        <v>508</v>
      </c>
      <c r="JO124">
        <v>40</v>
      </c>
      <c r="JP124">
        <v>50</v>
      </c>
      <c r="KD124" t="s">
        <v>500</v>
      </c>
      <c r="MR124" t="s">
        <v>2411</v>
      </c>
      <c r="MS124">
        <v>36</v>
      </c>
      <c r="MT124" t="s">
        <v>2429</v>
      </c>
      <c r="MV124" t="s">
        <v>548</v>
      </c>
      <c r="ND124" t="s">
        <v>1217</v>
      </c>
      <c r="NF124" s="4" t="s">
        <v>658</v>
      </c>
      <c r="NG124" t="s">
        <v>717</v>
      </c>
      <c r="NO124" s="63"/>
      <c r="NP124" t="s">
        <v>518</v>
      </c>
      <c r="NQ124">
        <v>5.5</v>
      </c>
      <c r="NR124" s="4" t="s">
        <v>520</v>
      </c>
      <c r="NS124" s="4">
        <v>0.1</v>
      </c>
      <c r="NV124">
        <v>4</v>
      </c>
      <c r="OG124" t="s">
        <v>2494</v>
      </c>
      <c r="OH124" s="72" t="s">
        <v>475</v>
      </c>
      <c r="OI124">
        <v>2007</v>
      </c>
      <c r="OL124" t="s">
        <v>2446</v>
      </c>
      <c r="ON124" t="s">
        <v>522</v>
      </c>
      <c r="OO124" s="50">
        <v>46105</v>
      </c>
    </row>
    <row r="125" spans="1:405" ht="15" thickBot="1">
      <c r="A125" t="s">
        <v>469</v>
      </c>
      <c r="B125" t="s">
        <v>2404</v>
      </c>
      <c r="C125" t="s">
        <v>665</v>
      </c>
      <c r="D125" s="83" t="s">
        <v>1177</v>
      </c>
      <c r="E125" s="75" t="s">
        <v>2405</v>
      </c>
      <c r="F125" s="83" t="s">
        <v>1177</v>
      </c>
      <c r="G125" s="72" t="s">
        <v>475</v>
      </c>
      <c r="H125" s="72" t="s">
        <v>476</v>
      </c>
      <c r="I125">
        <v>-0.41666666699999999</v>
      </c>
      <c r="J125">
        <v>34.200000000000003</v>
      </c>
      <c r="K125" s="72" t="s">
        <v>480</v>
      </c>
      <c r="AV125" t="s">
        <v>2406</v>
      </c>
      <c r="AW125">
        <v>51</v>
      </c>
      <c r="AX125" t="s">
        <v>864</v>
      </c>
      <c r="AY125">
        <v>1</v>
      </c>
      <c r="AZ125" t="s">
        <v>2407</v>
      </c>
      <c r="BA125">
        <v>2007</v>
      </c>
      <c r="BB125">
        <v>2008</v>
      </c>
      <c r="BD125" t="s">
        <v>492</v>
      </c>
      <c r="BE125" t="s">
        <v>2465</v>
      </c>
      <c r="BF125" t="s">
        <v>483</v>
      </c>
      <c r="BH125" t="s">
        <v>485</v>
      </c>
      <c r="BI125" t="s">
        <v>2409</v>
      </c>
      <c r="BJ125" s="72" t="s">
        <v>486</v>
      </c>
      <c r="BK125">
        <v>44444</v>
      </c>
      <c r="IF125" t="s">
        <v>2465</v>
      </c>
      <c r="IG125" t="s">
        <v>492</v>
      </c>
      <c r="JH125" t="s">
        <v>2410</v>
      </c>
      <c r="JI125" t="s">
        <v>494</v>
      </c>
      <c r="JJ125" t="s">
        <v>495</v>
      </c>
      <c r="JK125" s="8" t="s">
        <v>1464</v>
      </c>
      <c r="JN125" t="s">
        <v>508</v>
      </c>
      <c r="JO125">
        <v>40</v>
      </c>
      <c r="JP125">
        <v>50</v>
      </c>
      <c r="KD125" t="s">
        <v>500</v>
      </c>
      <c r="MR125" t="s">
        <v>2411</v>
      </c>
      <c r="MS125">
        <v>36</v>
      </c>
      <c r="MT125" t="s">
        <v>2412</v>
      </c>
      <c r="MV125" t="s">
        <v>548</v>
      </c>
      <c r="ND125" t="s">
        <v>1217</v>
      </c>
      <c r="NF125" s="4" t="s">
        <v>658</v>
      </c>
      <c r="NG125" t="s">
        <v>717</v>
      </c>
      <c r="NO125" s="63" t="s">
        <v>602</v>
      </c>
      <c r="NP125" t="s">
        <v>518</v>
      </c>
      <c r="NQ125">
        <v>3.5</v>
      </c>
      <c r="NR125" s="4" t="s">
        <v>520</v>
      </c>
      <c r="NS125" s="4">
        <v>0.1</v>
      </c>
      <c r="NV125">
        <v>4</v>
      </c>
      <c r="OG125" t="s">
        <v>2495</v>
      </c>
      <c r="OH125" s="72" t="s">
        <v>475</v>
      </c>
      <c r="OI125">
        <v>2007</v>
      </c>
      <c r="OL125" t="s">
        <v>2417</v>
      </c>
      <c r="ON125" t="s">
        <v>522</v>
      </c>
      <c r="OO125" s="50">
        <v>46105</v>
      </c>
    </row>
    <row r="126" spans="1:405" ht="15" thickBot="1">
      <c r="A126" t="s">
        <v>469</v>
      </c>
      <c r="B126" t="s">
        <v>2404</v>
      </c>
      <c r="C126" t="s">
        <v>665</v>
      </c>
      <c r="D126" s="83" t="s">
        <v>1177</v>
      </c>
      <c r="E126" s="75" t="s">
        <v>2405</v>
      </c>
      <c r="F126" s="83" t="s">
        <v>1177</v>
      </c>
      <c r="G126" s="72" t="s">
        <v>475</v>
      </c>
      <c r="H126" s="72" t="s">
        <v>476</v>
      </c>
      <c r="I126">
        <v>-0.41666666699999999</v>
      </c>
      <c r="J126">
        <v>34.200000000000003</v>
      </c>
      <c r="K126" s="72" t="s">
        <v>480</v>
      </c>
      <c r="AV126" t="s">
        <v>2406</v>
      </c>
      <c r="AW126">
        <v>52</v>
      </c>
      <c r="AX126" t="s">
        <v>864</v>
      </c>
      <c r="AY126">
        <v>1</v>
      </c>
      <c r="AZ126" t="s">
        <v>2407</v>
      </c>
      <c r="BA126">
        <v>2007</v>
      </c>
      <c r="BB126">
        <v>2008</v>
      </c>
      <c r="BD126" t="s">
        <v>996</v>
      </c>
      <c r="BE126" t="s">
        <v>2470</v>
      </c>
      <c r="BF126" t="s">
        <v>605</v>
      </c>
      <c r="BH126" t="s">
        <v>485</v>
      </c>
      <c r="BI126" t="s">
        <v>2409</v>
      </c>
      <c r="BJ126" s="72" t="s">
        <v>486</v>
      </c>
      <c r="BK126">
        <v>44444</v>
      </c>
      <c r="BL126" t="s">
        <v>537</v>
      </c>
      <c r="BM126" t="s">
        <v>1423</v>
      </c>
      <c r="BN126" t="s">
        <v>2419</v>
      </c>
      <c r="BO126" s="72" t="s">
        <v>486</v>
      </c>
      <c r="BP126">
        <v>44444</v>
      </c>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W126" s="50"/>
      <c r="IF126" t="s">
        <v>2470</v>
      </c>
      <c r="IG126" s="69" t="s">
        <v>1712</v>
      </c>
      <c r="IH126" t="s">
        <v>542</v>
      </c>
      <c r="II126" t="s">
        <v>543</v>
      </c>
      <c r="IJ126" t="s">
        <v>1047</v>
      </c>
      <c r="IK126" t="s">
        <v>1047</v>
      </c>
      <c r="IL126" s="72" t="s">
        <v>480</v>
      </c>
      <c r="JH126" t="s">
        <v>2410</v>
      </c>
      <c r="JI126" t="s">
        <v>494</v>
      </c>
      <c r="JJ126" t="s">
        <v>495</v>
      </c>
      <c r="JK126" s="8" t="s">
        <v>1464</v>
      </c>
      <c r="JN126" t="s">
        <v>508</v>
      </c>
      <c r="JO126">
        <v>40</v>
      </c>
      <c r="JP126">
        <v>50</v>
      </c>
      <c r="KD126" t="s">
        <v>500</v>
      </c>
      <c r="MR126" t="s">
        <v>2411</v>
      </c>
      <c r="MS126">
        <v>36</v>
      </c>
      <c r="MT126" t="s">
        <v>2420</v>
      </c>
      <c r="MV126" t="s">
        <v>548</v>
      </c>
      <c r="ND126" t="s">
        <v>1217</v>
      </c>
      <c r="NF126" s="4" t="s">
        <v>658</v>
      </c>
      <c r="NG126" t="s">
        <v>717</v>
      </c>
      <c r="NO126" s="63"/>
      <c r="NP126" t="s">
        <v>518</v>
      </c>
      <c r="NQ126">
        <v>3.1</v>
      </c>
      <c r="NR126" s="4" t="s">
        <v>520</v>
      </c>
      <c r="NS126" s="4">
        <v>0.2</v>
      </c>
      <c r="NV126">
        <v>4</v>
      </c>
      <c r="OG126" t="s">
        <v>2495</v>
      </c>
      <c r="OH126" s="72" t="s">
        <v>475</v>
      </c>
      <c r="OI126">
        <v>2007</v>
      </c>
      <c r="OL126" t="s">
        <v>2417</v>
      </c>
      <c r="ON126" t="s">
        <v>522</v>
      </c>
      <c r="OO126" s="50">
        <v>46105</v>
      </c>
    </row>
    <row r="127" spans="1:405" ht="15" thickBot="1">
      <c r="A127" t="s">
        <v>469</v>
      </c>
      <c r="B127" t="s">
        <v>2404</v>
      </c>
      <c r="C127" t="s">
        <v>665</v>
      </c>
      <c r="D127" s="83" t="s">
        <v>1177</v>
      </c>
      <c r="E127" s="75" t="s">
        <v>2405</v>
      </c>
      <c r="F127" s="83" t="s">
        <v>1177</v>
      </c>
      <c r="G127" s="72" t="s">
        <v>475</v>
      </c>
      <c r="H127" s="72" t="s">
        <v>476</v>
      </c>
      <c r="I127">
        <v>-0.41666666699999999</v>
      </c>
      <c r="J127">
        <v>34.200000000000003</v>
      </c>
      <c r="K127" s="72" t="s">
        <v>480</v>
      </c>
      <c r="AV127" t="s">
        <v>2406</v>
      </c>
      <c r="AW127">
        <v>53</v>
      </c>
      <c r="AX127" t="s">
        <v>864</v>
      </c>
      <c r="AY127">
        <v>1</v>
      </c>
      <c r="AZ127" t="s">
        <v>2407</v>
      </c>
      <c r="BA127">
        <v>2007</v>
      </c>
      <c r="BB127">
        <v>2008</v>
      </c>
      <c r="BD127" t="s">
        <v>996</v>
      </c>
      <c r="BE127" t="s">
        <v>2474</v>
      </c>
      <c r="BF127" t="s">
        <v>609</v>
      </c>
      <c r="BH127" t="s">
        <v>485</v>
      </c>
      <c r="BI127" t="s">
        <v>2409</v>
      </c>
      <c r="BJ127" s="72" t="s">
        <v>486</v>
      </c>
      <c r="BK127">
        <v>44444</v>
      </c>
      <c r="BL127" t="s">
        <v>537</v>
      </c>
      <c r="BM127" t="s">
        <v>2423</v>
      </c>
      <c r="BN127" t="s">
        <v>864</v>
      </c>
      <c r="BO127" t="s">
        <v>864</v>
      </c>
      <c r="BP127" t="s">
        <v>864</v>
      </c>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W127" s="50"/>
      <c r="IF127" t="s">
        <v>2474</v>
      </c>
      <c r="IG127" s="69" t="s">
        <v>2424</v>
      </c>
      <c r="IH127" t="s">
        <v>542</v>
      </c>
      <c r="II127" t="s">
        <v>543</v>
      </c>
      <c r="IJ127" t="s">
        <v>1047</v>
      </c>
      <c r="IK127" t="s">
        <v>1047</v>
      </c>
      <c r="IL127" s="72" t="s">
        <v>480</v>
      </c>
      <c r="JH127" t="s">
        <v>2410</v>
      </c>
      <c r="JI127" t="s">
        <v>494</v>
      </c>
      <c r="JJ127" t="s">
        <v>495</v>
      </c>
      <c r="JK127" s="8" t="s">
        <v>1464</v>
      </c>
      <c r="JN127" t="s">
        <v>508</v>
      </c>
      <c r="JO127">
        <v>40</v>
      </c>
      <c r="JP127">
        <v>50</v>
      </c>
      <c r="KD127" t="s">
        <v>500</v>
      </c>
      <c r="MR127" t="s">
        <v>2411</v>
      </c>
      <c r="MS127">
        <v>36</v>
      </c>
      <c r="MT127" t="s">
        <v>2425</v>
      </c>
      <c r="MV127" t="s">
        <v>548</v>
      </c>
      <c r="ND127" t="s">
        <v>1217</v>
      </c>
      <c r="NF127" s="4" t="s">
        <v>658</v>
      </c>
      <c r="NG127" t="s">
        <v>717</v>
      </c>
      <c r="NO127" s="63"/>
      <c r="NP127" t="s">
        <v>518</v>
      </c>
      <c r="NQ127">
        <v>5.6</v>
      </c>
      <c r="NR127" s="4" t="s">
        <v>520</v>
      </c>
      <c r="NS127" s="4">
        <v>0.1</v>
      </c>
      <c r="NV127">
        <v>4</v>
      </c>
      <c r="OG127" t="s">
        <v>2495</v>
      </c>
      <c r="OH127" s="72" t="s">
        <v>475</v>
      </c>
      <c r="OI127">
        <v>2007</v>
      </c>
      <c r="OL127" t="s">
        <v>2417</v>
      </c>
      <c r="ON127" t="s">
        <v>522</v>
      </c>
      <c r="OO127" s="50">
        <v>46105</v>
      </c>
    </row>
    <row r="128" spans="1:405" ht="15" thickBot="1">
      <c r="A128" t="s">
        <v>469</v>
      </c>
      <c r="B128" t="s">
        <v>2404</v>
      </c>
      <c r="C128" t="s">
        <v>665</v>
      </c>
      <c r="D128" s="83" t="s">
        <v>1177</v>
      </c>
      <c r="E128" s="75" t="s">
        <v>2405</v>
      </c>
      <c r="F128" s="83" t="s">
        <v>1177</v>
      </c>
      <c r="G128" s="72" t="s">
        <v>475</v>
      </c>
      <c r="H128" s="72" t="s">
        <v>476</v>
      </c>
      <c r="I128">
        <v>-0.41666666699999999</v>
      </c>
      <c r="J128">
        <v>34.200000000000003</v>
      </c>
      <c r="K128" s="72" t="s">
        <v>480</v>
      </c>
      <c r="AV128" t="s">
        <v>2406</v>
      </c>
      <c r="AW128">
        <v>54</v>
      </c>
      <c r="AX128" t="s">
        <v>864</v>
      </c>
      <c r="AY128">
        <v>1</v>
      </c>
      <c r="AZ128" t="s">
        <v>2407</v>
      </c>
      <c r="BA128">
        <v>2007</v>
      </c>
      <c r="BB128">
        <v>2008</v>
      </c>
      <c r="BD128" t="s">
        <v>996</v>
      </c>
      <c r="BE128" t="s">
        <v>2478</v>
      </c>
      <c r="BF128" t="s">
        <v>613</v>
      </c>
      <c r="BH128" t="s">
        <v>485</v>
      </c>
      <c r="BI128" t="s">
        <v>2409</v>
      </c>
      <c r="BJ128" s="72" t="s">
        <v>486</v>
      </c>
      <c r="BK128">
        <v>44444</v>
      </c>
      <c r="BL128" t="s">
        <v>537</v>
      </c>
      <c r="BM128" t="s">
        <v>1423</v>
      </c>
      <c r="BN128" t="s">
        <v>2419</v>
      </c>
      <c r="BO128" s="72" t="s">
        <v>486</v>
      </c>
      <c r="BP128">
        <v>44444</v>
      </c>
      <c r="BQ128" t="s">
        <v>537</v>
      </c>
      <c r="BR128" t="s">
        <v>2423</v>
      </c>
      <c r="BS128" t="s">
        <v>864</v>
      </c>
      <c r="BT128" t="s">
        <v>864</v>
      </c>
      <c r="BU128" t="s">
        <v>864</v>
      </c>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W128" s="50"/>
      <c r="IF128" t="s">
        <v>2478</v>
      </c>
      <c r="IG128" s="69" t="s">
        <v>2424</v>
      </c>
      <c r="IH128" t="s">
        <v>542</v>
      </c>
      <c r="II128" t="s">
        <v>543</v>
      </c>
      <c r="IJ128" t="s">
        <v>1047</v>
      </c>
      <c r="IK128" t="s">
        <v>1047</v>
      </c>
      <c r="IL128" s="72" t="s">
        <v>480</v>
      </c>
      <c r="JH128" t="s">
        <v>2410</v>
      </c>
      <c r="JI128" t="s">
        <v>494</v>
      </c>
      <c r="JJ128" t="s">
        <v>495</v>
      </c>
      <c r="JK128" s="8" t="s">
        <v>1464</v>
      </c>
      <c r="JN128" t="s">
        <v>508</v>
      </c>
      <c r="JO128">
        <v>40</v>
      </c>
      <c r="JP128">
        <v>50</v>
      </c>
      <c r="KD128" t="s">
        <v>500</v>
      </c>
      <c r="MR128" t="s">
        <v>2411</v>
      </c>
      <c r="MS128">
        <v>36</v>
      </c>
      <c r="MT128" t="s">
        <v>2429</v>
      </c>
      <c r="MV128" t="s">
        <v>548</v>
      </c>
      <c r="ND128" t="s">
        <v>1217</v>
      </c>
      <c r="NF128" s="4" t="s">
        <v>658</v>
      </c>
      <c r="NG128" t="s">
        <v>717</v>
      </c>
      <c r="NO128" s="63"/>
      <c r="NP128" t="s">
        <v>518</v>
      </c>
      <c r="NQ128">
        <v>5</v>
      </c>
      <c r="NR128" s="4" t="s">
        <v>520</v>
      </c>
      <c r="NS128" s="4">
        <v>0.1</v>
      </c>
      <c r="NV128">
        <v>4</v>
      </c>
      <c r="OG128" t="s">
        <v>2495</v>
      </c>
      <c r="OH128" s="72" t="s">
        <v>475</v>
      </c>
      <c r="OI128">
        <v>2007</v>
      </c>
      <c r="OL128" t="s">
        <v>2417</v>
      </c>
      <c r="ON128" t="s">
        <v>522</v>
      </c>
      <c r="OO128" s="50">
        <v>46105</v>
      </c>
    </row>
    <row r="129" spans="1:405" ht="15" thickBot="1">
      <c r="A129" t="s">
        <v>469</v>
      </c>
      <c r="B129" t="s">
        <v>2404</v>
      </c>
      <c r="C129" t="s">
        <v>665</v>
      </c>
      <c r="D129" s="83" t="s">
        <v>1177</v>
      </c>
      <c r="E129" s="75" t="s">
        <v>2405</v>
      </c>
      <c r="F129" s="83" t="s">
        <v>1177</v>
      </c>
      <c r="G129" s="72" t="s">
        <v>475</v>
      </c>
      <c r="H129" s="72" t="s">
        <v>476</v>
      </c>
      <c r="I129">
        <v>-0.41666666699999999</v>
      </c>
      <c r="J129">
        <v>34.200000000000003</v>
      </c>
      <c r="K129" s="72" t="s">
        <v>480</v>
      </c>
      <c r="AV129" t="s">
        <v>2406</v>
      </c>
      <c r="AW129">
        <v>55</v>
      </c>
      <c r="AX129" t="s">
        <v>864</v>
      </c>
      <c r="AY129">
        <v>1</v>
      </c>
      <c r="AZ129" t="s">
        <v>2407</v>
      </c>
      <c r="BA129">
        <v>2007</v>
      </c>
      <c r="BB129">
        <v>2008</v>
      </c>
      <c r="BD129" t="s">
        <v>996</v>
      </c>
      <c r="BE129" t="s">
        <v>2482</v>
      </c>
      <c r="BF129" t="s">
        <v>615</v>
      </c>
      <c r="BH129" t="s">
        <v>485</v>
      </c>
      <c r="BI129" t="s">
        <v>2409</v>
      </c>
      <c r="BJ129" s="72" t="s">
        <v>486</v>
      </c>
      <c r="BK129">
        <v>44444</v>
      </c>
      <c r="BL129" t="s">
        <v>537</v>
      </c>
      <c r="BM129" t="s">
        <v>1423</v>
      </c>
      <c r="BN129" t="s">
        <v>2419</v>
      </c>
      <c r="BO129" s="72" t="s">
        <v>486</v>
      </c>
      <c r="BP129">
        <v>44444</v>
      </c>
      <c r="BQ129" t="s">
        <v>537</v>
      </c>
      <c r="BR129" t="s">
        <v>2423</v>
      </c>
      <c r="BS129" t="s">
        <v>864</v>
      </c>
      <c r="BT129" t="s">
        <v>864</v>
      </c>
      <c r="BU129" t="s">
        <v>864</v>
      </c>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W129" s="50"/>
      <c r="IF129" t="s">
        <v>2482</v>
      </c>
      <c r="IG129" s="69" t="s">
        <v>2424</v>
      </c>
      <c r="IH129" t="s">
        <v>542</v>
      </c>
      <c r="II129" t="s">
        <v>543</v>
      </c>
      <c r="IJ129" t="s">
        <v>1047</v>
      </c>
      <c r="IK129" t="s">
        <v>1047</v>
      </c>
      <c r="IL129" s="72" t="s">
        <v>480</v>
      </c>
      <c r="JH129" t="s">
        <v>2410</v>
      </c>
      <c r="JI129" t="s">
        <v>494</v>
      </c>
      <c r="JJ129" t="s">
        <v>495</v>
      </c>
      <c r="JK129" s="8" t="s">
        <v>1464</v>
      </c>
      <c r="JN129" t="s">
        <v>508</v>
      </c>
      <c r="JO129">
        <v>40</v>
      </c>
      <c r="JP129">
        <v>50</v>
      </c>
      <c r="KD129" t="s">
        <v>500</v>
      </c>
      <c r="MR129" t="s">
        <v>2411</v>
      </c>
      <c r="MS129">
        <v>36</v>
      </c>
      <c r="MT129" t="s">
        <v>2429</v>
      </c>
      <c r="MV129" t="s">
        <v>548</v>
      </c>
      <c r="ND129" t="s">
        <v>1217</v>
      </c>
      <c r="NF129" s="4" t="s">
        <v>658</v>
      </c>
      <c r="NG129" t="s">
        <v>717</v>
      </c>
      <c r="NO129" s="63"/>
      <c r="NP129" t="s">
        <v>518</v>
      </c>
      <c r="NQ129">
        <v>5.4</v>
      </c>
      <c r="NR129" s="4" t="s">
        <v>520</v>
      </c>
      <c r="NS129" s="4">
        <v>0.1</v>
      </c>
      <c r="NV129">
        <v>4</v>
      </c>
      <c r="OG129" t="s">
        <v>2495</v>
      </c>
      <c r="OH129" s="72" t="s">
        <v>475</v>
      </c>
      <c r="OI129">
        <v>2007</v>
      </c>
      <c r="OL129" t="s">
        <v>2417</v>
      </c>
      <c r="ON129" t="s">
        <v>522</v>
      </c>
      <c r="OO129" s="50">
        <v>46105</v>
      </c>
    </row>
    <row r="130" spans="1:405" ht="15" thickBot="1">
      <c r="A130" t="s">
        <v>469</v>
      </c>
      <c r="B130" t="s">
        <v>2404</v>
      </c>
      <c r="C130" t="s">
        <v>665</v>
      </c>
      <c r="D130" s="83" t="s">
        <v>1177</v>
      </c>
      <c r="E130" s="75" t="s">
        <v>2405</v>
      </c>
      <c r="F130" s="83" t="s">
        <v>1177</v>
      </c>
      <c r="G130" s="72" t="s">
        <v>475</v>
      </c>
      <c r="H130" s="72" t="s">
        <v>476</v>
      </c>
      <c r="I130">
        <v>-0.41666666699999999</v>
      </c>
      <c r="J130">
        <v>34.200000000000003</v>
      </c>
      <c r="K130" s="72" t="s">
        <v>480</v>
      </c>
      <c r="AV130" t="s">
        <v>2406</v>
      </c>
      <c r="AW130">
        <v>36</v>
      </c>
      <c r="AX130" t="s">
        <v>864</v>
      </c>
      <c r="AY130">
        <v>1</v>
      </c>
      <c r="AZ130" t="s">
        <v>2407</v>
      </c>
      <c r="BA130">
        <v>2007</v>
      </c>
      <c r="BB130">
        <v>2008</v>
      </c>
      <c r="BD130" t="s">
        <v>492</v>
      </c>
      <c r="BE130" t="s">
        <v>2408</v>
      </c>
      <c r="BF130" t="s">
        <v>524</v>
      </c>
      <c r="BH130" t="s">
        <v>485</v>
      </c>
      <c r="BI130" t="s">
        <v>2409</v>
      </c>
      <c r="BJ130" s="72" t="s">
        <v>486</v>
      </c>
      <c r="BK130">
        <v>44444</v>
      </c>
      <c r="IF130" t="s">
        <v>2408</v>
      </c>
      <c r="IG130" t="s">
        <v>492</v>
      </c>
      <c r="JH130" t="s">
        <v>2410</v>
      </c>
      <c r="JI130" t="s">
        <v>494</v>
      </c>
      <c r="JJ130" t="s">
        <v>495</v>
      </c>
      <c r="JK130" s="8" t="s">
        <v>1464</v>
      </c>
      <c r="JN130" t="s">
        <v>508</v>
      </c>
      <c r="JO130">
        <v>40</v>
      </c>
      <c r="JP130">
        <v>50</v>
      </c>
      <c r="KD130" t="s">
        <v>500</v>
      </c>
      <c r="MR130" t="s">
        <v>2411</v>
      </c>
      <c r="MS130">
        <v>36</v>
      </c>
      <c r="MT130" t="s">
        <v>683</v>
      </c>
      <c r="MV130" t="s">
        <v>683</v>
      </c>
      <c r="NA130" t="s">
        <v>684</v>
      </c>
      <c r="NB130" t="s">
        <v>2496</v>
      </c>
      <c r="ND130" t="s">
        <v>2497</v>
      </c>
      <c r="NF130" s="4" t="s">
        <v>687</v>
      </c>
      <c r="NG130" t="s">
        <v>2498</v>
      </c>
      <c r="NO130" s="63" t="s">
        <v>517</v>
      </c>
      <c r="NP130" t="s">
        <v>518</v>
      </c>
      <c r="NQ130">
        <v>148.5</v>
      </c>
      <c r="NR130" s="4" t="s">
        <v>520</v>
      </c>
      <c r="NS130" s="4">
        <v>44.8</v>
      </c>
      <c r="NV130">
        <v>4</v>
      </c>
      <c r="OG130" t="s">
        <v>2499</v>
      </c>
      <c r="OH130" s="72" t="s">
        <v>475</v>
      </c>
      <c r="OI130">
        <v>2007</v>
      </c>
      <c r="OL130" t="s">
        <v>2500</v>
      </c>
      <c r="ON130" t="s">
        <v>522</v>
      </c>
      <c r="OO130" s="50">
        <v>46105</v>
      </c>
    </row>
    <row r="131" spans="1:405" ht="15" thickBot="1">
      <c r="A131" t="s">
        <v>469</v>
      </c>
      <c r="B131" t="s">
        <v>2404</v>
      </c>
      <c r="C131" t="s">
        <v>665</v>
      </c>
      <c r="D131" s="83" t="s">
        <v>1177</v>
      </c>
      <c r="E131" s="75" t="s">
        <v>2405</v>
      </c>
      <c r="F131" s="83" t="s">
        <v>1177</v>
      </c>
      <c r="G131" s="72" t="s">
        <v>475</v>
      </c>
      <c r="H131" s="72" t="s">
        <v>476</v>
      </c>
      <c r="I131">
        <v>-0.41666666699999999</v>
      </c>
      <c r="J131">
        <v>34.200000000000003</v>
      </c>
      <c r="K131" s="72" t="s">
        <v>480</v>
      </c>
      <c r="AV131" t="s">
        <v>2406</v>
      </c>
      <c r="AW131">
        <v>37</v>
      </c>
      <c r="AX131" t="s">
        <v>864</v>
      </c>
      <c r="AY131">
        <v>1</v>
      </c>
      <c r="AZ131" t="s">
        <v>2407</v>
      </c>
      <c r="BA131">
        <v>2007</v>
      </c>
      <c r="BB131">
        <v>2008</v>
      </c>
      <c r="BD131" t="s">
        <v>996</v>
      </c>
      <c r="BE131" t="s">
        <v>2418</v>
      </c>
      <c r="BF131" t="s">
        <v>536</v>
      </c>
      <c r="BH131" t="s">
        <v>485</v>
      </c>
      <c r="BI131" t="s">
        <v>2409</v>
      </c>
      <c r="BJ131" s="72" t="s">
        <v>486</v>
      </c>
      <c r="BK131">
        <v>44444</v>
      </c>
      <c r="BL131" t="s">
        <v>537</v>
      </c>
      <c r="BM131" t="s">
        <v>1423</v>
      </c>
      <c r="BN131" t="s">
        <v>2419</v>
      </c>
      <c r="BO131" s="72" t="s">
        <v>486</v>
      </c>
      <c r="BP131">
        <v>44444</v>
      </c>
      <c r="IF131" t="s">
        <v>2418</v>
      </c>
      <c r="IG131" s="69" t="s">
        <v>1712</v>
      </c>
      <c r="IH131" t="s">
        <v>542</v>
      </c>
      <c r="II131" t="s">
        <v>543</v>
      </c>
      <c r="IJ131" t="s">
        <v>1047</v>
      </c>
      <c r="IK131" t="s">
        <v>1047</v>
      </c>
      <c r="IL131" s="72" t="s">
        <v>480</v>
      </c>
      <c r="JH131" t="s">
        <v>2410</v>
      </c>
      <c r="JI131" t="s">
        <v>494</v>
      </c>
      <c r="JJ131" t="s">
        <v>495</v>
      </c>
      <c r="JK131" s="8" t="s">
        <v>1464</v>
      </c>
      <c r="JN131" t="s">
        <v>508</v>
      </c>
      <c r="JO131">
        <v>40</v>
      </c>
      <c r="JP131">
        <v>50</v>
      </c>
      <c r="KD131" t="s">
        <v>500</v>
      </c>
      <c r="MR131" t="s">
        <v>2411</v>
      </c>
      <c r="MS131">
        <v>36</v>
      </c>
      <c r="MT131" t="s">
        <v>683</v>
      </c>
      <c r="MV131" t="s">
        <v>683</v>
      </c>
      <c r="NA131" t="s">
        <v>684</v>
      </c>
      <c r="NB131" t="s">
        <v>2496</v>
      </c>
      <c r="ND131" t="s">
        <v>2497</v>
      </c>
      <c r="NF131" s="4" t="s">
        <v>687</v>
      </c>
      <c r="NG131" t="s">
        <v>2498</v>
      </c>
      <c r="NO131" s="63"/>
      <c r="NP131" t="s">
        <v>518</v>
      </c>
      <c r="NQ131">
        <v>76</v>
      </c>
      <c r="NR131" s="4" t="s">
        <v>520</v>
      </c>
      <c r="NS131" s="4">
        <v>22</v>
      </c>
      <c r="NV131">
        <v>4</v>
      </c>
      <c r="OG131" t="s">
        <v>2499</v>
      </c>
      <c r="OH131" s="72" t="s">
        <v>475</v>
      </c>
      <c r="OI131">
        <v>2007</v>
      </c>
      <c r="OL131" t="s">
        <v>2500</v>
      </c>
      <c r="ON131" t="s">
        <v>522</v>
      </c>
      <c r="OO131" s="50">
        <v>46105</v>
      </c>
    </row>
    <row r="132" spans="1:405" ht="15" thickBot="1">
      <c r="A132" t="s">
        <v>469</v>
      </c>
      <c r="B132" t="s">
        <v>2404</v>
      </c>
      <c r="C132" t="s">
        <v>665</v>
      </c>
      <c r="D132" s="83" t="s">
        <v>1177</v>
      </c>
      <c r="E132" s="75" t="s">
        <v>2405</v>
      </c>
      <c r="F132" s="83" t="s">
        <v>1177</v>
      </c>
      <c r="G132" s="72" t="s">
        <v>475</v>
      </c>
      <c r="H132" s="72" t="s">
        <v>476</v>
      </c>
      <c r="I132">
        <v>-0.41666666699999999</v>
      </c>
      <c r="J132">
        <v>34.200000000000003</v>
      </c>
      <c r="K132" s="72" t="s">
        <v>480</v>
      </c>
      <c r="AV132" t="s">
        <v>2406</v>
      </c>
      <c r="AW132">
        <v>38</v>
      </c>
      <c r="AX132" t="s">
        <v>864</v>
      </c>
      <c r="AY132">
        <v>1</v>
      </c>
      <c r="AZ132" t="s">
        <v>2407</v>
      </c>
      <c r="BA132">
        <v>2007</v>
      </c>
      <c r="BB132">
        <v>2008</v>
      </c>
      <c r="BD132" t="s">
        <v>996</v>
      </c>
      <c r="BE132" t="s">
        <v>2422</v>
      </c>
      <c r="BF132" t="s">
        <v>565</v>
      </c>
      <c r="BH132" t="s">
        <v>485</v>
      </c>
      <c r="BI132" t="s">
        <v>2409</v>
      </c>
      <c r="BJ132" s="72" t="s">
        <v>486</v>
      </c>
      <c r="BK132">
        <v>44444</v>
      </c>
      <c r="BL132" t="s">
        <v>537</v>
      </c>
      <c r="BM132" t="s">
        <v>2423</v>
      </c>
      <c r="BN132" t="s">
        <v>864</v>
      </c>
      <c r="BO132" t="s">
        <v>864</v>
      </c>
      <c r="BP132" t="s">
        <v>864</v>
      </c>
      <c r="IF132" t="s">
        <v>2422</v>
      </c>
      <c r="IG132" s="69" t="s">
        <v>2424</v>
      </c>
      <c r="IH132" t="s">
        <v>542</v>
      </c>
      <c r="II132" t="s">
        <v>543</v>
      </c>
      <c r="IJ132" t="s">
        <v>1047</v>
      </c>
      <c r="IK132" t="s">
        <v>1047</v>
      </c>
      <c r="IL132" s="72" t="s">
        <v>480</v>
      </c>
      <c r="JH132" t="s">
        <v>2410</v>
      </c>
      <c r="JI132" t="s">
        <v>494</v>
      </c>
      <c r="JJ132" t="s">
        <v>495</v>
      </c>
      <c r="JK132" s="8" t="s">
        <v>1464</v>
      </c>
      <c r="JN132" t="s">
        <v>508</v>
      </c>
      <c r="JO132">
        <v>40</v>
      </c>
      <c r="JP132">
        <v>50</v>
      </c>
      <c r="KD132" t="s">
        <v>500</v>
      </c>
      <c r="MR132" t="s">
        <v>2411</v>
      </c>
      <c r="MS132">
        <v>36</v>
      </c>
      <c r="MT132" t="s">
        <v>683</v>
      </c>
      <c r="MV132" t="s">
        <v>683</v>
      </c>
      <c r="NA132" t="s">
        <v>684</v>
      </c>
      <c r="NB132" t="s">
        <v>2496</v>
      </c>
      <c r="ND132" t="s">
        <v>2497</v>
      </c>
      <c r="NF132" s="4" t="s">
        <v>687</v>
      </c>
      <c r="NG132" t="s">
        <v>2498</v>
      </c>
      <c r="NO132" s="63"/>
      <c r="NP132" t="s">
        <v>518</v>
      </c>
      <c r="NQ132">
        <v>15.5</v>
      </c>
      <c r="NR132" s="4" t="s">
        <v>520</v>
      </c>
      <c r="NS132" s="4">
        <v>2.8</v>
      </c>
      <c r="NV132">
        <v>4</v>
      </c>
      <c r="OG132" t="s">
        <v>2499</v>
      </c>
      <c r="OH132" s="72" t="s">
        <v>475</v>
      </c>
      <c r="OI132">
        <v>2007</v>
      </c>
      <c r="OL132" t="s">
        <v>2500</v>
      </c>
      <c r="ON132" t="s">
        <v>522</v>
      </c>
      <c r="OO132" s="50">
        <v>46105</v>
      </c>
    </row>
    <row r="133" spans="1:405" ht="15" thickBot="1">
      <c r="A133" t="s">
        <v>469</v>
      </c>
      <c r="B133" t="s">
        <v>2404</v>
      </c>
      <c r="C133" t="s">
        <v>665</v>
      </c>
      <c r="D133" s="83" t="s">
        <v>1177</v>
      </c>
      <c r="E133" s="75" t="s">
        <v>2405</v>
      </c>
      <c r="F133" s="83" t="s">
        <v>1177</v>
      </c>
      <c r="G133" s="72" t="s">
        <v>475</v>
      </c>
      <c r="H133" s="72" t="s">
        <v>476</v>
      </c>
      <c r="I133">
        <v>-0.41666666699999999</v>
      </c>
      <c r="J133">
        <v>34.200000000000003</v>
      </c>
      <c r="K133" s="72" t="s">
        <v>480</v>
      </c>
      <c r="AV133" t="s">
        <v>2406</v>
      </c>
      <c r="AW133">
        <v>39</v>
      </c>
      <c r="AX133" t="s">
        <v>864</v>
      </c>
      <c r="AY133">
        <v>1</v>
      </c>
      <c r="AZ133" t="s">
        <v>2407</v>
      </c>
      <c r="BA133">
        <v>2007</v>
      </c>
      <c r="BB133">
        <v>2008</v>
      </c>
      <c r="BD133" t="s">
        <v>996</v>
      </c>
      <c r="BE133" t="s">
        <v>2428</v>
      </c>
      <c r="BF133" t="s">
        <v>570</v>
      </c>
      <c r="BH133" t="s">
        <v>485</v>
      </c>
      <c r="BI133" t="s">
        <v>2409</v>
      </c>
      <c r="BJ133" s="72" t="s">
        <v>486</v>
      </c>
      <c r="BK133">
        <v>44444</v>
      </c>
      <c r="BL133" t="s">
        <v>537</v>
      </c>
      <c r="BM133" t="s">
        <v>1423</v>
      </c>
      <c r="BN133" t="s">
        <v>2419</v>
      </c>
      <c r="BO133" s="72" t="s">
        <v>486</v>
      </c>
      <c r="BP133">
        <v>44444</v>
      </c>
      <c r="BQ133" t="s">
        <v>537</v>
      </c>
      <c r="BR133" t="s">
        <v>2423</v>
      </c>
      <c r="BS133" t="s">
        <v>864</v>
      </c>
      <c r="BT133" t="s">
        <v>864</v>
      </c>
      <c r="BU133" t="s">
        <v>864</v>
      </c>
      <c r="IF133" t="s">
        <v>2428</v>
      </c>
      <c r="IG133" s="69" t="s">
        <v>2424</v>
      </c>
      <c r="IH133" t="s">
        <v>542</v>
      </c>
      <c r="II133" t="s">
        <v>543</v>
      </c>
      <c r="IJ133" t="s">
        <v>1047</v>
      </c>
      <c r="IK133" t="s">
        <v>1047</v>
      </c>
      <c r="IL133" s="72" t="s">
        <v>480</v>
      </c>
      <c r="JH133" t="s">
        <v>2410</v>
      </c>
      <c r="JI133" t="s">
        <v>494</v>
      </c>
      <c r="JJ133" t="s">
        <v>495</v>
      </c>
      <c r="JK133" s="8" t="s">
        <v>1464</v>
      </c>
      <c r="JN133" t="s">
        <v>508</v>
      </c>
      <c r="JO133">
        <v>40</v>
      </c>
      <c r="JP133">
        <v>50</v>
      </c>
      <c r="KD133" t="s">
        <v>500</v>
      </c>
      <c r="MR133" t="s">
        <v>2411</v>
      </c>
      <c r="MS133">
        <v>36</v>
      </c>
      <c r="MT133" t="s">
        <v>683</v>
      </c>
      <c r="MV133" t="s">
        <v>683</v>
      </c>
      <c r="NA133" t="s">
        <v>684</v>
      </c>
      <c r="NB133" t="s">
        <v>2496</v>
      </c>
      <c r="ND133" t="s">
        <v>2497</v>
      </c>
      <c r="NF133" s="4" t="s">
        <v>687</v>
      </c>
      <c r="NG133" t="s">
        <v>2498</v>
      </c>
      <c r="NO133" s="63"/>
      <c r="NP133" t="s">
        <v>518</v>
      </c>
      <c r="NQ133">
        <v>25.7</v>
      </c>
      <c r="NR133" s="4" t="s">
        <v>520</v>
      </c>
      <c r="NS133" s="4">
        <v>2.9</v>
      </c>
      <c r="NV133">
        <v>4</v>
      </c>
      <c r="OG133" t="s">
        <v>2499</v>
      </c>
      <c r="OH133" s="72" t="s">
        <v>475</v>
      </c>
      <c r="OI133">
        <v>2007</v>
      </c>
      <c r="OL133" t="s">
        <v>2500</v>
      </c>
      <c r="ON133" t="s">
        <v>522</v>
      </c>
      <c r="OO133" s="50">
        <v>46105</v>
      </c>
    </row>
    <row r="134" spans="1:405" ht="15" thickBot="1">
      <c r="A134" t="s">
        <v>469</v>
      </c>
      <c r="B134" t="s">
        <v>2404</v>
      </c>
      <c r="C134" t="s">
        <v>665</v>
      </c>
      <c r="D134" s="83" t="s">
        <v>1177</v>
      </c>
      <c r="E134" s="75" t="s">
        <v>2405</v>
      </c>
      <c r="F134" s="83" t="s">
        <v>1177</v>
      </c>
      <c r="G134" s="72" t="s">
        <v>475</v>
      </c>
      <c r="H134" s="72" t="s">
        <v>476</v>
      </c>
      <c r="I134">
        <v>-0.41666666699999999</v>
      </c>
      <c r="J134">
        <v>34.200000000000003</v>
      </c>
      <c r="K134" s="72" t="s">
        <v>480</v>
      </c>
      <c r="AV134" t="s">
        <v>2406</v>
      </c>
      <c r="AW134">
        <v>40</v>
      </c>
      <c r="AX134" t="s">
        <v>864</v>
      </c>
      <c r="AY134">
        <v>1</v>
      </c>
      <c r="AZ134" t="s">
        <v>2407</v>
      </c>
      <c r="BA134">
        <v>2007</v>
      </c>
      <c r="BB134">
        <v>2008</v>
      </c>
      <c r="BD134" t="s">
        <v>996</v>
      </c>
      <c r="BE134" t="s">
        <v>2439</v>
      </c>
      <c r="BF134" t="s">
        <v>553</v>
      </c>
      <c r="BH134" t="s">
        <v>485</v>
      </c>
      <c r="BI134" t="s">
        <v>2409</v>
      </c>
      <c r="BJ134" s="72" t="s">
        <v>486</v>
      </c>
      <c r="BK134">
        <v>44444</v>
      </c>
      <c r="BL134" t="s">
        <v>537</v>
      </c>
      <c r="BM134" t="s">
        <v>1423</v>
      </c>
      <c r="BN134" t="s">
        <v>2419</v>
      </c>
      <c r="BO134" s="72" t="s">
        <v>486</v>
      </c>
      <c r="BP134">
        <v>44444</v>
      </c>
      <c r="BQ134" t="s">
        <v>537</v>
      </c>
      <c r="BR134" t="s">
        <v>2423</v>
      </c>
      <c r="BS134" t="s">
        <v>864</v>
      </c>
      <c r="BT134" t="s">
        <v>864</v>
      </c>
      <c r="BU134" t="s">
        <v>864</v>
      </c>
      <c r="IF134" t="s">
        <v>2440</v>
      </c>
      <c r="IG134" s="69" t="s">
        <v>2424</v>
      </c>
      <c r="IH134" t="s">
        <v>542</v>
      </c>
      <c r="II134" t="s">
        <v>543</v>
      </c>
      <c r="IJ134" t="s">
        <v>1047</v>
      </c>
      <c r="IK134" t="s">
        <v>1047</v>
      </c>
      <c r="IL134" s="72" t="s">
        <v>480</v>
      </c>
      <c r="JH134" t="s">
        <v>2410</v>
      </c>
      <c r="JI134" t="s">
        <v>494</v>
      </c>
      <c r="JJ134" t="s">
        <v>495</v>
      </c>
      <c r="JK134" s="8" t="s">
        <v>1464</v>
      </c>
      <c r="JN134" t="s">
        <v>508</v>
      </c>
      <c r="JO134">
        <v>40</v>
      </c>
      <c r="JP134">
        <v>50</v>
      </c>
      <c r="KD134" t="s">
        <v>500</v>
      </c>
      <c r="MR134" t="s">
        <v>2411</v>
      </c>
      <c r="MS134">
        <v>36</v>
      </c>
      <c r="MT134" t="s">
        <v>683</v>
      </c>
      <c r="MV134" t="s">
        <v>683</v>
      </c>
      <c r="NA134" t="s">
        <v>684</v>
      </c>
      <c r="NB134" t="s">
        <v>2496</v>
      </c>
      <c r="ND134" t="s">
        <v>2497</v>
      </c>
      <c r="NF134" s="4" t="s">
        <v>687</v>
      </c>
      <c r="NG134" t="s">
        <v>2498</v>
      </c>
      <c r="NO134" s="63"/>
      <c r="NP134" t="s">
        <v>518</v>
      </c>
      <c r="NQ134">
        <v>22</v>
      </c>
      <c r="NR134" s="4" t="s">
        <v>520</v>
      </c>
      <c r="NS134" s="4">
        <v>7.8</v>
      </c>
      <c r="NV134">
        <v>4</v>
      </c>
      <c r="OG134" t="s">
        <v>2499</v>
      </c>
      <c r="OH134" s="72" t="s">
        <v>475</v>
      </c>
      <c r="OI134">
        <v>2007</v>
      </c>
      <c r="OL134" t="s">
        <v>2500</v>
      </c>
      <c r="ON134" t="s">
        <v>522</v>
      </c>
      <c r="OO134" s="50">
        <v>46105</v>
      </c>
    </row>
    <row r="135" spans="1:405" ht="15" thickBot="1">
      <c r="A135" t="s">
        <v>469</v>
      </c>
      <c r="B135" t="s">
        <v>2404</v>
      </c>
      <c r="C135" t="s">
        <v>665</v>
      </c>
      <c r="D135" s="83" t="s">
        <v>1177</v>
      </c>
      <c r="E135" s="75" t="s">
        <v>2405</v>
      </c>
      <c r="F135" s="83" t="s">
        <v>1177</v>
      </c>
      <c r="G135" s="72" t="s">
        <v>475</v>
      </c>
      <c r="H135" s="72" t="s">
        <v>476</v>
      </c>
      <c r="I135">
        <v>-0.41666666699999999</v>
      </c>
      <c r="J135">
        <v>34.200000000000003</v>
      </c>
      <c r="K135" s="72" t="s">
        <v>480</v>
      </c>
      <c r="AV135" t="s">
        <v>2406</v>
      </c>
      <c r="AW135">
        <v>41</v>
      </c>
      <c r="AX135" t="s">
        <v>864</v>
      </c>
      <c r="AY135">
        <v>1</v>
      </c>
      <c r="AZ135" t="s">
        <v>2445</v>
      </c>
      <c r="BA135">
        <v>2007</v>
      </c>
      <c r="BB135">
        <v>2008</v>
      </c>
      <c r="BD135" t="s">
        <v>492</v>
      </c>
      <c r="BE135" t="s">
        <v>2408</v>
      </c>
      <c r="BF135" t="s">
        <v>524</v>
      </c>
      <c r="BH135" t="s">
        <v>485</v>
      </c>
      <c r="BI135" t="s">
        <v>2409</v>
      </c>
      <c r="BJ135" s="72" t="s">
        <v>486</v>
      </c>
      <c r="BK135">
        <v>44444</v>
      </c>
      <c r="IF135" t="s">
        <v>2408</v>
      </c>
      <c r="IG135" t="s">
        <v>492</v>
      </c>
      <c r="JH135" t="s">
        <v>2410</v>
      </c>
      <c r="JI135" t="s">
        <v>494</v>
      </c>
      <c r="JJ135" t="s">
        <v>495</v>
      </c>
      <c r="JK135" s="8" t="s">
        <v>1464</v>
      </c>
      <c r="JN135" t="s">
        <v>508</v>
      </c>
      <c r="JO135">
        <v>40</v>
      </c>
      <c r="JP135">
        <v>50</v>
      </c>
      <c r="KD135" t="s">
        <v>500</v>
      </c>
      <c r="MR135" t="s">
        <v>2411</v>
      </c>
      <c r="MS135">
        <v>36</v>
      </c>
      <c r="MT135" t="s">
        <v>683</v>
      </c>
      <c r="MV135" t="s">
        <v>683</v>
      </c>
      <c r="NA135" t="s">
        <v>684</v>
      </c>
      <c r="NB135" t="s">
        <v>2496</v>
      </c>
      <c r="ND135" t="s">
        <v>2497</v>
      </c>
      <c r="NF135" s="4" t="s">
        <v>687</v>
      </c>
      <c r="NG135" t="s">
        <v>2498</v>
      </c>
      <c r="NO135" s="63" t="s">
        <v>517</v>
      </c>
      <c r="NP135" t="s">
        <v>518</v>
      </c>
      <c r="NQ135">
        <v>259.2</v>
      </c>
      <c r="NR135" s="4" t="s">
        <v>520</v>
      </c>
      <c r="NS135" s="4">
        <v>86.8</v>
      </c>
      <c r="NV135">
        <v>4</v>
      </c>
      <c r="OG135" t="s">
        <v>2501</v>
      </c>
      <c r="OH135" s="72" t="s">
        <v>475</v>
      </c>
      <c r="OI135">
        <v>2007</v>
      </c>
      <c r="OL135" t="s">
        <v>2502</v>
      </c>
      <c r="ON135" t="s">
        <v>522</v>
      </c>
      <c r="OO135" s="50">
        <v>46105</v>
      </c>
    </row>
    <row r="136" spans="1:405" ht="15" thickBot="1">
      <c r="A136" t="s">
        <v>469</v>
      </c>
      <c r="B136" t="s">
        <v>2404</v>
      </c>
      <c r="C136" t="s">
        <v>665</v>
      </c>
      <c r="D136" s="83" t="s">
        <v>1177</v>
      </c>
      <c r="E136" s="75" t="s">
        <v>2405</v>
      </c>
      <c r="F136" s="83" t="s">
        <v>1177</v>
      </c>
      <c r="G136" s="72" t="s">
        <v>475</v>
      </c>
      <c r="H136" s="72" t="s">
        <v>476</v>
      </c>
      <c r="I136">
        <v>-0.41666666699999999</v>
      </c>
      <c r="J136">
        <v>34.200000000000003</v>
      </c>
      <c r="K136" s="72" t="s">
        <v>480</v>
      </c>
      <c r="AV136" t="s">
        <v>2406</v>
      </c>
      <c r="AW136">
        <v>42</v>
      </c>
      <c r="AX136" t="s">
        <v>864</v>
      </c>
      <c r="AY136">
        <v>1</v>
      </c>
      <c r="AZ136" t="s">
        <v>2445</v>
      </c>
      <c r="BA136">
        <v>2007</v>
      </c>
      <c r="BB136">
        <v>2008</v>
      </c>
      <c r="BD136" t="s">
        <v>996</v>
      </c>
      <c r="BE136" t="s">
        <v>2418</v>
      </c>
      <c r="BF136" t="s">
        <v>536</v>
      </c>
      <c r="BH136" t="s">
        <v>485</v>
      </c>
      <c r="BI136" t="s">
        <v>2409</v>
      </c>
      <c r="BJ136" s="72" t="s">
        <v>486</v>
      </c>
      <c r="BK136">
        <v>44444</v>
      </c>
      <c r="BL136" t="s">
        <v>537</v>
      </c>
      <c r="BM136" t="s">
        <v>1423</v>
      </c>
      <c r="BN136" t="s">
        <v>2419</v>
      </c>
      <c r="BO136" s="72" t="s">
        <v>486</v>
      </c>
      <c r="BP136">
        <v>44444</v>
      </c>
      <c r="IF136" t="s">
        <v>2418</v>
      </c>
      <c r="IG136" s="69" t="s">
        <v>1712</v>
      </c>
      <c r="IH136" t="s">
        <v>542</v>
      </c>
      <c r="II136" t="s">
        <v>543</v>
      </c>
      <c r="IJ136" t="s">
        <v>1047</v>
      </c>
      <c r="IK136" t="s">
        <v>1047</v>
      </c>
      <c r="IL136" s="72" t="s">
        <v>480</v>
      </c>
      <c r="JH136" t="s">
        <v>2410</v>
      </c>
      <c r="JI136" t="s">
        <v>494</v>
      </c>
      <c r="JJ136" t="s">
        <v>495</v>
      </c>
      <c r="JK136" s="8" t="s">
        <v>1464</v>
      </c>
      <c r="JN136" t="s">
        <v>508</v>
      </c>
      <c r="JO136">
        <v>40</v>
      </c>
      <c r="JP136">
        <v>50</v>
      </c>
      <c r="KD136" t="s">
        <v>500</v>
      </c>
      <c r="MR136" t="s">
        <v>2411</v>
      </c>
      <c r="MS136">
        <v>36</v>
      </c>
      <c r="MT136" t="s">
        <v>683</v>
      </c>
      <c r="MV136" t="s">
        <v>683</v>
      </c>
      <c r="NA136" t="s">
        <v>684</v>
      </c>
      <c r="NB136" t="s">
        <v>2496</v>
      </c>
      <c r="ND136" t="s">
        <v>2497</v>
      </c>
      <c r="NF136" s="4" t="s">
        <v>687</v>
      </c>
      <c r="NG136" t="s">
        <v>2498</v>
      </c>
      <c r="NO136" s="63"/>
      <c r="NP136" t="s">
        <v>518</v>
      </c>
      <c r="NQ136">
        <v>139.19999999999999</v>
      </c>
      <c r="NR136" s="4" t="s">
        <v>520</v>
      </c>
      <c r="NS136" s="4">
        <v>55.7</v>
      </c>
      <c r="NV136">
        <v>4</v>
      </c>
      <c r="OG136" t="s">
        <v>2501</v>
      </c>
      <c r="OH136" s="72" t="s">
        <v>475</v>
      </c>
      <c r="OI136">
        <v>2007</v>
      </c>
      <c r="OL136" t="s">
        <v>2502</v>
      </c>
      <c r="ON136" t="s">
        <v>522</v>
      </c>
      <c r="OO136" s="50">
        <v>46105</v>
      </c>
    </row>
    <row r="137" spans="1:405" ht="15" thickBot="1">
      <c r="A137" t="s">
        <v>469</v>
      </c>
      <c r="B137" t="s">
        <v>2404</v>
      </c>
      <c r="C137" t="s">
        <v>665</v>
      </c>
      <c r="D137" s="83" t="s">
        <v>1177</v>
      </c>
      <c r="E137" s="75" t="s">
        <v>2405</v>
      </c>
      <c r="F137" s="83" t="s">
        <v>1177</v>
      </c>
      <c r="G137" s="72" t="s">
        <v>475</v>
      </c>
      <c r="H137" s="72" t="s">
        <v>476</v>
      </c>
      <c r="I137">
        <v>-0.41666666699999999</v>
      </c>
      <c r="J137">
        <v>34.200000000000003</v>
      </c>
      <c r="K137" s="72" t="s">
        <v>480</v>
      </c>
      <c r="AV137" t="s">
        <v>2406</v>
      </c>
      <c r="AW137">
        <v>43</v>
      </c>
      <c r="AX137" t="s">
        <v>864</v>
      </c>
      <c r="AY137">
        <v>1</v>
      </c>
      <c r="AZ137" t="s">
        <v>2445</v>
      </c>
      <c r="BA137">
        <v>2007</v>
      </c>
      <c r="BB137">
        <v>2008</v>
      </c>
      <c r="BD137" t="s">
        <v>996</v>
      </c>
      <c r="BE137" t="s">
        <v>2422</v>
      </c>
      <c r="BF137" t="s">
        <v>565</v>
      </c>
      <c r="BH137" t="s">
        <v>485</v>
      </c>
      <c r="BI137" t="s">
        <v>2409</v>
      </c>
      <c r="BJ137" s="72" t="s">
        <v>486</v>
      </c>
      <c r="BK137">
        <v>44444</v>
      </c>
      <c r="BL137" t="s">
        <v>537</v>
      </c>
      <c r="BM137" t="s">
        <v>2423</v>
      </c>
      <c r="BN137" t="s">
        <v>864</v>
      </c>
      <c r="BO137" t="s">
        <v>864</v>
      </c>
      <c r="BP137" t="s">
        <v>864</v>
      </c>
      <c r="IF137" t="s">
        <v>2422</v>
      </c>
      <c r="IG137" s="69" t="s">
        <v>2424</v>
      </c>
      <c r="IH137" t="s">
        <v>542</v>
      </c>
      <c r="II137" t="s">
        <v>543</v>
      </c>
      <c r="IJ137" t="s">
        <v>1047</v>
      </c>
      <c r="IK137" t="s">
        <v>1047</v>
      </c>
      <c r="IL137" s="72" t="s">
        <v>480</v>
      </c>
      <c r="JH137" t="s">
        <v>2410</v>
      </c>
      <c r="JI137" t="s">
        <v>494</v>
      </c>
      <c r="JJ137" t="s">
        <v>495</v>
      </c>
      <c r="JK137" s="8" t="s">
        <v>1464</v>
      </c>
      <c r="JN137" t="s">
        <v>508</v>
      </c>
      <c r="JO137">
        <v>40</v>
      </c>
      <c r="JP137">
        <v>50</v>
      </c>
      <c r="KD137" t="s">
        <v>500</v>
      </c>
      <c r="MR137" t="s">
        <v>2411</v>
      </c>
      <c r="MS137">
        <v>36</v>
      </c>
      <c r="MT137" t="s">
        <v>683</v>
      </c>
      <c r="MV137" t="s">
        <v>683</v>
      </c>
      <c r="NA137" t="s">
        <v>684</v>
      </c>
      <c r="NB137" t="s">
        <v>2496</v>
      </c>
      <c r="ND137" t="s">
        <v>2497</v>
      </c>
      <c r="NF137" s="4" t="s">
        <v>687</v>
      </c>
      <c r="NG137" t="s">
        <v>2498</v>
      </c>
      <c r="NO137" s="63"/>
      <c r="NP137" t="s">
        <v>518</v>
      </c>
      <c r="NQ137">
        <v>13</v>
      </c>
      <c r="NR137" s="4" t="s">
        <v>520</v>
      </c>
      <c r="NS137" s="4">
        <v>2</v>
      </c>
      <c r="NV137">
        <v>4</v>
      </c>
      <c r="OG137" t="s">
        <v>2501</v>
      </c>
      <c r="OH137" s="72" t="s">
        <v>475</v>
      </c>
      <c r="OI137">
        <v>2007</v>
      </c>
      <c r="OL137" t="s">
        <v>2502</v>
      </c>
      <c r="ON137" t="s">
        <v>522</v>
      </c>
      <c r="OO137" s="50">
        <v>46105</v>
      </c>
    </row>
    <row r="138" spans="1:405" ht="15" thickBot="1">
      <c r="A138" t="s">
        <v>469</v>
      </c>
      <c r="B138" t="s">
        <v>2404</v>
      </c>
      <c r="C138" t="s">
        <v>665</v>
      </c>
      <c r="D138" s="83" t="s">
        <v>1177</v>
      </c>
      <c r="E138" s="75" t="s">
        <v>2405</v>
      </c>
      <c r="F138" s="83" t="s">
        <v>1177</v>
      </c>
      <c r="G138" s="72" t="s">
        <v>475</v>
      </c>
      <c r="H138" s="72" t="s">
        <v>476</v>
      </c>
      <c r="I138">
        <v>-0.41666666699999999</v>
      </c>
      <c r="J138">
        <v>34.200000000000003</v>
      </c>
      <c r="K138" s="72" t="s">
        <v>480</v>
      </c>
      <c r="AV138" t="s">
        <v>2406</v>
      </c>
      <c r="AW138">
        <v>44</v>
      </c>
      <c r="AX138" t="s">
        <v>864</v>
      </c>
      <c r="AY138">
        <v>1</v>
      </c>
      <c r="AZ138" t="s">
        <v>2445</v>
      </c>
      <c r="BA138">
        <v>2007</v>
      </c>
      <c r="BB138">
        <v>2008</v>
      </c>
      <c r="BD138" t="s">
        <v>996</v>
      </c>
      <c r="BE138" t="s">
        <v>2428</v>
      </c>
      <c r="BF138" t="s">
        <v>570</v>
      </c>
      <c r="BH138" t="s">
        <v>485</v>
      </c>
      <c r="BI138" t="s">
        <v>2409</v>
      </c>
      <c r="BJ138" s="72" t="s">
        <v>486</v>
      </c>
      <c r="BK138">
        <v>44444</v>
      </c>
      <c r="BL138" t="s">
        <v>537</v>
      </c>
      <c r="BM138" t="s">
        <v>1423</v>
      </c>
      <c r="BN138" t="s">
        <v>2419</v>
      </c>
      <c r="BO138" s="72" t="s">
        <v>486</v>
      </c>
      <c r="BP138">
        <v>44444</v>
      </c>
      <c r="BQ138" t="s">
        <v>537</v>
      </c>
      <c r="BR138" t="s">
        <v>2423</v>
      </c>
      <c r="BS138" t="s">
        <v>864</v>
      </c>
      <c r="BT138" t="s">
        <v>864</v>
      </c>
      <c r="BU138" t="s">
        <v>864</v>
      </c>
      <c r="IF138" t="s">
        <v>2428</v>
      </c>
      <c r="IG138" s="69" t="s">
        <v>2424</v>
      </c>
      <c r="IH138" t="s">
        <v>542</v>
      </c>
      <c r="II138" t="s">
        <v>543</v>
      </c>
      <c r="IJ138" t="s">
        <v>1047</v>
      </c>
      <c r="IK138" t="s">
        <v>1047</v>
      </c>
      <c r="IL138" s="72" t="s">
        <v>480</v>
      </c>
      <c r="JH138" t="s">
        <v>2410</v>
      </c>
      <c r="JI138" t="s">
        <v>494</v>
      </c>
      <c r="JJ138" t="s">
        <v>495</v>
      </c>
      <c r="JK138" s="8" t="s">
        <v>1464</v>
      </c>
      <c r="JN138" t="s">
        <v>508</v>
      </c>
      <c r="JO138">
        <v>40</v>
      </c>
      <c r="JP138">
        <v>50</v>
      </c>
      <c r="KD138" t="s">
        <v>500</v>
      </c>
      <c r="MR138" t="s">
        <v>2411</v>
      </c>
      <c r="MS138">
        <v>36</v>
      </c>
      <c r="MT138" t="s">
        <v>683</v>
      </c>
      <c r="MV138" t="s">
        <v>683</v>
      </c>
      <c r="NA138" t="s">
        <v>684</v>
      </c>
      <c r="NB138" t="s">
        <v>2496</v>
      </c>
      <c r="ND138" t="s">
        <v>2497</v>
      </c>
      <c r="NF138" s="4" t="s">
        <v>687</v>
      </c>
      <c r="NG138" t="s">
        <v>2498</v>
      </c>
      <c r="NO138" s="63"/>
      <c r="NP138" t="s">
        <v>518</v>
      </c>
      <c r="NQ138">
        <v>27.2</v>
      </c>
      <c r="NR138" s="4" t="s">
        <v>520</v>
      </c>
      <c r="NS138" s="4">
        <v>8.8000000000000007</v>
      </c>
      <c r="NV138">
        <v>4</v>
      </c>
      <c r="OG138" t="s">
        <v>2501</v>
      </c>
      <c r="OH138" s="72" t="s">
        <v>475</v>
      </c>
      <c r="OI138">
        <v>2007</v>
      </c>
      <c r="OL138" t="s">
        <v>2502</v>
      </c>
      <c r="ON138" t="s">
        <v>522</v>
      </c>
      <c r="OO138" s="50">
        <v>46105</v>
      </c>
    </row>
    <row r="139" spans="1:405" ht="15" thickBot="1">
      <c r="A139" t="s">
        <v>469</v>
      </c>
      <c r="B139" t="s">
        <v>2404</v>
      </c>
      <c r="C139" t="s">
        <v>665</v>
      </c>
      <c r="D139" s="83" t="s">
        <v>1177</v>
      </c>
      <c r="E139" s="75" t="s">
        <v>2405</v>
      </c>
      <c r="F139" s="83" t="s">
        <v>1177</v>
      </c>
      <c r="G139" s="72" t="s">
        <v>475</v>
      </c>
      <c r="H139" s="72" t="s">
        <v>476</v>
      </c>
      <c r="I139">
        <v>-0.41666666699999999</v>
      </c>
      <c r="J139">
        <v>34.200000000000003</v>
      </c>
      <c r="K139" s="72" t="s">
        <v>480</v>
      </c>
      <c r="AV139" t="s">
        <v>2406</v>
      </c>
      <c r="AW139">
        <v>45</v>
      </c>
      <c r="AX139" t="s">
        <v>864</v>
      </c>
      <c r="AY139">
        <v>1</v>
      </c>
      <c r="AZ139" t="s">
        <v>2445</v>
      </c>
      <c r="BA139">
        <v>2007</v>
      </c>
      <c r="BB139">
        <v>2008</v>
      </c>
      <c r="BD139" t="s">
        <v>996</v>
      </c>
      <c r="BE139" t="s">
        <v>2440</v>
      </c>
      <c r="BF139" t="s">
        <v>553</v>
      </c>
      <c r="BH139" t="s">
        <v>485</v>
      </c>
      <c r="BI139" t="s">
        <v>2409</v>
      </c>
      <c r="BJ139" s="72" t="s">
        <v>486</v>
      </c>
      <c r="BK139">
        <v>44444</v>
      </c>
      <c r="BL139" t="s">
        <v>537</v>
      </c>
      <c r="BM139" t="s">
        <v>1423</v>
      </c>
      <c r="BN139" t="s">
        <v>2419</v>
      </c>
      <c r="BO139" s="72" t="s">
        <v>486</v>
      </c>
      <c r="BP139">
        <v>44444</v>
      </c>
      <c r="BQ139" t="s">
        <v>537</v>
      </c>
      <c r="BR139" t="s">
        <v>2423</v>
      </c>
      <c r="BS139" t="s">
        <v>864</v>
      </c>
      <c r="BT139" t="s">
        <v>864</v>
      </c>
      <c r="BU139" t="s">
        <v>864</v>
      </c>
      <c r="IF139" t="s">
        <v>2440</v>
      </c>
      <c r="IG139" s="69" t="s">
        <v>2424</v>
      </c>
      <c r="IH139" t="s">
        <v>542</v>
      </c>
      <c r="II139" t="s">
        <v>543</v>
      </c>
      <c r="IJ139" t="s">
        <v>1047</v>
      </c>
      <c r="IK139" t="s">
        <v>1047</v>
      </c>
      <c r="IL139" s="72" t="s">
        <v>480</v>
      </c>
      <c r="JH139" t="s">
        <v>2410</v>
      </c>
      <c r="JI139" t="s">
        <v>494</v>
      </c>
      <c r="JJ139" t="s">
        <v>495</v>
      </c>
      <c r="JK139" s="8" t="s">
        <v>1464</v>
      </c>
      <c r="JN139" t="s">
        <v>508</v>
      </c>
      <c r="JO139">
        <v>40</v>
      </c>
      <c r="JP139">
        <v>50</v>
      </c>
      <c r="KD139" t="s">
        <v>500</v>
      </c>
      <c r="MR139" t="s">
        <v>2411</v>
      </c>
      <c r="MS139">
        <v>36</v>
      </c>
      <c r="MT139" t="s">
        <v>683</v>
      </c>
      <c r="MV139" t="s">
        <v>683</v>
      </c>
      <c r="NA139" t="s">
        <v>684</v>
      </c>
      <c r="NB139" t="s">
        <v>2496</v>
      </c>
      <c r="ND139" t="s">
        <v>2497</v>
      </c>
      <c r="NF139" s="4" t="s">
        <v>687</v>
      </c>
      <c r="NG139" t="s">
        <v>2498</v>
      </c>
      <c r="NO139" s="63"/>
      <c r="NP139" t="s">
        <v>518</v>
      </c>
      <c r="NQ139">
        <v>12.2</v>
      </c>
      <c r="NR139" s="4" t="s">
        <v>520</v>
      </c>
      <c r="NS139" s="4">
        <v>2.9</v>
      </c>
      <c r="NV139">
        <v>4</v>
      </c>
      <c r="OG139" t="s">
        <v>2501</v>
      </c>
      <c r="OH139" s="72" t="s">
        <v>475</v>
      </c>
      <c r="OI139">
        <v>2007</v>
      </c>
      <c r="OL139" t="s">
        <v>2502</v>
      </c>
      <c r="ON139" t="s">
        <v>522</v>
      </c>
      <c r="OO139" s="50">
        <v>46105</v>
      </c>
    </row>
    <row r="140" spans="1:405" ht="15" thickBot="1">
      <c r="A140" t="s">
        <v>469</v>
      </c>
      <c r="B140" t="s">
        <v>2404</v>
      </c>
      <c r="C140" t="s">
        <v>665</v>
      </c>
      <c r="D140" s="83" t="s">
        <v>1177</v>
      </c>
      <c r="E140" s="75" t="s">
        <v>2405</v>
      </c>
      <c r="F140" s="83" t="s">
        <v>1177</v>
      </c>
      <c r="G140" s="72" t="s">
        <v>475</v>
      </c>
      <c r="H140" s="72" t="s">
        <v>476</v>
      </c>
      <c r="I140">
        <v>-0.41666666699999999</v>
      </c>
      <c r="J140">
        <v>34.200000000000003</v>
      </c>
      <c r="K140" s="72" t="s">
        <v>480</v>
      </c>
      <c r="AV140" t="s">
        <v>2406</v>
      </c>
      <c r="AW140">
        <v>46</v>
      </c>
      <c r="AX140" t="s">
        <v>864</v>
      </c>
      <c r="AY140">
        <v>1</v>
      </c>
      <c r="AZ140" t="s">
        <v>2464</v>
      </c>
      <c r="BA140">
        <v>2007</v>
      </c>
      <c r="BB140">
        <v>2008</v>
      </c>
      <c r="BD140" t="s">
        <v>492</v>
      </c>
      <c r="BE140" t="s">
        <v>2408</v>
      </c>
      <c r="BF140" t="s">
        <v>524</v>
      </c>
      <c r="BH140" t="s">
        <v>485</v>
      </c>
      <c r="BI140" t="s">
        <v>2409</v>
      </c>
      <c r="BJ140" s="72" t="s">
        <v>486</v>
      </c>
      <c r="BK140">
        <v>44444</v>
      </c>
      <c r="IF140" t="s">
        <v>2465</v>
      </c>
      <c r="IG140" t="s">
        <v>492</v>
      </c>
      <c r="JH140" t="s">
        <v>2410</v>
      </c>
      <c r="JI140" t="s">
        <v>494</v>
      </c>
      <c r="JJ140" t="s">
        <v>495</v>
      </c>
      <c r="JK140" s="8" t="s">
        <v>1464</v>
      </c>
      <c r="JN140" t="s">
        <v>508</v>
      </c>
      <c r="JO140">
        <v>40</v>
      </c>
      <c r="JP140">
        <v>50</v>
      </c>
      <c r="KD140" t="s">
        <v>500</v>
      </c>
      <c r="MR140" t="s">
        <v>2411</v>
      </c>
      <c r="MS140">
        <v>36</v>
      </c>
      <c r="MT140" t="s">
        <v>683</v>
      </c>
      <c r="MV140" t="s">
        <v>683</v>
      </c>
      <c r="NA140" t="s">
        <v>684</v>
      </c>
      <c r="NB140" t="s">
        <v>2496</v>
      </c>
      <c r="ND140" t="s">
        <v>2497</v>
      </c>
      <c r="NF140" s="4" t="s">
        <v>687</v>
      </c>
      <c r="NG140" t="s">
        <v>2498</v>
      </c>
      <c r="NO140" s="63" t="s">
        <v>517</v>
      </c>
      <c r="NP140" t="s">
        <v>518</v>
      </c>
      <c r="NQ140">
        <v>104.5</v>
      </c>
      <c r="NR140" s="4" t="s">
        <v>520</v>
      </c>
      <c r="NS140" s="4">
        <v>45.9</v>
      </c>
      <c r="NV140">
        <v>4</v>
      </c>
      <c r="OG140" t="s">
        <v>2503</v>
      </c>
      <c r="OH140" s="72" t="s">
        <v>475</v>
      </c>
      <c r="OI140">
        <v>2008</v>
      </c>
      <c r="OL140" t="s">
        <v>2504</v>
      </c>
      <c r="ON140" t="s">
        <v>522</v>
      </c>
      <c r="OO140" s="50">
        <v>46105</v>
      </c>
    </row>
    <row r="141" spans="1:405" ht="15" thickBot="1">
      <c r="A141" t="s">
        <v>469</v>
      </c>
      <c r="B141" t="s">
        <v>2404</v>
      </c>
      <c r="C141" t="s">
        <v>665</v>
      </c>
      <c r="D141" s="83" t="s">
        <v>1177</v>
      </c>
      <c r="E141" s="75" t="s">
        <v>2405</v>
      </c>
      <c r="F141" s="83" t="s">
        <v>1177</v>
      </c>
      <c r="G141" s="72" t="s">
        <v>475</v>
      </c>
      <c r="H141" s="72" t="s">
        <v>476</v>
      </c>
      <c r="I141">
        <v>-0.41666666699999999</v>
      </c>
      <c r="J141">
        <v>34.200000000000003</v>
      </c>
      <c r="K141" s="72" t="s">
        <v>480</v>
      </c>
      <c r="AV141" t="s">
        <v>2406</v>
      </c>
      <c r="AW141">
        <v>47</v>
      </c>
      <c r="AX141" t="s">
        <v>864</v>
      </c>
      <c r="AY141">
        <v>1</v>
      </c>
      <c r="AZ141" t="s">
        <v>2464</v>
      </c>
      <c r="BA141">
        <v>2007</v>
      </c>
      <c r="BB141">
        <v>2008</v>
      </c>
      <c r="BD141" t="s">
        <v>996</v>
      </c>
      <c r="BE141" t="s">
        <v>2418</v>
      </c>
      <c r="BF141" t="s">
        <v>536</v>
      </c>
      <c r="BH141" t="s">
        <v>485</v>
      </c>
      <c r="BI141" t="s">
        <v>2409</v>
      </c>
      <c r="BJ141" s="72" t="s">
        <v>486</v>
      </c>
      <c r="BK141">
        <v>44444</v>
      </c>
      <c r="BL141" t="s">
        <v>537</v>
      </c>
      <c r="BM141" t="s">
        <v>1423</v>
      </c>
      <c r="BN141" t="s">
        <v>2419</v>
      </c>
      <c r="BO141" s="72" t="s">
        <v>486</v>
      </c>
      <c r="BP141">
        <v>44444</v>
      </c>
      <c r="IF141" t="s">
        <v>2470</v>
      </c>
      <c r="IG141" s="69" t="s">
        <v>1712</v>
      </c>
      <c r="IH141" t="s">
        <v>542</v>
      </c>
      <c r="II141" t="s">
        <v>543</v>
      </c>
      <c r="IJ141" t="s">
        <v>1047</v>
      </c>
      <c r="IK141" t="s">
        <v>1047</v>
      </c>
      <c r="IL141" s="72" t="s">
        <v>480</v>
      </c>
      <c r="JH141" t="s">
        <v>2410</v>
      </c>
      <c r="JI141" t="s">
        <v>494</v>
      </c>
      <c r="JJ141" t="s">
        <v>495</v>
      </c>
      <c r="JK141" s="8" t="s">
        <v>1464</v>
      </c>
      <c r="JN141" t="s">
        <v>508</v>
      </c>
      <c r="JO141">
        <v>40</v>
      </c>
      <c r="JP141">
        <v>50</v>
      </c>
      <c r="KD141" t="s">
        <v>500</v>
      </c>
      <c r="MR141" t="s">
        <v>2411</v>
      </c>
      <c r="MS141">
        <v>36</v>
      </c>
      <c r="MT141" t="s">
        <v>683</v>
      </c>
      <c r="MV141" t="s">
        <v>683</v>
      </c>
      <c r="NA141" t="s">
        <v>684</v>
      </c>
      <c r="NB141" t="s">
        <v>2496</v>
      </c>
      <c r="ND141" t="s">
        <v>2497</v>
      </c>
      <c r="NF141" s="4" t="s">
        <v>687</v>
      </c>
      <c r="NG141" t="s">
        <v>2498</v>
      </c>
      <c r="NO141" s="63"/>
      <c r="NP141" t="s">
        <v>518</v>
      </c>
      <c r="NQ141">
        <v>86.2</v>
      </c>
      <c r="NR141" s="4" t="s">
        <v>520</v>
      </c>
      <c r="NS141" s="4">
        <v>27.4</v>
      </c>
      <c r="NV141">
        <v>4</v>
      </c>
      <c r="OG141" t="s">
        <v>2503</v>
      </c>
      <c r="OH141" s="72" t="s">
        <v>475</v>
      </c>
      <c r="OI141">
        <v>2008</v>
      </c>
      <c r="OL141" t="s">
        <v>2504</v>
      </c>
      <c r="ON141" t="s">
        <v>522</v>
      </c>
      <c r="OO141" s="50">
        <v>46105</v>
      </c>
    </row>
    <row r="142" spans="1:405" ht="15" thickBot="1">
      <c r="A142" t="s">
        <v>469</v>
      </c>
      <c r="B142" t="s">
        <v>2404</v>
      </c>
      <c r="C142" t="s">
        <v>665</v>
      </c>
      <c r="D142" s="83" t="s">
        <v>1177</v>
      </c>
      <c r="E142" s="75" t="s">
        <v>2405</v>
      </c>
      <c r="F142" s="83" t="s">
        <v>1177</v>
      </c>
      <c r="G142" s="72" t="s">
        <v>475</v>
      </c>
      <c r="H142" s="72" t="s">
        <v>476</v>
      </c>
      <c r="I142">
        <v>-0.41666666699999999</v>
      </c>
      <c r="J142">
        <v>34.200000000000003</v>
      </c>
      <c r="K142" s="72" t="s">
        <v>480</v>
      </c>
      <c r="AV142" t="s">
        <v>2406</v>
      </c>
      <c r="AW142">
        <v>48</v>
      </c>
      <c r="AX142" t="s">
        <v>864</v>
      </c>
      <c r="AY142">
        <v>1</v>
      </c>
      <c r="AZ142" t="s">
        <v>2464</v>
      </c>
      <c r="BA142">
        <v>2007</v>
      </c>
      <c r="BB142">
        <v>2008</v>
      </c>
      <c r="BD142" t="s">
        <v>996</v>
      </c>
      <c r="BE142" t="s">
        <v>2422</v>
      </c>
      <c r="BF142" t="s">
        <v>565</v>
      </c>
      <c r="BH142" t="s">
        <v>485</v>
      </c>
      <c r="BI142" t="s">
        <v>2409</v>
      </c>
      <c r="BJ142" s="72" t="s">
        <v>486</v>
      </c>
      <c r="BK142">
        <v>44444</v>
      </c>
      <c r="BL142" t="s">
        <v>537</v>
      </c>
      <c r="BM142" t="s">
        <v>2423</v>
      </c>
      <c r="BN142" t="s">
        <v>864</v>
      </c>
      <c r="BO142" t="s">
        <v>864</v>
      </c>
      <c r="BP142" t="s">
        <v>864</v>
      </c>
      <c r="IF142" t="s">
        <v>2474</v>
      </c>
      <c r="IG142" s="69" t="s">
        <v>2424</v>
      </c>
      <c r="IH142" t="s">
        <v>542</v>
      </c>
      <c r="II142" t="s">
        <v>543</v>
      </c>
      <c r="IJ142" t="s">
        <v>1047</v>
      </c>
      <c r="IK142" t="s">
        <v>1047</v>
      </c>
      <c r="IL142" s="72" t="s">
        <v>480</v>
      </c>
      <c r="JH142" t="s">
        <v>2410</v>
      </c>
      <c r="JI142" t="s">
        <v>494</v>
      </c>
      <c r="JJ142" t="s">
        <v>495</v>
      </c>
      <c r="JK142" s="8" t="s">
        <v>1464</v>
      </c>
      <c r="JN142" t="s">
        <v>508</v>
      </c>
      <c r="JO142">
        <v>40</v>
      </c>
      <c r="JP142">
        <v>50</v>
      </c>
      <c r="KD142" t="s">
        <v>500</v>
      </c>
      <c r="MR142" t="s">
        <v>2411</v>
      </c>
      <c r="MS142">
        <v>36</v>
      </c>
      <c r="MT142" t="s">
        <v>683</v>
      </c>
      <c r="MV142" t="s">
        <v>683</v>
      </c>
      <c r="NA142" t="s">
        <v>684</v>
      </c>
      <c r="NB142" t="s">
        <v>2496</v>
      </c>
      <c r="ND142" t="s">
        <v>2497</v>
      </c>
      <c r="NF142" s="4" t="s">
        <v>687</v>
      </c>
      <c r="NG142" t="s">
        <v>2498</v>
      </c>
      <c r="NO142" s="63"/>
      <c r="NP142" t="s">
        <v>518</v>
      </c>
      <c r="NQ142">
        <v>0.5</v>
      </c>
      <c r="NR142" s="4" t="s">
        <v>520</v>
      </c>
      <c r="NS142" s="4">
        <v>0.5</v>
      </c>
      <c r="NV142">
        <v>4</v>
      </c>
      <c r="OG142" t="s">
        <v>2503</v>
      </c>
      <c r="OH142" s="72" t="s">
        <v>475</v>
      </c>
      <c r="OI142">
        <v>2008</v>
      </c>
      <c r="OL142" t="s">
        <v>2504</v>
      </c>
      <c r="ON142" t="s">
        <v>522</v>
      </c>
      <c r="OO142" s="50">
        <v>46105</v>
      </c>
    </row>
    <row r="143" spans="1:405" ht="15" thickBot="1">
      <c r="A143" t="s">
        <v>469</v>
      </c>
      <c r="B143" t="s">
        <v>2404</v>
      </c>
      <c r="C143" t="s">
        <v>665</v>
      </c>
      <c r="D143" s="83" t="s">
        <v>1177</v>
      </c>
      <c r="E143" s="75" t="s">
        <v>2405</v>
      </c>
      <c r="F143" s="83" t="s">
        <v>1177</v>
      </c>
      <c r="G143" s="72" t="s">
        <v>475</v>
      </c>
      <c r="H143" s="72" t="s">
        <v>476</v>
      </c>
      <c r="I143">
        <v>-0.41666666699999999</v>
      </c>
      <c r="J143">
        <v>34.200000000000003</v>
      </c>
      <c r="K143" s="72" t="s">
        <v>480</v>
      </c>
      <c r="AV143" t="s">
        <v>2406</v>
      </c>
      <c r="AW143">
        <v>49</v>
      </c>
      <c r="AX143" t="s">
        <v>864</v>
      </c>
      <c r="AY143">
        <v>1</v>
      </c>
      <c r="AZ143" t="s">
        <v>2464</v>
      </c>
      <c r="BA143">
        <v>2007</v>
      </c>
      <c r="BB143">
        <v>2008</v>
      </c>
      <c r="BD143" t="s">
        <v>996</v>
      </c>
      <c r="BE143" t="s">
        <v>2428</v>
      </c>
      <c r="BF143" t="s">
        <v>570</v>
      </c>
      <c r="BH143" t="s">
        <v>485</v>
      </c>
      <c r="BI143" t="s">
        <v>2409</v>
      </c>
      <c r="BJ143" s="72" t="s">
        <v>486</v>
      </c>
      <c r="BK143">
        <v>44444</v>
      </c>
      <c r="BL143" t="s">
        <v>537</v>
      </c>
      <c r="BM143" t="s">
        <v>1423</v>
      </c>
      <c r="BN143" t="s">
        <v>2419</v>
      </c>
      <c r="BO143" s="72" t="s">
        <v>486</v>
      </c>
      <c r="BP143">
        <v>44444</v>
      </c>
      <c r="BQ143" t="s">
        <v>537</v>
      </c>
      <c r="BR143" t="s">
        <v>2423</v>
      </c>
      <c r="BS143" t="s">
        <v>864</v>
      </c>
      <c r="BT143" t="s">
        <v>864</v>
      </c>
      <c r="BU143" t="s">
        <v>864</v>
      </c>
      <c r="IF143" t="s">
        <v>2478</v>
      </c>
      <c r="IG143" s="69" t="s">
        <v>2424</v>
      </c>
      <c r="IH143" t="s">
        <v>542</v>
      </c>
      <c r="II143" t="s">
        <v>543</v>
      </c>
      <c r="IJ143" t="s">
        <v>1047</v>
      </c>
      <c r="IK143" t="s">
        <v>1047</v>
      </c>
      <c r="IL143" s="72" t="s">
        <v>480</v>
      </c>
      <c r="JH143" t="s">
        <v>2410</v>
      </c>
      <c r="JI143" t="s">
        <v>494</v>
      </c>
      <c r="JJ143" t="s">
        <v>495</v>
      </c>
      <c r="JK143" s="8" t="s">
        <v>1464</v>
      </c>
      <c r="JN143" t="s">
        <v>508</v>
      </c>
      <c r="JO143">
        <v>40</v>
      </c>
      <c r="JP143">
        <v>50</v>
      </c>
      <c r="KD143" t="s">
        <v>500</v>
      </c>
      <c r="MR143" t="s">
        <v>2411</v>
      </c>
      <c r="MS143">
        <v>36</v>
      </c>
      <c r="MT143" t="s">
        <v>683</v>
      </c>
      <c r="MV143" t="s">
        <v>683</v>
      </c>
      <c r="NA143" t="s">
        <v>684</v>
      </c>
      <c r="NB143" t="s">
        <v>2496</v>
      </c>
      <c r="ND143" t="s">
        <v>2497</v>
      </c>
      <c r="NF143" s="4" t="s">
        <v>687</v>
      </c>
      <c r="NG143" t="s">
        <v>2498</v>
      </c>
      <c r="NO143" s="63"/>
      <c r="NP143" t="s">
        <v>518</v>
      </c>
      <c r="NQ143">
        <v>1.5</v>
      </c>
      <c r="NR143" s="4" t="s">
        <v>520</v>
      </c>
      <c r="NS143" s="4">
        <v>1.2</v>
      </c>
      <c r="NV143">
        <v>4</v>
      </c>
      <c r="OG143" t="s">
        <v>2503</v>
      </c>
      <c r="OH143" s="72" t="s">
        <v>475</v>
      </c>
      <c r="OI143">
        <v>2008</v>
      </c>
      <c r="OL143" t="s">
        <v>2504</v>
      </c>
      <c r="ON143" t="s">
        <v>522</v>
      </c>
      <c r="OO143" s="50">
        <v>46105</v>
      </c>
    </row>
    <row r="144" spans="1:405" ht="15" thickBot="1">
      <c r="A144" t="s">
        <v>469</v>
      </c>
      <c r="B144" t="s">
        <v>2404</v>
      </c>
      <c r="C144" t="s">
        <v>665</v>
      </c>
      <c r="D144" s="83" t="s">
        <v>1177</v>
      </c>
      <c r="E144" s="75" t="s">
        <v>2405</v>
      </c>
      <c r="F144" s="83" t="s">
        <v>1177</v>
      </c>
      <c r="G144" s="72" t="s">
        <v>475</v>
      </c>
      <c r="H144" s="72" t="s">
        <v>476</v>
      </c>
      <c r="I144">
        <v>-0.41666666699999999</v>
      </c>
      <c r="J144">
        <v>34.200000000000003</v>
      </c>
      <c r="K144" s="72" t="s">
        <v>480</v>
      </c>
      <c r="AV144" t="s">
        <v>2406</v>
      </c>
      <c r="AW144">
        <v>50</v>
      </c>
      <c r="AX144" t="s">
        <v>864</v>
      </c>
      <c r="AY144">
        <v>1</v>
      </c>
      <c r="AZ144" t="s">
        <v>2464</v>
      </c>
      <c r="BA144">
        <v>2007</v>
      </c>
      <c r="BB144">
        <v>2008</v>
      </c>
      <c r="BD144" t="s">
        <v>996</v>
      </c>
      <c r="BE144" t="s">
        <v>2439</v>
      </c>
      <c r="BF144" t="s">
        <v>553</v>
      </c>
      <c r="BH144" t="s">
        <v>485</v>
      </c>
      <c r="BI144" t="s">
        <v>2409</v>
      </c>
      <c r="BJ144" s="72" t="s">
        <v>486</v>
      </c>
      <c r="BK144">
        <v>44444</v>
      </c>
      <c r="BL144" t="s">
        <v>537</v>
      </c>
      <c r="BM144" t="s">
        <v>1423</v>
      </c>
      <c r="BN144" t="s">
        <v>2419</v>
      </c>
      <c r="BO144" s="72" t="s">
        <v>486</v>
      </c>
      <c r="BP144">
        <v>44444</v>
      </c>
      <c r="BQ144" t="s">
        <v>537</v>
      </c>
      <c r="BR144" t="s">
        <v>2423</v>
      </c>
      <c r="BS144" t="s">
        <v>864</v>
      </c>
      <c r="BT144" t="s">
        <v>864</v>
      </c>
      <c r="BU144" t="s">
        <v>864</v>
      </c>
      <c r="IF144" t="s">
        <v>2482</v>
      </c>
      <c r="IG144" s="69" t="s">
        <v>2424</v>
      </c>
      <c r="IH144" t="s">
        <v>542</v>
      </c>
      <c r="II144" t="s">
        <v>543</v>
      </c>
      <c r="IJ144" t="s">
        <v>1047</v>
      </c>
      <c r="IK144" t="s">
        <v>1047</v>
      </c>
      <c r="IL144" s="72" t="s">
        <v>480</v>
      </c>
      <c r="JH144" t="s">
        <v>2410</v>
      </c>
      <c r="JI144" t="s">
        <v>494</v>
      </c>
      <c r="JJ144" t="s">
        <v>495</v>
      </c>
      <c r="JK144" s="8" t="s">
        <v>1464</v>
      </c>
      <c r="JN144" t="s">
        <v>508</v>
      </c>
      <c r="JO144">
        <v>40</v>
      </c>
      <c r="JP144">
        <v>50</v>
      </c>
      <c r="KD144" t="s">
        <v>500</v>
      </c>
      <c r="MR144" t="s">
        <v>2411</v>
      </c>
      <c r="MS144">
        <v>36</v>
      </c>
      <c r="MT144" t="s">
        <v>683</v>
      </c>
      <c r="MV144" t="s">
        <v>683</v>
      </c>
      <c r="NA144" t="s">
        <v>684</v>
      </c>
      <c r="NB144" t="s">
        <v>2496</v>
      </c>
      <c r="ND144" t="s">
        <v>2497</v>
      </c>
      <c r="NF144" s="4" t="s">
        <v>687</v>
      </c>
      <c r="NG144" t="s">
        <v>2498</v>
      </c>
      <c r="NO144" s="63"/>
      <c r="NP144" t="s">
        <v>518</v>
      </c>
      <c r="NQ144">
        <v>0</v>
      </c>
      <c r="NR144" s="4" t="s">
        <v>520</v>
      </c>
      <c r="NS144" s="4">
        <v>0</v>
      </c>
      <c r="NV144">
        <v>4</v>
      </c>
      <c r="OG144" t="s">
        <v>2503</v>
      </c>
      <c r="OH144" s="72" t="s">
        <v>475</v>
      </c>
      <c r="OI144">
        <v>2008</v>
      </c>
      <c r="OL144" t="s">
        <v>2504</v>
      </c>
      <c r="ON144" t="s">
        <v>522</v>
      </c>
      <c r="OO144" s="50">
        <v>46105</v>
      </c>
    </row>
    <row r="145" spans="1:413" ht="15" thickBot="1">
      <c r="A145" t="s">
        <v>469</v>
      </c>
      <c r="B145" t="s">
        <v>2404</v>
      </c>
      <c r="C145" t="s">
        <v>665</v>
      </c>
      <c r="D145" s="83" t="s">
        <v>1177</v>
      </c>
      <c r="E145" s="75" t="s">
        <v>2405</v>
      </c>
      <c r="F145" s="83" t="s">
        <v>1177</v>
      </c>
      <c r="G145" s="72" t="s">
        <v>475</v>
      </c>
      <c r="H145" s="72" t="s">
        <v>476</v>
      </c>
      <c r="I145">
        <v>-0.41666666699999999</v>
      </c>
      <c r="J145">
        <v>34.200000000000003</v>
      </c>
      <c r="K145" s="72" t="s">
        <v>480</v>
      </c>
      <c r="AV145" t="s">
        <v>2406</v>
      </c>
      <c r="AW145">
        <v>51</v>
      </c>
      <c r="AX145" t="s">
        <v>864</v>
      </c>
      <c r="AY145">
        <v>1</v>
      </c>
      <c r="AZ145" t="s">
        <v>2407</v>
      </c>
      <c r="BA145">
        <v>2007</v>
      </c>
      <c r="BB145">
        <v>2008</v>
      </c>
      <c r="BD145" t="s">
        <v>492</v>
      </c>
      <c r="BE145" t="s">
        <v>2408</v>
      </c>
      <c r="BF145" t="s">
        <v>524</v>
      </c>
      <c r="BH145" t="s">
        <v>485</v>
      </c>
      <c r="BI145" t="s">
        <v>2409</v>
      </c>
      <c r="BJ145" s="72" t="s">
        <v>486</v>
      </c>
      <c r="BK145">
        <v>44444</v>
      </c>
      <c r="IF145" t="s">
        <v>2465</v>
      </c>
      <c r="IG145" t="s">
        <v>492</v>
      </c>
      <c r="JH145" t="s">
        <v>2410</v>
      </c>
      <c r="JI145" t="s">
        <v>494</v>
      </c>
      <c r="JJ145" t="s">
        <v>495</v>
      </c>
      <c r="JK145" s="8" t="s">
        <v>1464</v>
      </c>
      <c r="JN145" t="s">
        <v>508</v>
      </c>
      <c r="JO145">
        <v>40</v>
      </c>
      <c r="JP145">
        <v>50</v>
      </c>
      <c r="KD145" t="s">
        <v>500</v>
      </c>
      <c r="MR145" t="s">
        <v>2411</v>
      </c>
      <c r="MS145">
        <v>36</v>
      </c>
      <c r="MT145" t="s">
        <v>683</v>
      </c>
      <c r="MV145" t="s">
        <v>683</v>
      </c>
      <c r="NA145" t="s">
        <v>684</v>
      </c>
      <c r="NB145" t="s">
        <v>2496</v>
      </c>
      <c r="ND145" t="s">
        <v>2497</v>
      </c>
      <c r="NF145" s="4" t="s">
        <v>687</v>
      </c>
      <c r="NG145" t="s">
        <v>2498</v>
      </c>
      <c r="NO145" s="63" t="s">
        <v>517</v>
      </c>
      <c r="NP145" t="s">
        <v>518</v>
      </c>
      <c r="NQ145">
        <v>460.2</v>
      </c>
      <c r="NR145" s="4" t="s">
        <v>520</v>
      </c>
      <c r="NS145" s="4">
        <v>202.2</v>
      </c>
      <c r="NV145">
        <v>4</v>
      </c>
      <c r="OG145" t="s">
        <v>2505</v>
      </c>
      <c r="OH145" s="72" t="s">
        <v>475</v>
      </c>
      <c r="OI145">
        <v>2008</v>
      </c>
      <c r="OL145" t="s">
        <v>2506</v>
      </c>
      <c r="ON145" t="s">
        <v>522</v>
      </c>
      <c r="OO145" s="50">
        <v>46105</v>
      </c>
    </row>
    <row r="146" spans="1:413" ht="15" thickBot="1">
      <c r="A146" t="s">
        <v>469</v>
      </c>
      <c r="B146" t="s">
        <v>2404</v>
      </c>
      <c r="C146" t="s">
        <v>665</v>
      </c>
      <c r="D146" s="83" t="s">
        <v>1177</v>
      </c>
      <c r="E146" s="75" t="s">
        <v>2405</v>
      </c>
      <c r="F146" s="83" t="s">
        <v>1177</v>
      </c>
      <c r="G146" s="72" t="s">
        <v>475</v>
      </c>
      <c r="H146" s="72" t="s">
        <v>476</v>
      </c>
      <c r="I146">
        <v>-0.41666666699999999</v>
      </c>
      <c r="J146">
        <v>34.200000000000003</v>
      </c>
      <c r="K146" s="72" t="s">
        <v>480</v>
      </c>
      <c r="AV146" t="s">
        <v>2406</v>
      </c>
      <c r="AW146">
        <v>52</v>
      </c>
      <c r="AX146" t="s">
        <v>864</v>
      </c>
      <c r="AY146">
        <v>1</v>
      </c>
      <c r="AZ146" t="s">
        <v>2407</v>
      </c>
      <c r="BA146">
        <v>2007</v>
      </c>
      <c r="BB146">
        <v>2008</v>
      </c>
      <c r="BD146" t="s">
        <v>996</v>
      </c>
      <c r="BE146" t="s">
        <v>2418</v>
      </c>
      <c r="BF146" t="s">
        <v>536</v>
      </c>
      <c r="BH146" t="s">
        <v>485</v>
      </c>
      <c r="BI146" t="s">
        <v>2409</v>
      </c>
      <c r="BJ146" s="72" t="s">
        <v>486</v>
      </c>
      <c r="BK146">
        <v>44444</v>
      </c>
      <c r="BL146" t="s">
        <v>537</v>
      </c>
      <c r="BM146" t="s">
        <v>1423</v>
      </c>
      <c r="BN146" t="s">
        <v>2419</v>
      </c>
      <c r="BO146" s="72" t="s">
        <v>486</v>
      </c>
      <c r="BP146">
        <v>44444</v>
      </c>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W146" s="50"/>
      <c r="IF146" t="s">
        <v>2470</v>
      </c>
      <c r="IG146" s="69" t="s">
        <v>1712</v>
      </c>
      <c r="IH146" t="s">
        <v>542</v>
      </c>
      <c r="II146" t="s">
        <v>543</v>
      </c>
      <c r="IJ146" t="s">
        <v>1047</v>
      </c>
      <c r="IK146" t="s">
        <v>1047</v>
      </c>
      <c r="IL146" s="72" t="s">
        <v>480</v>
      </c>
      <c r="JH146" t="s">
        <v>2410</v>
      </c>
      <c r="JI146" t="s">
        <v>494</v>
      </c>
      <c r="JJ146" t="s">
        <v>495</v>
      </c>
      <c r="JK146" s="8" t="s">
        <v>1464</v>
      </c>
      <c r="JN146" t="s">
        <v>508</v>
      </c>
      <c r="JO146">
        <v>40</v>
      </c>
      <c r="JP146">
        <v>50</v>
      </c>
      <c r="KD146" t="s">
        <v>500</v>
      </c>
      <c r="MR146" t="s">
        <v>2411</v>
      </c>
      <c r="MS146">
        <v>36</v>
      </c>
      <c r="MT146" t="s">
        <v>683</v>
      </c>
      <c r="MV146" t="s">
        <v>683</v>
      </c>
      <c r="NA146" t="s">
        <v>684</v>
      </c>
      <c r="NB146" t="s">
        <v>2496</v>
      </c>
      <c r="ND146" t="s">
        <v>2497</v>
      </c>
      <c r="NF146" s="4" t="s">
        <v>687</v>
      </c>
      <c r="NG146" t="s">
        <v>2498</v>
      </c>
      <c r="NO146" s="63"/>
      <c r="NP146" t="s">
        <v>518</v>
      </c>
      <c r="NQ146">
        <v>269.2</v>
      </c>
      <c r="NR146" s="4" t="s">
        <v>520</v>
      </c>
      <c r="NS146" s="4">
        <v>191.3</v>
      </c>
      <c r="NV146">
        <v>4</v>
      </c>
      <c r="OG146" t="s">
        <v>2505</v>
      </c>
      <c r="OH146" s="72" t="s">
        <v>475</v>
      </c>
      <c r="OI146">
        <v>2008</v>
      </c>
      <c r="OL146" t="s">
        <v>2506</v>
      </c>
      <c r="ON146" t="s">
        <v>522</v>
      </c>
      <c r="OO146" s="50">
        <v>46105</v>
      </c>
    </row>
    <row r="147" spans="1:413" ht="15" thickBot="1">
      <c r="A147" t="s">
        <v>469</v>
      </c>
      <c r="B147" t="s">
        <v>2404</v>
      </c>
      <c r="C147" t="s">
        <v>665</v>
      </c>
      <c r="D147" s="83" t="s">
        <v>1177</v>
      </c>
      <c r="E147" s="75" t="s">
        <v>2405</v>
      </c>
      <c r="F147" s="83" t="s">
        <v>1177</v>
      </c>
      <c r="G147" s="72" t="s">
        <v>475</v>
      </c>
      <c r="H147" s="72" t="s">
        <v>476</v>
      </c>
      <c r="I147">
        <v>-0.41666666699999999</v>
      </c>
      <c r="J147">
        <v>34.200000000000003</v>
      </c>
      <c r="K147" s="72" t="s">
        <v>480</v>
      </c>
      <c r="AV147" t="s">
        <v>2406</v>
      </c>
      <c r="AW147">
        <v>53</v>
      </c>
      <c r="AX147" t="s">
        <v>864</v>
      </c>
      <c r="AY147">
        <v>1</v>
      </c>
      <c r="AZ147" t="s">
        <v>2407</v>
      </c>
      <c r="BA147">
        <v>2007</v>
      </c>
      <c r="BB147">
        <v>2008</v>
      </c>
      <c r="BD147" t="s">
        <v>996</v>
      </c>
      <c r="BE147" t="s">
        <v>2422</v>
      </c>
      <c r="BF147" t="s">
        <v>565</v>
      </c>
      <c r="BH147" t="s">
        <v>485</v>
      </c>
      <c r="BI147" t="s">
        <v>2409</v>
      </c>
      <c r="BJ147" s="72" t="s">
        <v>486</v>
      </c>
      <c r="BK147">
        <v>44444</v>
      </c>
      <c r="BL147" t="s">
        <v>537</v>
      </c>
      <c r="BM147" t="s">
        <v>2423</v>
      </c>
      <c r="BN147" t="s">
        <v>864</v>
      </c>
      <c r="BO147" t="s">
        <v>864</v>
      </c>
      <c r="BP147" t="s">
        <v>864</v>
      </c>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W147" s="50"/>
      <c r="IF147" t="s">
        <v>2474</v>
      </c>
      <c r="IG147" s="69" t="s">
        <v>2424</v>
      </c>
      <c r="IH147" t="s">
        <v>542</v>
      </c>
      <c r="II147" t="s">
        <v>543</v>
      </c>
      <c r="IJ147" t="s">
        <v>1047</v>
      </c>
      <c r="IK147" t="s">
        <v>1047</v>
      </c>
      <c r="IL147" s="72" t="s">
        <v>480</v>
      </c>
      <c r="JH147" t="s">
        <v>2410</v>
      </c>
      <c r="JI147" t="s">
        <v>494</v>
      </c>
      <c r="JJ147" t="s">
        <v>495</v>
      </c>
      <c r="JK147" s="8" t="s">
        <v>1464</v>
      </c>
      <c r="JN147" t="s">
        <v>508</v>
      </c>
      <c r="JO147">
        <v>40</v>
      </c>
      <c r="JP147">
        <v>50</v>
      </c>
      <c r="KD147" t="s">
        <v>500</v>
      </c>
      <c r="MR147" t="s">
        <v>2411</v>
      </c>
      <c r="MS147">
        <v>36</v>
      </c>
      <c r="MT147" t="s">
        <v>683</v>
      </c>
      <c r="MV147" t="s">
        <v>683</v>
      </c>
      <c r="NA147" t="s">
        <v>684</v>
      </c>
      <c r="NB147" t="s">
        <v>2496</v>
      </c>
      <c r="ND147" t="s">
        <v>2497</v>
      </c>
      <c r="NF147" s="4" t="s">
        <v>687</v>
      </c>
      <c r="NG147" t="s">
        <v>2498</v>
      </c>
      <c r="NO147" s="63"/>
      <c r="NP147" t="s">
        <v>518</v>
      </c>
      <c r="NQ147">
        <v>8.1999999999999993</v>
      </c>
      <c r="NR147" s="4" t="s">
        <v>520</v>
      </c>
      <c r="NS147" s="4">
        <v>3.7</v>
      </c>
      <c r="NV147">
        <v>4</v>
      </c>
      <c r="OG147" t="s">
        <v>2505</v>
      </c>
      <c r="OH147" s="72" t="s">
        <v>475</v>
      </c>
      <c r="OI147">
        <v>2008</v>
      </c>
      <c r="OL147" t="s">
        <v>2506</v>
      </c>
      <c r="ON147" t="s">
        <v>522</v>
      </c>
      <c r="OO147" s="50">
        <v>46105</v>
      </c>
    </row>
    <row r="148" spans="1:413" ht="15" thickBot="1">
      <c r="A148" t="s">
        <v>469</v>
      </c>
      <c r="B148" t="s">
        <v>2404</v>
      </c>
      <c r="C148" t="s">
        <v>665</v>
      </c>
      <c r="D148" s="83" t="s">
        <v>1177</v>
      </c>
      <c r="E148" s="75" t="s">
        <v>2405</v>
      </c>
      <c r="F148" s="83" t="s">
        <v>1177</v>
      </c>
      <c r="G148" s="72" t="s">
        <v>475</v>
      </c>
      <c r="H148" s="72" t="s">
        <v>476</v>
      </c>
      <c r="I148">
        <v>-0.41666666699999999</v>
      </c>
      <c r="J148">
        <v>34.200000000000003</v>
      </c>
      <c r="K148" s="72" t="s">
        <v>480</v>
      </c>
      <c r="AV148" t="s">
        <v>2406</v>
      </c>
      <c r="AW148">
        <v>54</v>
      </c>
      <c r="AX148" t="s">
        <v>864</v>
      </c>
      <c r="AY148">
        <v>1</v>
      </c>
      <c r="AZ148" t="s">
        <v>2407</v>
      </c>
      <c r="BA148">
        <v>2007</v>
      </c>
      <c r="BB148">
        <v>2008</v>
      </c>
      <c r="BD148" t="s">
        <v>996</v>
      </c>
      <c r="BE148" t="s">
        <v>2428</v>
      </c>
      <c r="BF148" t="s">
        <v>570</v>
      </c>
      <c r="BH148" t="s">
        <v>485</v>
      </c>
      <c r="BI148" t="s">
        <v>2409</v>
      </c>
      <c r="BJ148" s="72" t="s">
        <v>486</v>
      </c>
      <c r="BK148">
        <v>44444</v>
      </c>
      <c r="BL148" t="s">
        <v>537</v>
      </c>
      <c r="BM148" t="s">
        <v>1423</v>
      </c>
      <c r="BN148" t="s">
        <v>2419</v>
      </c>
      <c r="BO148" s="72" t="s">
        <v>486</v>
      </c>
      <c r="BP148">
        <v>44444</v>
      </c>
      <c r="BQ148" t="s">
        <v>537</v>
      </c>
      <c r="BR148" t="s">
        <v>2423</v>
      </c>
      <c r="BS148" t="s">
        <v>864</v>
      </c>
      <c r="BT148" t="s">
        <v>864</v>
      </c>
      <c r="BU148" t="s">
        <v>864</v>
      </c>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W148" s="50"/>
      <c r="IF148" t="s">
        <v>2478</v>
      </c>
      <c r="IG148" s="69" t="s">
        <v>2424</v>
      </c>
      <c r="IH148" t="s">
        <v>542</v>
      </c>
      <c r="II148" t="s">
        <v>543</v>
      </c>
      <c r="IJ148" t="s">
        <v>1047</v>
      </c>
      <c r="IK148" t="s">
        <v>1047</v>
      </c>
      <c r="IL148" s="72" t="s">
        <v>480</v>
      </c>
      <c r="JH148" t="s">
        <v>2410</v>
      </c>
      <c r="JI148" t="s">
        <v>494</v>
      </c>
      <c r="JJ148" t="s">
        <v>495</v>
      </c>
      <c r="JK148" s="8" t="s">
        <v>1464</v>
      </c>
      <c r="JN148" t="s">
        <v>508</v>
      </c>
      <c r="JO148">
        <v>40</v>
      </c>
      <c r="JP148">
        <v>50</v>
      </c>
      <c r="KD148" t="s">
        <v>500</v>
      </c>
      <c r="MR148" t="s">
        <v>2411</v>
      </c>
      <c r="MS148">
        <v>36</v>
      </c>
      <c r="MT148" t="s">
        <v>683</v>
      </c>
      <c r="MV148" t="s">
        <v>683</v>
      </c>
      <c r="NA148" t="s">
        <v>684</v>
      </c>
      <c r="NB148" t="s">
        <v>2496</v>
      </c>
      <c r="ND148" t="s">
        <v>2497</v>
      </c>
      <c r="NF148" s="4" t="s">
        <v>687</v>
      </c>
      <c r="NG148" t="s">
        <v>2498</v>
      </c>
      <c r="NO148" s="63"/>
      <c r="NP148" t="s">
        <v>518</v>
      </c>
      <c r="NQ148">
        <v>3.5</v>
      </c>
      <c r="NR148" s="4" t="s">
        <v>520</v>
      </c>
      <c r="NS148" s="4">
        <v>1.6</v>
      </c>
      <c r="NV148">
        <v>4</v>
      </c>
      <c r="OG148" t="s">
        <v>2505</v>
      </c>
      <c r="OH148" s="72" t="s">
        <v>475</v>
      </c>
      <c r="OI148">
        <v>2008</v>
      </c>
      <c r="OL148" t="s">
        <v>2506</v>
      </c>
      <c r="ON148" t="s">
        <v>522</v>
      </c>
      <c r="OO148" s="50">
        <v>46105</v>
      </c>
    </row>
    <row r="149" spans="1:413" ht="15" thickBot="1">
      <c r="A149" t="s">
        <v>469</v>
      </c>
      <c r="B149" t="s">
        <v>2404</v>
      </c>
      <c r="C149" t="s">
        <v>665</v>
      </c>
      <c r="D149" s="83" t="s">
        <v>1177</v>
      </c>
      <c r="E149" s="75" t="s">
        <v>2405</v>
      </c>
      <c r="F149" s="83" t="s">
        <v>1177</v>
      </c>
      <c r="G149" s="72" t="s">
        <v>475</v>
      </c>
      <c r="H149" s="72" t="s">
        <v>476</v>
      </c>
      <c r="I149">
        <v>-0.41666666699999999</v>
      </c>
      <c r="J149">
        <v>34.200000000000003</v>
      </c>
      <c r="K149" s="72" t="s">
        <v>480</v>
      </c>
      <c r="AV149" t="s">
        <v>2406</v>
      </c>
      <c r="AW149">
        <v>55</v>
      </c>
      <c r="AX149" t="s">
        <v>864</v>
      </c>
      <c r="AY149">
        <v>1</v>
      </c>
      <c r="AZ149" t="s">
        <v>2407</v>
      </c>
      <c r="BA149">
        <v>2007</v>
      </c>
      <c r="BB149">
        <v>2008</v>
      </c>
      <c r="BD149" t="s">
        <v>996</v>
      </c>
      <c r="BE149" t="s">
        <v>2440</v>
      </c>
      <c r="BF149" t="s">
        <v>553</v>
      </c>
      <c r="BH149" t="s">
        <v>485</v>
      </c>
      <c r="BI149" t="s">
        <v>2409</v>
      </c>
      <c r="BJ149" s="72" t="s">
        <v>486</v>
      </c>
      <c r="BK149">
        <v>44444</v>
      </c>
      <c r="BL149" t="s">
        <v>537</v>
      </c>
      <c r="BM149" t="s">
        <v>1423</v>
      </c>
      <c r="BN149" t="s">
        <v>2419</v>
      </c>
      <c r="BO149" s="72" t="s">
        <v>486</v>
      </c>
      <c r="BP149">
        <v>44444</v>
      </c>
      <c r="BQ149" t="s">
        <v>537</v>
      </c>
      <c r="BR149" t="s">
        <v>2423</v>
      </c>
      <c r="BS149" t="s">
        <v>864</v>
      </c>
      <c r="BT149" t="s">
        <v>864</v>
      </c>
      <c r="BU149" t="s">
        <v>864</v>
      </c>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W149" s="50"/>
      <c r="IF149" t="s">
        <v>2482</v>
      </c>
      <c r="IG149" s="69" t="s">
        <v>2424</v>
      </c>
      <c r="IH149" t="s">
        <v>542</v>
      </c>
      <c r="II149" t="s">
        <v>543</v>
      </c>
      <c r="IJ149" t="s">
        <v>1047</v>
      </c>
      <c r="IK149" t="s">
        <v>1047</v>
      </c>
      <c r="IL149" s="72" t="s">
        <v>480</v>
      </c>
      <c r="JH149" t="s">
        <v>2410</v>
      </c>
      <c r="JI149" t="s">
        <v>494</v>
      </c>
      <c r="JJ149" t="s">
        <v>495</v>
      </c>
      <c r="JK149" s="8" t="s">
        <v>1464</v>
      </c>
      <c r="JN149" t="s">
        <v>508</v>
      </c>
      <c r="JO149">
        <v>40</v>
      </c>
      <c r="JP149">
        <v>50</v>
      </c>
      <c r="KD149" t="s">
        <v>500</v>
      </c>
      <c r="MR149" t="s">
        <v>2411</v>
      </c>
      <c r="MS149">
        <v>36</v>
      </c>
      <c r="MT149" t="s">
        <v>683</v>
      </c>
      <c r="MV149" t="s">
        <v>683</v>
      </c>
      <c r="NA149" t="s">
        <v>684</v>
      </c>
      <c r="NB149" t="s">
        <v>2496</v>
      </c>
      <c r="ND149" t="s">
        <v>2497</v>
      </c>
      <c r="NF149" s="4" t="s">
        <v>687</v>
      </c>
      <c r="NG149" t="s">
        <v>2498</v>
      </c>
      <c r="NO149" s="63"/>
      <c r="NP149" t="s">
        <v>518</v>
      </c>
      <c r="NQ149">
        <v>1</v>
      </c>
      <c r="NR149" s="4" t="s">
        <v>520</v>
      </c>
      <c r="NS149" s="4">
        <v>0.7</v>
      </c>
      <c r="NV149">
        <v>4</v>
      </c>
      <c r="OG149" t="s">
        <v>2505</v>
      </c>
      <c r="OH149" s="72" t="s">
        <v>475</v>
      </c>
      <c r="OI149">
        <v>2008</v>
      </c>
      <c r="OL149" t="s">
        <v>2506</v>
      </c>
      <c r="ON149" t="s">
        <v>522</v>
      </c>
      <c r="OO149" s="50">
        <v>46105</v>
      </c>
    </row>
    <row r="150" spans="1:413" s="40" customFormat="1" ht="65.5" thickBot="1">
      <c r="A150" s="158" t="s">
        <v>2507</v>
      </c>
      <c r="B150" s="159" t="s">
        <v>1</v>
      </c>
      <c r="C150" s="160" t="s">
        <v>2</v>
      </c>
      <c r="D150" s="160" t="s">
        <v>3</v>
      </c>
      <c r="E150" s="160" t="s">
        <v>4</v>
      </c>
      <c r="F150" s="160" t="s">
        <v>5</v>
      </c>
      <c r="G150" s="160" t="s">
        <v>6</v>
      </c>
      <c r="H150" s="160" t="s">
        <v>7</v>
      </c>
      <c r="I150" s="160" t="s">
        <v>8</v>
      </c>
      <c r="J150" s="160" t="s">
        <v>9</v>
      </c>
      <c r="K150" s="160" t="s">
        <v>10</v>
      </c>
      <c r="L150" s="160" t="s">
        <v>11</v>
      </c>
      <c r="M150" s="160" t="s">
        <v>12</v>
      </c>
      <c r="N150" s="160" t="s">
        <v>13</v>
      </c>
      <c r="O150" s="160" t="s">
        <v>14</v>
      </c>
      <c r="P150" s="160" t="s">
        <v>15</v>
      </c>
      <c r="Q150" s="160" t="s">
        <v>16</v>
      </c>
      <c r="R150" s="160" t="s">
        <v>17</v>
      </c>
      <c r="S150" s="160" t="s">
        <v>18</v>
      </c>
      <c r="T150" s="160" t="s">
        <v>19</v>
      </c>
      <c r="U150" s="107" t="s">
        <v>20</v>
      </c>
      <c r="V150" s="107" t="s">
        <v>21</v>
      </c>
      <c r="W150" s="107" t="s">
        <v>22</v>
      </c>
      <c r="X150" s="107" t="s">
        <v>23</v>
      </c>
      <c r="Y150" s="107" t="s">
        <v>24</v>
      </c>
      <c r="Z150" s="107" t="s">
        <v>25</v>
      </c>
      <c r="AA150" s="107" t="s">
        <v>26</v>
      </c>
      <c r="AB150" s="107" t="s">
        <v>27</v>
      </c>
      <c r="AC150" s="107" t="s">
        <v>28</v>
      </c>
      <c r="AD150" s="107" t="s">
        <v>29</v>
      </c>
      <c r="AE150" s="107" t="s">
        <v>30</v>
      </c>
      <c r="AF150" s="107" t="s">
        <v>31</v>
      </c>
      <c r="AG150" s="107" t="s">
        <v>32</v>
      </c>
      <c r="AH150" s="107" t="s">
        <v>33</v>
      </c>
      <c r="AI150" s="107" t="s">
        <v>34</v>
      </c>
      <c r="AJ150" s="107" t="s">
        <v>35</v>
      </c>
      <c r="AK150" s="107" t="s">
        <v>36</v>
      </c>
      <c r="AL150" s="107" t="s">
        <v>37</v>
      </c>
      <c r="AM150" s="107" t="s">
        <v>38</v>
      </c>
      <c r="AN150" s="107" t="s">
        <v>39</v>
      </c>
      <c r="AO150" s="107" t="s">
        <v>40</v>
      </c>
      <c r="AP150" s="107" t="s">
        <v>41</v>
      </c>
      <c r="AQ150" s="107" t="s">
        <v>42</v>
      </c>
      <c r="AR150" s="107" t="s">
        <v>43</v>
      </c>
      <c r="AS150" s="107" t="s">
        <v>44</v>
      </c>
      <c r="AT150" s="107" t="s">
        <v>45</v>
      </c>
      <c r="AU150" s="107" t="s">
        <v>46</v>
      </c>
      <c r="AV150" s="161" t="s">
        <v>47</v>
      </c>
      <c r="AW150" s="161" t="s">
        <v>48</v>
      </c>
      <c r="AX150" s="161" t="s">
        <v>49</v>
      </c>
      <c r="AY150" s="161" t="s">
        <v>50</v>
      </c>
      <c r="AZ150" s="162" t="s">
        <v>51</v>
      </c>
      <c r="BA150" s="162" t="s">
        <v>52</v>
      </c>
      <c r="BB150" s="162" t="s">
        <v>53</v>
      </c>
      <c r="BC150" s="162" t="s">
        <v>54</v>
      </c>
      <c r="BD150" s="163" t="s">
        <v>2346</v>
      </c>
      <c r="BE150" s="163" t="s">
        <v>55</v>
      </c>
      <c r="BF150" s="163" t="s">
        <v>56</v>
      </c>
      <c r="BG150" s="163" t="s">
        <v>57</v>
      </c>
      <c r="BH150" s="163" t="s">
        <v>58</v>
      </c>
      <c r="BI150" s="164" t="s">
        <v>59</v>
      </c>
      <c r="BJ150" s="164" t="s">
        <v>60</v>
      </c>
      <c r="BK150" s="164" t="s">
        <v>61</v>
      </c>
      <c r="BL150" s="164" t="s">
        <v>62</v>
      </c>
      <c r="BM150" s="164" t="s">
        <v>63</v>
      </c>
      <c r="BN150" s="164" t="s">
        <v>64</v>
      </c>
      <c r="BO150" s="164" t="s">
        <v>65</v>
      </c>
      <c r="BP150" s="164" t="s">
        <v>66</v>
      </c>
      <c r="BQ150" s="164" t="s">
        <v>67</v>
      </c>
      <c r="BR150" s="164" t="s">
        <v>68</v>
      </c>
      <c r="BS150" s="164" t="s">
        <v>69</v>
      </c>
      <c r="BT150" s="164" t="s">
        <v>70</v>
      </c>
      <c r="BU150" s="164" t="s">
        <v>71</v>
      </c>
      <c r="BV150" s="164" t="s">
        <v>72</v>
      </c>
      <c r="BW150" s="116" t="s">
        <v>73</v>
      </c>
      <c r="BX150" s="116" t="s">
        <v>74</v>
      </c>
      <c r="BY150" s="116" t="s">
        <v>75</v>
      </c>
      <c r="BZ150" s="116" t="s">
        <v>76</v>
      </c>
      <c r="CA150" s="116" t="s">
        <v>77</v>
      </c>
      <c r="CB150" s="116" t="s">
        <v>78</v>
      </c>
      <c r="CC150" s="116" t="s">
        <v>79</v>
      </c>
      <c r="CD150" s="116" t="s">
        <v>80</v>
      </c>
      <c r="CE150" s="116" t="s">
        <v>81</v>
      </c>
      <c r="CF150" s="116" t="s">
        <v>82</v>
      </c>
      <c r="CG150" s="116" t="s">
        <v>83</v>
      </c>
      <c r="CH150" s="116" t="s">
        <v>84</v>
      </c>
      <c r="CI150" s="116" t="s">
        <v>85</v>
      </c>
      <c r="CJ150" s="116" t="s">
        <v>86</v>
      </c>
      <c r="CK150" s="116" t="s">
        <v>87</v>
      </c>
      <c r="CL150" s="116" t="s">
        <v>88</v>
      </c>
      <c r="CM150" s="116" t="s">
        <v>89</v>
      </c>
      <c r="CN150" s="116" t="s">
        <v>90</v>
      </c>
      <c r="CO150" s="116" t="s">
        <v>91</v>
      </c>
      <c r="CP150" s="116" t="s">
        <v>92</v>
      </c>
      <c r="CQ150" s="116" t="s">
        <v>93</v>
      </c>
      <c r="CR150" s="116" t="s">
        <v>94</v>
      </c>
      <c r="CS150" s="116" t="s">
        <v>95</v>
      </c>
      <c r="CT150" s="116" t="s">
        <v>96</v>
      </c>
      <c r="CU150" s="116" t="s">
        <v>97</v>
      </c>
      <c r="CV150" s="116" t="s">
        <v>98</v>
      </c>
      <c r="CW150" s="116" t="s">
        <v>99</v>
      </c>
      <c r="CX150" s="116" t="s">
        <v>100</v>
      </c>
      <c r="CY150" s="116" t="s">
        <v>101</v>
      </c>
      <c r="CZ150" s="116" t="s">
        <v>102</v>
      </c>
      <c r="DA150" s="116" t="s">
        <v>103</v>
      </c>
      <c r="DB150" s="116" t="s">
        <v>104</v>
      </c>
      <c r="DC150" s="116" t="s">
        <v>105</v>
      </c>
      <c r="DD150" s="116" t="s">
        <v>106</v>
      </c>
      <c r="DE150" s="116" t="s">
        <v>107</v>
      </c>
      <c r="DF150" s="116" t="s">
        <v>108</v>
      </c>
      <c r="DG150" s="116" t="s">
        <v>109</v>
      </c>
      <c r="DH150" s="116" t="s">
        <v>110</v>
      </c>
      <c r="DI150" s="116" t="s">
        <v>111</v>
      </c>
      <c r="DJ150" s="116" t="s">
        <v>112</v>
      </c>
      <c r="DK150" s="116" t="s">
        <v>113</v>
      </c>
      <c r="DL150" s="116" t="s">
        <v>114</v>
      </c>
      <c r="DM150" s="116" t="s">
        <v>115</v>
      </c>
      <c r="DN150" s="116" t="s">
        <v>116</v>
      </c>
      <c r="DO150" s="116" t="s">
        <v>117</v>
      </c>
      <c r="DP150" s="116" t="s">
        <v>118</v>
      </c>
      <c r="DQ150" s="116" t="s">
        <v>119</v>
      </c>
      <c r="DR150" s="116" t="s">
        <v>120</v>
      </c>
      <c r="DS150" s="116" t="s">
        <v>121</v>
      </c>
      <c r="DT150" s="116" t="s">
        <v>122</v>
      </c>
      <c r="DU150" s="116" t="s">
        <v>123</v>
      </c>
      <c r="DV150" s="116" t="s">
        <v>124</v>
      </c>
      <c r="DW150" s="116" t="s">
        <v>125</v>
      </c>
      <c r="DX150" s="116" t="s">
        <v>126</v>
      </c>
      <c r="DY150" s="116" t="s">
        <v>127</v>
      </c>
      <c r="DZ150" s="116" t="s">
        <v>128</v>
      </c>
      <c r="EA150" s="116" t="s">
        <v>129</v>
      </c>
      <c r="EB150" s="116" t="s">
        <v>130</v>
      </c>
      <c r="EC150" s="116" t="s">
        <v>131</v>
      </c>
      <c r="ED150" s="116" t="s">
        <v>132</v>
      </c>
      <c r="EE150" s="163" t="s">
        <v>133</v>
      </c>
      <c r="EF150" s="163" t="s">
        <v>134</v>
      </c>
      <c r="EG150" s="163" t="s">
        <v>135</v>
      </c>
      <c r="EH150" s="163" t="s">
        <v>136</v>
      </c>
      <c r="EI150" s="163" t="s">
        <v>137</v>
      </c>
      <c r="EJ150" s="163" t="s">
        <v>138</v>
      </c>
      <c r="EK150" s="163" t="s">
        <v>139</v>
      </c>
      <c r="EL150" s="163" t="s">
        <v>140</v>
      </c>
      <c r="EM150" s="110" t="s">
        <v>141</v>
      </c>
      <c r="EN150" s="110" t="s">
        <v>142</v>
      </c>
      <c r="EO150" s="110" t="s">
        <v>143</v>
      </c>
      <c r="EP150" s="110" t="s">
        <v>144</v>
      </c>
      <c r="EQ150" s="110" t="s">
        <v>145</v>
      </c>
      <c r="ER150" s="110" t="s">
        <v>146</v>
      </c>
      <c r="ES150" s="110" t="s">
        <v>147</v>
      </c>
      <c r="ET150" s="110" t="s">
        <v>148</v>
      </c>
      <c r="EU150" s="110" t="s">
        <v>149</v>
      </c>
      <c r="EV150" s="110" t="s">
        <v>150</v>
      </c>
      <c r="EW150" s="110" t="s">
        <v>151</v>
      </c>
      <c r="EX150" s="110" t="s">
        <v>152</v>
      </c>
      <c r="EY150" s="110" t="s">
        <v>153</v>
      </c>
      <c r="EZ150" s="110" t="s">
        <v>154</v>
      </c>
      <c r="FA150" s="110" t="s">
        <v>155</v>
      </c>
      <c r="FB150" s="110" t="s">
        <v>156</v>
      </c>
      <c r="FC150" s="110" t="s">
        <v>157</v>
      </c>
      <c r="FD150" s="110" t="s">
        <v>158</v>
      </c>
      <c r="FE150" s="110" t="s">
        <v>159</v>
      </c>
      <c r="FF150" s="110" t="s">
        <v>160</v>
      </c>
      <c r="FG150" s="110" t="s">
        <v>161</v>
      </c>
      <c r="FH150" s="110" t="s">
        <v>162</v>
      </c>
      <c r="FI150" s="110" t="s">
        <v>163</v>
      </c>
      <c r="FJ150" s="110" t="s">
        <v>164</v>
      </c>
      <c r="FK150" s="110" t="s">
        <v>165</v>
      </c>
      <c r="FL150" s="110" t="s">
        <v>166</v>
      </c>
      <c r="FM150" s="110" t="s">
        <v>167</v>
      </c>
      <c r="FN150" s="110" t="s">
        <v>168</v>
      </c>
      <c r="FO150" s="110" t="s">
        <v>169</v>
      </c>
      <c r="FP150" s="110" t="s">
        <v>170</v>
      </c>
      <c r="FQ150" s="110" t="s">
        <v>171</v>
      </c>
      <c r="FR150" s="110" t="s">
        <v>172</v>
      </c>
      <c r="FS150" s="110" t="s">
        <v>173</v>
      </c>
      <c r="FT150" s="110" t="s">
        <v>174</v>
      </c>
      <c r="FU150" s="110" t="s">
        <v>175</v>
      </c>
      <c r="FV150" s="110" t="s">
        <v>176</v>
      </c>
      <c r="FW150" s="110" t="s">
        <v>177</v>
      </c>
      <c r="FX150" s="110" t="s">
        <v>178</v>
      </c>
      <c r="FY150" s="110" t="s">
        <v>179</v>
      </c>
      <c r="FZ150" s="110" t="s">
        <v>180</v>
      </c>
      <c r="GA150" s="110" t="s">
        <v>181</v>
      </c>
      <c r="GB150" s="110" t="s">
        <v>182</v>
      </c>
      <c r="GC150" s="110" t="s">
        <v>183</v>
      </c>
      <c r="GD150" s="110" t="s">
        <v>184</v>
      </c>
      <c r="GE150" s="110" t="s">
        <v>185</v>
      </c>
      <c r="GF150" s="110" t="s">
        <v>186</v>
      </c>
      <c r="GG150" s="110" t="s">
        <v>187</v>
      </c>
      <c r="GH150" s="110" t="s">
        <v>188</v>
      </c>
      <c r="GI150" s="110" t="s">
        <v>189</v>
      </c>
      <c r="GJ150" s="110" t="s">
        <v>190</v>
      </c>
      <c r="GK150" s="110" t="s">
        <v>191</v>
      </c>
      <c r="GL150" s="110" t="s">
        <v>192</v>
      </c>
      <c r="GM150" s="110" t="s">
        <v>193</v>
      </c>
      <c r="GN150" s="110" t="s">
        <v>194</v>
      </c>
      <c r="GO150" s="110" t="s">
        <v>195</v>
      </c>
      <c r="GP150" s="110" t="s">
        <v>196</v>
      </c>
      <c r="GQ150" s="110" t="s">
        <v>197</v>
      </c>
      <c r="GR150" s="110" t="s">
        <v>198</v>
      </c>
      <c r="GS150" s="110" t="s">
        <v>199</v>
      </c>
      <c r="GT150" s="110" t="s">
        <v>200</v>
      </c>
      <c r="GU150" s="110" t="s">
        <v>201</v>
      </c>
      <c r="GV150" s="110" t="s">
        <v>202</v>
      </c>
      <c r="GW150" s="110" t="s">
        <v>203</v>
      </c>
      <c r="GX150" s="110" t="s">
        <v>204</v>
      </c>
      <c r="GY150" s="110" t="s">
        <v>205</v>
      </c>
      <c r="GZ150" s="110" t="s">
        <v>206</v>
      </c>
      <c r="HA150" s="110" t="s">
        <v>207</v>
      </c>
      <c r="HB150" s="110" t="s">
        <v>208</v>
      </c>
      <c r="HC150" s="110" t="s">
        <v>209</v>
      </c>
      <c r="HD150" s="110" t="s">
        <v>210</v>
      </c>
      <c r="HE150" s="110" t="s">
        <v>211</v>
      </c>
      <c r="HF150" s="110" t="s">
        <v>212</v>
      </c>
      <c r="HG150" s="110" t="s">
        <v>213</v>
      </c>
      <c r="HH150" s="110" t="s">
        <v>214</v>
      </c>
      <c r="HI150" s="110" t="s">
        <v>215</v>
      </c>
      <c r="HJ150" s="110" t="s">
        <v>216</v>
      </c>
      <c r="HK150" s="110" t="s">
        <v>217</v>
      </c>
      <c r="HL150" s="163" t="s">
        <v>218</v>
      </c>
      <c r="HM150" s="163" t="s">
        <v>219</v>
      </c>
      <c r="HN150" s="163" t="s">
        <v>220</v>
      </c>
      <c r="HO150" s="163" t="s">
        <v>221</v>
      </c>
      <c r="HP150" s="163" t="s">
        <v>222</v>
      </c>
      <c r="HQ150" s="163" t="s">
        <v>223</v>
      </c>
      <c r="HR150" s="163" t="s">
        <v>224</v>
      </c>
      <c r="HS150" s="163" t="s">
        <v>225</v>
      </c>
      <c r="HT150" s="163" t="s">
        <v>226</v>
      </c>
      <c r="HU150" s="163" t="s">
        <v>227</v>
      </c>
      <c r="HV150" s="163" t="s">
        <v>228</v>
      </c>
      <c r="HW150" s="163" t="s">
        <v>230</v>
      </c>
      <c r="HX150" s="163" t="s">
        <v>231</v>
      </c>
      <c r="HY150" s="163" t="s">
        <v>232</v>
      </c>
      <c r="HZ150" s="163" t="s">
        <v>233</v>
      </c>
      <c r="IA150" s="163" t="s">
        <v>234</v>
      </c>
      <c r="IB150" s="165" t="s">
        <v>236</v>
      </c>
      <c r="IC150" s="165" t="s">
        <v>237</v>
      </c>
      <c r="ID150" s="165" t="s">
        <v>235</v>
      </c>
      <c r="IE150" s="165" t="s">
        <v>238</v>
      </c>
      <c r="IF150" s="165" t="s">
        <v>239</v>
      </c>
      <c r="IG150" s="165" t="s">
        <v>240</v>
      </c>
      <c r="IH150" s="163" t="s">
        <v>241</v>
      </c>
      <c r="II150" s="163" t="s">
        <v>242</v>
      </c>
      <c r="IJ150" s="163" t="s">
        <v>243</v>
      </c>
      <c r="IK150" s="163" t="s">
        <v>244</v>
      </c>
      <c r="IL150" s="163" t="s">
        <v>245</v>
      </c>
      <c r="IM150" s="163" t="s">
        <v>246</v>
      </c>
      <c r="IN150" s="163" t="s">
        <v>247</v>
      </c>
      <c r="IO150" s="163" t="s">
        <v>248</v>
      </c>
      <c r="IP150" s="163" t="s">
        <v>249</v>
      </c>
      <c r="IQ150" s="163" t="s">
        <v>250</v>
      </c>
      <c r="IR150" s="163" t="s">
        <v>251</v>
      </c>
      <c r="IS150" s="163" t="s">
        <v>252</v>
      </c>
      <c r="IT150" s="163" t="s">
        <v>253</v>
      </c>
      <c r="IU150" s="163" t="s">
        <v>254</v>
      </c>
      <c r="IV150" s="163" t="s">
        <v>2508</v>
      </c>
      <c r="IW150" s="163" t="s">
        <v>256</v>
      </c>
      <c r="IX150" s="166" t="s">
        <v>257</v>
      </c>
      <c r="IY150" s="167" t="s">
        <v>2348</v>
      </c>
      <c r="IZ150" s="167" t="s">
        <v>258</v>
      </c>
      <c r="JA150" s="90" t="s">
        <v>259</v>
      </c>
      <c r="JB150" s="167" t="s">
        <v>260</v>
      </c>
      <c r="JC150" s="167" t="s">
        <v>261</v>
      </c>
      <c r="JD150" s="167" t="s">
        <v>262</v>
      </c>
      <c r="JE150" s="167" t="s">
        <v>263</v>
      </c>
      <c r="JF150" s="167" t="s">
        <v>264</v>
      </c>
      <c r="JG150" s="167" t="s">
        <v>265</v>
      </c>
      <c r="JH150" s="167" t="s">
        <v>266</v>
      </c>
      <c r="JI150" s="167" t="s">
        <v>267</v>
      </c>
      <c r="JJ150" s="167" t="s">
        <v>268</v>
      </c>
      <c r="JK150" s="167" t="s">
        <v>269</v>
      </c>
      <c r="JL150" s="167" t="s">
        <v>270</v>
      </c>
      <c r="JM150" s="167" t="s">
        <v>271</v>
      </c>
      <c r="JN150" s="168" t="s">
        <v>272</v>
      </c>
      <c r="JO150" s="163" t="s">
        <v>2509</v>
      </c>
      <c r="JP150" s="163" t="s">
        <v>2510</v>
      </c>
      <c r="JQ150" s="163" t="s">
        <v>275</v>
      </c>
      <c r="JR150" s="163" t="s">
        <v>276</v>
      </c>
      <c r="JS150" s="163" t="s">
        <v>277</v>
      </c>
      <c r="JT150" s="163" t="s">
        <v>278</v>
      </c>
      <c r="JU150" s="163" t="s">
        <v>279</v>
      </c>
      <c r="JV150" s="163" t="s">
        <v>280</v>
      </c>
      <c r="JW150" s="163" t="s">
        <v>281</v>
      </c>
      <c r="JX150" s="163" t="s">
        <v>282</v>
      </c>
      <c r="JY150" s="163" t="s">
        <v>283</v>
      </c>
      <c r="JZ150" s="163" t="s">
        <v>284</v>
      </c>
      <c r="KA150" s="163" t="s">
        <v>285</v>
      </c>
      <c r="KB150" s="163" t="s">
        <v>286</v>
      </c>
      <c r="KC150" s="163" t="s">
        <v>287</v>
      </c>
      <c r="KD150" s="163" t="s">
        <v>288</v>
      </c>
      <c r="KE150" s="163" t="s">
        <v>289</v>
      </c>
      <c r="KF150" s="163" t="s">
        <v>2511</v>
      </c>
      <c r="KG150" s="163" t="s">
        <v>2512</v>
      </c>
      <c r="KH150" s="163" t="s">
        <v>292</v>
      </c>
      <c r="KI150" s="163" t="s">
        <v>293</v>
      </c>
      <c r="KJ150" s="163" t="s">
        <v>294</v>
      </c>
      <c r="KK150" s="163" t="s">
        <v>295</v>
      </c>
      <c r="KL150" s="163" t="s">
        <v>296</v>
      </c>
      <c r="KM150" s="163" t="s">
        <v>297</v>
      </c>
      <c r="KN150" s="163" t="s">
        <v>298</v>
      </c>
      <c r="KO150" s="163" t="s">
        <v>299</v>
      </c>
      <c r="KP150" s="163" t="s">
        <v>300</v>
      </c>
      <c r="KQ150" s="163" t="s">
        <v>301</v>
      </c>
      <c r="KR150" s="163" t="s">
        <v>302</v>
      </c>
      <c r="KS150" s="163" t="s">
        <v>303</v>
      </c>
      <c r="KT150" s="163" t="s">
        <v>304</v>
      </c>
      <c r="KU150" s="163" t="s">
        <v>305</v>
      </c>
      <c r="KV150" s="163" t="s">
        <v>306</v>
      </c>
      <c r="KW150" s="163" t="s">
        <v>307</v>
      </c>
      <c r="KX150" s="110" t="s">
        <v>308</v>
      </c>
      <c r="KY150" s="110" t="s">
        <v>309</v>
      </c>
      <c r="KZ150" s="110" t="s">
        <v>310</v>
      </c>
      <c r="LA150" s="110" t="s">
        <v>311</v>
      </c>
      <c r="LB150" s="163" t="s">
        <v>2349</v>
      </c>
      <c r="LC150" s="163" t="s">
        <v>315</v>
      </c>
      <c r="LD150" s="163" t="s">
        <v>317</v>
      </c>
      <c r="LE150" s="163" t="s">
        <v>319</v>
      </c>
      <c r="LF150" s="163" t="s">
        <v>320</v>
      </c>
      <c r="LG150" s="163" t="s">
        <v>321</v>
      </c>
      <c r="LH150" s="163" t="s">
        <v>322</v>
      </c>
      <c r="LI150" s="163" t="s">
        <v>323</v>
      </c>
      <c r="LJ150" s="163" t="s">
        <v>324</v>
      </c>
      <c r="LK150" s="163" t="s">
        <v>325</v>
      </c>
      <c r="LL150" s="163" t="s">
        <v>326</v>
      </c>
      <c r="LM150" s="163" t="s">
        <v>327</v>
      </c>
      <c r="LN150" s="163" t="s">
        <v>328</v>
      </c>
      <c r="LO150" s="163" t="s">
        <v>2513</v>
      </c>
      <c r="LP150" s="163" t="s">
        <v>2514</v>
      </c>
      <c r="LQ150" s="163" t="s">
        <v>331</v>
      </c>
      <c r="LR150" s="163" t="s">
        <v>332</v>
      </c>
      <c r="LS150" s="166" t="s">
        <v>334</v>
      </c>
      <c r="LT150" s="167" t="s">
        <v>335</v>
      </c>
      <c r="LU150" s="167" t="s">
        <v>336</v>
      </c>
      <c r="LV150" s="167" t="s">
        <v>337</v>
      </c>
      <c r="LW150" s="167" t="s">
        <v>338</v>
      </c>
      <c r="LX150" s="169" t="s">
        <v>339</v>
      </c>
      <c r="LY150" s="169" t="s">
        <v>340</v>
      </c>
      <c r="LZ150" s="169" t="s">
        <v>341</v>
      </c>
      <c r="MA150" s="169" t="s">
        <v>342</v>
      </c>
      <c r="MB150" s="169" t="s">
        <v>343</v>
      </c>
      <c r="MC150" s="170" t="s">
        <v>344</v>
      </c>
      <c r="MD150" s="170" t="s">
        <v>345</v>
      </c>
      <c r="ME150" s="170" t="s">
        <v>346</v>
      </c>
      <c r="MF150" s="170" t="s">
        <v>347</v>
      </c>
      <c r="MG150" s="170" t="s">
        <v>348</v>
      </c>
      <c r="MH150" s="171" t="s">
        <v>349</v>
      </c>
      <c r="MI150" s="171" t="s">
        <v>350</v>
      </c>
      <c r="MJ150" s="171" t="s">
        <v>351</v>
      </c>
      <c r="MK150" s="171" t="s">
        <v>352</v>
      </c>
      <c r="ML150" s="171" t="s">
        <v>353</v>
      </c>
      <c r="MM150" s="171" t="s">
        <v>354</v>
      </c>
      <c r="MN150" s="171" t="s">
        <v>355</v>
      </c>
      <c r="MO150" s="171" t="s">
        <v>356</v>
      </c>
      <c r="MP150" s="172" t="s">
        <v>357</v>
      </c>
      <c r="MQ150" s="172" t="s">
        <v>358</v>
      </c>
      <c r="MR150" s="172" t="s">
        <v>359</v>
      </c>
      <c r="MS150" s="172" t="s">
        <v>360</v>
      </c>
      <c r="MT150" s="172" t="s">
        <v>361</v>
      </c>
      <c r="MU150" s="89" t="s">
        <v>362</v>
      </c>
      <c r="MV150" s="89" t="s">
        <v>363</v>
      </c>
      <c r="MW150" t="s">
        <v>364</v>
      </c>
      <c r="MX150" s="173" t="s">
        <v>2350</v>
      </c>
      <c r="MY150" s="173" t="s">
        <v>2351</v>
      </c>
      <c r="MZ150" s="173" t="s">
        <v>2352</v>
      </c>
      <c r="NA150" s="173" t="s">
        <v>2353</v>
      </c>
      <c r="NB150" s="173" t="s">
        <v>2354</v>
      </c>
      <c r="NC150" s="173" t="s">
        <v>2355</v>
      </c>
      <c r="ND150" s="173" t="s">
        <v>370</v>
      </c>
      <c r="NE150" s="173" t="s">
        <v>371</v>
      </c>
      <c r="NF150" s="163" t="s">
        <v>372</v>
      </c>
      <c r="NG150" s="163" t="s">
        <v>373</v>
      </c>
      <c r="NH150" s="163" t="s">
        <v>374</v>
      </c>
      <c r="NI150" s="163" t="s">
        <v>375</v>
      </c>
      <c r="NJ150" s="163" t="s">
        <v>376</v>
      </c>
      <c r="NK150" s="163" t="s">
        <v>377</v>
      </c>
      <c r="NL150" s="163" t="s">
        <v>378</v>
      </c>
      <c r="NM150" s="163" t="s">
        <v>379</v>
      </c>
      <c r="NN150" s="163" t="s">
        <v>380</v>
      </c>
      <c r="NO150" s="163" t="s">
        <v>381</v>
      </c>
      <c r="NP150" s="163" t="s">
        <v>382</v>
      </c>
      <c r="NQ150" s="163" t="s">
        <v>383</v>
      </c>
      <c r="NR150" s="163" t="s">
        <v>384</v>
      </c>
      <c r="NS150" s="163" t="s">
        <v>385</v>
      </c>
      <c r="NT150" s="163" t="s">
        <v>386</v>
      </c>
      <c r="NU150" s="163" t="s">
        <v>2515</v>
      </c>
      <c r="NV150" s="163" t="s">
        <v>2516</v>
      </c>
      <c r="NW150" s="163" t="s">
        <v>2517</v>
      </c>
      <c r="NX150" s="163" t="s">
        <v>2518</v>
      </c>
      <c r="NY150" s="163" t="s">
        <v>391</v>
      </c>
      <c r="NZ150" s="174" t="s">
        <v>2356</v>
      </c>
      <c r="OA150" s="174" t="s">
        <v>2357</v>
      </c>
      <c r="OB150" s="174" t="s">
        <v>2358</v>
      </c>
      <c r="OC150" s="174" t="s">
        <v>2359</v>
      </c>
      <c r="OD150" s="174" t="s">
        <v>2360</v>
      </c>
      <c r="OE150" s="174" t="s">
        <v>2361</v>
      </c>
      <c r="OF150" s="174" t="s">
        <v>2362</v>
      </c>
      <c r="OG150" s="174" t="s">
        <v>2363</v>
      </c>
      <c r="OH150" s="174" t="s">
        <v>2364</v>
      </c>
      <c r="OI150" s="174" t="s">
        <v>2365</v>
      </c>
      <c r="OJ150" s="163" t="s">
        <v>410</v>
      </c>
      <c r="OK150" s="163" t="s">
        <v>411</v>
      </c>
      <c r="OL150" s="163" t="s">
        <v>412</v>
      </c>
      <c r="OM150" s="163" t="s">
        <v>413</v>
      </c>
      <c r="ON150" s="163" t="s">
        <v>414</v>
      </c>
      <c r="OO150" s="163" t="s">
        <v>415</v>
      </c>
      <c r="OP150" s="163" t="s">
        <v>416</v>
      </c>
      <c r="OQ150" s="175" t="s">
        <v>417</v>
      </c>
      <c r="OR150" s="175" t="s">
        <v>418</v>
      </c>
      <c r="OS150" s="176" t="s">
        <v>419</v>
      </c>
      <c r="OT150" s="176" t="s">
        <v>420</v>
      </c>
      <c r="OU150" s="176" t="s">
        <v>421</v>
      </c>
      <c r="OV150" s="176" t="s">
        <v>422</v>
      </c>
      <c r="OW150" s="177" t="s">
        <v>423</v>
      </c>
    </row>
    <row r="151" spans="1:413" ht="15" thickBot="1">
      <c r="A151" t="s">
        <v>469</v>
      </c>
      <c r="B151" t="s">
        <v>2519</v>
      </c>
      <c r="C151" t="s">
        <v>2520</v>
      </c>
      <c r="H151" t="s">
        <v>1047</v>
      </c>
      <c r="I151">
        <v>-6.2750502700000004</v>
      </c>
      <c r="J151">
        <v>34.813145609999999</v>
      </c>
      <c r="K151" t="s">
        <v>1047</v>
      </c>
      <c r="AV151" t="s">
        <v>2521</v>
      </c>
      <c r="AX151">
        <v>20</v>
      </c>
      <c r="AY151" t="s">
        <v>1047</v>
      </c>
      <c r="AZ151" t="s">
        <v>2522</v>
      </c>
      <c r="BA151">
        <v>1993</v>
      </c>
      <c r="BB151">
        <v>1997</v>
      </c>
      <c r="BD151" t="s">
        <v>492</v>
      </c>
      <c r="BE151" t="s">
        <v>2523</v>
      </c>
      <c r="BF151" t="s">
        <v>524</v>
      </c>
      <c r="BG151" t="s">
        <v>484</v>
      </c>
      <c r="BH151" t="s">
        <v>485</v>
      </c>
      <c r="BI151" t="s">
        <v>2524</v>
      </c>
      <c r="BJ151" t="s">
        <v>1501</v>
      </c>
      <c r="BK151">
        <v>25</v>
      </c>
      <c r="HT151" t="s">
        <v>2525</v>
      </c>
      <c r="IO151" t="s">
        <v>2526</v>
      </c>
      <c r="IP151" t="s">
        <v>701</v>
      </c>
      <c r="IS151" t="s">
        <v>1047</v>
      </c>
      <c r="IT151" t="s">
        <v>1047</v>
      </c>
      <c r="IU151" t="s">
        <v>1047</v>
      </c>
      <c r="IW151" s="2"/>
      <c r="IX151" s="2"/>
      <c r="JJ151" t="s">
        <v>1076</v>
      </c>
      <c r="JK151" t="s">
        <v>1047</v>
      </c>
      <c r="JM151" t="s">
        <v>495</v>
      </c>
      <c r="JN151" t="s">
        <v>2527</v>
      </c>
      <c r="JO151" s="2" t="s">
        <v>2528</v>
      </c>
      <c r="JP151">
        <v>4</v>
      </c>
      <c r="MU151" s="157"/>
      <c r="MV151" s="157"/>
      <c r="MW151" t="s">
        <v>2529</v>
      </c>
      <c r="MX151" s="2"/>
      <c r="MY151" s="2" t="s">
        <v>548</v>
      </c>
      <c r="MZ151" s="2"/>
      <c r="NA151" s="2"/>
      <c r="NB151" s="2"/>
      <c r="NC151" s="2"/>
      <c r="ND151" s="2"/>
      <c r="NE151" s="2"/>
      <c r="NF151" s="2"/>
      <c r="NG151" t="s">
        <v>2530</v>
      </c>
      <c r="NH151" t="s">
        <v>2529</v>
      </c>
      <c r="NI151" t="s">
        <v>944</v>
      </c>
      <c r="NJ151" t="s">
        <v>2531</v>
      </c>
      <c r="NR151" t="s">
        <v>536</v>
      </c>
      <c r="NS151" s="140" t="s">
        <v>518</v>
      </c>
      <c r="NT151" s="80">
        <v>94245</v>
      </c>
      <c r="NU151" t="s">
        <v>480</v>
      </c>
      <c r="OJ151" t="s">
        <v>2532</v>
      </c>
      <c r="OL151" t="s">
        <v>2533</v>
      </c>
      <c r="OQ151" t="s">
        <v>522</v>
      </c>
      <c r="OR151" s="50">
        <v>46134</v>
      </c>
    </row>
    <row r="152" spans="1:413" ht="15" thickBot="1">
      <c r="A152" t="s">
        <v>469</v>
      </c>
      <c r="B152" t="s">
        <v>2519</v>
      </c>
      <c r="C152" t="s">
        <v>2520</v>
      </c>
      <c r="D152" t="s">
        <v>472</v>
      </c>
      <c r="H152" t="s">
        <v>1047</v>
      </c>
      <c r="I152">
        <v>-6.2750502700000004</v>
      </c>
      <c r="J152">
        <v>34.813145609999999</v>
      </c>
      <c r="K152" t="s">
        <v>1047</v>
      </c>
      <c r="AV152" t="s">
        <v>2521</v>
      </c>
      <c r="AW152">
        <v>0.12</v>
      </c>
      <c r="AX152">
        <v>20</v>
      </c>
      <c r="AY152" t="s">
        <v>1047</v>
      </c>
      <c r="AZ152" t="s">
        <v>2522</v>
      </c>
      <c r="BA152">
        <v>1993</v>
      </c>
      <c r="BB152">
        <v>1997</v>
      </c>
      <c r="BD152" t="s">
        <v>2534</v>
      </c>
      <c r="BE152" t="s">
        <v>2535</v>
      </c>
      <c r="BF152" t="s">
        <v>536</v>
      </c>
      <c r="BG152" t="s">
        <v>484</v>
      </c>
      <c r="BH152" t="s">
        <v>485</v>
      </c>
      <c r="BI152" t="s">
        <v>2524</v>
      </c>
      <c r="BJ152" t="s">
        <v>1501</v>
      </c>
      <c r="BK152">
        <v>25</v>
      </c>
      <c r="EE152" t="s">
        <v>2536</v>
      </c>
      <c r="EF152" t="s">
        <v>486</v>
      </c>
      <c r="EG152">
        <v>625</v>
      </c>
      <c r="EH152" t="s">
        <v>537</v>
      </c>
      <c r="EI152" t="s">
        <v>2537</v>
      </c>
      <c r="EJ152" t="s">
        <v>486</v>
      </c>
      <c r="EK152">
        <v>625</v>
      </c>
      <c r="EL152" t="s">
        <v>537</v>
      </c>
      <c r="EM152" t="s">
        <v>2538</v>
      </c>
      <c r="EN152" t="s">
        <v>486</v>
      </c>
      <c r="EO152">
        <v>625</v>
      </c>
      <c r="HT152" t="s">
        <v>2525</v>
      </c>
      <c r="IO152" t="s">
        <v>2539</v>
      </c>
      <c r="IP152" t="s">
        <v>693</v>
      </c>
      <c r="IS152" t="s">
        <v>1047</v>
      </c>
      <c r="IT152" t="s">
        <v>1047</v>
      </c>
      <c r="IU152" t="s">
        <v>1047</v>
      </c>
      <c r="IV152" t="s">
        <v>2540</v>
      </c>
      <c r="IW152" s="2"/>
      <c r="IX152" s="2"/>
      <c r="JA152">
        <v>4.25</v>
      </c>
      <c r="JE152">
        <v>9.1</v>
      </c>
      <c r="JF152">
        <v>6.84</v>
      </c>
      <c r="JG152">
        <v>13.46</v>
      </c>
      <c r="JJ152" t="s">
        <v>1076</v>
      </c>
      <c r="JK152" t="s">
        <v>1047</v>
      </c>
      <c r="JM152" t="s">
        <v>495</v>
      </c>
      <c r="JN152" t="s">
        <v>2527</v>
      </c>
      <c r="JO152" s="2" t="s">
        <v>2528</v>
      </c>
      <c r="JP152">
        <v>4</v>
      </c>
      <c r="MU152" s="157"/>
      <c r="MV152" s="157"/>
      <c r="MW152" t="s">
        <v>2529</v>
      </c>
      <c r="MX152" s="2"/>
      <c r="MY152" s="2" t="s">
        <v>548</v>
      </c>
      <c r="MZ152" s="2"/>
      <c r="NA152" s="2"/>
      <c r="NB152" s="2"/>
      <c r="NC152" s="2"/>
      <c r="ND152" s="2"/>
      <c r="NE152" s="2"/>
      <c r="NF152" s="2"/>
      <c r="NG152" t="s">
        <v>2530</v>
      </c>
      <c r="NH152" t="s">
        <v>2529</v>
      </c>
      <c r="NI152" t="s">
        <v>944</v>
      </c>
      <c r="NJ152" t="s">
        <v>2531</v>
      </c>
      <c r="NS152" s="140" t="s">
        <v>518</v>
      </c>
      <c r="NT152">
        <v>84812</v>
      </c>
      <c r="NU152" t="s">
        <v>480</v>
      </c>
      <c r="NY152">
        <v>60</v>
      </c>
      <c r="OJ152" t="s">
        <v>2532</v>
      </c>
      <c r="OL152" t="s">
        <v>2533</v>
      </c>
      <c r="OQ152" t="s">
        <v>522</v>
      </c>
      <c r="OR152" s="50">
        <v>46134</v>
      </c>
    </row>
    <row r="153" spans="1:413" ht="15" thickBot="1">
      <c r="A153" t="s">
        <v>469</v>
      </c>
      <c r="B153" t="s">
        <v>2519</v>
      </c>
      <c r="C153" t="s">
        <v>2520</v>
      </c>
      <c r="H153" t="s">
        <v>1047</v>
      </c>
      <c r="I153">
        <v>-6.2750502700000004</v>
      </c>
      <c r="J153">
        <v>34.813145609999999</v>
      </c>
      <c r="K153" t="s">
        <v>1047</v>
      </c>
      <c r="AV153" t="s">
        <v>2521</v>
      </c>
      <c r="AX153">
        <v>20</v>
      </c>
      <c r="AY153" t="s">
        <v>1047</v>
      </c>
      <c r="AZ153" t="s">
        <v>2522</v>
      </c>
      <c r="BA153">
        <v>1993</v>
      </c>
      <c r="BB153">
        <v>1997</v>
      </c>
      <c r="BD153" t="s">
        <v>492</v>
      </c>
      <c r="BE153" t="s">
        <v>2523</v>
      </c>
      <c r="BF153" t="s">
        <v>524</v>
      </c>
      <c r="BG153" t="s">
        <v>484</v>
      </c>
      <c r="BH153" t="s">
        <v>485</v>
      </c>
      <c r="BI153" t="s">
        <v>2524</v>
      </c>
      <c r="BJ153" t="s">
        <v>1501</v>
      </c>
      <c r="BK153">
        <v>20</v>
      </c>
      <c r="HT153" t="s">
        <v>2525</v>
      </c>
      <c r="IO153" t="s">
        <v>2526</v>
      </c>
      <c r="IP153" t="s">
        <v>701</v>
      </c>
      <c r="IS153" t="s">
        <v>1047</v>
      </c>
      <c r="IT153" t="s">
        <v>1047</v>
      </c>
      <c r="IU153" t="s">
        <v>1047</v>
      </c>
      <c r="IW153" s="2"/>
      <c r="IX153" s="2"/>
      <c r="JJ153" t="s">
        <v>1076</v>
      </c>
      <c r="JK153" t="s">
        <v>1047</v>
      </c>
      <c r="JM153" t="s">
        <v>495</v>
      </c>
      <c r="JN153" t="s">
        <v>2527</v>
      </c>
      <c r="JO153" s="2" t="s">
        <v>2528</v>
      </c>
      <c r="JP153">
        <v>4</v>
      </c>
      <c r="MU153" s="157"/>
      <c r="MV153" s="157"/>
      <c r="MW153" t="s">
        <v>2529</v>
      </c>
      <c r="MX153" s="2"/>
      <c r="MY153" s="2" t="s">
        <v>548</v>
      </c>
      <c r="MZ153" s="2"/>
      <c r="NA153" s="2"/>
      <c r="NB153" s="2"/>
      <c r="NC153" s="2"/>
      <c r="ND153" s="2"/>
      <c r="NE153" s="2"/>
      <c r="NF153" s="2"/>
      <c r="NG153" t="s">
        <v>2530</v>
      </c>
      <c r="NH153" t="s">
        <v>2529</v>
      </c>
      <c r="NI153" t="s">
        <v>944</v>
      </c>
      <c r="NJ153" t="s">
        <v>2531</v>
      </c>
      <c r="NR153" t="s">
        <v>536</v>
      </c>
      <c r="NS153" s="140" t="s">
        <v>518</v>
      </c>
      <c r="NT153" s="80">
        <v>94245</v>
      </c>
      <c r="NU153" t="s">
        <v>480</v>
      </c>
      <c r="OJ153" t="s">
        <v>2532</v>
      </c>
      <c r="OL153" t="s">
        <v>2541</v>
      </c>
      <c r="OQ153" t="s">
        <v>522</v>
      </c>
      <c r="OR153" s="50">
        <v>46134</v>
      </c>
    </row>
    <row r="154" spans="1:413" ht="15" thickBot="1">
      <c r="A154" t="s">
        <v>469</v>
      </c>
      <c r="B154" t="s">
        <v>2519</v>
      </c>
      <c r="C154" t="s">
        <v>2520</v>
      </c>
      <c r="D154" t="s">
        <v>472</v>
      </c>
      <c r="H154" t="s">
        <v>1047</v>
      </c>
      <c r="I154">
        <v>-6.2750502700000004</v>
      </c>
      <c r="J154">
        <v>34.813145609999999</v>
      </c>
      <c r="K154" t="s">
        <v>1047</v>
      </c>
      <c r="AV154" t="s">
        <v>2521</v>
      </c>
      <c r="AW154">
        <v>0.12</v>
      </c>
      <c r="AX154">
        <v>20</v>
      </c>
      <c r="AY154" t="s">
        <v>1047</v>
      </c>
      <c r="AZ154" t="s">
        <v>2522</v>
      </c>
      <c r="BA154">
        <v>1993</v>
      </c>
      <c r="BB154">
        <v>1997</v>
      </c>
      <c r="BD154" t="s">
        <v>2534</v>
      </c>
      <c r="BE154" t="s">
        <v>2535</v>
      </c>
      <c r="BF154" t="s">
        <v>536</v>
      </c>
      <c r="BG154" t="s">
        <v>484</v>
      </c>
      <c r="BH154" t="s">
        <v>485</v>
      </c>
      <c r="BI154" t="s">
        <v>2524</v>
      </c>
      <c r="BJ154" t="s">
        <v>1501</v>
      </c>
      <c r="BK154">
        <v>20</v>
      </c>
      <c r="EE154" t="s">
        <v>2536</v>
      </c>
      <c r="EF154" t="s">
        <v>486</v>
      </c>
      <c r="EG154">
        <v>625</v>
      </c>
      <c r="EH154" t="s">
        <v>537</v>
      </c>
      <c r="EI154" t="s">
        <v>2537</v>
      </c>
      <c r="EJ154" t="s">
        <v>486</v>
      </c>
      <c r="EK154">
        <v>625</v>
      </c>
      <c r="EL154" t="s">
        <v>537</v>
      </c>
      <c r="EM154" t="s">
        <v>2538</v>
      </c>
      <c r="EN154" t="s">
        <v>486</v>
      </c>
      <c r="EO154">
        <v>625</v>
      </c>
      <c r="HT154" t="s">
        <v>2525</v>
      </c>
      <c r="IO154" t="s">
        <v>2539</v>
      </c>
      <c r="IP154" t="s">
        <v>693</v>
      </c>
      <c r="IS154" t="s">
        <v>1047</v>
      </c>
      <c r="IT154" t="s">
        <v>1047</v>
      </c>
      <c r="IU154" t="s">
        <v>1047</v>
      </c>
      <c r="IV154" t="s">
        <v>2540</v>
      </c>
      <c r="IW154" s="2"/>
      <c r="IX154" s="2"/>
      <c r="JA154">
        <v>4.25</v>
      </c>
      <c r="JE154">
        <v>9.1</v>
      </c>
      <c r="JF154">
        <v>6.84</v>
      </c>
      <c r="JG154">
        <v>13.46</v>
      </c>
      <c r="JJ154" t="s">
        <v>1076</v>
      </c>
      <c r="JK154" t="s">
        <v>1047</v>
      </c>
      <c r="JM154" t="s">
        <v>495</v>
      </c>
      <c r="JN154" t="s">
        <v>2527</v>
      </c>
      <c r="JO154" s="2" t="s">
        <v>2528</v>
      </c>
      <c r="JP154">
        <v>4</v>
      </c>
      <c r="MU154" s="157"/>
      <c r="MV154" s="157"/>
      <c r="MW154" t="s">
        <v>2542</v>
      </c>
      <c r="MX154" s="2"/>
      <c r="MY154" s="2" t="s">
        <v>548</v>
      </c>
      <c r="MZ154" s="2" t="s">
        <v>1160</v>
      </c>
      <c r="NA154" s="2"/>
      <c r="NB154" s="2"/>
      <c r="NC154" s="2"/>
      <c r="ND154" s="2"/>
      <c r="NE154" s="2"/>
      <c r="NF154" s="2"/>
      <c r="NG154" t="s">
        <v>2530</v>
      </c>
      <c r="NH154" t="s">
        <v>2543</v>
      </c>
      <c r="NI154" t="s">
        <v>944</v>
      </c>
      <c r="NJ154" t="s">
        <v>2531</v>
      </c>
      <c r="NS154" s="140" t="s">
        <v>518</v>
      </c>
      <c r="NT154" s="80">
        <v>66865</v>
      </c>
      <c r="NU154" t="s">
        <v>480</v>
      </c>
      <c r="NY154">
        <v>60</v>
      </c>
      <c r="OJ154" t="s">
        <v>2532</v>
      </c>
      <c r="OL154" t="s">
        <v>2541</v>
      </c>
      <c r="OQ154" t="s">
        <v>522</v>
      </c>
      <c r="OR154" s="50">
        <v>46134</v>
      </c>
    </row>
    <row r="155" spans="1:413" ht="15" thickBot="1">
      <c r="A155" t="s">
        <v>469</v>
      </c>
      <c r="B155" t="s">
        <v>2519</v>
      </c>
      <c r="C155" t="s">
        <v>2520</v>
      </c>
      <c r="H155" t="s">
        <v>1047</v>
      </c>
      <c r="I155">
        <v>-6.2750502700000004</v>
      </c>
      <c r="J155">
        <v>34.813145609999999</v>
      </c>
      <c r="K155" t="s">
        <v>1047</v>
      </c>
      <c r="AV155" t="s">
        <v>2521</v>
      </c>
      <c r="AX155">
        <v>20</v>
      </c>
      <c r="AY155" t="s">
        <v>1047</v>
      </c>
      <c r="AZ155" t="s">
        <v>2522</v>
      </c>
      <c r="BA155">
        <v>1993</v>
      </c>
      <c r="BB155">
        <v>1997</v>
      </c>
      <c r="BD155" t="s">
        <v>492</v>
      </c>
      <c r="BE155" t="s">
        <v>2523</v>
      </c>
      <c r="BF155" t="s">
        <v>524</v>
      </c>
      <c r="BG155" t="s">
        <v>484</v>
      </c>
      <c r="BH155" t="s">
        <v>485</v>
      </c>
      <c r="BI155" t="s">
        <v>2524</v>
      </c>
      <c r="BJ155" t="s">
        <v>1501</v>
      </c>
      <c r="BK155">
        <v>20</v>
      </c>
      <c r="HT155" t="s">
        <v>2525</v>
      </c>
      <c r="IO155" t="s">
        <v>2526</v>
      </c>
      <c r="IP155" t="s">
        <v>701</v>
      </c>
      <c r="IS155" t="s">
        <v>1047</v>
      </c>
      <c r="IT155" t="s">
        <v>1047</v>
      </c>
      <c r="IU155" t="s">
        <v>1047</v>
      </c>
      <c r="IW155" s="2"/>
      <c r="IX155" s="2"/>
      <c r="JJ155" t="s">
        <v>1076</v>
      </c>
      <c r="JK155" t="s">
        <v>1047</v>
      </c>
      <c r="JM155" t="s">
        <v>495</v>
      </c>
      <c r="JN155" t="s">
        <v>2527</v>
      </c>
      <c r="JO155" s="2" t="s">
        <v>2528</v>
      </c>
      <c r="JP155">
        <v>4</v>
      </c>
      <c r="MU155" s="157"/>
      <c r="MV155" s="157"/>
      <c r="MW155" t="s">
        <v>2544</v>
      </c>
      <c r="MX155" s="2"/>
      <c r="MY155" s="2"/>
      <c r="MZ155" s="2"/>
      <c r="NA155" s="2"/>
      <c r="NB155" s="2"/>
      <c r="NC155" s="2"/>
      <c r="ND155" s="2"/>
      <c r="NE155" s="2"/>
      <c r="NF155" s="2"/>
      <c r="NG155" t="s">
        <v>2530</v>
      </c>
      <c r="NH155" t="s">
        <v>2544</v>
      </c>
      <c r="NI155" t="s">
        <v>944</v>
      </c>
      <c r="NJ155" t="s">
        <v>2531</v>
      </c>
      <c r="NR155" t="s">
        <v>536</v>
      </c>
      <c r="NS155" s="140" t="s">
        <v>518</v>
      </c>
      <c r="NT155" s="80">
        <v>0</v>
      </c>
      <c r="NU155" t="s">
        <v>480</v>
      </c>
      <c r="OJ155" t="s">
        <v>2532</v>
      </c>
      <c r="OL155" t="s">
        <v>2545</v>
      </c>
      <c r="OQ155" t="s">
        <v>522</v>
      </c>
      <c r="OR155" s="50">
        <v>46134</v>
      </c>
    </row>
    <row r="156" spans="1:413" ht="15" thickBot="1">
      <c r="A156" t="s">
        <v>469</v>
      </c>
      <c r="B156" t="s">
        <v>2519</v>
      </c>
      <c r="C156" t="s">
        <v>2520</v>
      </c>
      <c r="D156" t="s">
        <v>472</v>
      </c>
      <c r="H156" t="s">
        <v>1047</v>
      </c>
      <c r="I156">
        <v>-6.2750502700000004</v>
      </c>
      <c r="J156">
        <v>34.813145609999999</v>
      </c>
      <c r="K156" t="s">
        <v>1047</v>
      </c>
      <c r="AV156" t="s">
        <v>2521</v>
      </c>
      <c r="AW156">
        <v>0.12</v>
      </c>
      <c r="AX156">
        <v>20</v>
      </c>
      <c r="AY156" t="s">
        <v>1047</v>
      </c>
      <c r="AZ156" t="s">
        <v>2522</v>
      </c>
      <c r="BA156">
        <v>1993</v>
      </c>
      <c r="BB156">
        <v>1997</v>
      </c>
      <c r="BD156" t="s">
        <v>2534</v>
      </c>
      <c r="BE156" t="s">
        <v>2535</v>
      </c>
      <c r="BF156" t="s">
        <v>536</v>
      </c>
      <c r="BG156" t="s">
        <v>484</v>
      </c>
      <c r="BH156" t="s">
        <v>485</v>
      </c>
      <c r="BI156" t="s">
        <v>2524</v>
      </c>
      <c r="BJ156" t="s">
        <v>1501</v>
      </c>
      <c r="BK156">
        <v>20</v>
      </c>
      <c r="EE156" t="s">
        <v>2536</v>
      </c>
      <c r="EF156" t="s">
        <v>486</v>
      </c>
      <c r="EG156">
        <v>625</v>
      </c>
      <c r="EH156" t="s">
        <v>537</v>
      </c>
      <c r="EI156" t="s">
        <v>2537</v>
      </c>
      <c r="EJ156" t="s">
        <v>486</v>
      </c>
      <c r="EK156">
        <v>625</v>
      </c>
      <c r="EL156" t="s">
        <v>537</v>
      </c>
      <c r="EM156" t="s">
        <v>2538</v>
      </c>
      <c r="EN156" t="s">
        <v>486</v>
      </c>
      <c r="EO156">
        <v>625</v>
      </c>
      <c r="HT156" t="s">
        <v>2525</v>
      </c>
      <c r="IO156" t="s">
        <v>2539</v>
      </c>
      <c r="IP156" t="s">
        <v>693</v>
      </c>
      <c r="IS156" t="s">
        <v>1047</v>
      </c>
      <c r="IT156" t="s">
        <v>1047</v>
      </c>
      <c r="IU156" t="s">
        <v>1047</v>
      </c>
      <c r="IV156" t="s">
        <v>2540</v>
      </c>
      <c r="IW156" s="2"/>
      <c r="IX156" s="2"/>
      <c r="JA156">
        <v>4.25</v>
      </c>
      <c r="JE156">
        <v>9.1</v>
      </c>
      <c r="JF156">
        <v>6.84</v>
      </c>
      <c r="JG156">
        <v>13.46</v>
      </c>
      <c r="JJ156" t="s">
        <v>1076</v>
      </c>
      <c r="JK156" t="s">
        <v>1047</v>
      </c>
      <c r="JM156" t="s">
        <v>495</v>
      </c>
      <c r="JN156" t="s">
        <v>2527</v>
      </c>
      <c r="JO156" s="2" t="s">
        <v>2528</v>
      </c>
      <c r="JP156">
        <v>4</v>
      </c>
      <c r="MU156" s="157"/>
      <c r="MV156" s="157"/>
      <c r="MW156" t="s">
        <v>2546</v>
      </c>
      <c r="MX156" s="2"/>
      <c r="MY156" s="2" t="s">
        <v>1160</v>
      </c>
      <c r="NA156" s="2"/>
      <c r="NB156" s="2"/>
      <c r="NC156" s="2"/>
      <c r="ND156" s="2"/>
      <c r="NE156" s="2"/>
      <c r="NF156" s="2"/>
      <c r="NG156" t="s">
        <v>2530</v>
      </c>
      <c r="NH156" t="s">
        <v>2546</v>
      </c>
      <c r="NI156" t="s">
        <v>944</v>
      </c>
      <c r="NJ156" t="s">
        <v>2531</v>
      </c>
      <c r="NS156" s="140" t="s">
        <v>518</v>
      </c>
      <c r="NT156" s="80">
        <v>479936</v>
      </c>
      <c r="NU156" t="s">
        <v>480</v>
      </c>
      <c r="NY156">
        <v>60</v>
      </c>
      <c r="OJ156" t="s">
        <v>2532</v>
      </c>
      <c r="OL156" t="s">
        <v>2545</v>
      </c>
      <c r="OQ156" t="s">
        <v>522</v>
      </c>
      <c r="OR156" s="50">
        <v>46134</v>
      </c>
    </row>
    <row r="157" spans="1:413" ht="15" thickBot="1">
      <c r="A157" t="s">
        <v>469</v>
      </c>
      <c r="B157" t="s">
        <v>2519</v>
      </c>
      <c r="C157" t="s">
        <v>2520</v>
      </c>
      <c r="H157" t="s">
        <v>1047</v>
      </c>
      <c r="I157">
        <v>-6.2750502700000004</v>
      </c>
      <c r="J157">
        <v>34.813145609999999</v>
      </c>
      <c r="K157" t="s">
        <v>1047</v>
      </c>
      <c r="AV157" t="s">
        <v>2521</v>
      </c>
      <c r="AX157">
        <v>20</v>
      </c>
      <c r="AY157" t="s">
        <v>1047</v>
      </c>
      <c r="AZ157" t="s">
        <v>2522</v>
      </c>
      <c r="BA157">
        <v>1993</v>
      </c>
      <c r="BB157">
        <v>1997</v>
      </c>
      <c r="BD157" t="s">
        <v>492</v>
      </c>
      <c r="BE157" t="s">
        <v>2523</v>
      </c>
      <c r="BF157" t="s">
        <v>524</v>
      </c>
      <c r="BG157" t="s">
        <v>484</v>
      </c>
      <c r="BH157" t="s">
        <v>485</v>
      </c>
      <c r="BI157" t="s">
        <v>2524</v>
      </c>
      <c r="BJ157" t="s">
        <v>1501</v>
      </c>
      <c r="BK157">
        <v>25</v>
      </c>
      <c r="IO157" t="s">
        <v>2526</v>
      </c>
      <c r="IP157" t="s">
        <v>701</v>
      </c>
      <c r="IS157" t="s">
        <v>1047</v>
      </c>
      <c r="IT157" t="s">
        <v>1047</v>
      </c>
      <c r="IU157" t="s">
        <v>1047</v>
      </c>
      <c r="IW157" s="2"/>
      <c r="IX157" s="2"/>
      <c r="JJ157" t="s">
        <v>1076</v>
      </c>
      <c r="JK157" t="s">
        <v>1047</v>
      </c>
      <c r="JM157" t="s">
        <v>495</v>
      </c>
      <c r="JN157" t="s">
        <v>2527</v>
      </c>
      <c r="JO157" s="2" t="s">
        <v>2528</v>
      </c>
      <c r="JP157">
        <v>4</v>
      </c>
      <c r="MU157" s="157"/>
      <c r="MV157" s="157"/>
      <c r="MX157" s="2"/>
      <c r="MY157" s="2"/>
      <c r="MZ157" s="2"/>
      <c r="NA157" s="2"/>
      <c r="NB157" s="2"/>
      <c r="NC157" s="2"/>
      <c r="ND157" s="2"/>
      <c r="NE157" s="2"/>
      <c r="NF157" s="157" t="s">
        <v>2547</v>
      </c>
      <c r="NG157" t="s">
        <v>2548</v>
      </c>
      <c r="NI157" t="s">
        <v>623</v>
      </c>
      <c r="NJ157" t="s">
        <v>2531</v>
      </c>
      <c r="NR157" t="s">
        <v>536</v>
      </c>
      <c r="NS157" s="140" t="s">
        <v>518</v>
      </c>
      <c r="NT157" s="147">
        <v>19600</v>
      </c>
      <c r="NU157" t="s">
        <v>480</v>
      </c>
      <c r="OJ157" t="s">
        <v>2532</v>
      </c>
      <c r="OL157" t="s">
        <v>2533</v>
      </c>
      <c r="OQ157" t="s">
        <v>522</v>
      </c>
      <c r="OR157" s="50">
        <v>46134</v>
      </c>
    </row>
    <row r="158" spans="1:413" ht="15" thickBot="1">
      <c r="A158" t="s">
        <v>469</v>
      </c>
      <c r="B158" t="s">
        <v>2519</v>
      </c>
      <c r="C158" t="s">
        <v>2520</v>
      </c>
      <c r="D158" t="s">
        <v>472</v>
      </c>
      <c r="H158" t="s">
        <v>1047</v>
      </c>
      <c r="I158">
        <v>-6.2750502700000004</v>
      </c>
      <c r="J158">
        <v>34.813145609999999</v>
      </c>
      <c r="K158" t="s">
        <v>1047</v>
      </c>
      <c r="AV158" t="s">
        <v>2521</v>
      </c>
      <c r="AW158">
        <v>0.12</v>
      </c>
      <c r="AX158">
        <v>20</v>
      </c>
      <c r="AY158" t="s">
        <v>1047</v>
      </c>
      <c r="AZ158" t="s">
        <v>2522</v>
      </c>
      <c r="BA158">
        <v>1993</v>
      </c>
      <c r="BB158">
        <v>1997</v>
      </c>
      <c r="BD158" t="s">
        <v>2534</v>
      </c>
      <c r="BE158" t="s">
        <v>2535</v>
      </c>
      <c r="BF158" t="s">
        <v>536</v>
      </c>
      <c r="BG158" t="s">
        <v>484</v>
      </c>
      <c r="BH158" t="s">
        <v>485</v>
      </c>
      <c r="BI158" t="s">
        <v>2524</v>
      </c>
      <c r="BJ158" t="s">
        <v>1501</v>
      </c>
      <c r="BK158">
        <v>25</v>
      </c>
      <c r="EE158" t="s">
        <v>2536</v>
      </c>
      <c r="EF158" t="s">
        <v>486</v>
      </c>
      <c r="EG158">
        <v>625</v>
      </c>
      <c r="EH158" t="s">
        <v>537</v>
      </c>
      <c r="EI158" t="s">
        <v>2537</v>
      </c>
      <c r="EJ158" t="s">
        <v>486</v>
      </c>
      <c r="EK158">
        <v>625</v>
      </c>
      <c r="EL158" t="s">
        <v>537</v>
      </c>
      <c r="EM158" t="s">
        <v>2538</v>
      </c>
      <c r="EN158" t="s">
        <v>486</v>
      </c>
      <c r="EO158">
        <v>625</v>
      </c>
      <c r="IO158" t="s">
        <v>2539</v>
      </c>
      <c r="IP158" t="s">
        <v>693</v>
      </c>
      <c r="IS158" t="s">
        <v>1047</v>
      </c>
      <c r="IT158" t="s">
        <v>1047</v>
      </c>
      <c r="IU158" t="s">
        <v>1047</v>
      </c>
      <c r="IV158" t="s">
        <v>2540</v>
      </c>
      <c r="IW158" s="2"/>
      <c r="IX158" s="2"/>
      <c r="JA158">
        <v>4.25</v>
      </c>
      <c r="JE158">
        <v>9.1</v>
      </c>
      <c r="JF158">
        <v>6.84</v>
      </c>
      <c r="JG158">
        <v>13.46</v>
      </c>
      <c r="JJ158" t="s">
        <v>1076</v>
      </c>
      <c r="JK158" t="s">
        <v>1047</v>
      </c>
      <c r="JM158" t="s">
        <v>495</v>
      </c>
      <c r="JN158" t="s">
        <v>2527</v>
      </c>
      <c r="JO158" s="2" t="s">
        <v>2528</v>
      </c>
      <c r="JP158">
        <v>4</v>
      </c>
      <c r="MU158" s="157"/>
      <c r="MV158" s="157"/>
      <c r="MX158" s="2"/>
      <c r="MY158" s="2"/>
      <c r="MZ158" s="2"/>
      <c r="NA158" s="2"/>
      <c r="NB158" s="2"/>
      <c r="NC158" s="2"/>
      <c r="ND158" s="2"/>
      <c r="NE158" s="2"/>
      <c r="NF158" s="157" t="s">
        <v>2549</v>
      </c>
      <c r="NG158" t="s">
        <v>2548</v>
      </c>
      <c r="NI158" t="s">
        <v>623</v>
      </c>
      <c r="NJ158" t="s">
        <v>2531</v>
      </c>
      <c r="NS158" s="140" t="s">
        <v>518</v>
      </c>
      <c r="NT158" s="147">
        <v>22686</v>
      </c>
      <c r="NU158" t="s">
        <v>480</v>
      </c>
      <c r="OJ158" t="s">
        <v>2532</v>
      </c>
      <c r="OL158" t="s">
        <v>2533</v>
      </c>
      <c r="OQ158" t="s">
        <v>522</v>
      </c>
      <c r="OR158" s="50">
        <v>46134</v>
      </c>
    </row>
    <row r="159" spans="1:413" ht="15" thickBot="1">
      <c r="A159" t="s">
        <v>469</v>
      </c>
      <c r="B159" t="s">
        <v>2519</v>
      </c>
      <c r="C159" t="s">
        <v>2520</v>
      </c>
      <c r="H159" t="s">
        <v>1047</v>
      </c>
      <c r="I159">
        <v>-6.2750502700000004</v>
      </c>
      <c r="J159">
        <v>34.813145609999999</v>
      </c>
      <c r="K159" t="s">
        <v>1047</v>
      </c>
      <c r="AV159" t="s">
        <v>2521</v>
      </c>
      <c r="AX159">
        <v>20</v>
      </c>
      <c r="AY159" t="s">
        <v>1047</v>
      </c>
      <c r="AZ159" t="s">
        <v>2522</v>
      </c>
      <c r="BA159">
        <v>1993</v>
      </c>
      <c r="BB159">
        <v>1997</v>
      </c>
      <c r="BD159" t="s">
        <v>492</v>
      </c>
      <c r="BE159" t="s">
        <v>2523</v>
      </c>
      <c r="BF159" t="s">
        <v>524</v>
      </c>
      <c r="BG159" t="s">
        <v>484</v>
      </c>
      <c r="BH159" t="s">
        <v>485</v>
      </c>
      <c r="BI159" t="s">
        <v>2524</v>
      </c>
      <c r="BJ159" t="s">
        <v>1501</v>
      </c>
      <c r="BK159">
        <v>20</v>
      </c>
      <c r="IO159" t="s">
        <v>2526</v>
      </c>
      <c r="IP159" t="s">
        <v>701</v>
      </c>
      <c r="IS159" t="s">
        <v>1047</v>
      </c>
      <c r="IT159" t="s">
        <v>1047</v>
      </c>
      <c r="IU159" t="s">
        <v>1047</v>
      </c>
      <c r="IW159" s="2"/>
      <c r="IX159" s="2"/>
      <c r="JJ159" t="s">
        <v>1076</v>
      </c>
      <c r="JK159" t="s">
        <v>1047</v>
      </c>
      <c r="JM159" t="s">
        <v>495</v>
      </c>
      <c r="JN159" t="s">
        <v>2527</v>
      </c>
      <c r="JO159" s="2" t="s">
        <v>2528</v>
      </c>
      <c r="JP159">
        <v>4</v>
      </c>
      <c r="MU159" s="157"/>
      <c r="MV159" s="157"/>
      <c r="MX159" s="2"/>
      <c r="MY159" s="2"/>
      <c r="MZ159" s="2"/>
      <c r="NA159" s="2"/>
      <c r="NB159" s="2"/>
      <c r="NC159" s="2"/>
      <c r="ND159" s="2"/>
      <c r="NE159" s="2"/>
      <c r="NF159" s="157"/>
      <c r="NG159" t="s">
        <v>2548</v>
      </c>
      <c r="NI159" t="s">
        <v>623</v>
      </c>
      <c r="NJ159" t="s">
        <v>2531</v>
      </c>
      <c r="NR159" t="s">
        <v>536</v>
      </c>
      <c r="NS159" s="140" t="s">
        <v>518</v>
      </c>
      <c r="NT159" s="147">
        <v>19600</v>
      </c>
      <c r="NU159" t="s">
        <v>480</v>
      </c>
      <c r="OJ159" t="s">
        <v>2532</v>
      </c>
      <c r="OL159" t="s">
        <v>2541</v>
      </c>
      <c r="OQ159" t="s">
        <v>522</v>
      </c>
      <c r="OR159" s="50">
        <v>46134</v>
      </c>
    </row>
    <row r="160" spans="1:413" ht="15" thickBot="1">
      <c r="A160" t="s">
        <v>469</v>
      </c>
      <c r="B160" t="s">
        <v>2519</v>
      </c>
      <c r="C160" t="s">
        <v>2520</v>
      </c>
      <c r="D160" t="s">
        <v>472</v>
      </c>
      <c r="H160" t="s">
        <v>1047</v>
      </c>
      <c r="I160">
        <v>-6.2750502700000004</v>
      </c>
      <c r="J160">
        <v>34.813145609999999</v>
      </c>
      <c r="K160" t="s">
        <v>1047</v>
      </c>
      <c r="AV160" t="s">
        <v>2521</v>
      </c>
      <c r="AW160">
        <v>0.12</v>
      </c>
      <c r="AX160">
        <v>20</v>
      </c>
      <c r="AY160" t="s">
        <v>1047</v>
      </c>
      <c r="AZ160" t="s">
        <v>2522</v>
      </c>
      <c r="BA160">
        <v>1993</v>
      </c>
      <c r="BB160">
        <v>1997</v>
      </c>
      <c r="BD160" t="s">
        <v>2534</v>
      </c>
      <c r="BE160" t="s">
        <v>2535</v>
      </c>
      <c r="BF160" t="s">
        <v>536</v>
      </c>
      <c r="BG160" t="s">
        <v>484</v>
      </c>
      <c r="BH160" t="s">
        <v>485</v>
      </c>
      <c r="BI160" t="s">
        <v>2524</v>
      </c>
      <c r="BJ160" t="s">
        <v>1501</v>
      </c>
      <c r="BK160">
        <v>20</v>
      </c>
      <c r="EE160" t="s">
        <v>2536</v>
      </c>
      <c r="EF160" t="s">
        <v>486</v>
      </c>
      <c r="EG160">
        <v>625</v>
      </c>
      <c r="EH160" t="s">
        <v>537</v>
      </c>
      <c r="EI160" t="s">
        <v>2537</v>
      </c>
      <c r="EJ160" t="s">
        <v>486</v>
      </c>
      <c r="EK160">
        <v>625</v>
      </c>
      <c r="EL160" t="s">
        <v>537</v>
      </c>
      <c r="EM160" t="s">
        <v>2538</v>
      </c>
      <c r="EN160" t="s">
        <v>486</v>
      </c>
      <c r="EO160">
        <v>625</v>
      </c>
      <c r="IO160" t="s">
        <v>2539</v>
      </c>
      <c r="IP160" t="s">
        <v>693</v>
      </c>
      <c r="IS160" t="s">
        <v>1047</v>
      </c>
      <c r="IT160" t="s">
        <v>1047</v>
      </c>
      <c r="IU160" t="s">
        <v>1047</v>
      </c>
      <c r="IV160" t="s">
        <v>2540</v>
      </c>
      <c r="IW160" s="2"/>
      <c r="IX160" s="2"/>
      <c r="JA160">
        <v>4.25</v>
      </c>
      <c r="JE160">
        <v>9.1</v>
      </c>
      <c r="JF160">
        <v>6.84</v>
      </c>
      <c r="JG160">
        <v>13.46</v>
      </c>
      <c r="JJ160" t="s">
        <v>1076</v>
      </c>
      <c r="JK160" t="s">
        <v>1047</v>
      </c>
      <c r="JM160" t="s">
        <v>495</v>
      </c>
      <c r="JN160" t="s">
        <v>2527</v>
      </c>
      <c r="JO160" s="2" t="s">
        <v>2528</v>
      </c>
      <c r="JP160">
        <v>4</v>
      </c>
      <c r="MU160" s="157"/>
      <c r="MV160" s="157"/>
      <c r="MX160" s="2"/>
      <c r="MY160" s="2"/>
      <c r="MZ160" s="2"/>
      <c r="NA160" s="2"/>
      <c r="NB160" s="2"/>
      <c r="NC160" s="2"/>
      <c r="ND160" s="2"/>
      <c r="NE160" s="2"/>
      <c r="NF160" s="157"/>
      <c r="NG160" t="s">
        <v>2548</v>
      </c>
      <c r="NI160" t="s">
        <v>623</v>
      </c>
      <c r="NJ160" t="s">
        <v>2531</v>
      </c>
      <c r="NS160" s="140" t="s">
        <v>518</v>
      </c>
      <c r="NT160" s="147">
        <v>20608</v>
      </c>
      <c r="NU160" t="s">
        <v>480</v>
      </c>
      <c r="OJ160" t="s">
        <v>2532</v>
      </c>
      <c r="OL160" t="s">
        <v>2541</v>
      </c>
      <c r="OQ160" t="s">
        <v>522</v>
      </c>
      <c r="OR160" s="50">
        <v>46134</v>
      </c>
    </row>
    <row r="161" spans="1:424" ht="15" thickBot="1">
      <c r="A161" t="s">
        <v>469</v>
      </c>
      <c r="B161" t="s">
        <v>2519</v>
      </c>
      <c r="C161" t="s">
        <v>2520</v>
      </c>
      <c r="H161" t="s">
        <v>1047</v>
      </c>
      <c r="I161">
        <v>-6.2750502700000004</v>
      </c>
      <c r="J161">
        <v>34.813145609999999</v>
      </c>
      <c r="K161" t="s">
        <v>1047</v>
      </c>
      <c r="AV161" t="s">
        <v>2521</v>
      </c>
      <c r="AX161">
        <v>20</v>
      </c>
      <c r="AY161" t="s">
        <v>1047</v>
      </c>
      <c r="AZ161" t="s">
        <v>2522</v>
      </c>
      <c r="BA161">
        <v>1993</v>
      </c>
      <c r="BB161">
        <v>1997</v>
      </c>
      <c r="BD161" t="s">
        <v>492</v>
      </c>
      <c r="BE161" t="s">
        <v>2523</v>
      </c>
      <c r="BF161" t="s">
        <v>524</v>
      </c>
      <c r="BG161" t="s">
        <v>484</v>
      </c>
      <c r="BH161" t="s">
        <v>485</v>
      </c>
      <c r="BI161" t="s">
        <v>2524</v>
      </c>
      <c r="BJ161" t="s">
        <v>1501</v>
      </c>
      <c r="BK161">
        <v>20</v>
      </c>
      <c r="IO161" t="s">
        <v>2526</v>
      </c>
      <c r="IP161" t="s">
        <v>701</v>
      </c>
      <c r="IS161" t="s">
        <v>1047</v>
      </c>
      <c r="IT161" t="s">
        <v>1047</v>
      </c>
      <c r="IU161" t="s">
        <v>1047</v>
      </c>
      <c r="IW161" s="2"/>
      <c r="IX161" s="2"/>
      <c r="JJ161" t="s">
        <v>1076</v>
      </c>
      <c r="JK161" t="s">
        <v>1047</v>
      </c>
      <c r="JM161" t="s">
        <v>495</v>
      </c>
      <c r="JN161" t="s">
        <v>2527</v>
      </c>
      <c r="JO161" s="2" t="s">
        <v>2528</v>
      </c>
      <c r="JP161">
        <v>4</v>
      </c>
      <c r="MU161" s="157"/>
      <c r="MV161" s="157"/>
      <c r="MX161" s="2"/>
      <c r="MY161" s="2"/>
      <c r="MZ161" s="2"/>
      <c r="NA161" s="2"/>
      <c r="NB161" s="2"/>
      <c r="NC161" s="2"/>
      <c r="ND161" s="2"/>
      <c r="NE161" s="2"/>
      <c r="NF161" s="157"/>
      <c r="NG161" t="s">
        <v>2548</v>
      </c>
      <c r="NI161" t="s">
        <v>623</v>
      </c>
      <c r="NJ161" t="s">
        <v>2531</v>
      </c>
      <c r="NR161" t="s">
        <v>536</v>
      </c>
      <c r="NS161" s="140" t="s">
        <v>518</v>
      </c>
      <c r="NT161" s="147">
        <v>0</v>
      </c>
      <c r="NU161" t="s">
        <v>480</v>
      </c>
      <c r="OJ161" t="s">
        <v>2532</v>
      </c>
      <c r="OL161" t="s">
        <v>2545</v>
      </c>
      <c r="OQ161" t="s">
        <v>522</v>
      </c>
      <c r="OR161" s="50">
        <v>46134</v>
      </c>
    </row>
    <row r="162" spans="1:424" ht="15" thickBot="1">
      <c r="A162" t="s">
        <v>469</v>
      </c>
      <c r="B162" t="s">
        <v>2519</v>
      </c>
      <c r="C162" t="s">
        <v>2520</v>
      </c>
      <c r="D162" t="s">
        <v>472</v>
      </c>
      <c r="H162" t="s">
        <v>1047</v>
      </c>
      <c r="I162">
        <v>-6.2750502700000004</v>
      </c>
      <c r="J162">
        <v>34.813145609999999</v>
      </c>
      <c r="K162" t="s">
        <v>1047</v>
      </c>
      <c r="AV162" t="s">
        <v>2521</v>
      </c>
      <c r="AW162">
        <v>0.12</v>
      </c>
      <c r="AX162">
        <v>20</v>
      </c>
      <c r="AY162" t="s">
        <v>1047</v>
      </c>
      <c r="AZ162" t="s">
        <v>2522</v>
      </c>
      <c r="BA162">
        <v>1993</v>
      </c>
      <c r="BB162">
        <v>1997</v>
      </c>
      <c r="BD162" t="s">
        <v>2534</v>
      </c>
      <c r="BE162" t="s">
        <v>2535</v>
      </c>
      <c r="BF162" t="s">
        <v>536</v>
      </c>
      <c r="BG162" t="s">
        <v>484</v>
      </c>
      <c r="BH162" t="s">
        <v>485</v>
      </c>
      <c r="BI162" t="s">
        <v>2524</v>
      </c>
      <c r="BJ162" t="s">
        <v>1501</v>
      </c>
      <c r="BK162">
        <v>20</v>
      </c>
      <c r="EE162" t="s">
        <v>2536</v>
      </c>
      <c r="EF162" t="s">
        <v>486</v>
      </c>
      <c r="EG162">
        <v>625</v>
      </c>
      <c r="EH162" t="s">
        <v>537</v>
      </c>
      <c r="EI162" t="s">
        <v>2537</v>
      </c>
      <c r="EJ162" t="s">
        <v>486</v>
      </c>
      <c r="EK162">
        <v>625</v>
      </c>
      <c r="EL162" t="s">
        <v>537</v>
      </c>
      <c r="EM162" t="s">
        <v>2538</v>
      </c>
      <c r="EN162" t="s">
        <v>486</v>
      </c>
      <c r="EO162">
        <v>625</v>
      </c>
      <c r="IO162" t="s">
        <v>2539</v>
      </c>
      <c r="IP162" t="s">
        <v>693</v>
      </c>
      <c r="IS162" t="s">
        <v>1047</v>
      </c>
      <c r="IT162" t="s">
        <v>1047</v>
      </c>
      <c r="IU162" t="s">
        <v>1047</v>
      </c>
      <c r="IV162" t="s">
        <v>2540</v>
      </c>
      <c r="IW162" s="2"/>
      <c r="IX162" s="2"/>
      <c r="JA162">
        <v>4.25</v>
      </c>
      <c r="JE162">
        <v>9.1</v>
      </c>
      <c r="JF162">
        <v>6.84</v>
      </c>
      <c r="JG162">
        <v>13.46</v>
      </c>
      <c r="JJ162" t="s">
        <v>1076</v>
      </c>
      <c r="JK162" t="s">
        <v>1047</v>
      </c>
      <c r="JM162" t="s">
        <v>495</v>
      </c>
      <c r="JN162" t="s">
        <v>2527</v>
      </c>
      <c r="JO162" s="2" t="s">
        <v>2528</v>
      </c>
      <c r="JP162">
        <v>4</v>
      </c>
      <c r="MU162" s="157"/>
      <c r="MV162" s="157"/>
      <c r="MX162" s="2"/>
      <c r="MY162" s="2"/>
      <c r="NA162" s="2"/>
      <c r="NB162" s="2"/>
      <c r="NC162" s="2"/>
      <c r="ND162" s="2"/>
      <c r="NE162" s="2"/>
      <c r="NF162" s="157"/>
      <c r="NG162" t="s">
        <v>2548</v>
      </c>
      <c r="NI162" t="s">
        <v>623</v>
      </c>
      <c r="NJ162" t="s">
        <v>2531</v>
      </c>
      <c r="NS162" s="140" t="s">
        <v>518</v>
      </c>
      <c r="NT162" s="147">
        <v>55417</v>
      </c>
      <c r="NU162" t="s">
        <v>480</v>
      </c>
      <c r="OJ162" t="s">
        <v>2532</v>
      </c>
      <c r="OL162" t="s">
        <v>2545</v>
      </c>
      <c r="OQ162" t="s">
        <v>522</v>
      </c>
      <c r="OR162" s="50">
        <v>46134</v>
      </c>
    </row>
    <row r="163" spans="1:424" s="106" customFormat="1" ht="73" thickBot="1">
      <c r="A163" s="115" t="s">
        <v>0</v>
      </c>
      <c r="B163" s="106" t="s">
        <v>1</v>
      </c>
      <c r="C163" s="107" t="s">
        <v>2</v>
      </c>
      <c r="D163" s="107" t="s">
        <v>3</v>
      </c>
      <c r="E163" s="107" t="s">
        <v>4</v>
      </c>
      <c r="F163" s="107" t="s">
        <v>5</v>
      </c>
      <c r="G163" s="107" t="s">
        <v>6</v>
      </c>
      <c r="H163" s="107" t="s">
        <v>7</v>
      </c>
      <c r="I163" s="107" t="s">
        <v>8</v>
      </c>
      <c r="J163" s="107" t="s">
        <v>9</v>
      </c>
      <c r="K163" s="107" t="s">
        <v>10</v>
      </c>
      <c r="L163" s="107" t="s">
        <v>11</v>
      </c>
      <c r="M163" s="107" t="s">
        <v>12</v>
      </c>
      <c r="N163" s="107" t="s">
        <v>13</v>
      </c>
      <c r="O163" s="107" t="s">
        <v>14</v>
      </c>
      <c r="P163" s="107" t="s">
        <v>15</v>
      </c>
      <c r="Q163" s="107" t="s">
        <v>16</v>
      </c>
      <c r="R163" s="107" t="s">
        <v>17</v>
      </c>
      <c r="S163" s="107" t="s">
        <v>18</v>
      </c>
      <c r="T163" s="107" t="s">
        <v>19</v>
      </c>
      <c r="U163" s="107" t="s">
        <v>20</v>
      </c>
      <c r="V163" s="107" t="s">
        <v>21</v>
      </c>
      <c r="W163" s="107" t="s">
        <v>22</v>
      </c>
      <c r="X163" s="107" t="s">
        <v>23</v>
      </c>
      <c r="Y163" s="107" t="s">
        <v>24</v>
      </c>
      <c r="Z163" s="107" t="s">
        <v>25</v>
      </c>
      <c r="AA163" s="107" t="s">
        <v>26</v>
      </c>
      <c r="AB163" s="107" t="s">
        <v>27</v>
      </c>
      <c r="AC163" s="107" t="s">
        <v>28</v>
      </c>
      <c r="AD163" s="107" t="s">
        <v>29</v>
      </c>
      <c r="AE163" s="107" t="s">
        <v>30</v>
      </c>
      <c r="AF163" s="107" t="s">
        <v>31</v>
      </c>
      <c r="AG163" s="107" t="s">
        <v>32</v>
      </c>
      <c r="AH163" s="107" t="s">
        <v>33</v>
      </c>
      <c r="AI163" s="107" t="s">
        <v>34</v>
      </c>
      <c r="AJ163" s="107" t="s">
        <v>35</v>
      </c>
      <c r="AK163" s="107" t="s">
        <v>36</v>
      </c>
      <c r="AL163" s="107" t="s">
        <v>37</v>
      </c>
      <c r="AM163" s="107" t="s">
        <v>38</v>
      </c>
      <c r="AN163" s="107" t="s">
        <v>39</v>
      </c>
      <c r="AO163" s="107" t="s">
        <v>40</v>
      </c>
      <c r="AP163" s="107" t="s">
        <v>41</v>
      </c>
      <c r="AQ163" s="107" t="s">
        <v>42</v>
      </c>
      <c r="AR163" s="107" t="s">
        <v>43</v>
      </c>
      <c r="AS163" s="107" t="s">
        <v>44</v>
      </c>
      <c r="AT163" s="107" t="s">
        <v>45</v>
      </c>
      <c r="AU163" s="107" t="s">
        <v>46</v>
      </c>
      <c r="AV163" s="108" t="s">
        <v>47</v>
      </c>
      <c r="AW163" s="108" t="s">
        <v>48</v>
      </c>
      <c r="AX163" s="108" t="s">
        <v>49</v>
      </c>
      <c r="AY163" s="108" t="s">
        <v>50</v>
      </c>
      <c r="AZ163" s="109" t="s">
        <v>51</v>
      </c>
      <c r="BA163" s="109" t="s">
        <v>52</v>
      </c>
      <c r="BB163" s="109" t="s">
        <v>53</v>
      </c>
      <c r="BC163" s="109" t="s">
        <v>54</v>
      </c>
      <c r="BD163" s="215" t="s">
        <v>55</v>
      </c>
      <c r="BE163" s="215" t="s">
        <v>56</v>
      </c>
      <c r="BF163" s="215" t="s">
        <v>57</v>
      </c>
      <c r="BG163" s="116" t="s">
        <v>58</v>
      </c>
      <c r="BH163" s="116" t="s">
        <v>59</v>
      </c>
      <c r="BI163" s="116" t="s">
        <v>60</v>
      </c>
      <c r="BJ163" s="116" t="s">
        <v>61</v>
      </c>
      <c r="BK163" s="116" t="s">
        <v>62</v>
      </c>
      <c r="BL163" s="116" t="s">
        <v>63</v>
      </c>
      <c r="BM163" s="116" t="s">
        <v>64</v>
      </c>
      <c r="BN163" s="116" t="s">
        <v>65</v>
      </c>
      <c r="BO163" s="116" t="s">
        <v>66</v>
      </c>
      <c r="BP163" s="116" t="s">
        <v>67</v>
      </c>
      <c r="BQ163" s="116" t="s">
        <v>68</v>
      </c>
      <c r="BR163" s="116" t="s">
        <v>69</v>
      </c>
      <c r="BS163" s="116" t="s">
        <v>70</v>
      </c>
      <c r="BT163" s="116" t="s">
        <v>71</v>
      </c>
      <c r="BU163" s="116" t="s">
        <v>72</v>
      </c>
      <c r="BV163" s="116" t="s">
        <v>73</v>
      </c>
      <c r="BW163" s="116" t="s">
        <v>74</v>
      </c>
      <c r="BX163" s="116" t="s">
        <v>75</v>
      </c>
      <c r="BY163" s="116" t="s">
        <v>76</v>
      </c>
      <c r="BZ163" s="116" t="s">
        <v>77</v>
      </c>
      <c r="CA163" s="116" t="s">
        <v>78</v>
      </c>
      <c r="CB163" s="116" t="s">
        <v>79</v>
      </c>
      <c r="CC163" s="116" t="s">
        <v>80</v>
      </c>
      <c r="CD163" s="116" t="s">
        <v>81</v>
      </c>
      <c r="CE163" s="116" t="s">
        <v>82</v>
      </c>
      <c r="CF163" s="116" t="s">
        <v>83</v>
      </c>
      <c r="CG163" s="116" t="s">
        <v>84</v>
      </c>
      <c r="CH163" s="116" t="s">
        <v>85</v>
      </c>
      <c r="CI163" s="116" t="s">
        <v>86</v>
      </c>
      <c r="CJ163" s="116" t="s">
        <v>87</v>
      </c>
      <c r="CK163" s="116" t="s">
        <v>88</v>
      </c>
      <c r="CL163" s="116" t="s">
        <v>89</v>
      </c>
      <c r="CM163" s="116" t="s">
        <v>90</v>
      </c>
      <c r="CN163" s="116" t="s">
        <v>91</v>
      </c>
      <c r="CO163" s="116" t="s">
        <v>92</v>
      </c>
      <c r="CP163" s="116" t="s">
        <v>93</v>
      </c>
      <c r="CQ163" s="116" t="s">
        <v>94</v>
      </c>
      <c r="CR163" s="116" t="s">
        <v>95</v>
      </c>
      <c r="CS163" s="116" t="s">
        <v>96</v>
      </c>
      <c r="CT163" s="116" t="s">
        <v>97</v>
      </c>
      <c r="CU163" s="116" t="s">
        <v>98</v>
      </c>
      <c r="CV163" s="116" t="s">
        <v>99</v>
      </c>
      <c r="CW163" s="116" t="s">
        <v>100</v>
      </c>
      <c r="CX163" s="116" t="s">
        <v>101</v>
      </c>
      <c r="CY163" s="116" t="s">
        <v>102</v>
      </c>
      <c r="CZ163" s="116" t="s">
        <v>103</v>
      </c>
      <c r="DA163" s="116" t="s">
        <v>104</v>
      </c>
      <c r="DB163" s="116" t="s">
        <v>105</v>
      </c>
      <c r="DC163" s="116" t="s">
        <v>106</v>
      </c>
      <c r="DD163" s="116" t="s">
        <v>107</v>
      </c>
      <c r="DE163" s="116" t="s">
        <v>108</v>
      </c>
      <c r="DF163" s="116" t="s">
        <v>109</v>
      </c>
      <c r="DG163" s="116" t="s">
        <v>110</v>
      </c>
      <c r="DH163" s="116" t="s">
        <v>111</v>
      </c>
      <c r="DI163" s="116" t="s">
        <v>112</v>
      </c>
      <c r="DJ163" s="116" t="s">
        <v>113</v>
      </c>
      <c r="DK163" s="116" t="s">
        <v>114</v>
      </c>
      <c r="DL163" s="116" t="s">
        <v>115</v>
      </c>
      <c r="DM163" s="116" t="s">
        <v>116</v>
      </c>
      <c r="DN163" s="116" t="s">
        <v>117</v>
      </c>
      <c r="DO163" s="116" t="s">
        <v>118</v>
      </c>
      <c r="DP163" s="116" t="s">
        <v>119</v>
      </c>
      <c r="DQ163" s="116" t="s">
        <v>120</v>
      </c>
      <c r="DR163" s="116" t="s">
        <v>121</v>
      </c>
      <c r="DS163" s="116" t="s">
        <v>122</v>
      </c>
      <c r="DT163" s="116" t="s">
        <v>123</v>
      </c>
      <c r="DU163" s="116" t="s">
        <v>124</v>
      </c>
      <c r="DV163" s="116" t="s">
        <v>125</v>
      </c>
      <c r="DW163" s="116" t="s">
        <v>126</v>
      </c>
      <c r="DX163" s="116" t="s">
        <v>127</v>
      </c>
      <c r="DY163" s="116" t="s">
        <v>128</v>
      </c>
      <c r="DZ163" s="116" t="s">
        <v>129</v>
      </c>
      <c r="EA163" s="116" t="s">
        <v>130</v>
      </c>
      <c r="EB163" s="116" t="s">
        <v>131</v>
      </c>
      <c r="EC163" s="116" t="s">
        <v>132</v>
      </c>
      <c r="ED163" s="108" t="s">
        <v>133</v>
      </c>
      <c r="EE163" s="108" t="s">
        <v>134</v>
      </c>
      <c r="EF163" s="108" t="s">
        <v>135</v>
      </c>
      <c r="EG163" s="108" t="s">
        <v>136</v>
      </c>
      <c r="EH163" s="108" t="s">
        <v>137</v>
      </c>
      <c r="EI163" s="108" t="s">
        <v>138</v>
      </c>
      <c r="EJ163" s="108" t="s">
        <v>139</v>
      </c>
      <c r="EK163" s="108" t="s">
        <v>140</v>
      </c>
      <c r="EL163" s="108" t="s">
        <v>141</v>
      </c>
      <c r="EM163" s="108" t="s">
        <v>142</v>
      </c>
      <c r="EN163" s="108" t="s">
        <v>143</v>
      </c>
      <c r="EO163" s="108" t="s">
        <v>144</v>
      </c>
      <c r="EP163" s="108" t="s">
        <v>145</v>
      </c>
      <c r="EQ163" s="108" t="s">
        <v>146</v>
      </c>
      <c r="ER163" s="108" t="s">
        <v>147</v>
      </c>
      <c r="ES163" s="108" t="s">
        <v>148</v>
      </c>
      <c r="ET163" s="108" t="s">
        <v>149</v>
      </c>
      <c r="EU163" s="108" t="s">
        <v>150</v>
      </c>
      <c r="EV163" s="108" t="s">
        <v>151</v>
      </c>
      <c r="EW163" s="108" t="s">
        <v>152</v>
      </c>
      <c r="EX163" s="108" t="s">
        <v>153</v>
      </c>
      <c r="EY163" s="108" t="s">
        <v>154</v>
      </c>
      <c r="EZ163" s="108" t="s">
        <v>155</v>
      </c>
      <c r="FA163" s="108" t="s">
        <v>156</v>
      </c>
      <c r="FB163" s="108" t="s">
        <v>157</v>
      </c>
      <c r="FC163" s="108" t="s">
        <v>158</v>
      </c>
      <c r="FD163" s="108" t="s">
        <v>159</v>
      </c>
      <c r="FE163" s="108" t="s">
        <v>160</v>
      </c>
      <c r="FF163" s="108" t="s">
        <v>161</v>
      </c>
      <c r="FG163" s="108" t="s">
        <v>162</v>
      </c>
      <c r="FH163" s="108" t="s">
        <v>163</v>
      </c>
      <c r="FI163" s="108" t="s">
        <v>164</v>
      </c>
      <c r="FJ163" s="108" t="s">
        <v>165</v>
      </c>
      <c r="FK163" s="108" t="s">
        <v>166</v>
      </c>
      <c r="FL163" s="108" t="s">
        <v>167</v>
      </c>
      <c r="FM163" s="108" t="s">
        <v>168</v>
      </c>
      <c r="FN163" s="108" t="s">
        <v>169</v>
      </c>
      <c r="FO163" s="108" t="s">
        <v>170</v>
      </c>
      <c r="FP163" s="108" t="s">
        <v>171</v>
      </c>
      <c r="FQ163" s="108" t="s">
        <v>172</v>
      </c>
      <c r="FR163" s="108" t="s">
        <v>173</v>
      </c>
      <c r="FS163" s="108" t="s">
        <v>174</v>
      </c>
      <c r="FT163" s="108" t="s">
        <v>175</v>
      </c>
      <c r="FU163" s="108" t="s">
        <v>176</v>
      </c>
      <c r="FV163" s="108" t="s">
        <v>177</v>
      </c>
      <c r="FW163" s="108" t="s">
        <v>178</v>
      </c>
      <c r="FX163" s="108" t="s">
        <v>179</v>
      </c>
      <c r="FY163" s="108" t="s">
        <v>180</v>
      </c>
      <c r="FZ163" s="108" t="s">
        <v>181</v>
      </c>
      <c r="GA163" s="108" t="s">
        <v>182</v>
      </c>
      <c r="GB163" s="108" t="s">
        <v>183</v>
      </c>
      <c r="GC163" s="108" t="s">
        <v>184</v>
      </c>
      <c r="GD163" s="108" t="s">
        <v>185</v>
      </c>
      <c r="GE163" s="108" t="s">
        <v>186</v>
      </c>
      <c r="GF163" s="108" t="s">
        <v>187</v>
      </c>
      <c r="GG163" s="108" t="s">
        <v>188</v>
      </c>
      <c r="GH163" s="108" t="s">
        <v>189</v>
      </c>
      <c r="GI163" s="108" t="s">
        <v>190</v>
      </c>
      <c r="GJ163" s="108" t="s">
        <v>191</v>
      </c>
      <c r="GK163" s="108" t="s">
        <v>192</v>
      </c>
      <c r="GL163" s="187" t="s">
        <v>193</v>
      </c>
      <c r="GM163" s="187" t="s">
        <v>194</v>
      </c>
      <c r="GN163" s="187" t="s">
        <v>195</v>
      </c>
      <c r="GO163" s="187" t="s">
        <v>196</v>
      </c>
      <c r="GP163" s="187" t="s">
        <v>197</v>
      </c>
      <c r="GQ163" s="187" t="s">
        <v>198</v>
      </c>
      <c r="GR163" s="187" t="s">
        <v>199</v>
      </c>
      <c r="GS163" s="187" t="s">
        <v>200</v>
      </c>
      <c r="GT163" s="187" t="s">
        <v>201</v>
      </c>
      <c r="GU163" s="187" t="s">
        <v>202</v>
      </c>
      <c r="GV163" s="187" t="s">
        <v>203</v>
      </c>
      <c r="GW163" s="187" t="s">
        <v>204</v>
      </c>
      <c r="GX163" s="187" t="s">
        <v>205</v>
      </c>
      <c r="GY163" s="187" t="s">
        <v>206</v>
      </c>
      <c r="GZ163" s="187" t="s">
        <v>207</v>
      </c>
      <c r="HA163" s="187" t="s">
        <v>208</v>
      </c>
      <c r="HB163" s="187" t="s">
        <v>209</v>
      </c>
      <c r="HC163" s="187" t="s">
        <v>210</v>
      </c>
      <c r="HD163" s="187" t="s">
        <v>211</v>
      </c>
      <c r="HE163" s="187" t="s">
        <v>212</v>
      </c>
      <c r="HF163" s="187" t="s">
        <v>213</v>
      </c>
      <c r="HG163" s="187" t="s">
        <v>214</v>
      </c>
      <c r="HH163" s="187" t="s">
        <v>215</v>
      </c>
      <c r="HI163" s="187" t="s">
        <v>216</v>
      </c>
      <c r="HJ163" s="187" t="s">
        <v>217</v>
      </c>
      <c r="HK163" s="111" t="s">
        <v>218</v>
      </c>
      <c r="HL163" s="111" t="s">
        <v>219</v>
      </c>
      <c r="HM163" s="111" t="s">
        <v>220</v>
      </c>
      <c r="HN163" s="111" t="s">
        <v>221</v>
      </c>
      <c r="HO163" s="111" t="s">
        <v>222</v>
      </c>
      <c r="HP163" s="111" t="s">
        <v>223</v>
      </c>
      <c r="HQ163" s="186" t="s">
        <v>224</v>
      </c>
      <c r="HR163" s="186" t="s">
        <v>225</v>
      </c>
      <c r="HS163" s="186" t="s">
        <v>226</v>
      </c>
      <c r="HT163" s="186" t="s">
        <v>227</v>
      </c>
      <c r="HU163" s="186" t="s">
        <v>228</v>
      </c>
      <c r="HV163" s="198" t="s">
        <v>229</v>
      </c>
      <c r="HW163" s="198" t="s">
        <v>230</v>
      </c>
      <c r="HX163" s="198" t="s">
        <v>231</v>
      </c>
      <c r="HY163" s="198" t="s">
        <v>232</v>
      </c>
      <c r="HZ163" s="198" t="s">
        <v>233</v>
      </c>
      <c r="IA163" s="198" t="s">
        <v>234</v>
      </c>
      <c r="IB163" s="184" t="s">
        <v>235</v>
      </c>
      <c r="IC163" s="184" t="s">
        <v>236</v>
      </c>
      <c r="ID163" s="184" t="s">
        <v>237</v>
      </c>
      <c r="IE163" s="184" t="s">
        <v>238</v>
      </c>
      <c r="IF163" s="184" t="s">
        <v>239</v>
      </c>
      <c r="IG163" s="184" t="s">
        <v>240</v>
      </c>
      <c r="IH163" s="185" t="s">
        <v>241</v>
      </c>
      <c r="II163" s="185" t="s">
        <v>242</v>
      </c>
      <c r="IJ163" s="185" t="s">
        <v>243</v>
      </c>
      <c r="IK163" s="185" t="s">
        <v>244</v>
      </c>
      <c r="IL163" s="185" t="s">
        <v>245</v>
      </c>
      <c r="IM163" s="185" t="s">
        <v>246</v>
      </c>
      <c r="IN163" s="185" t="s">
        <v>247</v>
      </c>
      <c r="IO163" s="101" t="s">
        <v>248</v>
      </c>
      <c r="IP163" s="101" t="s">
        <v>249</v>
      </c>
      <c r="IQ163" s="101" t="s">
        <v>250</v>
      </c>
      <c r="IR163" s="101" t="s">
        <v>251</v>
      </c>
      <c r="IS163" s="101" t="s">
        <v>252</v>
      </c>
      <c r="IT163" s="101" t="s">
        <v>253</v>
      </c>
      <c r="IU163" s="101" t="s">
        <v>254</v>
      </c>
      <c r="IV163" s="108" t="s">
        <v>255</v>
      </c>
      <c r="IW163" s="108" t="s">
        <v>256</v>
      </c>
      <c r="IX163" s="108" t="s">
        <v>257</v>
      </c>
      <c r="IY163" s="108" t="s">
        <v>258</v>
      </c>
      <c r="IZ163" s="108" t="s">
        <v>259</v>
      </c>
      <c r="JA163" s="108" t="s">
        <v>260</v>
      </c>
      <c r="JB163" s="108" t="s">
        <v>261</v>
      </c>
      <c r="JC163" s="108" t="s">
        <v>262</v>
      </c>
      <c r="JD163" s="108" t="s">
        <v>263</v>
      </c>
      <c r="JE163" s="108" t="s">
        <v>264</v>
      </c>
      <c r="JF163" s="108" t="s">
        <v>265</v>
      </c>
      <c r="JG163" s="108" t="s">
        <v>266</v>
      </c>
      <c r="JH163" s="108" t="s">
        <v>267</v>
      </c>
      <c r="JI163" s="108" t="s">
        <v>268</v>
      </c>
      <c r="JJ163" s="185" t="s">
        <v>269</v>
      </c>
      <c r="JK163" s="185" t="s">
        <v>270</v>
      </c>
      <c r="JL163" s="185" t="s">
        <v>271</v>
      </c>
      <c r="JM163" s="185" t="s">
        <v>272</v>
      </c>
      <c r="JN163" s="185" t="s">
        <v>273</v>
      </c>
      <c r="JO163" s="185" t="s">
        <v>274</v>
      </c>
      <c r="JP163" s="185" t="s">
        <v>275</v>
      </c>
      <c r="JQ163" s="185" t="s">
        <v>276</v>
      </c>
      <c r="JR163" s="185" t="s">
        <v>277</v>
      </c>
      <c r="JS163" s="185" t="s">
        <v>278</v>
      </c>
      <c r="JT163" s="185" t="s">
        <v>279</v>
      </c>
      <c r="JU163" s="185" t="s">
        <v>280</v>
      </c>
      <c r="JV163" s="111" t="s">
        <v>281</v>
      </c>
      <c r="JW163" s="111" t="s">
        <v>282</v>
      </c>
      <c r="JX163" s="111" t="s">
        <v>283</v>
      </c>
      <c r="JY163" s="111" t="s">
        <v>284</v>
      </c>
      <c r="JZ163" s="111" t="s">
        <v>285</v>
      </c>
      <c r="KA163" s="111" t="s">
        <v>286</v>
      </c>
      <c r="KB163" s="111" t="s">
        <v>287</v>
      </c>
      <c r="KC163" s="111" t="s">
        <v>288</v>
      </c>
      <c r="KD163" s="111" t="s">
        <v>289</v>
      </c>
      <c r="KE163" s="188" t="s">
        <v>290</v>
      </c>
      <c r="KF163" s="188" t="s">
        <v>291</v>
      </c>
      <c r="KG163" s="188" t="s">
        <v>292</v>
      </c>
      <c r="KH163" s="188" t="s">
        <v>293</v>
      </c>
      <c r="KI163" s="101" t="s">
        <v>294</v>
      </c>
      <c r="KJ163" s="101" t="s">
        <v>295</v>
      </c>
      <c r="KK163" s="101" t="s">
        <v>296</v>
      </c>
      <c r="KL163" s="101" t="s">
        <v>297</v>
      </c>
      <c r="KM163" s="101" t="s">
        <v>298</v>
      </c>
      <c r="KN163" s="101" t="s">
        <v>299</v>
      </c>
      <c r="KO163" s="101" t="s">
        <v>300</v>
      </c>
      <c r="KP163" s="101" t="s">
        <v>301</v>
      </c>
      <c r="KQ163" s="101" t="s">
        <v>302</v>
      </c>
      <c r="KR163" s="101" t="s">
        <v>303</v>
      </c>
      <c r="KS163" s="101" t="s">
        <v>304</v>
      </c>
      <c r="KT163" s="101" t="s">
        <v>305</v>
      </c>
      <c r="KU163" s="101" t="s">
        <v>306</v>
      </c>
      <c r="KV163" s="185" t="s">
        <v>307</v>
      </c>
      <c r="KW163" s="185" t="s">
        <v>308</v>
      </c>
      <c r="KX163" s="185" t="s">
        <v>309</v>
      </c>
      <c r="KY163" s="185" t="s">
        <v>310</v>
      </c>
      <c r="KZ163" s="185" t="s">
        <v>311</v>
      </c>
      <c r="LA163" s="185" t="s">
        <v>312</v>
      </c>
      <c r="LB163" s="185" t="s">
        <v>313</v>
      </c>
      <c r="LC163" s="185" t="s">
        <v>314</v>
      </c>
      <c r="LD163" s="185" t="s">
        <v>315</v>
      </c>
      <c r="LE163" s="185" t="s">
        <v>316</v>
      </c>
      <c r="LF163" s="185" t="s">
        <v>317</v>
      </c>
      <c r="LG163" s="185" t="s">
        <v>318</v>
      </c>
      <c r="LH163" s="185" t="s">
        <v>319</v>
      </c>
      <c r="LI163" s="185" t="s">
        <v>320</v>
      </c>
      <c r="LJ163" s="185" t="s">
        <v>321</v>
      </c>
      <c r="LK163" s="185" t="s">
        <v>322</v>
      </c>
      <c r="LL163" s="185" t="s">
        <v>323</v>
      </c>
      <c r="LM163" s="185" t="s">
        <v>324</v>
      </c>
      <c r="LN163" s="185" t="s">
        <v>325</v>
      </c>
      <c r="LO163" s="189" t="s">
        <v>326</v>
      </c>
      <c r="LP163" s="189" t="s">
        <v>327</v>
      </c>
      <c r="LQ163" s="189" t="s">
        <v>328</v>
      </c>
      <c r="LR163" s="189" t="s">
        <v>329</v>
      </c>
      <c r="LS163" s="189" t="s">
        <v>330</v>
      </c>
      <c r="LT163" s="190" t="s">
        <v>331</v>
      </c>
      <c r="LU163" s="190" t="s">
        <v>332</v>
      </c>
      <c r="LV163" s="190" t="s">
        <v>333</v>
      </c>
      <c r="LW163" s="190" t="s">
        <v>334</v>
      </c>
      <c r="LX163" s="190" t="s">
        <v>335</v>
      </c>
      <c r="LY163" s="190" t="s">
        <v>336</v>
      </c>
      <c r="LZ163" s="190" t="s">
        <v>337</v>
      </c>
      <c r="MA163" s="190" t="s">
        <v>338</v>
      </c>
      <c r="MB163" s="191" t="s">
        <v>339</v>
      </c>
      <c r="MC163" s="191" t="s">
        <v>340</v>
      </c>
      <c r="MD163" s="191" t="s">
        <v>341</v>
      </c>
      <c r="ME163" s="191" t="s">
        <v>342</v>
      </c>
      <c r="MF163" s="191" t="s">
        <v>343</v>
      </c>
      <c r="MG163" s="111" t="s">
        <v>344</v>
      </c>
      <c r="MH163" s="111" t="s">
        <v>345</v>
      </c>
      <c r="MI163" s="111" t="s">
        <v>346</v>
      </c>
      <c r="MJ163" s="111" t="s">
        <v>347</v>
      </c>
      <c r="MK163" s="111" t="s">
        <v>348</v>
      </c>
      <c r="ML163" s="117" t="s">
        <v>349</v>
      </c>
      <c r="MM163" s="117" t="s">
        <v>350</v>
      </c>
      <c r="MN163" s="117" t="s">
        <v>351</v>
      </c>
      <c r="MO163" s="117" t="s">
        <v>352</v>
      </c>
      <c r="MP163" s="117" t="s">
        <v>353</v>
      </c>
      <c r="MQ163" s="117" t="s">
        <v>354</v>
      </c>
      <c r="MR163" s="117" t="s">
        <v>355</v>
      </c>
      <c r="MS163" s="117" t="s">
        <v>356</v>
      </c>
      <c r="MT163" s="185" t="s">
        <v>357</v>
      </c>
      <c r="MU163" s="185" t="s">
        <v>358</v>
      </c>
      <c r="MV163" s="185" t="s">
        <v>359</v>
      </c>
      <c r="MW163" s="185" t="s">
        <v>360</v>
      </c>
      <c r="MX163" s="185" t="s">
        <v>361</v>
      </c>
      <c r="MY163" s="192" t="s">
        <v>362</v>
      </c>
      <c r="MZ163" s="192" t="s">
        <v>363</v>
      </c>
      <c r="NA163" s="107" t="s">
        <v>364</v>
      </c>
      <c r="NB163" s="107" t="s">
        <v>365</v>
      </c>
      <c r="NC163" s="107" t="s">
        <v>366</v>
      </c>
      <c r="ND163" s="107" t="s">
        <v>367</v>
      </c>
      <c r="NE163" s="107" t="s">
        <v>368</v>
      </c>
      <c r="NF163" s="107" t="s">
        <v>369</v>
      </c>
      <c r="NG163" s="107" t="s">
        <v>370</v>
      </c>
      <c r="NH163" s="107" t="s">
        <v>371</v>
      </c>
      <c r="NI163" s="107" t="s">
        <v>372</v>
      </c>
      <c r="NJ163" s="116" t="s">
        <v>373</v>
      </c>
      <c r="NK163" s="193" t="s">
        <v>374</v>
      </c>
      <c r="NL163" s="193" t="s">
        <v>375</v>
      </c>
      <c r="NM163" s="193" t="s">
        <v>376</v>
      </c>
      <c r="NN163" s="193" t="s">
        <v>377</v>
      </c>
      <c r="NO163" s="193" t="s">
        <v>378</v>
      </c>
      <c r="NP163" s="193" t="s">
        <v>379</v>
      </c>
      <c r="NQ163" s="193" t="s">
        <v>380</v>
      </c>
      <c r="NR163" s="193" t="s">
        <v>381</v>
      </c>
      <c r="NS163" s="193" t="s">
        <v>382</v>
      </c>
      <c r="NT163" s="193" t="s">
        <v>383</v>
      </c>
      <c r="NU163" s="193" t="s">
        <v>384</v>
      </c>
      <c r="NV163" s="194" t="s">
        <v>385</v>
      </c>
      <c r="NW163" s="194" t="s">
        <v>386</v>
      </c>
      <c r="NX163" s="194" t="s">
        <v>387</v>
      </c>
      <c r="NY163" s="194" t="s">
        <v>388</v>
      </c>
      <c r="NZ163" s="194" t="s">
        <v>389</v>
      </c>
      <c r="OA163" s="194" t="s">
        <v>390</v>
      </c>
      <c r="OB163" s="194" t="s">
        <v>391</v>
      </c>
      <c r="OC163" s="183" t="s">
        <v>392</v>
      </c>
      <c r="OD163" s="183" t="s">
        <v>393</v>
      </c>
      <c r="OE163" s="183" t="s">
        <v>394</v>
      </c>
      <c r="OF163" s="183" t="s">
        <v>395</v>
      </c>
      <c r="OG163" s="183" t="s">
        <v>396</v>
      </c>
      <c r="OH163" s="183" t="s">
        <v>397</v>
      </c>
      <c r="OI163" s="183" t="s">
        <v>398</v>
      </c>
      <c r="OJ163" s="183" t="s">
        <v>399</v>
      </c>
      <c r="OK163" s="183" t="s">
        <v>400</v>
      </c>
      <c r="OL163" s="183" t="s">
        <v>401</v>
      </c>
      <c r="OM163" s="182" t="s">
        <v>402</v>
      </c>
      <c r="ON163" s="182" t="s">
        <v>403</v>
      </c>
      <c r="OO163" s="182" t="s">
        <v>404</v>
      </c>
      <c r="OP163" s="182" t="s">
        <v>405</v>
      </c>
      <c r="OQ163" s="182" t="s">
        <v>406</v>
      </c>
      <c r="OR163" s="182" t="s">
        <v>407</v>
      </c>
      <c r="OS163" s="182" t="s">
        <v>408</v>
      </c>
      <c r="OT163" s="182" t="s">
        <v>409</v>
      </c>
      <c r="OU163" s="194" t="s">
        <v>410</v>
      </c>
      <c r="OV163" s="195" t="s">
        <v>411</v>
      </c>
      <c r="OW163" s="195" t="s">
        <v>412</v>
      </c>
      <c r="OX163" s="195" t="s">
        <v>413</v>
      </c>
      <c r="OY163" s="195" t="s">
        <v>414</v>
      </c>
      <c r="OZ163" s="195" t="s">
        <v>415</v>
      </c>
      <c r="PA163" s="195" t="s">
        <v>416</v>
      </c>
      <c r="PB163" s="112" t="s">
        <v>417</v>
      </c>
      <c r="PC163" s="112" t="s">
        <v>418</v>
      </c>
      <c r="PD163" s="113" t="s">
        <v>419</v>
      </c>
      <c r="PE163" s="113" t="s">
        <v>420</v>
      </c>
      <c r="PF163" s="113" t="s">
        <v>421</v>
      </c>
      <c r="PG163" s="113" t="s">
        <v>422</v>
      </c>
      <c r="PH163" s="114" t="s">
        <v>423</v>
      </c>
    </row>
    <row r="164" spans="1:424">
      <c r="A164" s="72" t="s">
        <v>663</v>
      </c>
      <c r="B164" s="72" t="s">
        <v>2550</v>
      </c>
      <c r="C164" s="72" t="s">
        <v>1250</v>
      </c>
      <c r="D164" s="72" t="s">
        <v>2551</v>
      </c>
      <c r="E164" s="218" t="s">
        <v>2552</v>
      </c>
      <c r="F164" s="72" t="s">
        <v>2553</v>
      </c>
      <c r="G164" s="72" t="s">
        <v>475</v>
      </c>
      <c r="H164" s="72" t="s">
        <v>2554</v>
      </c>
      <c r="I164" s="72">
        <v>10.3622</v>
      </c>
      <c r="J164" s="72">
        <v>76.980199999999996</v>
      </c>
      <c r="K164" s="72">
        <v>3000</v>
      </c>
      <c r="L164" s="72" t="s">
        <v>1250</v>
      </c>
      <c r="M164" s="72" t="s">
        <v>2551</v>
      </c>
      <c r="N164" s="218" t="s">
        <v>2555</v>
      </c>
      <c r="O164" s="72" t="s">
        <v>2553</v>
      </c>
      <c r="P164" s="72" t="s">
        <v>475</v>
      </c>
      <c r="Q164" s="72" t="s">
        <v>2554</v>
      </c>
      <c r="R164" s="72">
        <v>10.385</v>
      </c>
      <c r="S164" s="72">
        <v>76.95</v>
      </c>
      <c r="T164" s="72">
        <v>1000</v>
      </c>
      <c r="U164" s="72" t="s">
        <v>1250</v>
      </c>
      <c r="V164" s="72" t="s">
        <v>2551</v>
      </c>
      <c r="W164" s="72" t="s">
        <v>2556</v>
      </c>
      <c r="X164" s="72" t="s">
        <v>2553</v>
      </c>
      <c r="Y164" s="72" t="s">
        <v>475</v>
      </c>
      <c r="Z164" s="72" t="s">
        <v>2554</v>
      </c>
      <c r="AA164" s="72">
        <v>10.234999999999999</v>
      </c>
      <c r="AB164" s="72">
        <v>76.89</v>
      </c>
      <c r="AC164" s="72">
        <v>1500</v>
      </c>
      <c r="AD164" s="72"/>
      <c r="AE164" s="72"/>
      <c r="AF164" s="72"/>
      <c r="AG164" s="72"/>
      <c r="AH164" s="72"/>
      <c r="AI164" s="72"/>
      <c r="AJ164" s="72"/>
      <c r="AK164" s="72"/>
      <c r="AL164" s="72"/>
      <c r="AM164" s="72"/>
      <c r="AN164" s="72"/>
      <c r="AO164" s="72"/>
      <c r="AP164" s="72"/>
      <c r="AQ164" s="72"/>
      <c r="AR164" s="72"/>
      <c r="AS164" s="72"/>
      <c r="AT164" s="72"/>
      <c r="AU164" s="72"/>
      <c r="AV164" s="72" t="s">
        <v>2557</v>
      </c>
      <c r="AW164" s="72" t="s">
        <v>480</v>
      </c>
      <c r="AX164" s="72">
        <v>29850000</v>
      </c>
      <c r="AY164" s="72">
        <v>1</v>
      </c>
      <c r="AZ164" s="72" t="s">
        <v>2558</v>
      </c>
      <c r="BA164" s="72">
        <v>2005</v>
      </c>
      <c r="BB164" s="72"/>
      <c r="BC164" s="72" t="s">
        <v>2559</v>
      </c>
      <c r="BD164" s="72" t="s">
        <v>2560</v>
      </c>
      <c r="BE164" s="72" t="s">
        <v>524</v>
      </c>
      <c r="BF164" s="72" t="s">
        <v>1082</v>
      </c>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c r="ED164" s="72" t="s">
        <v>2561</v>
      </c>
      <c r="EE164" s="72" t="s">
        <v>2562</v>
      </c>
      <c r="EF164" s="72" t="s">
        <v>480</v>
      </c>
      <c r="EG164" s="72"/>
      <c r="EH164" s="72" t="s">
        <v>2563</v>
      </c>
      <c r="EI164" s="119" t="s">
        <v>2562</v>
      </c>
      <c r="EJ164" s="119" t="s">
        <v>480</v>
      </c>
      <c r="EK164" s="119"/>
      <c r="EL164" s="119" t="s">
        <v>2564</v>
      </c>
      <c r="EM164" s="119" t="s">
        <v>2562</v>
      </c>
      <c r="EN164" s="119" t="s">
        <v>480</v>
      </c>
      <c r="EO164" s="119"/>
      <c r="EP164" s="119"/>
      <c r="EQ164" s="119"/>
      <c r="ER164" s="119"/>
      <c r="ES164" s="119"/>
      <c r="ET164" s="119"/>
      <c r="EU164" s="119"/>
      <c r="EV164" s="119"/>
      <c r="EW164" s="119"/>
      <c r="EX164" s="119"/>
      <c r="EY164" s="119"/>
      <c r="EZ164" s="119"/>
      <c r="FA164" s="119"/>
      <c r="FB164" s="119"/>
      <c r="FC164" s="119"/>
      <c r="FD164" s="119"/>
      <c r="FE164" s="119"/>
      <c r="FF164" s="119"/>
      <c r="FG164" s="119"/>
      <c r="FH164" s="119"/>
      <c r="FI164" s="119"/>
      <c r="FJ164" s="119"/>
      <c r="FK164" s="119"/>
      <c r="FL164" s="119"/>
      <c r="FM164" s="119"/>
      <c r="FN164" s="119"/>
      <c r="FO164" s="119"/>
      <c r="FP164" s="119"/>
      <c r="FQ164" s="119"/>
      <c r="FR164" s="119"/>
      <c r="FS164" s="119"/>
      <c r="FT164" s="119"/>
      <c r="FU164" s="119"/>
      <c r="FV164" s="119"/>
      <c r="FW164" s="119"/>
      <c r="FX164" s="119"/>
      <c r="FY164" s="119"/>
      <c r="FZ164" s="119"/>
      <c r="GA164" s="119"/>
      <c r="GB164" s="119"/>
      <c r="GC164" s="119"/>
      <c r="GD164" s="119"/>
      <c r="GE164" s="119"/>
      <c r="GF164" s="119"/>
      <c r="GG164" s="119"/>
      <c r="GH164" s="119"/>
      <c r="GI164" s="119"/>
      <c r="GJ164" s="119"/>
      <c r="GK164" s="119"/>
      <c r="GL164" s="119"/>
      <c r="GM164" s="119"/>
      <c r="GN164" s="119"/>
      <c r="GO164" s="119"/>
      <c r="GP164" s="119"/>
      <c r="GQ164" s="119"/>
      <c r="GR164" s="119"/>
      <c r="GS164" s="119"/>
      <c r="GT164" s="119"/>
      <c r="GU164" s="119"/>
      <c r="GV164" s="119"/>
      <c r="GW164" s="119"/>
      <c r="GX164" s="119"/>
      <c r="GY164" s="119"/>
      <c r="GZ164" s="119"/>
      <c r="HA164" s="119"/>
      <c r="HB164" s="119"/>
      <c r="HC164" s="119"/>
      <c r="HD164" s="119"/>
      <c r="HE164" s="119"/>
      <c r="HF164" s="119"/>
      <c r="HG164" s="119"/>
      <c r="HH164" s="119"/>
      <c r="HI164" s="119"/>
      <c r="HJ164" s="119"/>
      <c r="HK164" s="119"/>
      <c r="HL164" s="119"/>
      <c r="HM164" s="72"/>
      <c r="HN164" s="72"/>
      <c r="HO164" s="72"/>
      <c r="HP164" s="72"/>
      <c r="HQ164" s="72"/>
      <c r="HR164" s="72"/>
      <c r="HS164" s="72"/>
      <c r="HT164" s="72"/>
      <c r="HU164" s="72"/>
      <c r="HV164" s="72"/>
      <c r="HW164" s="72"/>
      <c r="HX164" s="72"/>
      <c r="HY164" s="120"/>
      <c r="HZ164" s="72"/>
      <c r="IA164" s="72"/>
      <c r="IB164" s="72"/>
      <c r="IC164" s="72"/>
      <c r="ID164" s="72"/>
      <c r="IE164" s="72"/>
      <c r="IF164" s="72"/>
      <c r="IG164" s="72"/>
      <c r="IH164" s="72"/>
      <c r="II164" s="72"/>
      <c r="IJ164" s="72"/>
      <c r="IK164" s="72"/>
      <c r="IL164" s="72"/>
      <c r="IM164" s="72"/>
      <c r="IN164" s="72"/>
      <c r="IO164" s="72"/>
      <c r="IP164" s="72"/>
      <c r="IQ164" s="72"/>
      <c r="IR164" s="72"/>
      <c r="IS164" s="72"/>
      <c r="IT164" s="72"/>
      <c r="IU164" s="72"/>
      <c r="IV164" s="72"/>
      <c r="IW164" s="72"/>
      <c r="IX164" s="72"/>
      <c r="IY164" s="72"/>
      <c r="IZ164" s="72"/>
      <c r="JA164" s="72"/>
      <c r="JB164" s="72"/>
      <c r="JC164" s="72"/>
      <c r="JD164" s="72"/>
      <c r="JE164" s="72"/>
      <c r="JF164" s="72"/>
      <c r="JG164" s="72"/>
      <c r="JH164" s="72"/>
      <c r="JI164" s="72"/>
      <c r="JJ164" s="72"/>
      <c r="JK164" s="72"/>
      <c r="JL164" s="72"/>
      <c r="JM164" s="72"/>
      <c r="JN164" s="72"/>
      <c r="JO164" s="72"/>
      <c r="JP164" s="125"/>
      <c r="JQ164" s="72"/>
      <c r="JR164" s="72"/>
      <c r="JS164" s="72"/>
      <c r="JT164" s="72"/>
      <c r="JU164" s="72"/>
      <c r="JV164" s="72"/>
      <c r="JW164" s="72"/>
      <c r="JX164" s="72"/>
      <c r="JY164" s="72"/>
      <c r="JZ164" s="125"/>
      <c r="KA164" s="72"/>
      <c r="KB164" s="72"/>
      <c r="KC164" s="72"/>
      <c r="KD164" s="72"/>
      <c r="KE164" s="72"/>
      <c r="KF164" s="72"/>
      <c r="KG164" s="72"/>
      <c r="KH164" s="72"/>
      <c r="KI164" s="72"/>
      <c r="KJ164" s="72"/>
      <c r="KK164" s="72"/>
      <c r="KL164" s="72"/>
      <c r="KM164" s="72"/>
      <c r="KN164" s="72"/>
      <c r="KO164" s="72"/>
      <c r="KP164" s="72"/>
      <c r="KQ164" s="72"/>
      <c r="KR164" s="125"/>
      <c r="KS164" s="125"/>
      <c r="KT164" s="125"/>
      <c r="KU164" s="125"/>
      <c r="KV164" s="72"/>
      <c r="KW164" s="72"/>
      <c r="KX164" s="72"/>
      <c r="KY164" s="72"/>
      <c r="KZ164" s="72"/>
      <c r="LA164" s="72"/>
      <c r="LB164" s="72"/>
      <c r="LC164" s="72"/>
      <c r="LD164" s="72"/>
      <c r="LE164" s="72"/>
      <c r="LF164" s="72"/>
      <c r="LG164" s="72"/>
      <c r="LH164" s="72"/>
      <c r="LI164" s="72"/>
      <c r="LJ164" s="72"/>
      <c r="LK164" s="72"/>
      <c r="LL164" s="72"/>
      <c r="LM164" s="72"/>
      <c r="LN164" s="72"/>
      <c r="LO164" s="72"/>
      <c r="LP164" s="72"/>
      <c r="LQ164" s="72"/>
      <c r="LR164" s="72"/>
      <c r="LS164" s="72"/>
      <c r="LT164" s="72"/>
      <c r="LU164" s="72"/>
      <c r="LV164" s="72"/>
      <c r="LW164" s="72"/>
      <c r="LX164" s="72"/>
      <c r="LY164" s="72"/>
      <c r="LZ164" s="72"/>
      <c r="MA164" s="72"/>
      <c r="MB164" s="72"/>
      <c r="MC164" s="72"/>
      <c r="MD164" s="72"/>
      <c r="ME164" s="72"/>
      <c r="MF164" s="72"/>
      <c r="MG164" s="72"/>
      <c r="MH164" s="72"/>
      <c r="MI164" s="72"/>
      <c r="MJ164" s="72"/>
      <c r="MK164" s="72"/>
      <c r="ML164" s="72"/>
      <c r="MM164" s="72"/>
      <c r="MN164" s="72"/>
      <c r="MO164" s="72"/>
      <c r="MP164" s="72"/>
      <c r="MQ164" s="72"/>
      <c r="MR164" s="72"/>
      <c r="MS164" s="72"/>
      <c r="MT164" s="72"/>
      <c r="MU164" s="72"/>
      <c r="MV164" s="72"/>
      <c r="MW164" s="72"/>
      <c r="MX164" s="72"/>
      <c r="MY164" s="72" t="s">
        <v>2565</v>
      </c>
      <c r="MZ164" s="72" t="s">
        <v>480</v>
      </c>
      <c r="NA164" s="72" t="s">
        <v>2566</v>
      </c>
      <c r="NB164" s="72" t="s">
        <v>2567</v>
      </c>
      <c r="NC164" s="72"/>
      <c r="ND164" s="72"/>
      <c r="NE164" s="72"/>
      <c r="NF164" s="72"/>
      <c r="NG164" s="72"/>
      <c r="NH164" s="72"/>
      <c r="NI164" s="72"/>
      <c r="NJ164" s="72" t="s">
        <v>2568</v>
      </c>
      <c r="NK164" s="72" t="s">
        <v>2569</v>
      </c>
      <c r="NL164" s="72" t="s">
        <v>687</v>
      </c>
      <c r="NM164" s="72" t="s">
        <v>2570</v>
      </c>
      <c r="NN164" s="72"/>
      <c r="NO164" s="72"/>
      <c r="NP164" s="72"/>
      <c r="NQ164" s="72"/>
      <c r="NR164" s="72"/>
      <c r="NS164" s="72"/>
      <c r="NT164" s="72"/>
      <c r="NU164" s="72" t="s">
        <v>1114</v>
      </c>
      <c r="NV164" s="72" t="s">
        <v>518</v>
      </c>
      <c r="NW164" s="72">
        <v>9.33</v>
      </c>
      <c r="NX164" s="72" t="s">
        <v>914</v>
      </c>
      <c r="NY164" s="72">
        <v>3.81</v>
      </c>
      <c r="NZ164" s="72"/>
      <c r="OA164" s="72"/>
      <c r="OB164" s="72">
        <v>3</v>
      </c>
      <c r="OC164" s="72"/>
      <c r="OD164" s="72"/>
      <c r="OE164" s="72"/>
      <c r="OF164" s="72"/>
      <c r="OG164" s="72"/>
      <c r="OH164" s="72"/>
      <c r="OI164" s="72"/>
      <c r="OJ164" s="72"/>
      <c r="OK164" s="72"/>
      <c r="OL164" s="72"/>
      <c r="OM164" s="72"/>
      <c r="ON164" s="72"/>
      <c r="OO164" s="72"/>
      <c r="OP164" s="72"/>
      <c r="OQ164" s="72"/>
      <c r="OR164" s="72"/>
      <c r="OS164" s="72"/>
      <c r="OT164" s="72"/>
      <c r="OU164" s="72" t="s">
        <v>2571</v>
      </c>
      <c r="OV164" s="72" t="s">
        <v>518</v>
      </c>
      <c r="OW164" s="72">
        <v>2005</v>
      </c>
      <c r="OX164" s="72"/>
      <c r="OY164" s="72"/>
      <c r="OZ164" s="72"/>
      <c r="PA164" s="72"/>
      <c r="PB164" s="72" t="s">
        <v>1340</v>
      </c>
      <c r="PC164" s="120" t="s">
        <v>2572</v>
      </c>
      <c r="PD164" s="72"/>
      <c r="PE164" t="s">
        <v>522</v>
      </c>
      <c r="PF164" s="72"/>
      <c r="PG164" s="72" t="s">
        <v>2573</v>
      </c>
      <c r="PH164" s="118" t="s">
        <v>2574</v>
      </c>
    </row>
    <row r="165" spans="1:424">
      <c r="A165" t="s">
        <v>663</v>
      </c>
      <c r="B165" s="72" t="s">
        <v>2550</v>
      </c>
      <c r="C165" t="s">
        <v>1250</v>
      </c>
      <c r="D165" t="s">
        <v>472</v>
      </c>
      <c r="E165" s="11" t="s">
        <v>2575</v>
      </c>
      <c r="F165" t="s">
        <v>1320</v>
      </c>
      <c r="G165" t="s">
        <v>475</v>
      </c>
      <c r="H165" t="s">
        <v>2554</v>
      </c>
      <c r="I165">
        <v>10.37</v>
      </c>
      <c r="J165">
        <v>76.984999999999999</v>
      </c>
      <c r="K165">
        <v>500</v>
      </c>
      <c r="L165" t="s">
        <v>1250</v>
      </c>
      <c r="M165" t="s">
        <v>472</v>
      </c>
      <c r="N165" s="11" t="s">
        <v>2576</v>
      </c>
      <c r="O165" t="s">
        <v>1320</v>
      </c>
      <c r="P165" t="s">
        <v>475</v>
      </c>
      <c r="Q165" t="s">
        <v>2554</v>
      </c>
      <c r="R165">
        <v>10.3512</v>
      </c>
      <c r="S165">
        <v>76.938400000000001</v>
      </c>
      <c r="T165">
        <v>400</v>
      </c>
      <c r="U165" t="s">
        <v>1250</v>
      </c>
      <c r="V165" t="s">
        <v>472</v>
      </c>
      <c r="W165" t="s">
        <v>2577</v>
      </c>
      <c r="X165" t="s">
        <v>1320</v>
      </c>
      <c r="Y165" t="s">
        <v>475</v>
      </c>
      <c r="Z165" t="s">
        <v>2554</v>
      </c>
      <c r="AA165">
        <v>10.279</v>
      </c>
      <c r="AB165">
        <v>76.8874</v>
      </c>
      <c r="AC165">
        <v>500</v>
      </c>
      <c r="AD165" t="s">
        <v>1250</v>
      </c>
      <c r="AE165" t="s">
        <v>472</v>
      </c>
      <c r="AF165" t="s">
        <v>2578</v>
      </c>
      <c r="AG165" t="s">
        <v>1320</v>
      </c>
      <c r="AH165" t="s">
        <v>475</v>
      </c>
      <c r="AI165" t="s">
        <v>2554</v>
      </c>
      <c r="AJ165">
        <v>10.345000000000001</v>
      </c>
      <c r="AK165">
        <v>76.924999999999997</v>
      </c>
      <c r="AL165">
        <v>300</v>
      </c>
      <c r="AV165" t="s">
        <v>2557</v>
      </c>
      <c r="AW165" t="s">
        <v>480</v>
      </c>
      <c r="AX165">
        <v>2316000</v>
      </c>
      <c r="AY165">
        <v>1</v>
      </c>
      <c r="AZ165" t="s">
        <v>2558</v>
      </c>
      <c r="BA165">
        <v>2005</v>
      </c>
      <c r="BC165" t="s">
        <v>2559</v>
      </c>
      <c r="BD165" t="s">
        <v>2579</v>
      </c>
      <c r="BE165" t="s">
        <v>536</v>
      </c>
      <c r="BF165" t="s">
        <v>1082</v>
      </c>
      <c r="ED165" t="s">
        <v>2561</v>
      </c>
      <c r="EE165" t="s">
        <v>2562</v>
      </c>
      <c r="EF165" t="s">
        <v>480</v>
      </c>
      <c r="EH165" t="s">
        <v>2563</v>
      </c>
      <c r="EI165" s="9" t="s">
        <v>2562</v>
      </c>
      <c r="EJ165" s="9" t="s">
        <v>480</v>
      </c>
      <c r="EK165" s="9"/>
      <c r="EL165" s="9" t="s">
        <v>2564</v>
      </c>
      <c r="EM165" s="9" t="s">
        <v>2562</v>
      </c>
      <c r="EN165" s="9" t="s">
        <v>480</v>
      </c>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Y165" s="50"/>
      <c r="JP165" s="9"/>
      <c r="JZ165" s="9"/>
      <c r="KR165" s="9"/>
      <c r="KS165" s="9"/>
      <c r="KT165" s="9"/>
      <c r="KU165" s="9"/>
      <c r="MY165" t="s">
        <v>2580</v>
      </c>
      <c r="MZ165" t="s">
        <v>480</v>
      </c>
      <c r="NA165" t="s">
        <v>2566</v>
      </c>
      <c r="NB165" t="s">
        <v>2567</v>
      </c>
      <c r="NJ165" t="s">
        <v>2568</v>
      </c>
      <c r="NK165" t="s">
        <v>2569</v>
      </c>
      <c r="NL165" t="s">
        <v>687</v>
      </c>
      <c r="NM165" t="s">
        <v>2570</v>
      </c>
      <c r="NU165" t="s">
        <v>2581</v>
      </c>
      <c r="NV165" t="s">
        <v>518</v>
      </c>
      <c r="NW165">
        <v>7.88</v>
      </c>
      <c r="NX165" t="s">
        <v>914</v>
      </c>
      <c r="NY165">
        <v>3.73</v>
      </c>
      <c r="OB165">
        <v>4</v>
      </c>
      <c r="OU165" t="s">
        <v>2571</v>
      </c>
      <c r="OV165" t="s">
        <v>518</v>
      </c>
      <c r="OW165">
        <v>2005</v>
      </c>
      <c r="PB165" t="s">
        <v>1340</v>
      </c>
      <c r="PC165" s="50" t="s">
        <v>2572</v>
      </c>
      <c r="PE165" t="s">
        <v>522</v>
      </c>
      <c r="PG165" s="72" t="s">
        <v>2573</v>
      </c>
      <c r="PH165" s="118" t="s">
        <v>2574</v>
      </c>
    </row>
    <row r="166" spans="1:424">
      <c r="A166" s="72" t="s">
        <v>663</v>
      </c>
      <c r="B166" s="72" t="s">
        <v>2550</v>
      </c>
      <c r="C166" s="72" t="s">
        <v>1250</v>
      </c>
      <c r="D166" s="72" t="s">
        <v>472</v>
      </c>
      <c r="E166" s="218" t="s">
        <v>2582</v>
      </c>
      <c r="F166" s="72" t="s">
        <v>1320</v>
      </c>
      <c r="G166" s="72" t="s">
        <v>475</v>
      </c>
      <c r="H166" s="72" t="s">
        <v>2554</v>
      </c>
      <c r="I166" s="72">
        <v>10.33</v>
      </c>
      <c r="J166" s="72">
        <v>76.965000000000003</v>
      </c>
      <c r="K166" s="72">
        <v>500</v>
      </c>
      <c r="L166" s="72" t="s">
        <v>1250</v>
      </c>
      <c r="M166" s="72" t="s">
        <v>472</v>
      </c>
      <c r="N166" s="218" t="s">
        <v>2583</v>
      </c>
      <c r="O166" s="72" t="s">
        <v>1320</v>
      </c>
      <c r="P166" s="72" t="s">
        <v>475</v>
      </c>
      <c r="Q166" s="72" t="s">
        <v>2554</v>
      </c>
      <c r="R166" s="72">
        <v>10.308299999999999</v>
      </c>
      <c r="S166" s="72">
        <v>76.899900000000002</v>
      </c>
      <c r="T166" s="72">
        <v>500</v>
      </c>
      <c r="U166" s="72" t="s">
        <v>1250</v>
      </c>
      <c r="V166" s="72" t="s">
        <v>472</v>
      </c>
      <c r="W166" s="72" t="s">
        <v>2584</v>
      </c>
      <c r="X166" s="72" t="s">
        <v>1320</v>
      </c>
      <c r="Y166" s="72" t="s">
        <v>475</v>
      </c>
      <c r="Z166" s="72" t="s">
        <v>2554</v>
      </c>
      <c r="AA166" s="72">
        <v>10.31</v>
      </c>
      <c r="AB166" s="72">
        <v>76.94</v>
      </c>
      <c r="AC166" s="72">
        <v>300</v>
      </c>
      <c r="AD166" s="72"/>
      <c r="AE166" s="72"/>
      <c r="AF166" s="72"/>
      <c r="AG166" s="72"/>
      <c r="AH166" s="72"/>
      <c r="AI166" s="72"/>
      <c r="AJ166" s="72"/>
      <c r="AK166" s="72"/>
      <c r="AL166" s="72"/>
      <c r="AM166" s="72"/>
      <c r="AN166" s="72"/>
      <c r="AO166" s="72"/>
      <c r="AP166" s="72"/>
      <c r="AQ166" s="72"/>
      <c r="AR166" s="72"/>
      <c r="AS166" s="72"/>
      <c r="AT166" s="72"/>
      <c r="AU166" s="72"/>
      <c r="AV166" s="72" t="s">
        <v>2557</v>
      </c>
      <c r="AW166" s="72" t="s">
        <v>480</v>
      </c>
      <c r="AX166" s="72">
        <v>1671000</v>
      </c>
      <c r="AY166" s="72">
        <v>1</v>
      </c>
      <c r="AZ166" s="72" t="s">
        <v>2558</v>
      </c>
      <c r="BA166" s="72">
        <v>2005</v>
      </c>
      <c r="BB166" s="72"/>
      <c r="BC166" s="72" t="s">
        <v>2559</v>
      </c>
      <c r="BD166" s="72" t="s">
        <v>2585</v>
      </c>
      <c r="BE166" s="72" t="s">
        <v>565</v>
      </c>
      <c r="BF166" s="72" t="s">
        <v>1082</v>
      </c>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c r="DE166" s="72"/>
      <c r="DF166" s="72"/>
      <c r="DG166" s="72"/>
      <c r="DH166" s="72"/>
      <c r="DI166" s="72"/>
      <c r="DJ166" s="72"/>
      <c r="DK166" s="72"/>
      <c r="DL166" s="72"/>
      <c r="DM166" s="72"/>
      <c r="DN166" s="72"/>
      <c r="DO166" s="72"/>
      <c r="DP166" s="72"/>
      <c r="DQ166" s="72"/>
      <c r="DR166" s="72"/>
      <c r="DS166" s="72"/>
      <c r="DT166" s="72"/>
      <c r="DU166" s="72"/>
      <c r="DV166" s="72"/>
      <c r="DW166" s="72"/>
      <c r="DX166" s="72"/>
      <c r="DY166" s="72"/>
      <c r="DZ166" s="72"/>
      <c r="EA166" s="72"/>
      <c r="EB166" s="72"/>
      <c r="EC166" s="72"/>
      <c r="ED166" s="72" t="s">
        <v>2561</v>
      </c>
      <c r="EE166" s="72" t="s">
        <v>2562</v>
      </c>
      <c r="EF166" s="72" t="s">
        <v>480</v>
      </c>
      <c r="EG166" s="72"/>
      <c r="EH166" s="72" t="s">
        <v>2563</v>
      </c>
      <c r="EI166" s="119" t="s">
        <v>2562</v>
      </c>
      <c r="EJ166" s="119" t="s">
        <v>480</v>
      </c>
      <c r="EK166" s="119"/>
      <c r="EL166" s="119" t="s">
        <v>2564</v>
      </c>
      <c r="EM166" s="119" t="s">
        <v>2562</v>
      </c>
      <c r="EN166" s="119" t="s">
        <v>480</v>
      </c>
      <c r="EO166" s="119"/>
      <c r="EP166" s="119" t="s">
        <v>2586</v>
      </c>
      <c r="EQ166" s="119" t="s">
        <v>2562</v>
      </c>
      <c r="ER166" s="119" t="s">
        <v>480</v>
      </c>
      <c r="ES166" s="119"/>
      <c r="ET166" s="119" t="s">
        <v>2587</v>
      </c>
      <c r="EU166" s="119" t="s">
        <v>2562</v>
      </c>
      <c r="EV166" s="119" t="s">
        <v>480</v>
      </c>
      <c r="EW166" s="119"/>
      <c r="EX166" s="119"/>
      <c r="EY166" s="119"/>
      <c r="EZ166" s="119"/>
      <c r="FA166" s="119"/>
      <c r="FB166" s="119"/>
      <c r="FC166" s="119"/>
      <c r="FD166" s="119"/>
      <c r="FE166" s="119"/>
      <c r="FF166" s="119"/>
      <c r="FG166" s="119"/>
      <c r="FH166" s="119"/>
      <c r="FI166" s="119"/>
      <c r="FJ166" s="119"/>
      <c r="FK166" s="119"/>
      <c r="FL166" s="119"/>
      <c r="FM166" s="119"/>
      <c r="FN166" s="119"/>
      <c r="FO166" s="119"/>
      <c r="FP166" s="119"/>
      <c r="FQ166" s="119"/>
      <c r="FR166" s="119"/>
      <c r="FS166" s="119"/>
      <c r="FT166" s="119"/>
      <c r="FU166" s="119"/>
      <c r="FV166" s="119"/>
      <c r="FW166" s="119"/>
      <c r="FX166" s="119"/>
      <c r="FY166" s="119"/>
      <c r="FZ166" s="119"/>
      <c r="GA166" s="119"/>
      <c r="GB166" s="119"/>
      <c r="GC166" s="119"/>
      <c r="GD166" s="119"/>
      <c r="GE166" s="119"/>
      <c r="GF166" s="119"/>
      <c r="GG166" s="119"/>
      <c r="GH166" s="119"/>
      <c r="GI166" s="119"/>
      <c r="GJ166" s="119"/>
      <c r="GK166" s="119"/>
      <c r="GL166" s="119"/>
      <c r="GM166" s="119"/>
      <c r="GN166" s="119"/>
      <c r="GO166" s="119"/>
      <c r="GP166" s="119"/>
      <c r="GQ166" s="119"/>
      <c r="GR166" s="119"/>
      <c r="GS166" s="119"/>
      <c r="GT166" s="119"/>
      <c r="GU166" s="119"/>
      <c r="GV166" s="119"/>
      <c r="GW166" s="119"/>
      <c r="GX166" s="119"/>
      <c r="GY166" s="119"/>
      <c r="GZ166" s="119"/>
      <c r="HA166" s="119"/>
      <c r="HB166" s="119"/>
      <c r="HC166" s="119"/>
      <c r="HD166" s="119"/>
      <c r="HE166" s="119"/>
      <c r="HF166" s="119"/>
      <c r="HG166" s="119"/>
      <c r="HH166" s="119"/>
      <c r="HI166" s="119"/>
      <c r="HJ166" s="119"/>
      <c r="HK166" s="119"/>
      <c r="HL166" s="119"/>
      <c r="HM166" s="72"/>
      <c r="HN166" s="72"/>
      <c r="HO166" s="72"/>
      <c r="HP166" s="72"/>
      <c r="HQ166" s="72"/>
      <c r="HR166" s="72"/>
      <c r="HS166" s="72"/>
      <c r="HT166" s="72"/>
      <c r="HU166" s="72"/>
      <c r="HV166" s="72"/>
      <c r="HW166" s="72"/>
      <c r="HX166" s="72"/>
      <c r="HY166" s="120"/>
      <c r="HZ166" s="72"/>
      <c r="IA166" s="72"/>
      <c r="IB166" s="72"/>
      <c r="IC166" s="72"/>
      <c r="ID166" s="72"/>
      <c r="IE166" s="72"/>
      <c r="IF166" s="72"/>
      <c r="IG166" s="72"/>
      <c r="IH166" s="72"/>
      <c r="II166" s="72"/>
      <c r="IJ166" s="72"/>
      <c r="IK166" s="72"/>
      <c r="IL166" s="72"/>
      <c r="IM166" s="72"/>
      <c r="IN166" s="72"/>
      <c r="IO166" s="72"/>
      <c r="IP166" s="72"/>
      <c r="IQ166" s="72"/>
      <c r="IR166" s="72"/>
      <c r="IS166" s="72"/>
      <c r="IT166" s="72"/>
      <c r="IU166" s="72"/>
      <c r="IV166" s="72"/>
      <c r="IW166" s="72"/>
      <c r="IX166" s="72"/>
      <c r="IY166" s="72"/>
      <c r="IZ166" s="72"/>
      <c r="JA166" s="72"/>
      <c r="JB166" s="72"/>
      <c r="JC166" s="72"/>
      <c r="JD166" s="72"/>
      <c r="JE166" s="72"/>
      <c r="JF166" s="72"/>
      <c r="JG166" s="72"/>
      <c r="JH166" s="72"/>
      <c r="JI166" s="72"/>
      <c r="JJ166" s="72"/>
      <c r="JK166" s="72"/>
      <c r="JL166" s="72"/>
      <c r="JM166" s="72"/>
      <c r="JN166" s="72"/>
      <c r="JO166" s="72"/>
      <c r="JP166" s="125"/>
      <c r="JQ166" s="72"/>
      <c r="JR166" s="72"/>
      <c r="JS166" s="72"/>
      <c r="JT166" s="72"/>
      <c r="JU166" s="72"/>
      <c r="JV166" s="72"/>
      <c r="JW166" s="72"/>
      <c r="JX166" s="72"/>
      <c r="JY166" s="72"/>
      <c r="JZ166" s="125"/>
      <c r="KA166" s="72"/>
      <c r="KB166" s="72"/>
      <c r="KC166" s="72"/>
      <c r="KD166" s="72"/>
      <c r="KE166" s="72"/>
      <c r="KF166" s="72"/>
      <c r="KG166" s="72"/>
      <c r="KH166" s="72"/>
      <c r="KI166" s="72"/>
      <c r="KJ166" s="72"/>
      <c r="KK166" s="72"/>
      <c r="KL166" s="72"/>
      <c r="KM166" s="72"/>
      <c r="KN166" s="72"/>
      <c r="KO166" s="72"/>
      <c r="KP166" s="72"/>
      <c r="KQ166" s="72"/>
      <c r="KR166" s="125"/>
      <c r="KS166" s="125"/>
      <c r="KT166" s="125"/>
      <c r="KU166" s="125"/>
      <c r="KV166" s="72"/>
      <c r="KW166" s="72"/>
      <c r="KX166" s="72"/>
      <c r="KY166" s="72"/>
      <c r="KZ166" s="72"/>
      <c r="LA166" s="72"/>
      <c r="LB166" s="72"/>
      <c r="LC166" s="72"/>
      <c r="LD166" s="72"/>
      <c r="LE166" s="72"/>
      <c r="LF166" s="72"/>
      <c r="LG166" s="72"/>
      <c r="LH166" s="72"/>
      <c r="LI166" s="72"/>
      <c r="LJ166" s="72"/>
      <c r="LK166" s="72"/>
      <c r="LL166" s="72"/>
      <c r="LM166" s="72"/>
      <c r="LN166" s="72"/>
      <c r="LO166" s="72"/>
      <c r="LP166" s="72"/>
      <c r="LQ166" s="72"/>
      <c r="LR166" s="72"/>
      <c r="LS166" s="72"/>
      <c r="LT166" s="72"/>
      <c r="LU166" s="72"/>
      <c r="LV166" s="72"/>
      <c r="LW166" s="72"/>
      <c r="LX166" s="72"/>
      <c r="LY166" s="72"/>
      <c r="LZ166" s="72"/>
      <c r="MA166" s="72"/>
      <c r="MB166" s="72"/>
      <c r="MC166" s="72"/>
      <c r="MD166" s="72"/>
      <c r="ME166" s="72"/>
      <c r="MF166" s="72"/>
      <c r="MG166" s="72"/>
      <c r="MH166" s="72"/>
      <c r="MI166" s="72"/>
      <c r="MJ166" s="72"/>
      <c r="MK166" s="72"/>
      <c r="ML166" s="72"/>
      <c r="MM166" s="72"/>
      <c r="MN166" s="72"/>
      <c r="MO166" s="72"/>
      <c r="MP166" s="72"/>
      <c r="MQ166" s="72"/>
      <c r="MR166" s="72"/>
      <c r="MS166" s="72"/>
      <c r="MT166" s="72"/>
      <c r="MU166" s="72"/>
      <c r="MV166" s="72"/>
      <c r="MW166" s="72"/>
      <c r="MX166" s="72"/>
      <c r="MY166" s="72" t="s">
        <v>2588</v>
      </c>
      <c r="MZ166" s="72" t="s">
        <v>480</v>
      </c>
      <c r="NA166" s="72" t="s">
        <v>2566</v>
      </c>
      <c r="NB166" s="72" t="s">
        <v>2567</v>
      </c>
      <c r="NC166" s="72"/>
      <c r="ND166" s="72"/>
      <c r="NE166" s="72"/>
      <c r="NF166" s="72"/>
      <c r="NG166" s="72"/>
      <c r="NH166" s="72"/>
      <c r="NI166" s="72"/>
      <c r="NJ166" s="72" t="s">
        <v>2568</v>
      </c>
      <c r="NK166" s="72" t="s">
        <v>2569</v>
      </c>
      <c r="NL166" s="72" t="s">
        <v>687</v>
      </c>
      <c r="NM166" s="72" t="s">
        <v>2570</v>
      </c>
      <c r="NN166" s="72"/>
      <c r="NO166" s="72"/>
      <c r="NP166" s="72"/>
      <c r="NQ166" s="72"/>
      <c r="NR166" s="72"/>
      <c r="NS166" s="72"/>
      <c r="NT166" s="72"/>
      <c r="NU166" s="72" t="s">
        <v>2589</v>
      </c>
      <c r="NV166" s="72" t="s">
        <v>518</v>
      </c>
      <c r="NW166" s="72">
        <v>6.67</v>
      </c>
      <c r="NX166" s="72" t="s">
        <v>914</v>
      </c>
      <c r="NY166" s="72">
        <v>2.4</v>
      </c>
      <c r="NZ166" s="72"/>
      <c r="OA166" s="72"/>
      <c r="OB166" s="72">
        <v>3</v>
      </c>
      <c r="OC166" s="72"/>
      <c r="OD166" s="72"/>
      <c r="OE166" s="72"/>
      <c r="OF166" s="72"/>
      <c r="OG166" s="72"/>
      <c r="OH166" s="72"/>
      <c r="OI166" s="72"/>
      <c r="OJ166" s="72"/>
      <c r="OK166" s="72"/>
      <c r="OL166" s="72"/>
      <c r="OM166" s="72"/>
      <c r="ON166" s="72"/>
      <c r="OO166" s="72"/>
      <c r="OP166" s="72"/>
      <c r="OQ166" s="72"/>
      <c r="OR166" s="72"/>
      <c r="OS166" s="72"/>
      <c r="OT166" s="72"/>
      <c r="OU166" s="72" t="s">
        <v>2571</v>
      </c>
      <c r="OV166" s="72" t="s">
        <v>518</v>
      </c>
      <c r="OW166" s="72">
        <v>2005</v>
      </c>
      <c r="OX166" s="72"/>
      <c r="OY166" s="72"/>
      <c r="OZ166" s="72"/>
      <c r="PA166" s="72"/>
      <c r="PB166" s="72" t="s">
        <v>1340</v>
      </c>
      <c r="PC166" s="120" t="s">
        <v>2572</v>
      </c>
      <c r="PD166" s="72"/>
      <c r="PE166" t="s">
        <v>522</v>
      </c>
      <c r="PF166" s="72"/>
      <c r="PG166" s="72" t="s">
        <v>2573</v>
      </c>
      <c r="PH166" s="118" t="s">
        <v>2574</v>
      </c>
    </row>
    <row r="167" spans="1:424">
      <c r="A167" t="s">
        <v>663</v>
      </c>
      <c r="B167" s="72" t="s">
        <v>2550</v>
      </c>
      <c r="C167" t="s">
        <v>1250</v>
      </c>
      <c r="D167" t="s">
        <v>472</v>
      </c>
      <c r="E167" s="11" t="s">
        <v>2590</v>
      </c>
      <c r="F167" t="s">
        <v>2591</v>
      </c>
      <c r="G167" t="s">
        <v>475</v>
      </c>
      <c r="H167" t="s">
        <v>2554</v>
      </c>
      <c r="I167">
        <v>10.29</v>
      </c>
      <c r="J167">
        <v>76.875</v>
      </c>
      <c r="K167">
        <v>600</v>
      </c>
      <c r="L167" t="s">
        <v>1250</v>
      </c>
      <c r="M167" t="s">
        <v>472</v>
      </c>
      <c r="N167" s="11" t="s">
        <v>2592</v>
      </c>
      <c r="O167" t="s">
        <v>2591</v>
      </c>
      <c r="P167" t="s">
        <v>475</v>
      </c>
      <c r="Q167" t="s">
        <v>2554</v>
      </c>
      <c r="R167">
        <v>10.348000000000001</v>
      </c>
      <c r="S167">
        <v>76.935000000000002</v>
      </c>
      <c r="T167">
        <v>600</v>
      </c>
      <c r="AV167" t="s">
        <v>2557</v>
      </c>
      <c r="AW167" t="s">
        <v>480</v>
      </c>
      <c r="AX167">
        <v>1838000</v>
      </c>
      <c r="AY167">
        <v>1</v>
      </c>
      <c r="AZ167" t="s">
        <v>2558</v>
      </c>
      <c r="BA167">
        <v>2005</v>
      </c>
      <c r="BC167" t="s">
        <v>2559</v>
      </c>
      <c r="BD167" t="s">
        <v>2593</v>
      </c>
      <c r="BE167" t="s">
        <v>570</v>
      </c>
      <c r="BF167" t="s">
        <v>484</v>
      </c>
      <c r="BG167" t="s">
        <v>1166</v>
      </c>
      <c r="BH167" t="s">
        <v>480</v>
      </c>
      <c r="BI167" t="s">
        <v>480</v>
      </c>
      <c r="BJ167" t="s">
        <v>480</v>
      </c>
      <c r="ED167" t="s">
        <v>2594</v>
      </c>
      <c r="EE167" t="s">
        <v>480</v>
      </c>
      <c r="EF167" t="s">
        <v>480</v>
      </c>
      <c r="EH167" t="s">
        <v>2564</v>
      </c>
      <c r="EI167" s="9" t="s">
        <v>480</v>
      </c>
      <c r="EJ167" s="9" t="s">
        <v>480</v>
      </c>
      <c r="EK167" s="9"/>
      <c r="EL167" s="9" t="s">
        <v>2561</v>
      </c>
      <c r="EM167" s="9" t="s">
        <v>480</v>
      </c>
      <c r="EN167" s="9" t="s">
        <v>480</v>
      </c>
      <c r="EO167" s="9"/>
      <c r="EP167" s="9" t="s">
        <v>2563</v>
      </c>
      <c r="EQ167" s="9" t="s">
        <v>480</v>
      </c>
      <c r="ER167" s="9" t="s">
        <v>480</v>
      </c>
      <c r="ES167" s="9"/>
      <c r="ET167" s="9" t="s">
        <v>2595</v>
      </c>
      <c r="EU167" s="9" t="s">
        <v>480</v>
      </c>
      <c r="EV167" s="9" t="s">
        <v>480</v>
      </c>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Y167" s="50"/>
      <c r="IV167" t="s">
        <v>2596</v>
      </c>
      <c r="IW167" t="s">
        <v>1359</v>
      </c>
      <c r="JJ167" t="s">
        <v>2597</v>
      </c>
      <c r="JK167" t="s">
        <v>2598</v>
      </c>
      <c r="JP167" s="9"/>
      <c r="JZ167" s="9"/>
      <c r="KE167" t="s">
        <v>2599</v>
      </c>
      <c r="KF167" t="s">
        <v>999</v>
      </c>
      <c r="KR167" s="9"/>
      <c r="KS167" s="9"/>
      <c r="KT167" s="9"/>
      <c r="KU167" s="9"/>
      <c r="MY167" t="s">
        <v>2600</v>
      </c>
      <c r="MZ167" t="s">
        <v>480</v>
      </c>
      <c r="NA167" t="s">
        <v>2566</v>
      </c>
      <c r="NB167" t="s">
        <v>2567</v>
      </c>
      <c r="NJ167" t="s">
        <v>2568</v>
      </c>
      <c r="NK167" t="s">
        <v>2569</v>
      </c>
      <c r="NL167" t="s">
        <v>687</v>
      </c>
      <c r="NM167" t="s">
        <v>2570</v>
      </c>
      <c r="NU167" t="s">
        <v>2601</v>
      </c>
      <c r="NV167" t="s">
        <v>518</v>
      </c>
      <c r="NW167">
        <v>11.5</v>
      </c>
      <c r="NX167" t="s">
        <v>914</v>
      </c>
      <c r="NY167">
        <v>3.82</v>
      </c>
      <c r="OB167">
        <v>2</v>
      </c>
      <c r="OU167" t="s">
        <v>2571</v>
      </c>
      <c r="OV167" t="s">
        <v>518</v>
      </c>
      <c r="OW167">
        <v>2005</v>
      </c>
      <c r="PB167" t="s">
        <v>1340</v>
      </c>
      <c r="PC167" s="50" t="s">
        <v>2572</v>
      </c>
      <c r="PE167" t="s">
        <v>522</v>
      </c>
      <c r="PG167" s="72" t="s">
        <v>2573</v>
      </c>
      <c r="PH167" s="118" t="s">
        <v>2574</v>
      </c>
    </row>
    <row r="168" spans="1:424">
      <c r="A168" s="72" t="s">
        <v>663</v>
      </c>
      <c r="B168" s="72" t="s">
        <v>2550</v>
      </c>
      <c r="C168" s="72" t="s">
        <v>1250</v>
      </c>
      <c r="D168" s="72" t="s">
        <v>2551</v>
      </c>
      <c r="E168" s="218" t="s">
        <v>2552</v>
      </c>
      <c r="F168" s="72" t="s">
        <v>2553</v>
      </c>
      <c r="G168" s="72" t="s">
        <v>475</v>
      </c>
      <c r="H168" s="72" t="s">
        <v>2554</v>
      </c>
      <c r="I168" s="72">
        <v>10.3622</v>
      </c>
      <c r="J168" s="72">
        <v>76.980199999999996</v>
      </c>
      <c r="K168" s="72">
        <v>3000</v>
      </c>
      <c r="L168" s="72" t="s">
        <v>1250</v>
      </c>
      <c r="M168" s="72" t="s">
        <v>2551</v>
      </c>
      <c r="N168" s="218" t="s">
        <v>2555</v>
      </c>
      <c r="O168" s="72" t="s">
        <v>2553</v>
      </c>
      <c r="P168" s="72" t="s">
        <v>475</v>
      </c>
      <c r="Q168" s="72" t="s">
        <v>2554</v>
      </c>
      <c r="R168" s="72">
        <v>10.385</v>
      </c>
      <c r="S168" s="72">
        <v>76.95</v>
      </c>
      <c r="T168" s="72">
        <v>1000</v>
      </c>
      <c r="U168" s="72" t="s">
        <v>1250</v>
      </c>
      <c r="V168" s="72" t="s">
        <v>2551</v>
      </c>
      <c r="W168" s="72" t="s">
        <v>2556</v>
      </c>
      <c r="X168" s="72" t="s">
        <v>2553</v>
      </c>
      <c r="Y168" s="72" t="s">
        <v>475</v>
      </c>
      <c r="Z168" s="72" t="s">
        <v>2554</v>
      </c>
      <c r="AA168" s="72">
        <v>10.234999999999999</v>
      </c>
      <c r="AB168" s="72">
        <v>76.89</v>
      </c>
      <c r="AC168" s="72">
        <v>1500</v>
      </c>
      <c r="AD168" s="72"/>
      <c r="AE168" s="72"/>
      <c r="AF168" s="72"/>
      <c r="AG168" s="72"/>
      <c r="AH168" s="72"/>
      <c r="AI168" s="72"/>
      <c r="AJ168" s="72"/>
      <c r="AK168" s="72"/>
      <c r="AL168" s="72"/>
      <c r="AM168" s="72"/>
      <c r="AN168" s="72"/>
      <c r="AO168" s="72"/>
      <c r="AP168" s="72"/>
      <c r="AQ168" s="72"/>
      <c r="AR168" s="72"/>
      <c r="AS168" s="72"/>
      <c r="AT168" s="72"/>
      <c r="AU168" s="72"/>
      <c r="AV168" s="72" t="s">
        <v>2557</v>
      </c>
      <c r="AW168" s="72" t="s">
        <v>480</v>
      </c>
      <c r="AX168" s="72">
        <v>29850000</v>
      </c>
      <c r="AY168" s="72">
        <v>1</v>
      </c>
      <c r="AZ168" s="72" t="s">
        <v>2558</v>
      </c>
      <c r="BA168" s="72">
        <v>2005</v>
      </c>
      <c r="BB168" s="72"/>
      <c r="BC168" s="72" t="s">
        <v>2559</v>
      </c>
      <c r="BD168" s="72" t="s">
        <v>2560</v>
      </c>
      <c r="BE168" s="72" t="s">
        <v>524</v>
      </c>
      <c r="BF168" s="72" t="s">
        <v>1082</v>
      </c>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c r="ED168" s="72" t="s">
        <v>2561</v>
      </c>
      <c r="EE168" s="72" t="s">
        <v>2562</v>
      </c>
      <c r="EF168" s="72" t="s">
        <v>480</v>
      </c>
      <c r="EG168" s="72"/>
      <c r="EH168" s="72" t="s">
        <v>2563</v>
      </c>
      <c r="EI168" s="119" t="s">
        <v>2562</v>
      </c>
      <c r="EJ168" s="119" t="s">
        <v>480</v>
      </c>
      <c r="EK168" s="119"/>
      <c r="EL168" s="119" t="s">
        <v>2564</v>
      </c>
      <c r="EM168" s="119" t="s">
        <v>2562</v>
      </c>
      <c r="EN168" s="119" t="s">
        <v>480</v>
      </c>
      <c r="EO168" s="119"/>
      <c r="EP168" s="119"/>
      <c r="EQ168" s="119"/>
      <c r="ER168" s="119"/>
      <c r="ES168" s="119"/>
      <c r="ET168" s="119"/>
      <c r="EU168" s="119"/>
      <c r="EV168" s="119"/>
      <c r="EW168" s="119"/>
      <c r="EX168" s="119"/>
      <c r="EY168" s="119"/>
      <c r="EZ168" s="119"/>
      <c r="FA168" s="119"/>
      <c r="FB168" s="119"/>
      <c r="FC168" s="119"/>
      <c r="FD168" s="119"/>
      <c r="FE168" s="119"/>
      <c r="FF168" s="119"/>
      <c r="FG168" s="119"/>
      <c r="FH168" s="119"/>
      <c r="FI168" s="119"/>
      <c r="FJ168" s="119"/>
      <c r="FK168" s="119"/>
      <c r="FL168" s="119"/>
      <c r="FM168" s="119"/>
      <c r="FN168" s="119"/>
      <c r="FO168" s="119"/>
      <c r="FP168" s="119"/>
      <c r="FQ168" s="119"/>
      <c r="FR168" s="119"/>
      <c r="FS168" s="119"/>
      <c r="FT168" s="119"/>
      <c r="FU168" s="119"/>
      <c r="FV168" s="119"/>
      <c r="FW168" s="119"/>
      <c r="FX168" s="119"/>
      <c r="FY168" s="119"/>
      <c r="FZ168" s="119"/>
      <c r="GA168" s="119"/>
      <c r="GB168" s="119"/>
      <c r="GC168" s="119"/>
      <c r="GD168" s="119"/>
      <c r="GE168" s="119"/>
      <c r="GF168" s="119"/>
      <c r="GG168" s="119"/>
      <c r="GH168" s="119"/>
      <c r="GI168" s="119"/>
      <c r="GJ168" s="119"/>
      <c r="GK168" s="119"/>
      <c r="GL168" s="119"/>
      <c r="GM168" s="119"/>
      <c r="GN168" s="119"/>
      <c r="GO168" s="119"/>
      <c r="GP168" s="119"/>
      <c r="GQ168" s="119"/>
      <c r="GR168" s="119"/>
      <c r="GS168" s="119"/>
      <c r="GT168" s="119"/>
      <c r="GU168" s="119"/>
      <c r="GV168" s="119"/>
      <c r="GW168" s="119"/>
      <c r="GX168" s="119"/>
      <c r="GY168" s="119"/>
      <c r="GZ168" s="119"/>
      <c r="HA168" s="119"/>
      <c r="HB168" s="119"/>
      <c r="HC168" s="119"/>
      <c r="HD168" s="119"/>
      <c r="HE168" s="119"/>
      <c r="HF168" s="119"/>
      <c r="HG168" s="119"/>
      <c r="HH168" s="119"/>
      <c r="HI168" s="119"/>
      <c r="HJ168" s="119"/>
      <c r="HK168" s="119"/>
      <c r="HL168" s="119"/>
      <c r="HM168" s="72"/>
      <c r="HN168" s="72"/>
      <c r="HO168" s="72"/>
      <c r="HP168" s="72"/>
      <c r="HQ168" s="72"/>
      <c r="HR168" s="72"/>
      <c r="HS168" s="72"/>
      <c r="HT168" s="72"/>
      <c r="HU168" s="72"/>
      <c r="HV168" s="72"/>
      <c r="HW168" s="72"/>
      <c r="HX168" s="72"/>
      <c r="HY168" s="120"/>
      <c r="HZ168" s="72"/>
      <c r="IA168" s="72"/>
      <c r="IB168" s="72"/>
      <c r="IC168" s="72"/>
      <c r="ID168" s="72"/>
      <c r="IE168" s="72"/>
      <c r="IF168" s="72"/>
      <c r="IG168" s="72"/>
      <c r="IH168" s="72"/>
      <c r="II168" s="72"/>
      <c r="IJ168" s="72"/>
      <c r="IK168" s="72"/>
      <c r="IL168" s="72"/>
      <c r="IM168" s="72"/>
      <c r="IN168" s="72"/>
      <c r="IO168" s="72"/>
      <c r="IP168" s="72"/>
      <c r="IQ168" s="72"/>
      <c r="IR168" s="72"/>
      <c r="IS168" s="72"/>
      <c r="IT168" s="72"/>
      <c r="IU168" s="72"/>
      <c r="IV168" s="72"/>
      <c r="IW168" s="72"/>
      <c r="IX168" s="72"/>
      <c r="IY168" s="72"/>
      <c r="IZ168" s="72"/>
      <c r="JA168" s="72"/>
      <c r="JB168" s="72"/>
      <c r="JC168" s="72"/>
      <c r="JD168" s="72"/>
      <c r="JE168" s="72"/>
      <c r="JF168" s="72"/>
      <c r="JG168" s="72"/>
      <c r="JH168" s="72"/>
      <c r="JI168" s="72"/>
      <c r="JJ168" s="72"/>
      <c r="JK168" s="72"/>
      <c r="JL168" s="72"/>
      <c r="JM168" s="72"/>
      <c r="JN168" s="72"/>
      <c r="JO168" s="72"/>
      <c r="JP168" s="125"/>
      <c r="JQ168" s="72"/>
      <c r="JR168" s="72"/>
      <c r="JS168" s="72"/>
      <c r="JT168" s="72"/>
      <c r="JU168" s="72"/>
      <c r="JV168" s="72"/>
      <c r="JW168" s="72"/>
      <c r="JX168" s="72"/>
      <c r="JY168" s="72"/>
      <c r="JZ168" s="125"/>
      <c r="KA168" s="72"/>
      <c r="KB168" s="72"/>
      <c r="KC168" s="72"/>
      <c r="KD168" s="72"/>
      <c r="KE168" s="72"/>
      <c r="KF168" s="72"/>
      <c r="KG168" s="72"/>
      <c r="KH168" s="72"/>
      <c r="KI168" s="72"/>
      <c r="KJ168" s="72"/>
      <c r="KK168" s="72"/>
      <c r="KL168" s="72"/>
      <c r="KM168" s="72"/>
      <c r="KN168" s="72"/>
      <c r="KO168" s="72"/>
      <c r="KP168" s="72"/>
      <c r="KQ168" s="72"/>
      <c r="KR168" s="125"/>
      <c r="KS168" s="125"/>
      <c r="KT168" s="125"/>
      <c r="KU168" s="125"/>
      <c r="KV168" s="72"/>
      <c r="KW168" s="72"/>
      <c r="KX168" s="72"/>
      <c r="KY168" s="72"/>
      <c r="KZ168" s="72"/>
      <c r="LA168" s="72"/>
      <c r="LB168" s="72"/>
      <c r="LC168" s="72"/>
      <c r="LD168" s="72"/>
      <c r="LE168" s="72"/>
      <c r="LF168" s="72"/>
      <c r="LG168" s="72"/>
      <c r="LH168" s="72"/>
      <c r="LI168" s="72"/>
      <c r="LJ168" s="72"/>
      <c r="LK168" s="72"/>
      <c r="LL168" s="72"/>
      <c r="LM168" s="72"/>
      <c r="LN168" s="72"/>
      <c r="LO168" s="72"/>
      <c r="LP168" s="72"/>
      <c r="LQ168" s="72"/>
      <c r="LR168" s="72"/>
      <c r="LS168" s="72"/>
      <c r="LT168" s="72"/>
      <c r="LU168" s="72"/>
      <c r="LV168" s="72"/>
      <c r="LW168" s="72"/>
      <c r="LX168" s="72"/>
      <c r="LY168" s="72"/>
      <c r="LZ168" s="72"/>
      <c r="MA168" s="72"/>
      <c r="MB168" s="72"/>
      <c r="MC168" s="72"/>
      <c r="MD168" s="72"/>
      <c r="ME168" s="72"/>
      <c r="MF168" s="72"/>
      <c r="MG168" s="72"/>
      <c r="MH168" s="72"/>
      <c r="MI168" s="72"/>
      <c r="MJ168" s="72"/>
      <c r="MK168" s="72"/>
      <c r="ML168" s="72"/>
      <c r="MM168" s="72"/>
      <c r="MN168" s="72"/>
      <c r="MO168" s="72"/>
      <c r="MP168" s="72"/>
      <c r="MQ168" s="72"/>
      <c r="MR168" s="72"/>
      <c r="MS168" s="72"/>
      <c r="MT168" s="72"/>
      <c r="MU168" s="72"/>
      <c r="MV168" s="72"/>
      <c r="MW168" s="72"/>
      <c r="MX168" s="72"/>
      <c r="MY168" s="72" t="s">
        <v>2565</v>
      </c>
      <c r="MZ168" s="72" t="s">
        <v>480</v>
      </c>
      <c r="NA168" s="72" t="s">
        <v>2566</v>
      </c>
      <c r="NB168" s="72" t="s">
        <v>2567</v>
      </c>
      <c r="NC168" s="72"/>
      <c r="ND168" s="72"/>
      <c r="NE168" s="72"/>
      <c r="NF168" s="72"/>
      <c r="NG168" s="72"/>
      <c r="NH168" s="72"/>
      <c r="NI168" s="72"/>
      <c r="NJ168" s="72" t="s">
        <v>2602</v>
      </c>
      <c r="NK168" s="72" t="s">
        <v>2603</v>
      </c>
      <c r="NL168" s="72" t="s">
        <v>1097</v>
      </c>
      <c r="NM168" s="72" t="s">
        <v>2604</v>
      </c>
      <c r="NN168" s="72"/>
      <c r="NO168" s="72"/>
      <c r="NP168" s="72"/>
      <c r="NQ168" s="72"/>
      <c r="NR168" s="72"/>
      <c r="NS168" s="72"/>
      <c r="NT168" s="72"/>
      <c r="NU168" s="72" t="s">
        <v>1114</v>
      </c>
      <c r="NV168" s="72" t="s">
        <v>518</v>
      </c>
      <c r="NW168" s="72">
        <v>2.63</v>
      </c>
      <c r="NX168" s="72" t="s">
        <v>914</v>
      </c>
      <c r="NY168" s="72">
        <v>0.53</v>
      </c>
      <c r="NZ168" s="72"/>
      <c r="OA168" s="72"/>
      <c r="OB168" s="72">
        <v>3</v>
      </c>
      <c r="OC168" s="72"/>
      <c r="OD168" s="72"/>
      <c r="OE168" s="72"/>
      <c r="OF168" s="72"/>
      <c r="OG168" s="72"/>
      <c r="OH168" s="72"/>
      <c r="OI168" s="72"/>
      <c r="OJ168" s="72"/>
      <c r="OK168" s="72"/>
      <c r="OL168" s="72"/>
      <c r="OM168" s="72"/>
      <c r="ON168" s="72"/>
      <c r="OO168" s="72"/>
      <c r="OP168" s="72"/>
      <c r="OQ168" s="72"/>
      <c r="OR168" s="72"/>
      <c r="OS168" s="72"/>
      <c r="OT168" s="72"/>
      <c r="OU168" s="72" t="s">
        <v>2605</v>
      </c>
      <c r="OV168" s="72" t="s">
        <v>518</v>
      </c>
      <c r="OW168" s="72">
        <v>2005</v>
      </c>
      <c r="OX168" s="72"/>
      <c r="OY168" s="72"/>
      <c r="OZ168" s="72"/>
      <c r="PA168" s="72"/>
      <c r="PB168" s="72" t="s">
        <v>1340</v>
      </c>
      <c r="PC168" s="120" t="s">
        <v>2572</v>
      </c>
      <c r="PD168" s="72"/>
      <c r="PE168" t="s">
        <v>522</v>
      </c>
      <c r="PF168" s="72"/>
      <c r="PG168" s="72" t="s">
        <v>2573</v>
      </c>
      <c r="PH168" s="118" t="s">
        <v>2574</v>
      </c>
    </row>
    <row r="169" spans="1:424">
      <c r="A169" t="s">
        <v>663</v>
      </c>
      <c r="B169" s="72" t="s">
        <v>2550</v>
      </c>
      <c r="C169" t="s">
        <v>1250</v>
      </c>
      <c r="D169" t="s">
        <v>472</v>
      </c>
      <c r="E169" s="11" t="s">
        <v>2575</v>
      </c>
      <c r="F169" t="s">
        <v>1320</v>
      </c>
      <c r="G169" t="s">
        <v>475</v>
      </c>
      <c r="H169" t="s">
        <v>2554</v>
      </c>
      <c r="I169">
        <v>10.37</v>
      </c>
      <c r="J169">
        <v>76.984999999999999</v>
      </c>
      <c r="K169">
        <v>500</v>
      </c>
      <c r="L169" t="s">
        <v>1250</v>
      </c>
      <c r="M169" t="s">
        <v>472</v>
      </c>
      <c r="N169" s="11" t="s">
        <v>2576</v>
      </c>
      <c r="O169" t="s">
        <v>1320</v>
      </c>
      <c r="P169" t="s">
        <v>475</v>
      </c>
      <c r="Q169" t="s">
        <v>2554</v>
      </c>
      <c r="R169">
        <v>10.3512</v>
      </c>
      <c r="S169">
        <v>76.938400000000001</v>
      </c>
      <c r="T169">
        <v>400</v>
      </c>
      <c r="U169" t="s">
        <v>1250</v>
      </c>
      <c r="V169" t="s">
        <v>472</v>
      </c>
      <c r="W169" t="s">
        <v>2577</v>
      </c>
      <c r="X169" t="s">
        <v>1320</v>
      </c>
      <c r="Y169" t="s">
        <v>475</v>
      </c>
      <c r="Z169" t="s">
        <v>2554</v>
      </c>
      <c r="AA169">
        <v>10.279</v>
      </c>
      <c r="AB169">
        <v>76.8874</v>
      </c>
      <c r="AC169">
        <v>500</v>
      </c>
      <c r="AD169" t="s">
        <v>1250</v>
      </c>
      <c r="AE169" t="s">
        <v>472</v>
      </c>
      <c r="AF169" t="s">
        <v>2578</v>
      </c>
      <c r="AG169" t="s">
        <v>1320</v>
      </c>
      <c r="AH169" t="s">
        <v>475</v>
      </c>
      <c r="AI169" t="s">
        <v>2554</v>
      </c>
      <c r="AJ169">
        <v>10.345000000000001</v>
      </c>
      <c r="AK169">
        <v>76.924999999999997</v>
      </c>
      <c r="AL169">
        <v>300</v>
      </c>
      <c r="AV169" t="s">
        <v>2557</v>
      </c>
      <c r="AW169" t="s">
        <v>480</v>
      </c>
      <c r="AX169">
        <v>2316000</v>
      </c>
      <c r="AY169">
        <v>1</v>
      </c>
      <c r="AZ169" t="s">
        <v>2558</v>
      </c>
      <c r="BA169">
        <v>2005</v>
      </c>
      <c r="BC169" t="s">
        <v>2559</v>
      </c>
      <c r="BD169" t="s">
        <v>2579</v>
      </c>
      <c r="BE169" t="s">
        <v>536</v>
      </c>
      <c r="BF169" t="s">
        <v>1082</v>
      </c>
      <c r="ED169" t="s">
        <v>2561</v>
      </c>
      <c r="EE169" t="s">
        <v>2562</v>
      </c>
      <c r="EF169" t="s">
        <v>480</v>
      </c>
      <c r="EH169" t="s">
        <v>2563</v>
      </c>
      <c r="EI169" s="9" t="s">
        <v>2562</v>
      </c>
      <c r="EJ169" s="9" t="s">
        <v>480</v>
      </c>
      <c r="EK169" s="9"/>
      <c r="EL169" s="9" t="s">
        <v>2564</v>
      </c>
      <c r="EM169" s="9" t="s">
        <v>2562</v>
      </c>
      <c r="EN169" s="9" t="s">
        <v>480</v>
      </c>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c r="HA169" s="9"/>
      <c r="HB169" s="9"/>
      <c r="HC169" s="9"/>
      <c r="HD169" s="9"/>
      <c r="HE169" s="9"/>
      <c r="HF169" s="9"/>
      <c r="HG169" s="9"/>
      <c r="HH169" s="9"/>
      <c r="HI169" s="9"/>
      <c r="HJ169" s="9"/>
      <c r="HK169" s="9"/>
      <c r="HL169" s="9"/>
      <c r="HY169" s="50"/>
      <c r="JP169" s="9"/>
      <c r="JZ169" s="9"/>
      <c r="KR169" s="9"/>
      <c r="KS169" s="9"/>
      <c r="KT169" s="9"/>
      <c r="KU169" s="9"/>
      <c r="MY169" t="s">
        <v>2580</v>
      </c>
      <c r="MZ169" t="s">
        <v>480</v>
      </c>
      <c r="NA169" t="s">
        <v>2566</v>
      </c>
      <c r="NB169" t="s">
        <v>2567</v>
      </c>
      <c r="NJ169" t="s">
        <v>2602</v>
      </c>
      <c r="NK169" t="s">
        <v>2603</v>
      </c>
      <c r="NL169" t="s">
        <v>1097</v>
      </c>
      <c r="NM169" t="s">
        <v>2604</v>
      </c>
      <c r="NU169" t="s">
        <v>2581</v>
      </c>
      <c r="NV169" t="s">
        <v>518</v>
      </c>
      <c r="NW169">
        <v>2.7</v>
      </c>
      <c r="NX169" t="s">
        <v>914</v>
      </c>
      <c r="NY169">
        <v>0.66</v>
      </c>
      <c r="OB169">
        <v>4</v>
      </c>
      <c r="OU169" t="s">
        <v>2605</v>
      </c>
      <c r="OV169" t="s">
        <v>518</v>
      </c>
      <c r="OW169">
        <v>2005</v>
      </c>
      <c r="PB169" t="s">
        <v>1340</v>
      </c>
      <c r="PC169" s="50" t="s">
        <v>2572</v>
      </c>
      <c r="PE169" t="s">
        <v>522</v>
      </c>
      <c r="PG169" s="72" t="s">
        <v>2573</v>
      </c>
      <c r="PH169" s="118" t="s">
        <v>2574</v>
      </c>
    </row>
    <row r="170" spans="1:424">
      <c r="A170" s="72" t="s">
        <v>663</v>
      </c>
      <c r="B170" s="72" t="s">
        <v>2550</v>
      </c>
      <c r="C170" s="72" t="s">
        <v>1250</v>
      </c>
      <c r="D170" s="72" t="s">
        <v>472</v>
      </c>
      <c r="E170" s="218" t="s">
        <v>2582</v>
      </c>
      <c r="F170" s="72" t="s">
        <v>1320</v>
      </c>
      <c r="G170" s="72" t="s">
        <v>475</v>
      </c>
      <c r="H170" s="72" t="s">
        <v>2554</v>
      </c>
      <c r="I170" s="72">
        <v>10.33</v>
      </c>
      <c r="J170" s="72">
        <v>76.965000000000003</v>
      </c>
      <c r="K170" s="72">
        <v>500</v>
      </c>
      <c r="L170" s="72" t="s">
        <v>1250</v>
      </c>
      <c r="M170" s="72" t="s">
        <v>472</v>
      </c>
      <c r="N170" s="218" t="s">
        <v>2583</v>
      </c>
      <c r="O170" s="72" t="s">
        <v>1320</v>
      </c>
      <c r="P170" s="72" t="s">
        <v>475</v>
      </c>
      <c r="Q170" s="72" t="s">
        <v>2554</v>
      </c>
      <c r="R170" s="72">
        <v>10.308299999999999</v>
      </c>
      <c r="S170" s="72">
        <v>76.899900000000002</v>
      </c>
      <c r="T170" s="72">
        <v>500</v>
      </c>
      <c r="U170" s="72" t="s">
        <v>1250</v>
      </c>
      <c r="V170" s="72" t="s">
        <v>472</v>
      </c>
      <c r="W170" s="72" t="s">
        <v>2584</v>
      </c>
      <c r="X170" s="72" t="s">
        <v>1320</v>
      </c>
      <c r="Y170" s="72" t="s">
        <v>475</v>
      </c>
      <c r="Z170" s="72" t="s">
        <v>2554</v>
      </c>
      <c r="AA170" s="72">
        <v>10.31</v>
      </c>
      <c r="AB170" s="72">
        <v>76.94</v>
      </c>
      <c r="AC170" s="72">
        <v>300</v>
      </c>
      <c r="AD170" s="72"/>
      <c r="AE170" s="72"/>
      <c r="AF170" s="72"/>
      <c r="AG170" s="72"/>
      <c r="AH170" s="72"/>
      <c r="AI170" s="72"/>
      <c r="AJ170" s="72"/>
      <c r="AK170" s="72"/>
      <c r="AL170" s="72"/>
      <c r="AM170" s="72"/>
      <c r="AN170" s="72"/>
      <c r="AO170" s="72"/>
      <c r="AP170" s="72"/>
      <c r="AQ170" s="72"/>
      <c r="AR170" s="72"/>
      <c r="AS170" s="72"/>
      <c r="AT170" s="72"/>
      <c r="AU170" s="72"/>
      <c r="AV170" s="72" t="s">
        <v>2557</v>
      </c>
      <c r="AW170" s="72" t="s">
        <v>480</v>
      </c>
      <c r="AX170" s="72">
        <v>1671000</v>
      </c>
      <c r="AY170" s="72">
        <v>1</v>
      </c>
      <c r="AZ170" s="72" t="s">
        <v>2558</v>
      </c>
      <c r="BA170" s="72">
        <v>2005</v>
      </c>
      <c r="BB170" s="72"/>
      <c r="BC170" s="72" t="s">
        <v>2559</v>
      </c>
      <c r="BD170" s="72" t="s">
        <v>2585</v>
      </c>
      <c r="BE170" s="72" t="s">
        <v>565</v>
      </c>
      <c r="BF170" s="72" t="s">
        <v>1082</v>
      </c>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c r="ED170" s="72" t="s">
        <v>2561</v>
      </c>
      <c r="EE170" s="72" t="s">
        <v>2562</v>
      </c>
      <c r="EF170" s="72" t="s">
        <v>480</v>
      </c>
      <c r="EG170" s="72"/>
      <c r="EH170" s="72" t="s">
        <v>2563</v>
      </c>
      <c r="EI170" s="119" t="s">
        <v>2562</v>
      </c>
      <c r="EJ170" s="119" t="s">
        <v>480</v>
      </c>
      <c r="EK170" s="119"/>
      <c r="EL170" s="119" t="s">
        <v>2564</v>
      </c>
      <c r="EM170" s="119" t="s">
        <v>2562</v>
      </c>
      <c r="EN170" s="119" t="s">
        <v>480</v>
      </c>
      <c r="EO170" s="119"/>
      <c r="EP170" s="119" t="s">
        <v>2586</v>
      </c>
      <c r="EQ170" s="119" t="s">
        <v>2562</v>
      </c>
      <c r="ER170" s="119" t="s">
        <v>480</v>
      </c>
      <c r="ES170" s="119"/>
      <c r="ET170" s="119" t="s">
        <v>2587</v>
      </c>
      <c r="EU170" s="119" t="s">
        <v>2562</v>
      </c>
      <c r="EV170" s="119" t="s">
        <v>480</v>
      </c>
      <c r="EW170" s="119"/>
      <c r="EX170" s="119"/>
      <c r="EY170" s="119"/>
      <c r="EZ170" s="119"/>
      <c r="FA170" s="119"/>
      <c r="FB170" s="119"/>
      <c r="FC170" s="119"/>
      <c r="FD170" s="119"/>
      <c r="FE170" s="119"/>
      <c r="FF170" s="119"/>
      <c r="FG170" s="119"/>
      <c r="FH170" s="119"/>
      <c r="FI170" s="119"/>
      <c r="FJ170" s="119"/>
      <c r="FK170" s="119"/>
      <c r="FL170" s="119"/>
      <c r="FM170" s="119"/>
      <c r="FN170" s="119"/>
      <c r="FO170" s="119"/>
      <c r="FP170" s="119"/>
      <c r="FQ170" s="119"/>
      <c r="FR170" s="119"/>
      <c r="FS170" s="119"/>
      <c r="FT170" s="119"/>
      <c r="FU170" s="119"/>
      <c r="FV170" s="119"/>
      <c r="FW170" s="119"/>
      <c r="FX170" s="119"/>
      <c r="FY170" s="119"/>
      <c r="FZ170" s="119"/>
      <c r="GA170" s="119"/>
      <c r="GB170" s="119"/>
      <c r="GC170" s="119"/>
      <c r="GD170" s="119"/>
      <c r="GE170" s="119"/>
      <c r="GF170" s="119"/>
      <c r="GG170" s="119"/>
      <c r="GH170" s="119"/>
      <c r="GI170" s="119"/>
      <c r="GJ170" s="119"/>
      <c r="GK170" s="119"/>
      <c r="GL170" s="119"/>
      <c r="GM170" s="119"/>
      <c r="GN170" s="119"/>
      <c r="GO170" s="119"/>
      <c r="GP170" s="119"/>
      <c r="GQ170" s="119"/>
      <c r="GR170" s="119"/>
      <c r="GS170" s="119"/>
      <c r="GT170" s="119"/>
      <c r="GU170" s="119"/>
      <c r="GV170" s="119"/>
      <c r="GW170" s="119"/>
      <c r="GX170" s="119"/>
      <c r="GY170" s="119"/>
      <c r="GZ170" s="119"/>
      <c r="HA170" s="119"/>
      <c r="HB170" s="119"/>
      <c r="HC170" s="119"/>
      <c r="HD170" s="119"/>
      <c r="HE170" s="119"/>
      <c r="HF170" s="119"/>
      <c r="HG170" s="119"/>
      <c r="HH170" s="119"/>
      <c r="HI170" s="119"/>
      <c r="HJ170" s="119"/>
      <c r="HK170" s="119"/>
      <c r="HL170" s="119"/>
      <c r="HM170" s="72"/>
      <c r="HN170" s="72"/>
      <c r="HO170" s="72"/>
      <c r="HP170" s="72"/>
      <c r="HQ170" s="72"/>
      <c r="HR170" s="72"/>
      <c r="HS170" s="72"/>
      <c r="HT170" s="72"/>
      <c r="HU170" s="72"/>
      <c r="HV170" s="72"/>
      <c r="HW170" s="72"/>
      <c r="HX170" s="72"/>
      <c r="HY170" s="120"/>
      <c r="HZ170" s="72"/>
      <c r="IA170" s="72"/>
      <c r="IB170" s="72"/>
      <c r="IC170" s="72"/>
      <c r="ID170" s="72"/>
      <c r="IE170" s="72"/>
      <c r="IF170" s="72"/>
      <c r="IG170" s="72"/>
      <c r="IH170" s="72"/>
      <c r="II170" s="72"/>
      <c r="IJ170" s="72"/>
      <c r="IK170" s="72"/>
      <c r="IL170" s="72"/>
      <c r="IM170" s="72"/>
      <c r="IN170" s="72"/>
      <c r="IO170" s="72"/>
      <c r="IP170" s="72"/>
      <c r="IQ170" s="72"/>
      <c r="IR170" s="72"/>
      <c r="IS170" s="72"/>
      <c r="IT170" s="72"/>
      <c r="IU170" s="72"/>
      <c r="IV170" s="72"/>
      <c r="IW170" s="72"/>
      <c r="IX170" s="72"/>
      <c r="IY170" s="72"/>
      <c r="IZ170" s="72"/>
      <c r="JA170" s="72"/>
      <c r="JB170" s="72"/>
      <c r="JC170" s="72"/>
      <c r="JD170" s="72"/>
      <c r="JE170" s="72"/>
      <c r="JF170" s="72"/>
      <c r="JG170" s="72"/>
      <c r="JH170" s="72"/>
      <c r="JI170" s="72"/>
      <c r="JJ170" s="72"/>
      <c r="JK170" s="72"/>
      <c r="JL170" s="72"/>
      <c r="JM170" s="72"/>
      <c r="JN170" s="72"/>
      <c r="JO170" s="72"/>
      <c r="JP170" s="125"/>
      <c r="JQ170" s="72"/>
      <c r="JR170" s="72"/>
      <c r="JS170" s="72"/>
      <c r="JT170" s="72"/>
      <c r="JU170" s="72"/>
      <c r="JV170" s="72"/>
      <c r="JW170" s="72"/>
      <c r="JX170" s="72"/>
      <c r="JY170" s="72"/>
      <c r="JZ170" s="125"/>
      <c r="KA170" s="72"/>
      <c r="KB170" s="72"/>
      <c r="KC170" s="72"/>
      <c r="KD170" s="72"/>
      <c r="KE170" s="72"/>
      <c r="KF170" s="72"/>
      <c r="KG170" s="72"/>
      <c r="KH170" s="72"/>
      <c r="KI170" s="72"/>
      <c r="KJ170" s="72"/>
      <c r="KK170" s="72"/>
      <c r="KL170" s="72"/>
      <c r="KM170" s="72"/>
      <c r="KN170" s="72"/>
      <c r="KO170" s="72"/>
      <c r="KP170" s="72"/>
      <c r="KQ170" s="72"/>
      <c r="KR170" s="125"/>
      <c r="KS170" s="125"/>
      <c r="KT170" s="125"/>
      <c r="KU170" s="125"/>
      <c r="KV170" s="72"/>
      <c r="KW170" s="72"/>
      <c r="KX170" s="72"/>
      <c r="KY170" s="72"/>
      <c r="KZ170" s="72"/>
      <c r="LA170" s="72"/>
      <c r="LB170" s="72"/>
      <c r="LC170" s="72"/>
      <c r="LD170" s="72"/>
      <c r="LE170" s="72"/>
      <c r="LF170" s="72"/>
      <c r="LG170" s="72"/>
      <c r="LH170" s="72"/>
      <c r="LI170" s="72"/>
      <c r="LJ170" s="72"/>
      <c r="LK170" s="72"/>
      <c r="LL170" s="72"/>
      <c r="LM170" s="72"/>
      <c r="LN170" s="72"/>
      <c r="LO170" s="72"/>
      <c r="LP170" s="72"/>
      <c r="LQ170" s="72"/>
      <c r="LR170" s="72"/>
      <c r="LS170" s="72"/>
      <c r="LT170" s="72"/>
      <c r="LU170" s="72"/>
      <c r="LV170" s="72"/>
      <c r="LW170" s="72"/>
      <c r="LX170" s="72"/>
      <c r="LY170" s="72"/>
      <c r="LZ170" s="72"/>
      <c r="MA170" s="72"/>
      <c r="MB170" s="72"/>
      <c r="MC170" s="72"/>
      <c r="MD170" s="72"/>
      <c r="ME170" s="72"/>
      <c r="MF170" s="72"/>
      <c r="MG170" s="72"/>
      <c r="MH170" s="72"/>
      <c r="MI170" s="72"/>
      <c r="MJ170" s="72"/>
      <c r="MK170" s="72"/>
      <c r="ML170" s="72"/>
      <c r="MM170" s="72"/>
      <c r="MN170" s="72"/>
      <c r="MO170" s="72"/>
      <c r="MP170" s="72"/>
      <c r="MQ170" s="72"/>
      <c r="MR170" s="72"/>
      <c r="MS170" s="72"/>
      <c r="MT170" s="72"/>
      <c r="MU170" s="72"/>
      <c r="MV170" s="72"/>
      <c r="MW170" s="72"/>
      <c r="MX170" s="72"/>
      <c r="MY170" s="72" t="s">
        <v>2588</v>
      </c>
      <c r="MZ170" s="72" t="s">
        <v>480</v>
      </c>
      <c r="NA170" s="72" t="s">
        <v>2566</v>
      </c>
      <c r="NB170" s="72" t="s">
        <v>2567</v>
      </c>
      <c r="NC170" s="72"/>
      <c r="ND170" s="72"/>
      <c r="NE170" s="72"/>
      <c r="NF170" s="72"/>
      <c r="NG170" s="72"/>
      <c r="NH170" s="72"/>
      <c r="NI170" s="72"/>
      <c r="NJ170" s="72" t="s">
        <v>2602</v>
      </c>
      <c r="NK170" s="72" t="s">
        <v>2603</v>
      </c>
      <c r="NL170" s="72" t="s">
        <v>1097</v>
      </c>
      <c r="NM170" s="72" t="s">
        <v>2604</v>
      </c>
      <c r="NN170" s="72"/>
      <c r="NO170" s="72"/>
      <c r="NP170" s="72"/>
      <c r="NQ170" s="72"/>
      <c r="NR170" s="72"/>
      <c r="NS170" s="72"/>
      <c r="NT170" s="72"/>
      <c r="NU170" s="72" t="s">
        <v>2589</v>
      </c>
      <c r="NV170" s="72" t="s">
        <v>518</v>
      </c>
      <c r="NW170" s="72">
        <v>2.4700000000000002</v>
      </c>
      <c r="NX170" s="72" t="s">
        <v>914</v>
      </c>
      <c r="NY170" s="72">
        <v>0.49</v>
      </c>
      <c r="NZ170" s="72"/>
      <c r="OA170" s="72"/>
      <c r="OB170" s="72">
        <v>3</v>
      </c>
      <c r="OC170" s="72"/>
      <c r="OD170" s="72"/>
      <c r="OE170" s="72"/>
      <c r="OF170" s="72"/>
      <c r="OG170" s="72"/>
      <c r="OH170" s="72"/>
      <c r="OI170" s="72"/>
      <c r="OJ170" s="72"/>
      <c r="OK170" s="72"/>
      <c r="OL170" s="72"/>
      <c r="OM170" s="72"/>
      <c r="ON170" s="72"/>
      <c r="OO170" s="72"/>
      <c r="OP170" s="72"/>
      <c r="OQ170" s="72"/>
      <c r="OR170" s="72"/>
      <c r="OS170" s="72"/>
      <c r="OT170" s="72"/>
      <c r="OU170" s="72" t="s">
        <v>2605</v>
      </c>
      <c r="OV170" s="72" t="s">
        <v>518</v>
      </c>
      <c r="OW170" s="72">
        <v>2005</v>
      </c>
      <c r="OX170" s="72"/>
      <c r="OY170" s="72"/>
      <c r="OZ170" s="72"/>
      <c r="PA170" s="72"/>
      <c r="PB170" s="72" t="s">
        <v>1340</v>
      </c>
      <c r="PC170" s="120" t="s">
        <v>2572</v>
      </c>
      <c r="PD170" s="72"/>
      <c r="PE170" t="s">
        <v>522</v>
      </c>
      <c r="PF170" s="72"/>
      <c r="PG170" s="72" t="s">
        <v>2573</v>
      </c>
      <c r="PH170" s="118" t="s">
        <v>2574</v>
      </c>
    </row>
    <row r="171" spans="1:424">
      <c r="A171" t="s">
        <v>663</v>
      </c>
      <c r="B171" s="72" t="s">
        <v>2550</v>
      </c>
      <c r="C171" t="s">
        <v>1250</v>
      </c>
      <c r="D171" t="s">
        <v>472</v>
      </c>
      <c r="E171" s="11" t="s">
        <v>2590</v>
      </c>
      <c r="F171" t="s">
        <v>2591</v>
      </c>
      <c r="G171" t="s">
        <v>475</v>
      </c>
      <c r="H171" t="s">
        <v>2554</v>
      </c>
      <c r="I171">
        <v>10.29</v>
      </c>
      <c r="J171">
        <v>76.875</v>
      </c>
      <c r="K171">
        <v>600</v>
      </c>
      <c r="L171" t="s">
        <v>1250</v>
      </c>
      <c r="M171" t="s">
        <v>472</v>
      </c>
      <c r="N171" s="11" t="s">
        <v>2592</v>
      </c>
      <c r="O171" t="s">
        <v>2591</v>
      </c>
      <c r="P171" t="s">
        <v>475</v>
      </c>
      <c r="Q171" t="s">
        <v>2554</v>
      </c>
      <c r="R171">
        <v>10.348000000000001</v>
      </c>
      <c r="S171">
        <v>76.935000000000002</v>
      </c>
      <c r="T171">
        <v>600</v>
      </c>
      <c r="AV171" t="s">
        <v>2557</v>
      </c>
      <c r="AW171" t="s">
        <v>480</v>
      </c>
      <c r="AX171">
        <v>1838000</v>
      </c>
      <c r="AY171">
        <v>1</v>
      </c>
      <c r="AZ171" t="s">
        <v>2558</v>
      </c>
      <c r="BA171">
        <v>2005</v>
      </c>
      <c r="BC171" t="s">
        <v>2559</v>
      </c>
      <c r="BD171" t="s">
        <v>2593</v>
      </c>
      <c r="BE171" t="s">
        <v>570</v>
      </c>
      <c r="BF171" t="s">
        <v>484</v>
      </c>
      <c r="BG171" t="s">
        <v>1166</v>
      </c>
      <c r="BH171" t="s">
        <v>480</v>
      </c>
      <c r="BI171" t="s">
        <v>480</v>
      </c>
      <c r="BJ171" t="s">
        <v>480</v>
      </c>
      <c r="ED171" t="s">
        <v>2594</v>
      </c>
      <c r="EE171" t="s">
        <v>480</v>
      </c>
      <c r="EF171" t="s">
        <v>480</v>
      </c>
      <c r="EH171" t="s">
        <v>2564</v>
      </c>
      <c r="EI171" s="9" t="s">
        <v>480</v>
      </c>
      <c r="EJ171" s="9" t="s">
        <v>480</v>
      </c>
      <c r="EK171" s="9"/>
      <c r="EL171" s="9" t="s">
        <v>2561</v>
      </c>
      <c r="EM171" s="9" t="s">
        <v>480</v>
      </c>
      <c r="EN171" s="9" t="s">
        <v>480</v>
      </c>
      <c r="EO171" s="9"/>
      <c r="EP171" s="9" t="s">
        <v>2563</v>
      </c>
      <c r="EQ171" s="9" t="s">
        <v>480</v>
      </c>
      <c r="ER171" s="9" t="s">
        <v>480</v>
      </c>
      <c r="ES171" s="9"/>
      <c r="ET171" s="9" t="s">
        <v>2595</v>
      </c>
      <c r="EU171" s="9" t="s">
        <v>480</v>
      </c>
      <c r="EV171" s="9" t="s">
        <v>480</v>
      </c>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K171" s="9"/>
      <c r="HL171" s="9"/>
      <c r="HY171" s="50"/>
      <c r="IV171" t="s">
        <v>2596</v>
      </c>
      <c r="IW171" t="s">
        <v>1359</v>
      </c>
      <c r="JJ171" t="s">
        <v>2597</v>
      </c>
      <c r="JK171" t="s">
        <v>2598</v>
      </c>
      <c r="JP171" s="9"/>
      <c r="JZ171" s="9"/>
      <c r="KE171" t="s">
        <v>2599</v>
      </c>
      <c r="KF171" t="s">
        <v>999</v>
      </c>
      <c r="KR171" s="9"/>
      <c r="KS171" s="9"/>
      <c r="KT171" s="9"/>
      <c r="KU171" s="9"/>
      <c r="MY171" t="s">
        <v>2600</v>
      </c>
      <c r="MZ171" t="s">
        <v>480</v>
      </c>
      <c r="NA171" t="s">
        <v>2566</v>
      </c>
      <c r="NB171" t="s">
        <v>2567</v>
      </c>
      <c r="NJ171" t="s">
        <v>2602</v>
      </c>
      <c r="NK171" t="s">
        <v>2603</v>
      </c>
      <c r="NL171" t="s">
        <v>1097</v>
      </c>
      <c r="NM171" t="s">
        <v>2604</v>
      </c>
      <c r="NU171" t="s">
        <v>2601</v>
      </c>
      <c r="NV171" t="s">
        <v>518</v>
      </c>
      <c r="NW171">
        <v>3.15</v>
      </c>
      <c r="NX171" t="s">
        <v>914</v>
      </c>
      <c r="NY171">
        <v>0.85</v>
      </c>
      <c r="OB171">
        <v>2</v>
      </c>
      <c r="OU171" t="s">
        <v>2605</v>
      </c>
      <c r="OV171" t="s">
        <v>518</v>
      </c>
      <c r="OW171">
        <v>2005</v>
      </c>
      <c r="PB171" t="s">
        <v>1340</v>
      </c>
      <c r="PC171" s="50" t="s">
        <v>2572</v>
      </c>
      <c r="PE171" t="s">
        <v>522</v>
      </c>
      <c r="PG171" s="72" t="s">
        <v>2573</v>
      </c>
      <c r="PH171" s="118" t="s">
        <v>2574</v>
      </c>
    </row>
    <row r="172" spans="1:424">
      <c r="A172" s="72" t="s">
        <v>663</v>
      </c>
      <c r="B172" s="72" t="s">
        <v>2550</v>
      </c>
      <c r="C172" s="72" t="s">
        <v>1250</v>
      </c>
      <c r="D172" s="72" t="s">
        <v>2551</v>
      </c>
      <c r="E172" s="218" t="s">
        <v>2552</v>
      </c>
      <c r="F172" s="72" t="s">
        <v>2553</v>
      </c>
      <c r="G172" s="72" t="s">
        <v>475</v>
      </c>
      <c r="H172" s="72" t="s">
        <v>2554</v>
      </c>
      <c r="I172" s="72">
        <v>10.3622</v>
      </c>
      <c r="J172" s="72">
        <v>76.980199999999996</v>
      </c>
      <c r="K172" s="72">
        <v>3000</v>
      </c>
      <c r="L172" s="72" t="s">
        <v>1250</v>
      </c>
      <c r="M172" s="72" t="s">
        <v>2551</v>
      </c>
      <c r="N172" s="218" t="s">
        <v>2555</v>
      </c>
      <c r="O172" s="72" t="s">
        <v>2553</v>
      </c>
      <c r="P172" s="72" t="s">
        <v>475</v>
      </c>
      <c r="Q172" s="72" t="s">
        <v>2554</v>
      </c>
      <c r="R172" s="72">
        <v>10.385</v>
      </c>
      <c r="S172" s="72">
        <v>76.95</v>
      </c>
      <c r="T172" s="72">
        <v>1000</v>
      </c>
      <c r="U172" s="72" t="s">
        <v>1250</v>
      </c>
      <c r="V172" s="72" t="s">
        <v>2551</v>
      </c>
      <c r="W172" s="72" t="s">
        <v>2556</v>
      </c>
      <c r="X172" s="72" t="s">
        <v>2553</v>
      </c>
      <c r="Y172" s="72" t="s">
        <v>475</v>
      </c>
      <c r="Z172" s="72" t="s">
        <v>2554</v>
      </c>
      <c r="AA172" s="72">
        <v>10.234999999999999</v>
      </c>
      <c r="AB172" s="72">
        <v>76.89</v>
      </c>
      <c r="AC172" s="72">
        <v>1500</v>
      </c>
      <c r="AD172" s="72"/>
      <c r="AE172" s="72"/>
      <c r="AF172" s="72"/>
      <c r="AG172" s="72"/>
      <c r="AH172" s="72"/>
      <c r="AI172" s="72"/>
      <c r="AJ172" s="72"/>
      <c r="AK172" s="72"/>
      <c r="AL172" s="72"/>
      <c r="AM172" s="72"/>
      <c r="AN172" s="72"/>
      <c r="AO172" s="72"/>
      <c r="AP172" s="72"/>
      <c r="AQ172" s="72"/>
      <c r="AR172" s="72"/>
      <c r="AS172" s="72"/>
      <c r="AT172" s="72"/>
      <c r="AU172" s="72"/>
      <c r="AV172" s="72" t="s">
        <v>2557</v>
      </c>
      <c r="AW172" s="72" t="s">
        <v>480</v>
      </c>
      <c r="AX172" s="72">
        <v>29850000</v>
      </c>
      <c r="AY172" s="72">
        <v>1</v>
      </c>
      <c r="AZ172" s="72" t="s">
        <v>2558</v>
      </c>
      <c r="BA172" s="72">
        <v>2005</v>
      </c>
      <c r="BB172" s="72"/>
      <c r="BC172" s="72" t="s">
        <v>2559</v>
      </c>
      <c r="BD172" s="72" t="s">
        <v>2560</v>
      </c>
      <c r="BE172" s="72" t="s">
        <v>524</v>
      </c>
      <c r="BF172" s="72" t="s">
        <v>1082</v>
      </c>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c r="ED172" s="72" t="s">
        <v>2561</v>
      </c>
      <c r="EE172" s="72" t="s">
        <v>2562</v>
      </c>
      <c r="EF172" s="72" t="s">
        <v>480</v>
      </c>
      <c r="EG172" s="72"/>
      <c r="EH172" s="72" t="s">
        <v>2563</v>
      </c>
      <c r="EI172" s="119" t="s">
        <v>2562</v>
      </c>
      <c r="EJ172" s="119" t="s">
        <v>480</v>
      </c>
      <c r="EK172" s="119"/>
      <c r="EL172" s="119" t="s">
        <v>2564</v>
      </c>
      <c r="EM172" s="119" t="s">
        <v>2562</v>
      </c>
      <c r="EN172" s="119" t="s">
        <v>480</v>
      </c>
      <c r="EO172" s="119"/>
      <c r="EP172" s="119"/>
      <c r="EQ172" s="119"/>
      <c r="ER172" s="119"/>
      <c r="ES172" s="119"/>
      <c r="ET172" s="119"/>
      <c r="EU172" s="119"/>
      <c r="EV172" s="119"/>
      <c r="EW172" s="119"/>
      <c r="EX172" s="119"/>
      <c r="EY172" s="119"/>
      <c r="EZ172" s="119"/>
      <c r="FA172" s="119"/>
      <c r="FB172" s="119"/>
      <c r="FC172" s="119"/>
      <c r="FD172" s="119"/>
      <c r="FE172" s="119"/>
      <c r="FF172" s="119"/>
      <c r="FG172" s="119"/>
      <c r="FH172" s="119"/>
      <c r="FI172" s="119"/>
      <c r="FJ172" s="119"/>
      <c r="FK172" s="119"/>
      <c r="FL172" s="119"/>
      <c r="FM172" s="119"/>
      <c r="FN172" s="119"/>
      <c r="FO172" s="119"/>
      <c r="FP172" s="119"/>
      <c r="FQ172" s="119"/>
      <c r="FR172" s="119"/>
      <c r="FS172" s="119"/>
      <c r="FT172" s="119"/>
      <c r="FU172" s="119"/>
      <c r="FV172" s="119"/>
      <c r="FW172" s="119"/>
      <c r="FX172" s="119"/>
      <c r="FY172" s="119"/>
      <c r="FZ172" s="119"/>
      <c r="GA172" s="119"/>
      <c r="GB172" s="119"/>
      <c r="GC172" s="119"/>
      <c r="GD172" s="119"/>
      <c r="GE172" s="119"/>
      <c r="GF172" s="119"/>
      <c r="GG172" s="119"/>
      <c r="GH172" s="119"/>
      <c r="GI172" s="119"/>
      <c r="GJ172" s="119"/>
      <c r="GK172" s="119"/>
      <c r="GL172" s="119"/>
      <c r="GM172" s="119"/>
      <c r="GN172" s="119"/>
      <c r="GO172" s="119"/>
      <c r="GP172" s="119"/>
      <c r="GQ172" s="119"/>
      <c r="GR172" s="119"/>
      <c r="GS172" s="119"/>
      <c r="GT172" s="119"/>
      <c r="GU172" s="119"/>
      <c r="GV172" s="119"/>
      <c r="GW172" s="119"/>
      <c r="GX172" s="119"/>
      <c r="GY172" s="119"/>
      <c r="GZ172" s="119"/>
      <c r="HA172" s="119"/>
      <c r="HB172" s="119"/>
      <c r="HC172" s="119"/>
      <c r="HD172" s="119"/>
      <c r="HE172" s="119"/>
      <c r="HF172" s="119"/>
      <c r="HG172" s="119"/>
      <c r="HH172" s="119"/>
      <c r="HI172" s="119"/>
      <c r="HJ172" s="119"/>
      <c r="HK172" s="119"/>
      <c r="HL172" s="119"/>
      <c r="HM172" s="72"/>
      <c r="HN172" s="72"/>
      <c r="HO172" s="72"/>
      <c r="HP172" s="72"/>
      <c r="HQ172" s="72"/>
      <c r="HR172" s="72"/>
      <c r="HS172" s="72"/>
      <c r="HT172" s="72"/>
      <c r="HU172" s="72"/>
      <c r="HV172" s="72"/>
      <c r="HW172" s="72"/>
      <c r="HX172" s="72"/>
      <c r="HY172" s="120"/>
      <c r="HZ172" s="72"/>
      <c r="IA172" s="72"/>
      <c r="IB172" s="72"/>
      <c r="IC172" s="72"/>
      <c r="ID172" s="72"/>
      <c r="IE172" s="72"/>
      <c r="IF172" s="72"/>
      <c r="IG172" s="72"/>
      <c r="IH172" s="72"/>
      <c r="II172" s="72"/>
      <c r="IJ172" s="72"/>
      <c r="IK172" s="72"/>
      <c r="IL172" s="72"/>
      <c r="IM172" s="72"/>
      <c r="IN172" s="72"/>
      <c r="IO172" s="72"/>
      <c r="IP172" s="72"/>
      <c r="IQ172" s="72"/>
      <c r="IR172" s="72"/>
      <c r="IS172" s="72"/>
      <c r="IT172" s="72"/>
      <c r="IU172" s="72"/>
      <c r="IV172" s="72"/>
      <c r="IW172" s="72"/>
      <c r="IX172" s="72"/>
      <c r="IY172" s="72"/>
      <c r="IZ172" s="72"/>
      <c r="JA172" s="72"/>
      <c r="JB172" s="72"/>
      <c r="JC172" s="72"/>
      <c r="JD172" s="72"/>
      <c r="JE172" s="72"/>
      <c r="JF172" s="72"/>
      <c r="JG172" s="72"/>
      <c r="JH172" s="72"/>
      <c r="JI172" s="72"/>
      <c r="JJ172" s="72"/>
      <c r="JK172" s="72"/>
      <c r="JL172" s="72"/>
      <c r="JM172" s="72"/>
      <c r="JN172" s="72"/>
      <c r="JO172" s="72"/>
      <c r="JP172" s="125"/>
      <c r="JQ172" s="72"/>
      <c r="JR172" s="72"/>
      <c r="JS172" s="72"/>
      <c r="JT172" s="72"/>
      <c r="JU172" s="72"/>
      <c r="JV172" s="72"/>
      <c r="JW172" s="72"/>
      <c r="JX172" s="72"/>
      <c r="JY172" s="72"/>
      <c r="JZ172" s="125"/>
      <c r="KA172" s="72"/>
      <c r="KB172" s="72"/>
      <c r="KC172" s="72"/>
      <c r="KD172" s="72"/>
      <c r="KE172" s="72"/>
      <c r="KF172" s="72"/>
      <c r="KG172" s="72"/>
      <c r="KH172" s="72"/>
      <c r="KI172" s="72"/>
      <c r="KJ172" s="72"/>
      <c r="KK172" s="72"/>
      <c r="KL172" s="72"/>
      <c r="KM172" s="72"/>
      <c r="KN172" s="72"/>
      <c r="KO172" s="72"/>
      <c r="KP172" s="72"/>
      <c r="KQ172" s="72"/>
      <c r="KR172" s="125"/>
      <c r="KS172" s="125"/>
      <c r="KT172" s="125"/>
      <c r="KU172" s="125"/>
      <c r="KV172" s="72"/>
      <c r="KW172" s="72"/>
      <c r="KX172" s="72"/>
      <c r="KY172" s="72"/>
      <c r="KZ172" s="72"/>
      <c r="LA172" s="72"/>
      <c r="LB172" s="72"/>
      <c r="LC172" s="72"/>
      <c r="LD172" s="72"/>
      <c r="LE172" s="72"/>
      <c r="LF172" s="72"/>
      <c r="LG172" s="72"/>
      <c r="LH172" s="72"/>
      <c r="LI172" s="72"/>
      <c r="LJ172" s="72"/>
      <c r="LK172" s="72"/>
      <c r="LL172" s="72"/>
      <c r="LM172" s="72"/>
      <c r="LN172" s="72"/>
      <c r="LO172" s="72"/>
      <c r="LP172" s="72"/>
      <c r="LQ172" s="72"/>
      <c r="LR172" s="72"/>
      <c r="LS172" s="72"/>
      <c r="LT172" s="72"/>
      <c r="LU172" s="72"/>
      <c r="LV172" s="72"/>
      <c r="LW172" s="72"/>
      <c r="LX172" s="72"/>
      <c r="LY172" s="72"/>
      <c r="LZ172" s="72"/>
      <c r="MA172" s="72"/>
      <c r="MB172" s="72"/>
      <c r="MC172" s="72"/>
      <c r="MD172" s="72"/>
      <c r="ME172" s="72"/>
      <c r="MF172" s="72"/>
      <c r="MG172" s="72"/>
      <c r="MH172" s="72"/>
      <c r="MI172" s="72"/>
      <c r="MJ172" s="72"/>
      <c r="MK172" s="72"/>
      <c r="ML172" s="72"/>
      <c r="MM172" s="72"/>
      <c r="MN172" s="72"/>
      <c r="MO172" s="72"/>
      <c r="MP172" s="72"/>
      <c r="MQ172" s="72"/>
      <c r="MR172" s="72"/>
      <c r="MS172" s="72"/>
      <c r="MT172" s="72"/>
      <c r="MU172" s="72"/>
      <c r="MV172" s="72"/>
      <c r="MW172" s="72"/>
      <c r="MX172" s="72"/>
      <c r="MY172" s="72" t="s">
        <v>2565</v>
      </c>
      <c r="MZ172" s="72" t="s">
        <v>480</v>
      </c>
      <c r="NA172" s="72" t="s">
        <v>2566</v>
      </c>
      <c r="NB172" s="72" t="s">
        <v>2567</v>
      </c>
      <c r="NC172" s="72"/>
      <c r="ND172" s="72"/>
      <c r="NE172" s="72"/>
      <c r="NF172" s="72"/>
      <c r="NG172" s="72"/>
      <c r="NH172" s="72"/>
      <c r="NI172" s="72"/>
      <c r="NJ172" s="72" t="s">
        <v>2606</v>
      </c>
      <c r="NK172" s="72" t="s">
        <v>2607</v>
      </c>
      <c r="NL172" s="72" t="s">
        <v>2608</v>
      </c>
      <c r="NM172" s="72" t="s">
        <v>2609</v>
      </c>
      <c r="NN172" s="72"/>
      <c r="NO172" s="72"/>
      <c r="NP172" s="72"/>
      <c r="NQ172" s="72"/>
      <c r="NR172" s="72"/>
      <c r="NS172" s="72"/>
      <c r="NT172" s="72"/>
      <c r="NU172" s="72" t="s">
        <v>1114</v>
      </c>
      <c r="NV172" s="72" t="s">
        <v>518</v>
      </c>
      <c r="NW172" s="72">
        <v>49</v>
      </c>
      <c r="NX172" s="72" t="s">
        <v>914</v>
      </c>
      <c r="NY172" s="72">
        <v>11.22</v>
      </c>
      <c r="NZ172" s="72"/>
      <c r="OA172" s="72"/>
      <c r="OB172" s="72">
        <v>3</v>
      </c>
      <c r="OC172" s="72"/>
      <c r="OD172" s="72"/>
      <c r="OE172" s="72"/>
      <c r="OF172" s="72"/>
      <c r="OG172" s="72"/>
      <c r="OH172" s="72"/>
      <c r="OI172" s="72"/>
      <c r="OJ172" s="72"/>
      <c r="OK172" s="72"/>
      <c r="OL172" s="72"/>
      <c r="OM172" s="72"/>
      <c r="ON172" s="72"/>
      <c r="OO172" s="72"/>
      <c r="OP172" s="72"/>
      <c r="OQ172" s="72"/>
      <c r="OR172" s="72"/>
      <c r="OS172" s="72"/>
      <c r="OT172" s="72"/>
      <c r="OU172" s="72" t="s">
        <v>2610</v>
      </c>
      <c r="OV172" s="72" t="s">
        <v>518</v>
      </c>
      <c r="OW172" s="72">
        <v>2005</v>
      </c>
      <c r="OX172" s="72"/>
      <c r="OY172" s="72"/>
      <c r="OZ172" s="72"/>
      <c r="PA172" s="72"/>
      <c r="PB172" s="72" t="s">
        <v>1340</v>
      </c>
      <c r="PC172" s="120" t="s">
        <v>2572</v>
      </c>
      <c r="PD172" s="72"/>
      <c r="PE172" t="s">
        <v>522</v>
      </c>
      <c r="PF172" s="72"/>
      <c r="PG172" s="72" t="s">
        <v>2573</v>
      </c>
      <c r="PH172" s="118" t="s">
        <v>2574</v>
      </c>
    </row>
    <row r="173" spans="1:424">
      <c r="A173" t="s">
        <v>663</v>
      </c>
      <c r="B173" s="72" t="s">
        <v>2550</v>
      </c>
      <c r="C173" t="s">
        <v>1250</v>
      </c>
      <c r="D173" t="s">
        <v>472</v>
      </c>
      <c r="E173" s="11" t="s">
        <v>2575</v>
      </c>
      <c r="F173" t="s">
        <v>1320</v>
      </c>
      <c r="G173" t="s">
        <v>475</v>
      </c>
      <c r="H173" t="s">
        <v>2554</v>
      </c>
      <c r="I173">
        <v>10.37</v>
      </c>
      <c r="J173">
        <v>76.984999999999999</v>
      </c>
      <c r="K173">
        <v>500</v>
      </c>
      <c r="L173" t="s">
        <v>1250</v>
      </c>
      <c r="M173" t="s">
        <v>472</v>
      </c>
      <c r="N173" s="11" t="s">
        <v>2576</v>
      </c>
      <c r="O173" t="s">
        <v>1320</v>
      </c>
      <c r="P173" t="s">
        <v>475</v>
      </c>
      <c r="Q173" t="s">
        <v>2554</v>
      </c>
      <c r="R173">
        <v>10.3512</v>
      </c>
      <c r="S173">
        <v>76.938400000000001</v>
      </c>
      <c r="T173">
        <v>400</v>
      </c>
      <c r="U173" t="s">
        <v>1250</v>
      </c>
      <c r="V173" t="s">
        <v>472</v>
      </c>
      <c r="W173" t="s">
        <v>2577</v>
      </c>
      <c r="X173" t="s">
        <v>1320</v>
      </c>
      <c r="Y173" t="s">
        <v>475</v>
      </c>
      <c r="Z173" t="s">
        <v>2554</v>
      </c>
      <c r="AA173">
        <v>10.279</v>
      </c>
      <c r="AB173">
        <v>76.8874</v>
      </c>
      <c r="AC173">
        <v>500</v>
      </c>
      <c r="AD173" t="s">
        <v>1250</v>
      </c>
      <c r="AE173" t="s">
        <v>472</v>
      </c>
      <c r="AF173" t="s">
        <v>2578</v>
      </c>
      <c r="AG173" t="s">
        <v>1320</v>
      </c>
      <c r="AH173" t="s">
        <v>475</v>
      </c>
      <c r="AI173" t="s">
        <v>2554</v>
      </c>
      <c r="AJ173">
        <v>10.345000000000001</v>
      </c>
      <c r="AK173">
        <v>76.924999999999997</v>
      </c>
      <c r="AL173">
        <v>300</v>
      </c>
      <c r="AV173" t="s">
        <v>2557</v>
      </c>
      <c r="AW173" t="s">
        <v>480</v>
      </c>
      <c r="AX173">
        <v>2316000</v>
      </c>
      <c r="AY173">
        <v>1</v>
      </c>
      <c r="AZ173" t="s">
        <v>2558</v>
      </c>
      <c r="BA173">
        <v>2005</v>
      </c>
      <c r="BC173" t="s">
        <v>2559</v>
      </c>
      <c r="BD173" t="s">
        <v>2579</v>
      </c>
      <c r="BE173" t="s">
        <v>536</v>
      </c>
      <c r="BF173" t="s">
        <v>1082</v>
      </c>
      <c r="ED173" t="s">
        <v>2561</v>
      </c>
      <c r="EE173" t="s">
        <v>2562</v>
      </c>
      <c r="EF173" t="s">
        <v>480</v>
      </c>
      <c r="EH173" t="s">
        <v>2563</v>
      </c>
      <c r="EI173" s="9" t="s">
        <v>2562</v>
      </c>
      <c r="EJ173" s="9" t="s">
        <v>480</v>
      </c>
      <c r="EK173" s="9"/>
      <c r="EL173" s="9" t="s">
        <v>2564</v>
      </c>
      <c r="EM173" s="9" t="s">
        <v>2562</v>
      </c>
      <c r="EN173" s="9" t="s">
        <v>480</v>
      </c>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c r="HA173" s="9"/>
      <c r="HB173" s="9"/>
      <c r="HC173" s="9"/>
      <c r="HD173" s="9"/>
      <c r="HE173" s="9"/>
      <c r="HF173" s="9"/>
      <c r="HG173" s="9"/>
      <c r="HH173" s="9"/>
      <c r="HI173" s="9"/>
      <c r="HJ173" s="9"/>
      <c r="HK173" s="9"/>
      <c r="HL173" s="9"/>
      <c r="HY173" s="50"/>
      <c r="JP173" s="9"/>
      <c r="JZ173" s="9"/>
      <c r="KR173" s="9"/>
      <c r="KS173" s="9"/>
      <c r="KT173" s="9"/>
      <c r="KU173" s="9"/>
      <c r="MY173" t="s">
        <v>2580</v>
      </c>
      <c r="MZ173" t="s">
        <v>480</v>
      </c>
      <c r="NA173" t="s">
        <v>2566</v>
      </c>
      <c r="NB173" t="s">
        <v>2567</v>
      </c>
      <c r="NJ173" t="s">
        <v>2606</v>
      </c>
      <c r="NK173" t="s">
        <v>2607</v>
      </c>
      <c r="NL173" t="s">
        <v>2608</v>
      </c>
      <c r="NM173" t="s">
        <v>2609</v>
      </c>
      <c r="NU173" t="s">
        <v>2581</v>
      </c>
      <c r="NV173" t="s">
        <v>518</v>
      </c>
      <c r="NW173">
        <v>56.25</v>
      </c>
      <c r="NX173" t="s">
        <v>914</v>
      </c>
      <c r="NY173">
        <v>11.65</v>
      </c>
      <c r="OB173">
        <v>4</v>
      </c>
      <c r="OU173" t="s">
        <v>2610</v>
      </c>
      <c r="OV173" t="s">
        <v>518</v>
      </c>
      <c r="OW173">
        <v>2005</v>
      </c>
      <c r="PB173" t="s">
        <v>1340</v>
      </c>
      <c r="PC173" s="50" t="s">
        <v>2572</v>
      </c>
      <c r="PE173" t="s">
        <v>522</v>
      </c>
      <c r="PG173" s="72" t="s">
        <v>2573</v>
      </c>
      <c r="PH173" s="118" t="s">
        <v>2574</v>
      </c>
    </row>
    <row r="174" spans="1:424">
      <c r="A174" s="72" t="s">
        <v>663</v>
      </c>
      <c r="B174" s="72" t="s">
        <v>2550</v>
      </c>
      <c r="C174" s="72" t="s">
        <v>1250</v>
      </c>
      <c r="D174" s="72" t="s">
        <v>472</v>
      </c>
      <c r="E174" s="218" t="s">
        <v>2582</v>
      </c>
      <c r="F174" s="72" t="s">
        <v>1320</v>
      </c>
      <c r="G174" s="72" t="s">
        <v>475</v>
      </c>
      <c r="H174" s="72" t="s">
        <v>2554</v>
      </c>
      <c r="I174" s="72">
        <v>10.33</v>
      </c>
      <c r="J174" s="72">
        <v>76.965000000000003</v>
      </c>
      <c r="K174" s="72">
        <v>500</v>
      </c>
      <c r="L174" s="72" t="s">
        <v>1250</v>
      </c>
      <c r="M174" s="72" t="s">
        <v>472</v>
      </c>
      <c r="N174" s="218" t="s">
        <v>2583</v>
      </c>
      <c r="O174" s="72" t="s">
        <v>1320</v>
      </c>
      <c r="P174" s="72" t="s">
        <v>475</v>
      </c>
      <c r="Q174" s="72" t="s">
        <v>2554</v>
      </c>
      <c r="R174" s="72">
        <v>10.308299999999999</v>
      </c>
      <c r="S174" s="72">
        <v>76.899900000000002</v>
      </c>
      <c r="T174" s="72">
        <v>500</v>
      </c>
      <c r="U174" s="72" t="s">
        <v>1250</v>
      </c>
      <c r="V174" s="72" t="s">
        <v>472</v>
      </c>
      <c r="W174" s="72" t="s">
        <v>2584</v>
      </c>
      <c r="X174" s="72" t="s">
        <v>1320</v>
      </c>
      <c r="Y174" s="72" t="s">
        <v>475</v>
      </c>
      <c r="Z174" s="72" t="s">
        <v>2554</v>
      </c>
      <c r="AA174" s="72">
        <v>10.31</v>
      </c>
      <c r="AB174" s="72">
        <v>76.94</v>
      </c>
      <c r="AC174" s="72">
        <v>300</v>
      </c>
      <c r="AD174" s="72"/>
      <c r="AE174" s="72"/>
      <c r="AF174" s="72"/>
      <c r="AG174" s="72"/>
      <c r="AH174" s="72"/>
      <c r="AI174" s="72"/>
      <c r="AJ174" s="72"/>
      <c r="AK174" s="72"/>
      <c r="AL174" s="72"/>
      <c r="AM174" s="72"/>
      <c r="AN174" s="72"/>
      <c r="AO174" s="72"/>
      <c r="AP174" s="72"/>
      <c r="AQ174" s="72"/>
      <c r="AR174" s="72"/>
      <c r="AS174" s="72"/>
      <c r="AT174" s="72"/>
      <c r="AU174" s="72"/>
      <c r="AV174" s="72" t="s">
        <v>2557</v>
      </c>
      <c r="AW174" s="72" t="s">
        <v>480</v>
      </c>
      <c r="AX174" s="72">
        <v>1671000</v>
      </c>
      <c r="AY174" s="72">
        <v>1</v>
      </c>
      <c r="AZ174" s="72" t="s">
        <v>2558</v>
      </c>
      <c r="BA174" s="72">
        <v>2005</v>
      </c>
      <c r="BB174" s="72"/>
      <c r="BC174" s="72" t="s">
        <v>2559</v>
      </c>
      <c r="BD174" s="72" t="s">
        <v>2585</v>
      </c>
      <c r="BE174" s="72" t="s">
        <v>565</v>
      </c>
      <c r="BF174" s="72" t="s">
        <v>1082</v>
      </c>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c r="ED174" s="72" t="s">
        <v>2561</v>
      </c>
      <c r="EE174" s="72" t="s">
        <v>2562</v>
      </c>
      <c r="EF174" s="72" t="s">
        <v>480</v>
      </c>
      <c r="EG174" s="72"/>
      <c r="EH174" s="72" t="s">
        <v>2563</v>
      </c>
      <c r="EI174" s="119" t="s">
        <v>2562</v>
      </c>
      <c r="EJ174" s="119" t="s">
        <v>480</v>
      </c>
      <c r="EK174" s="119"/>
      <c r="EL174" s="119" t="s">
        <v>2564</v>
      </c>
      <c r="EM174" s="119" t="s">
        <v>2562</v>
      </c>
      <c r="EN174" s="119" t="s">
        <v>480</v>
      </c>
      <c r="EO174" s="119"/>
      <c r="EP174" s="119" t="s">
        <v>2586</v>
      </c>
      <c r="EQ174" s="119" t="s">
        <v>2562</v>
      </c>
      <c r="ER174" s="119" t="s">
        <v>480</v>
      </c>
      <c r="ES174" s="119"/>
      <c r="ET174" s="119" t="s">
        <v>2587</v>
      </c>
      <c r="EU174" s="119" t="s">
        <v>2562</v>
      </c>
      <c r="EV174" s="119" t="s">
        <v>480</v>
      </c>
      <c r="EW174" s="119"/>
      <c r="EX174" s="119"/>
      <c r="EY174" s="119"/>
      <c r="EZ174" s="119"/>
      <c r="FA174" s="119"/>
      <c r="FB174" s="119"/>
      <c r="FC174" s="119"/>
      <c r="FD174" s="119"/>
      <c r="FE174" s="119"/>
      <c r="FF174" s="119"/>
      <c r="FG174" s="119"/>
      <c r="FH174" s="119"/>
      <c r="FI174" s="119"/>
      <c r="FJ174" s="119"/>
      <c r="FK174" s="119"/>
      <c r="FL174" s="119"/>
      <c r="FM174" s="119"/>
      <c r="FN174" s="119"/>
      <c r="FO174" s="119"/>
      <c r="FP174" s="119"/>
      <c r="FQ174" s="119"/>
      <c r="FR174" s="119"/>
      <c r="FS174" s="119"/>
      <c r="FT174" s="119"/>
      <c r="FU174" s="119"/>
      <c r="FV174" s="119"/>
      <c r="FW174" s="119"/>
      <c r="FX174" s="119"/>
      <c r="FY174" s="119"/>
      <c r="FZ174" s="119"/>
      <c r="GA174" s="119"/>
      <c r="GB174" s="119"/>
      <c r="GC174" s="119"/>
      <c r="GD174" s="119"/>
      <c r="GE174" s="119"/>
      <c r="GF174" s="119"/>
      <c r="GG174" s="119"/>
      <c r="GH174" s="119"/>
      <c r="GI174" s="119"/>
      <c r="GJ174" s="119"/>
      <c r="GK174" s="119"/>
      <c r="GL174" s="119"/>
      <c r="GM174" s="119"/>
      <c r="GN174" s="119"/>
      <c r="GO174" s="119"/>
      <c r="GP174" s="119"/>
      <c r="GQ174" s="119"/>
      <c r="GR174" s="119"/>
      <c r="GS174" s="119"/>
      <c r="GT174" s="119"/>
      <c r="GU174" s="119"/>
      <c r="GV174" s="119"/>
      <c r="GW174" s="119"/>
      <c r="GX174" s="119"/>
      <c r="GY174" s="119"/>
      <c r="GZ174" s="119"/>
      <c r="HA174" s="119"/>
      <c r="HB174" s="119"/>
      <c r="HC174" s="119"/>
      <c r="HD174" s="119"/>
      <c r="HE174" s="119"/>
      <c r="HF174" s="119"/>
      <c r="HG174" s="119"/>
      <c r="HH174" s="119"/>
      <c r="HI174" s="119"/>
      <c r="HJ174" s="119"/>
      <c r="HK174" s="119"/>
      <c r="HL174" s="119"/>
      <c r="HM174" s="72"/>
      <c r="HN174" s="72"/>
      <c r="HO174" s="72"/>
      <c r="HP174" s="72"/>
      <c r="HQ174" s="72"/>
      <c r="HR174" s="72"/>
      <c r="HS174" s="72"/>
      <c r="HT174" s="72"/>
      <c r="HU174" s="72"/>
      <c r="HV174" s="72"/>
      <c r="HW174" s="72"/>
      <c r="HX174" s="72"/>
      <c r="HY174" s="120"/>
      <c r="HZ174" s="72"/>
      <c r="IA174" s="72"/>
      <c r="IB174" s="72"/>
      <c r="IC174" s="72"/>
      <c r="ID174" s="72"/>
      <c r="IE174" s="72"/>
      <c r="IF174" s="72"/>
      <c r="IG174" s="72"/>
      <c r="IH174" s="72"/>
      <c r="II174" s="72"/>
      <c r="IJ174" s="72"/>
      <c r="IK174" s="72"/>
      <c r="IL174" s="72"/>
      <c r="IM174" s="72"/>
      <c r="IN174" s="72"/>
      <c r="IO174" s="72"/>
      <c r="IP174" s="72"/>
      <c r="IQ174" s="72"/>
      <c r="IR174" s="72"/>
      <c r="IS174" s="72"/>
      <c r="IT174" s="72"/>
      <c r="IU174" s="72"/>
      <c r="IV174" s="72"/>
      <c r="IW174" s="72"/>
      <c r="IX174" s="72"/>
      <c r="IY174" s="72"/>
      <c r="IZ174" s="72"/>
      <c r="JA174" s="72"/>
      <c r="JB174" s="72"/>
      <c r="JC174" s="72"/>
      <c r="JD174" s="72"/>
      <c r="JE174" s="72"/>
      <c r="JF174" s="72"/>
      <c r="JG174" s="72"/>
      <c r="JH174" s="72"/>
      <c r="JI174" s="72"/>
      <c r="JJ174" s="72"/>
      <c r="JK174" s="72"/>
      <c r="JL174" s="72"/>
      <c r="JM174" s="72"/>
      <c r="JN174" s="72"/>
      <c r="JO174" s="72"/>
      <c r="JP174" s="125"/>
      <c r="JQ174" s="72"/>
      <c r="JR174" s="72"/>
      <c r="JS174" s="72"/>
      <c r="JT174" s="72"/>
      <c r="JU174" s="72"/>
      <c r="JV174" s="72"/>
      <c r="JW174" s="72"/>
      <c r="JX174" s="72"/>
      <c r="JY174" s="72"/>
      <c r="JZ174" s="125"/>
      <c r="KA174" s="72"/>
      <c r="KB174" s="72"/>
      <c r="KC174" s="72"/>
      <c r="KD174" s="72"/>
      <c r="KE174" s="72"/>
      <c r="KF174" s="72"/>
      <c r="KG174" s="72"/>
      <c r="KH174" s="72"/>
      <c r="KI174" s="72"/>
      <c r="KJ174" s="72"/>
      <c r="KK174" s="72"/>
      <c r="KL174" s="72"/>
      <c r="KM174" s="72"/>
      <c r="KN174" s="72"/>
      <c r="KO174" s="72"/>
      <c r="KP174" s="72"/>
      <c r="KQ174" s="72"/>
      <c r="KR174" s="125"/>
      <c r="KS174" s="125"/>
      <c r="KT174" s="125"/>
      <c r="KU174" s="125"/>
      <c r="KV174" s="72"/>
      <c r="KW174" s="72"/>
      <c r="KX174" s="72"/>
      <c r="KY174" s="72"/>
      <c r="KZ174" s="72"/>
      <c r="LA174" s="72"/>
      <c r="LB174" s="72"/>
      <c r="LC174" s="72"/>
      <c r="LD174" s="72"/>
      <c r="LE174" s="72"/>
      <c r="LF174" s="72"/>
      <c r="LG174" s="72"/>
      <c r="LH174" s="72"/>
      <c r="LI174" s="72"/>
      <c r="LJ174" s="72"/>
      <c r="LK174" s="72"/>
      <c r="LL174" s="72"/>
      <c r="LM174" s="72"/>
      <c r="LN174" s="72"/>
      <c r="LO174" s="72"/>
      <c r="LP174" s="72"/>
      <c r="LQ174" s="72"/>
      <c r="LR174" s="72"/>
      <c r="LS174" s="72"/>
      <c r="LT174" s="72"/>
      <c r="LU174" s="72"/>
      <c r="LV174" s="72"/>
      <c r="LW174" s="72"/>
      <c r="LX174" s="72"/>
      <c r="LY174" s="72"/>
      <c r="LZ174" s="72"/>
      <c r="MA174" s="72"/>
      <c r="MB174" s="72"/>
      <c r="MC174" s="72"/>
      <c r="MD174" s="72"/>
      <c r="ME174" s="72"/>
      <c r="MF174" s="72"/>
      <c r="MG174" s="72"/>
      <c r="MH174" s="72"/>
      <c r="MI174" s="72"/>
      <c r="MJ174" s="72"/>
      <c r="MK174" s="72"/>
      <c r="ML174" s="72"/>
      <c r="MM174" s="72"/>
      <c r="MN174" s="72"/>
      <c r="MO174" s="72"/>
      <c r="MP174" s="72"/>
      <c r="MQ174" s="72"/>
      <c r="MR174" s="72"/>
      <c r="MS174" s="72"/>
      <c r="MT174" s="72"/>
      <c r="MU174" s="72"/>
      <c r="MV174" s="72"/>
      <c r="MW174" s="72"/>
      <c r="MX174" s="72"/>
      <c r="MY174" s="72" t="s">
        <v>2588</v>
      </c>
      <c r="MZ174" s="72" t="s">
        <v>480</v>
      </c>
      <c r="NA174" s="72" t="s">
        <v>2566</v>
      </c>
      <c r="NB174" s="72" t="s">
        <v>2567</v>
      </c>
      <c r="NC174" s="72"/>
      <c r="ND174" s="72"/>
      <c r="NE174" s="72"/>
      <c r="NF174" s="72"/>
      <c r="NG174" s="72"/>
      <c r="NH174" s="72"/>
      <c r="NI174" s="72"/>
      <c r="NJ174" s="72" t="s">
        <v>2606</v>
      </c>
      <c r="NK174" s="72" t="s">
        <v>2607</v>
      </c>
      <c r="NL174" s="72" t="s">
        <v>2608</v>
      </c>
      <c r="NM174" s="72" t="s">
        <v>2609</v>
      </c>
      <c r="NN174" s="72"/>
      <c r="NO174" s="72"/>
      <c r="NP174" s="72"/>
      <c r="NQ174" s="72"/>
      <c r="NR174" s="72"/>
      <c r="NS174" s="72"/>
      <c r="NT174" s="72"/>
      <c r="NU174" s="72" t="s">
        <v>2589</v>
      </c>
      <c r="NV174" s="72" t="s">
        <v>518</v>
      </c>
      <c r="NW174" s="72">
        <v>50</v>
      </c>
      <c r="NX174" s="72" t="s">
        <v>914</v>
      </c>
      <c r="NY174" s="72">
        <v>7.57</v>
      </c>
      <c r="NZ174" s="72"/>
      <c r="OA174" s="72"/>
      <c r="OB174" s="72">
        <v>3</v>
      </c>
      <c r="OC174" s="72"/>
      <c r="OD174" s="72"/>
      <c r="OE174" s="72"/>
      <c r="OF174" s="72"/>
      <c r="OG174" s="72"/>
      <c r="OH174" s="72"/>
      <c r="OI174" s="72"/>
      <c r="OJ174" s="72"/>
      <c r="OK174" s="72"/>
      <c r="OL174" s="72"/>
      <c r="OM174" s="72"/>
      <c r="ON174" s="72"/>
      <c r="OO174" s="72"/>
      <c r="OP174" s="72"/>
      <c r="OQ174" s="72"/>
      <c r="OR174" s="72"/>
      <c r="OS174" s="72"/>
      <c r="OT174" s="72"/>
      <c r="OU174" s="72" t="s">
        <v>2610</v>
      </c>
      <c r="OV174" s="72" t="s">
        <v>518</v>
      </c>
      <c r="OW174" s="72">
        <v>2005</v>
      </c>
      <c r="OX174" s="72"/>
      <c r="OY174" s="72"/>
      <c r="OZ174" s="72"/>
      <c r="PA174" s="72"/>
      <c r="PB174" s="72" t="s">
        <v>1340</v>
      </c>
      <c r="PC174" s="120" t="s">
        <v>2572</v>
      </c>
      <c r="PD174" s="72"/>
      <c r="PE174" t="s">
        <v>522</v>
      </c>
      <c r="PF174" s="72"/>
      <c r="PG174" s="72" t="s">
        <v>2573</v>
      </c>
      <c r="PH174" s="118" t="s">
        <v>2574</v>
      </c>
    </row>
    <row r="175" spans="1:424">
      <c r="A175" t="s">
        <v>663</v>
      </c>
      <c r="B175" s="72" t="s">
        <v>2550</v>
      </c>
      <c r="C175" t="s">
        <v>1250</v>
      </c>
      <c r="D175" t="s">
        <v>472</v>
      </c>
      <c r="E175" s="11" t="s">
        <v>2590</v>
      </c>
      <c r="F175" t="s">
        <v>2591</v>
      </c>
      <c r="G175" t="s">
        <v>475</v>
      </c>
      <c r="H175" t="s">
        <v>2554</v>
      </c>
      <c r="I175">
        <v>10.29</v>
      </c>
      <c r="J175">
        <v>76.875</v>
      </c>
      <c r="K175">
        <v>600</v>
      </c>
      <c r="L175" t="s">
        <v>1250</v>
      </c>
      <c r="M175" t="s">
        <v>472</v>
      </c>
      <c r="N175" s="11" t="s">
        <v>2592</v>
      </c>
      <c r="O175" t="s">
        <v>2591</v>
      </c>
      <c r="P175" t="s">
        <v>475</v>
      </c>
      <c r="Q175" t="s">
        <v>2554</v>
      </c>
      <c r="R175">
        <v>10.348000000000001</v>
      </c>
      <c r="S175">
        <v>76.935000000000002</v>
      </c>
      <c r="T175">
        <v>600</v>
      </c>
      <c r="AV175" t="s">
        <v>2557</v>
      </c>
      <c r="AW175" t="s">
        <v>480</v>
      </c>
      <c r="AX175">
        <v>1838000</v>
      </c>
      <c r="AY175">
        <v>1</v>
      </c>
      <c r="AZ175" t="s">
        <v>2558</v>
      </c>
      <c r="BA175">
        <v>2005</v>
      </c>
      <c r="BC175" t="s">
        <v>2559</v>
      </c>
      <c r="BD175" t="s">
        <v>2593</v>
      </c>
      <c r="BE175" t="s">
        <v>570</v>
      </c>
      <c r="BF175" t="s">
        <v>484</v>
      </c>
      <c r="BG175" t="s">
        <v>1166</v>
      </c>
      <c r="BH175" t="s">
        <v>480</v>
      </c>
      <c r="BI175" t="s">
        <v>480</v>
      </c>
      <c r="BJ175" t="s">
        <v>480</v>
      </c>
      <c r="ED175" t="s">
        <v>2594</v>
      </c>
      <c r="EE175" t="s">
        <v>480</v>
      </c>
      <c r="EF175" t="s">
        <v>480</v>
      </c>
      <c r="EH175" t="s">
        <v>2564</v>
      </c>
      <c r="EI175" s="9" t="s">
        <v>480</v>
      </c>
      <c r="EJ175" s="9" t="s">
        <v>480</v>
      </c>
      <c r="EK175" s="9"/>
      <c r="EL175" s="9" t="s">
        <v>2561</v>
      </c>
      <c r="EM175" s="9" t="s">
        <v>480</v>
      </c>
      <c r="EN175" s="9" t="s">
        <v>480</v>
      </c>
      <c r="EO175" s="9"/>
      <c r="EP175" s="9" t="s">
        <v>2563</v>
      </c>
      <c r="EQ175" s="9" t="s">
        <v>480</v>
      </c>
      <c r="ER175" s="9" t="s">
        <v>480</v>
      </c>
      <c r="ES175" s="9"/>
      <c r="ET175" s="9" t="s">
        <v>2595</v>
      </c>
      <c r="EU175" s="9" t="s">
        <v>480</v>
      </c>
      <c r="EV175" s="9" t="s">
        <v>480</v>
      </c>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c r="HA175" s="9"/>
      <c r="HB175" s="9"/>
      <c r="HC175" s="9"/>
      <c r="HD175" s="9"/>
      <c r="HE175" s="9"/>
      <c r="HF175" s="9"/>
      <c r="HG175" s="9"/>
      <c r="HH175" s="9"/>
      <c r="HI175" s="9"/>
      <c r="HJ175" s="9"/>
      <c r="HK175" s="9"/>
      <c r="HL175" s="9"/>
      <c r="HY175" s="50"/>
      <c r="IV175" t="s">
        <v>2596</v>
      </c>
      <c r="IW175" t="s">
        <v>1359</v>
      </c>
      <c r="JJ175" t="s">
        <v>2597</v>
      </c>
      <c r="JK175" t="s">
        <v>2598</v>
      </c>
      <c r="JP175" s="9"/>
      <c r="JZ175" s="9"/>
      <c r="KE175" t="s">
        <v>2599</v>
      </c>
      <c r="KF175" t="s">
        <v>999</v>
      </c>
      <c r="KR175" s="9"/>
      <c r="KS175" s="9"/>
      <c r="KT175" s="9"/>
      <c r="KU175" s="9"/>
      <c r="MY175" t="s">
        <v>2600</v>
      </c>
      <c r="MZ175" t="s">
        <v>480</v>
      </c>
      <c r="NA175" t="s">
        <v>2566</v>
      </c>
      <c r="NB175" t="s">
        <v>2567</v>
      </c>
      <c r="NJ175" t="s">
        <v>2606</v>
      </c>
      <c r="NK175" t="s">
        <v>2607</v>
      </c>
      <c r="NL175" t="s">
        <v>2608</v>
      </c>
      <c r="NM175" t="s">
        <v>2609</v>
      </c>
      <c r="NU175" t="s">
        <v>2601</v>
      </c>
      <c r="NV175" t="s">
        <v>518</v>
      </c>
      <c r="NW175">
        <v>52.5</v>
      </c>
      <c r="NX175" t="s">
        <v>914</v>
      </c>
      <c r="NY175">
        <v>12.23</v>
      </c>
      <c r="OB175">
        <v>2</v>
      </c>
      <c r="OU175" t="s">
        <v>2610</v>
      </c>
      <c r="OV175" t="s">
        <v>518</v>
      </c>
      <c r="OW175">
        <v>2005</v>
      </c>
      <c r="PB175" t="s">
        <v>1340</v>
      </c>
      <c r="PC175" s="50" t="s">
        <v>2572</v>
      </c>
      <c r="PE175" t="s">
        <v>522</v>
      </c>
      <c r="PG175" s="72" t="s">
        <v>2573</v>
      </c>
      <c r="PH175" s="118" t="s">
        <v>2574</v>
      </c>
    </row>
    <row r="176" spans="1:424">
      <c r="A176" s="72" t="s">
        <v>663</v>
      </c>
      <c r="B176" s="72" t="s">
        <v>2550</v>
      </c>
      <c r="C176" s="72" t="s">
        <v>1250</v>
      </c>
      <c r="D176" s="72" t="s">
        <v>2551</v>
      </c>
      <c r="E176" s="218" t="s">
        <v>2552</v>
      </c>
      <c r="F176" s="72" t="s">
        <v>2553</v>
      </c>
      <c r="G176" s="72" t="s">
        <v>475</v>
      </c>
      <c r="H176" s="72" t="s">
        <v>2554</v>
      </c>
      <c r="I176" s="72">
        <v>10.3622</v>
      </c>
      <c r="J176" s="72">
        <v>76.980199999999996</v>
      </c>
      <c r="K176" s="72">
        <v>3000</v>
      </c>
      <c r="L176" s="72" t="s">
        <v>1250</v>
      </c>
      <c r="M176" s="72" t="s">
        <v>2551</v>
      </c>
      <c r="N176" s="218" t="s">
        <v>2555</v>
      </c>
      <c r="O176" s="72" t="s">
        <v>2553</v>
      </c>
      <c r="P176" s="72" t="s">
        <v>475</v>
      </c>
      <c r="Q176" s="72" t="s">
        <v>2554</v>
      </c>
      <c r="R176" s="72">
        <v>10.385</v>
      </c>
      <c r="S176" s="72">
        <v>76.95</v>
      </c>
      <c r="T176" s="72">
        <v>1000</v>
      </c>
      <c r="U176" s="72" t="s">
        <v>1250</v>
      </c>
      <c r="V176" s="72" t="s">
        <v>2551</v>
      </c>
      <c r="W176" s="72" t="s">
        <v>2556</v>
      </c>
      <c r="X176" s="72" t="s">
        <v>2553</v>
      </c>
      <c r="Y176" s="72" t="s">
        <v>475</v>
      </c>
      <c r="Z176" s="72" t="s">
        <v>2554</v>
      </c>
      <c r="AA176" s="72">
        <v>10.234999999999999</v>
      </c>
      <c r="AB176" s="72">
        <v>76.89</v>
      </c>
      <c r="AC176" s="72">
        <v>1500</v>
      </c>
      <c r="AD176" s="72"/>
      <c r="AE176" s="72"/>
      <c r="AF176" s="72"/>
      <c r="AG176" s="72"/>
      <c r="AH176" s="72"/>
      <c r="AI176" s="72"/>
      <c r="AJ176" s="72"/>
      <c r="AK176" s="72"/>
      <c r="AL176" s="72"/>
      <c r="AM176" s="72"/>
      <c r="AN176" s="72"/>
      <c r="AO176" s="72"/>
      <c r="AP176" s="72"/>
      <c r="AQ176" s="72"/>
      <c r="AR176" s="72"/>
      <c r="AS176" s="72"/>
      <c r="AT176" s="72"/>
      <c r="AU176" s="72"/>
      <c r="AV176" s="72" t="s">
        <v>2557</v>
      </c>
      <c r="AW176" s="72" t="s">
        <v>480</v>
      </c>
      <c r="AX176" s="72">
        <v>29850000</v>
      </c>
      <c r="AY176" s="72">
        <v>1</v>
      </c>
      <c r="AZ176" s="72" t="s">
        <v>2558</v>
      </c>
      <c r="BA176" s="72">
        <v>2005</v>
      </c>
      <c r="BB176" s="72"/>
      <c r="BC176" s="72" t="s">
        <v>2559</v>
      </c>
      <c r="BD176" s="72" t="s">
        <v>2560</v>
      </c>
      <c r="BE176" s="72" t="s">
        <v>524</v>
      </c>
      <c r="BF176" s="72" t="s">
        <v>1082</v>
      </c>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c r="ED176" s="72" t="s">
        <v>2561</v>
      </c>
      <c r="EE176" s="72" t="s">
        <v>2562</v>
      </c>
      <c r="EF176" s="72" t="s">
        <v>480</v>
      </c>
      <c r="EG176" s="72"/>
      <c r="EH176" s="72" t="s">
        <v>2563</v>
      </c>
      <c r="EI176" s="119" t="s">
        <v>2562</v>
      </c>
      <c r="EJ176" s="119" t="s">
        <v>480</v>
      </c>
      <c r="EK176" s="119"/>
      <c r="EL176" s="119" t="s">
        <v>2564</v>
      </c>
      <c r="EM176" s="119" t="s">
        <v>2562</v>
      </c>
      <c r="EN176" s="119" t="s">
        <v>480</v>
      </c>
      <c r="EO176" s="119"/>
      <c r="EP176" s="119"/>
      <c r="EQ176" s="119"/>
      <c r="ER176" s="119"/>
      <c r="ES176" s="119"/>
      <c r="ET176" s="119"/>
      <c r="EU176" s="119"/>
      <c r="EV176" s="119"/>
      <c r="EW176" s="119"/>
      <c r="EX176" s="119"/>
      <c r="EY176" s="119"/>
      <c r="EZ176" s="119"/>
      <c r="FA176" s="119"/>
      <c r="FB176" s="119"/>
      <c r="FC176" s="119"/>
      <c r="FD176" s="119"/>
      <c r="FE176" s="119"/>
      <c r="FF176" s="119"/>
      <c r="FG176" s="119"/>
      <c r="FH176" s="119"/>
      <c r="FI176" s="119"/>
      <c r="FJ176" s="119"/>
      <c r="FK176" s="119"/>
      <c r="FL176" s="119"/>
      <c r="FM176" s="119"/>
      <c r="FN176" s="119"/>
      <c r="FO176" s="119"/>
      <c r="FP176" s="119"/>
      <c r="FQ176" s="119"/>
      <c r="FR176" s="119"/>
      <c r="FS176" s="119"/>
      <c r="FT176" s="119"/>
      <c r="FU176" s="119"/>
      <c r="FV176" s="119"/>
      <c r="FW176" s="119"/>
      <c r="FX176" s="119"/>
      <c r="FY176" s="119"/>
      <c r="FZ176" s="119"/>
      <c r="GA176" s="119"/>
      <c r="GB176" s="119"/>
      <c r="GC176" s="119"/>
      <c r="GD176" s="119"/>
      <c r="GE176" s="119"/>
      <c r="GF176" s="119"/>
      <c r="GG176" s="119"/>
      <c r="GH176" s="119"/>
      <c r="GI176" s="119"/>
      <c r="GJ176" s="119"/>
      <c r="GK176" s="119"/>
      <c r="GL176" s="119"/>
      <c r="GM176" s="119"/>
      <c r="GN176" s="119"/>
      <c r="GO176" s="119"/>
      <c r="GP176" s="119"/>
      <c r="GQ176" s="119"/>
      <c r="GR176" s="119"/>
      <c r="GS176" s="119"/>
      <c r="GT176" s="119"/>
      <c r="GU176" s="119"/>
      <c r="GV176" s="119"/>
      <c r="GW176" s="119"/>
      <c r="GX176" s="119"/>
      <c r="GY176" s="119"/>
      <c r="GZ176" s="119"/>
      <c r="HA176" s="119"/>
      <c r="HB176" s="119"/>
      <c r="HC176" s="119"/>
      <c r="HD176" s="119"/>
      <c r="HE176" s="119"/>
      <c r="HF176" s="119"/>
      <c r="HG176" s="119"/>
      <c r="HH176" s="119"/>
      <c r="HI176" s="119"/>
      <c r="HJ176" s="119"/>
      <c r="HK176" s="119"/>
      <c r="HL176" s="119"/>
      <c r="HM176" s="72"/>
      <c r="HN176" s="72"/>
      <c r="HO176" s="72"/>
      <c r="HP176" s="72"/>
      <c r="HQ176" s="72"/>
      <c r="HR176" s="72"/>
      <c r="HS176" s="72"/>
      <c r="HT176" s="72"/>
      <c r="HU176" s="72"/>
      <c r="HV176" s="72"/>
      <c r="HW176" s="72"/>
      <c r="HX176" s="72"/>
      <c r="HY176" s="120"/>
      <c r="HZ176" s="72"/>
      <c r="IA176" s="72"/>
      <c r="IB176" s="72"/>
      <c r="IC176" s="72"/>
      <c r="ID176" s="72"/>
      <c r="IE176" s="72"/>
      <c r="IF176" s="72"/>
      <c r="IG176" s="72"/>
      <c r="IH176" s="72"/>
      <c r="II176" s="72"/>
      <c r="IJ176" s="72"/>
      <c r="IK176" s="72"/>
      <c r="IL176" s="72"/>
      <c r="IM176" s="72"/>
      <c r="IN176" s="72"/>
      <c r="IO176" s="72"/>
      <c r="IP176" s="72"/>
      <c r="IQ176" s="72"/>
      <c r="IR176" s="72"/>
      <c r="IS176" s="72"/>
      <c r="IT176" s="72"/>
      <c r="IU176" s="72"/>
      <c r="IV176" s="72"/>
      <c r="IW176" s="72"/>
      <c r="IX176" s="72"/>
      <c r="IY176" s="72"/>
      <c r="IZ176" s="72"/>
      <c r="JA176" s="72"/>
      <c r="JB176" s="72"/>
      <c r="JC176" s="72"/>
      <c r="JD176" s="72"/>
      <c r="JE176" s="72"/>
      <c r="JF176" s="72"/>
      <c r="JG176" s="72"/>
      <c r="JH176" s="72"/>
      <c r="JI176" s="72"/>
      <c r="JJ176" s="72"/>
      <c r="JK176" s="72"/>
      <c r="JL176" s="72"/>
      <c r="JM176" s="72"/>
      <c r="JN176" s="72"/>
      <c r="JO176" s="72"/>
      <c r="JP176" s="125"/>
      <c r="JQ176" s="72"/>
      <c r="JR176" s="72"/>
      <c r="JS176" s="72"/>
      <c r="JT176" s="72"/>
      <c r="JU176" s="72"/>
      <c r="JV176" s="72"/>
      <c r="JW176" s="72"/>
      <c r="JX176" s="72"/>
      <c r="JY176" s="72"/>
      <c r="JZ176" s="125"/>
      <c r="KA176" s="72"/>
      <c r="KB176" s="72"/>
      <c r="KC176" s="72"/>
      <c r="KD176" s="72"/>
      <c r="KE176" s="72"/>
      <c r="KF176" s="72"/>
      <c r="KG176" s="72"/>
      <c r="KH176" s="72"/>
      <c r="KI176" s="72"/>
      <c r="KJ176" s="72"/>
      <c r="KK176" s="72"/>
      <c r="KL176" s="72"/>
      <c r="KM176" s="72"/>
      <c r="KN176" s="72"/>
      <c r="KO176" s="72"/>
      <c r="KP176" s="72"/>
      <c r="KQ176" s="72"/>
      <c r="KR176" s="125"/>
      <c r="KS176" s="125"/>
      <c r="KT176" s="125"/>
      <c r="KU176" s="125"/>
      <c r="KV176" s="72"/>
      <c r="KW176" s="72"/>
      <c r="KX176" s="72"/>
      <c r="KY176" s="72"/>
      <c r="KZ176" s="72"/>
      <c r="LA176" s="72"/>
      <c r="LB176" s="72"/>
      <c r="LC176" s="72"/>
      <c r="LD176" s="72"/>
      <c r="LE176" s="72"/>
      <c r="LF176" s="72"/>
      <c r="LG176" s="72"/>
      <c r="LH176" s="72"/>
      <c r="LI176" s="72"/>
      <c r="LJ176" s="72"/>
      <c r="LK176" s="72"/>
      <c r="LL176" s="72"/>
      <c r="LM176" s="72"/>
      <c r="LN176" s="72"/>
      <c r="LO176" s="72"/>
      <c r="LP176" s="72"/>
      <c r="LQ176" s="72"/>
      <c r="LR176" s="72"/>
      <c r="LS176" s="72"/>
      <c r="LT176" s="72"/>
      <c r="LU176" s="72"/>
      <c r="LV176" s="72"/>
      <c r="LW176" s="72"/>
      <c r="LX176" s="72"/>
      <c r="LY176" s="72"/>
      <c r="LZ176" s="72"/>
      <c r="MA176" s="72"/>
      <c r="MB176" s="72"/>
      <c r="MC176" s="72"/>
      <c r="MD176" s="72"/>
      <c r="ME176" s="72"/>
      <c r="MF176" s="72"/>
      <c r="MG176" s="72"/>
      <c r="MH176" s="72"/>
      <c r="MI176" s="72"/>
      <c r="MJ176" s="72"/>
      <c r="MK176" s="72"/>
      <c r="ML176" s="72"/>
      <c r="MM176" s="72"/>
      <c r="MN176" s="72"/>
      <c r="MO176" s="72"/>
      <c r="MP176" s="72"/>
      <c r="MQ176" s="72"/>
      <c r="MR176" s="72"/>
      <c r="MS176" s="72"/>
      <c r="MT176" s="72"/>
      <c r="MU176" s="72"/>
      <c r="MV176" s="72"/>
      <c r="MW176" s="72"/>
      <c r="MX176" s="72"/>
      <c r="MY176" s="72" t="s">
        <v>2565</v>
      </c>
      <c r="MZ176" s="72" t="s">
        <v>480</v>
      </c>
      <c r="NA176" s="72" t="s">
        <v>2566</v>
      </c>
      <c r="NB176" s="72" t="s">
        <v>2567</v>
      </c>
      <c r="NC176" s="72"/>
      <c r="ND176" s="72"/>
      <c r="NE176" s="72"/>
      <c r="NF176" s="72"/>
      <c r="NG176" s="72"/>
      <c r="NH176" s="72"/>
      <c r="NI176" s="72"/>
      <c r="NJ176" s="72" t="s">
        <v>2611</v>
      </c>
      <c r="NK176" s="72" t="s">
        <v>2612</v>
      </c>
      <c r="NL176" s="72" t="s">
        <v>1374</v>
      </c>
      <c r="NM176" s="72" t="s">
        <v>2613</v>
      </c>
      <c r="NN176" s="72"/>
      <c r="NO176" s="72"/>
      <c r="NP176" s="72"/>
      <c r="NQ176" s="72"/>
      <c r="NR176" s="72"/>
      <c r="NS176" s="72"/>
      <c r="NT176" s="72"/>
      <c r="NU176" s="72" t="s">
        <v>1114</v>
      </c>
      <c r="NV176" s="72" t="s">
        <v>518</v>
      </c>
      <c r="NW176" s="72">
        <v>81.67</v>
      </c>
      <c r="NX176" s="72" t="s">
        <v>914</v>
      </c>
      <c r="NY176" s="72">
        <v>26.5</v>
      </c>
      <c r="NZ176" s="72"/>
      <c r="OA176" s="72"/>
      <c r="OB176" s="72">
        <v>3</v>
      </c>
      <c r="OC176" s="72"/>
      <c r="OD176" s="72"/>
      <c r="OE176" s="72"/>
      <c r="OF176" s="72"/>
      <c r="OG176" s="72"/>
      <c r="OH176" s="72"/>
      <c r="OI176" s="72"/>
      <c r="OJ176" s="72"/>
      <c r="OK176" s="72"/>
      <c r="OL176" s="72"/>
      <c r="OM176" s="72"/>
      <c r="ON176" s="72"/>
      <c r="OO176" s="72"/>
      <c r="OP176" s="72"/>
      <c r="OQ176" s="72"/>
      <c r="OR176" s="72"/>
      <c r="OS176" s="72"/>
      <c r="OT176" s="72"/>
      <c r="OU176" s="72" t="s">
        <v>2610</v>
      </c>
      <c r="OV176" s="72" t="s">
        <v>518</v>
      </c>
      <c r="OW176" s="72">
        <v>2005</v>
      </c>
      <c r="OX176" s="72"/>
      <c r="OY176" s="72"/>
      <c r="OZ176" s="72"/>
      <c r="PA176" s="72"/>
      <c r="PB176" s="72" t="s">
        <v>1340</v>
      </c>
      <c r="PC176" s="120" t="s">
        <v>2572</v>
      </c>
      <c r="PD176" s="72"/>
      <c r="PE176" t="s">
        <v>522</v>
      </c>
      <c r="PF176" s="72"/>
      <c r="PG176" s="72" t="s">
        <v>2573</v>
      </c>
      <c r="PH176" s="118" t="s">
        <v>2574</v>
      </c>
    </row>
    <row r="177" spans="1:424">
      <c r="A177" t="s">
        <v>663</v>
      </c>
      <c r="B177" s="72" t="s">
        <v>2550</v>
      </c>
      <c r="C177" t="s">
        <v>1250</v>
      </c>
      <c r="D177" t="s">
        <v>472</v>
      </c>
      <c r="E177" s="11" t="s">
        <v>2575</v>
      </c>
      <c r="F177" t="s">
        <v>1320</v>
      </c>
      <c r="G177" t="s">
        <v>475</v>
      </c>
      <c r="H177" t="s">
        <v>2554</v>
      </c>
      <c r="I177">
        <v>10.37</v>
      </c>
      <c r="J177">
        <v>76.984999999999999</v>
      </c>
      <c r="K177">
        <v>500</v>
      </c>
      <c r="L177" t="s">
        <v>1250</v>
      </c>
      <c r="M177" t="s">
        <v>472</v>
      </c>
      <c r="N177" s="11" t="s">
        <v>2576</v>
      </c>
      <c r="O177" t="s">
        <v>1320</v>
      </c>
      <c r="P177" t="s">
        <v>475</v>
      </c>
      <c r="Q177" t="s">
        <v>2554</v>
      </c>
      <c r="R177">
        <v>10.3512</v>
      </c>
      <c r="S177">
        <v>76.938400000000001</v>
      </c>
      <c r="T177">
        <v>400</v>
      </c>
      <c r="U177" t="s">
        <v>1250</v>
      </c>
      <c r="V177" t="s">
        <v>472</v>
      </c>
      <c r="W177" t="s">
        <v>2577</v>
      </c>
      <c r="X177" t="s">
        <v>1320</v>
      </c>
      <c r="Y177" t="s">
        <v>475</v>
      </c>
      <c r="Z177" t="s">
        <v>2554</v>
      </c>
      <c r="AA177">
        <v>10.279</v>
      </c>
      <c r="AB177">
        <v>76.8874</v>
      </c>
      <c r="AC177">
        <v>500</v>
      </c>
      <c r="AD177" t="s">
        <v>1250</v>
      </c>
      <c r="AE177" t="s">
        <v>472</v>
      </c>
      <c r="AF177" t="s">
        <v>2578</v>
      </c>
      <c r="AG177" t="s">
        <v>1320</v>
      </c>
      <c r="AH177" t="s">
        <v>475</v>
      </c>
      <c r="AI177" t="s">
        <v>2554</v>
      </c>
      <c r="AJ177">
        <v>10.345000000000001</v>
      </c>
      <c r="AK177">
        <v>76.924999999999997</v>
      </c>
      <c r="AL177">
        <v>300</v>
      </c>
      <c r="AV177" t="s">
        <v>2557</v>
      </c>
      <c r="AW177" t="s">
        <v>480</v>
      </c>
      <c r="AX177">
        <v>2316000</v>
      </c>
      <c r="AY177">
        <v>1</v>
      </c>
      <c r="AZ177" t="s">
        <v>2558</v>
      </c>
      <c r="BA177">
        <v>2005</v>
      </c>
      <c r="BC177" t="s">
        <v>2559</v>
      </c>
      <c r="BD177" t="s">
        <v>2579</v>
      </c>
      <c r="BE177" t="s">
        <v>536</v>
      </c>
      <c r="BF177" t="s">
        <v>1082</v>
      </c>
      <c r="ED177" t="s">
        <v>2561</v>
      </c>
      <c r="EE177" t="s">
        <v>2562</v>
      </c>
      <c r="EF177" t="s">
        <v>480</v>
      </c>
      <c r="EH177" t="s">
        <v>2563</v>
      </c>
      <c r="EI177" s="9" t="s">
        <v>2562</v>
      </c>
      <c r="EJ177" s="9" t="s">
        <v>480</v>
      </c>
      <c r="EK177" s="9"/>
      <c r="EL177" s="9" t="s">
        <v>2564</v>
      </c>
      <c r="EM177" s="9" t="s">
        <v>2562</v>
      </c>
      <c r="EN177" s="9" t="s">
        <v>480</v>
      </c>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c r="HA177" s="9"/>
      <c r="HB177" s="9"/>
      <c r="HC177" s="9"/>
      <c r="HD177" s="9"/>
      <c r="HE177" s="9"/>
      <c r="HF177" s="9"/>
      <c r="HG177" s="9"/>
      <c r="HH177" s="9"/>
      <c r="HI177" s="9"/>
      <c r="HJ177" s="9"/>
      <c r="HK177" s="9"/>
      <c r="HL177" s="9"/>
      <c r="HY177" s="50"/>
      <c r="JP177" s="9"/>
      <c r="JZ177" s="9"/>
      <c r="KR177" s="9"/>
      <c r="KS177" s="9"/>
      <c r="KT177" s="9"/>
      <c r="KU177" s="9"/>
      <c r="MY177" t="s">
        <v>2580</v>
      </c>
      <c r="MZ177" t="s">
        <v>480</v>
      </c>
      <c r="NA177" t="s">
        <v>2566</v>
      </c>
      <c r="NB177" t="s">
        <v>2567</v>
      </c>
      <c r="NJ177" t="s">
        <v>2611</v>
      </c>
      <c r="NK177" t="s">
        <v>2612</v>
      </c>
      <c r="NL177" t="s">
        <v>1374</v>
      </c>
      <c r="NM177" t="s">
        <v>2613</v>
      </c>
      <c r="NU177" t="s">
        <v>2581</v>
      </c>
      <c r="NV177" t="s">
        <v>518</v>
      </c>
      <c r="NW177">
        <v>80</v>
      </c>
      <c r="NX177" t="s">
        <v>914</v>
      </c>
      <c r="NY177">
        <v>14.08</v>
      </c>
      <c r="OB177">
        <v>4</v>
      </c>
      <c r="OU177" t="s">
        <v>2610</v>
      </c>
      <c r="OV177" t="s">
        <v>518</v>
      </c>
      <c r="OW177">
        <v>2005</v>
      </c>
      <c r="PB177" t="s">
        <v>1340</v>
      </c>
      <c r="PC177" s="50" t="s">
        <v>2572</v>
      </c>
      <c r="PE177" t="s">
        <v>522</v>
      </c>
      <c r="PG177" s="72" t="s">
        <v>2573</v>
      </c>
      <c r="PH177" s="118" t="s">
        <v>2574</v>
      </c>
    </row>
    <row r="178" spans="1:424">
      <c r="A178" s="72" t="s">
        <v>663</v>
      </c>
      <c r="B178" s="72" t="s">
        <v>2550</v>
      </c>
      <c r="C178" s="72" t="s">
        <v>1250</v>
      </c>
      <c r="D178" s="72" t="s">
        <v>472</v>
      </c>
      <c r="E178" s="218" t="s">
        <v>2582</v>
      </c>
      <c r="F178" s="72" t="s">
        <v>1320</v>
      </c>
      <c r="G178" s="72" t="s">
        <v>475</v>
      </c>
      <c r="H178" s="72" t="s">
        <v>2554</v>
      </c>
      <c r="I178" s="72">
        <v>10.33</v>
      </c>
      <c r="J178" s="72">
        <v>76.965000000000003</v>
      </c>
      <c r="K178" s="72">
        <v>500</v>
      </c>
      <c r="L178" s="72" t="s">
        <v>1250</v>
      </c>
      <c r="M178" s="72" t="s">
        <v>472</v>
      </c>
      <c r="N178" s="218" t="s">
        <v>2583</v>
      </c>
      <c r="O178" s="72" t="s">
        <v>1320</v>
      </c>
      <c r="P178" s="72" t="s">
        <v>475</v>
      </c>
      <c r="Q178" s="72" t="s">
        <v>2554</v>
      </c>
      <c r="R178" s="72">
        <v>10.308299999999999</v>
      </c>
      <c r="S178" s="72">
        <v>76.899900000000002</v>
      </c>
      <c r="T178" s="72">
        <v>500</v>
      </c>
      <c r="U178" s="72" t="s">
        <v>1250</v>
      </c>
      <c r="V178" s="72" t="s">
        <v>472</v>
      </c>
      <c r="W178" s="72" t="s">
        <v>2584</v>
      </c>
      <c r="X178" s="72" t="s">
        <v>1320</v>
      </c>
      <c r="Y178" s="72" t="s">
        <v>475</v>
      </c>
      <c r="Z178" s="72" t="s">
        <v>2554</v>
      </c>
      <c r="AA178" s="72">
        <v>10.31</v>
      </c>
      <c r="AB178" s="72">
        <v>76.94</v>
      </c>
      <c r="AC178" s="72">
        <v>300</v>
      </c>
      <c r="AD178" s="72"/>
      <c r="AE178" s="72"/>
      <c r="AF178" s="72"/>
      <c r="AG178" s="72"/>
      <c r="AH178" s="72"/>
      <c r="AI178" s="72"/>
      <c r="AJ178" s="72"/>
      <c r="AK178" s="72"/>
      <c r="AL178" s="72"/>
      <c r="AM178" s="72"/>
      <c r="AN178" s="72"/>
      <c r="AO178" s="72"/>
      <c r="AP178" s="72"/>
      <c r="AQ178" s="72"/>
      <c r="AR178" s="72"/>
      <c r="AS178" s="72"/>
      <c r="AT178" s="72"/>
      <c r="AU178" s="72"/>
      <c r="AV178" s="72" t="s">
        <v>2557</v>
      </c>
      <c r="AW178" s="72" t="s">
        <v>480</v>
      </c>
      <c r="AX178" s="72">
        <v>1671000</v>
      </c>
      <c r="AY178" s="72">
        <v>1</v>
      </c>
      <c r="AZ178" s="72" t="s">
        <v>2558</v>
      </c>
      <c r="BA178" s="72">
        <v>2005</v>
      </c>
      <c r="BB178" s="72"/>
      <c r="BC178" s="72" t="s">
        <v>2559</v>
      </c>
      <c r="BD178" s="72" t="s">
        <v>2585</v>
      </c>
      <c r="BE178" s="72" t="s">
        <v>565</v>
      </c>
      <c r="BF178" s="72" t="s">
        <v>1082</v>
      </c>
      <c r="BG178" s="72"/>
      <c r="BH178" s="72"/>
      <c r="BI178" s="72"/>
      <c r="BJ178" s="72"/>
      <c r="BK178" s="72"/>
      <c r="BL178" s="72"/>
      <c r="BM178" s="72"/>
      <c r="BN178" s="72"/>
      <c r="BO178" s="72"/>
      <c r="BP178" s="72"/>
      <c r="BQ178" s="72"/>
      <c r="BR178" s="72"/>
      <c r="BS178" s="72"/>
      <c r="BT178" s="72"/>
      <c r="BU178" s="72"/>
      <c r="BV178" s="72"/>
      <c r="BW178" s="72"/>
      <c r="BX178" s="72"/>
      <c r="BY178" s="72"/>
      <c r="BZ178" s="72"/>
      <c r="CA178" s="72"/>
      <c r="CB178" s="72"/>
      <c r="CC178" s="72"/>
      <c r="CD178" s="72"/>
      <c r="CE178" s="72"/>
      <c r="CF178" s="72"/>
      <c r="CG178" s="72"/>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c r="ED178" s="72" t="s">
        <v>2561</v>
      </c>
      <c r="EE178" s="72" t="s">
        <v>2562</v>
      </c>
      <c r="EF178" s="72" t="s">
        <v>480</v>
      </c>
      <c r="EG178" s="72"/>
      <c r="EH178" s="72" t="s">
        <v>2563</v>
      </c>
      <c r="EI178" s="119" t="s">
        <v>2562</v>
      </c>
      <c r="EJ178" s="119" t="s">
        <v>480</v>
      </c>
      <c r="EK178" s="119"/>
      <c r="EL178" s="119" t="s">
        <v>2564</v>
      </c>
      <c r="EM178" s="119" t="s">
        <v>2562</v>
      </c>
      <c r="EN178" s="119" t="s">
        <v>480</v>
      </c>
      <c r="EO178" s="119"/>
      <c r="EP178" s="119" t="s">
        <v>2586</v>
      </c>
      <c r="EQ178" s="119" t="s">
        <v>2562</v>
      </c>
      <c r="ER178" s="119" t="s">
        <v>480</v>
      </c>
      <c r="ES178" s="119"/>
      <c r="ET178" s="119" t="s">
        <v>2587</v>
      </c>
      <c r="EU178" s="119" t="s">
        <v>2562</v>
      </c>
      <c r="EV178" s="119" t="s">
        <v>480</v>
      </c>
      <c r="EW178" s="119"/>
      <c r="EX178" s="119"/>
      <c r="EY178" s="119"/>
      <c r="EZ178" s="119"/>
      <c r="FA178" s="119"/>
      <c r="FB178" s="119"/>
      <c r="FC178" s="119"/>
      <c r="FD178" s="119"/>
      <c r="FE178" s="119"/>
      <c r="FF178" s="119"/>
      <c r="FG178" s="119"/>
      <c r="FH178" s="119"/>
      <c r="FI178" s="119"/>
      <c r="FJ178" s="119"/>
      <c r="FK178" s="119"/>
      <c r="FL178" s="119"/>
      <c r="FM178" s="119"/>
      <c r="FN178" s="119"/>
      <c r="FO178" s="119"/>
      <c r="FP178" s="119"/>
      <c r="FQ178" s="119"/>
      <c r="FR178" s="119"/>
      <c r="FS178" s="119"/>
      <c r="FT178" s="119"/>
      <c r="FU178" s="119"/>
      <c r="FV178" s="119"/>
      <c r="FW178" s="119"/>
      <c r="FX178" s="119"/>
      <c r="FY178" s="119"/>
      <c r="FZ178" s="119"/>
      <c r="GA178" s="119"/>
      <c r="GB178" s="119"/>
      <c r="GC178" s="119"/>
      <c r="GD178" s="119"/>
      <c r="GE178" s="119"/>
      <c r="GF178" s="119"/>
      <c r="GG178" s="119"/>
      <c r="GH178" s="119"/>
      <c r="GI178" s="119"/>
      <c r="GJ178" s="119"/>
      <c r="GK178" s="119"/>
      <c r="GL178" s="119"/>
      <c r="GM178" s="119"/>
      <c r="GN178" s="119"/>
      <c r="GO178" s="119"/>
      <c r="GP178" s="119"/>
      <c r="GQ178" s="119"/>
      <c r="GR178" s="119"/>
      <c r="GS178" s="119"/>
      <c r="GT178" s="119"/>
      <c r="GU178" s="119"/>
      <c r="GV178" s="119"/>
      <c r="GW178" s="119"/>
      <c r="GX178" s="119"/>
      <c r="GY178" s="119"/>
      <c r="GZ178" s="119"/>
      <c r="HA178" s="119"/>
      <c r="HB178" s="119"/>
      <c r="HC178" s="119"/>
      <c r="HD178" s="119"/>
      <c r="HE178" s="119"/>
      <c r="HF178" s="119"/>
      <c r="HG178" s="119"/>
      <c r="HH178" s="119"/>
      <c r="HI178" s="119"/>
      <c r="HJ178" s="119"/>
      <c r="HK178" s="119"/>
      <c r="HL178" s="119"/>
      <c r="HM178" s="72"/>
      <c r="HN178" s="72"/>
      <c r="HO178" s="72"/>
      <c r="HP178" s="72"/>
      <c r="HQ178" s="72"/>
      <c r="HR178" s="72"/>
      <c r="HS178" s="72"/>
      <c r="HT178" s="72"/>
      <c r="HU178" s="72"/>
      <c r="HV178" s="72"/>
      <c r="HW178" s="72"/>
      <c r="HX178" s="72"/>
      <c r="HY178" s="120"/>
      <c r="HZ178" s="72"/>
      <c r="IA178" s="72"/>
      <c r="IB178" s="72"/>
      <c r="IC178" s="72"/>
      <c r="ID178" s="72"/>
      <c r="IE178" s="72"/>
      <c r="IF178" s="72"/>
      <c r="IG178" s="72"/>
      <c r="IH178" s="72"/>
      <c r="II178" s="72"/>
      <c r="IJ178" s="72"/>
      <c r="IK178" s="72"/>
      <c r="IL178" s="72"/>
      <c r="IM178" s="72"/>
      <c r="IN178" s="72"/>
      <c r="IO178" s="72"/>
      <c r="IP178" s="72"/>
      <c r="IQ178" s="72"/>
      <c r="IR178" s="72"/>
      <c r="IS178" s="72"/>
      <c r="IT178" s="72"/>
      <c r="IU178" s="72"/>
      <c r="IV178" s="72"/>
      <c r="IW178" s="72"/>
      <c r="IX178" s="72"/>
      <c r="IY178" s="72"/>
      <c r="IZ178" s="72"/>
      <c r="JA178" s="72"/>
      <c r="JB178" s="72"/>
      <c r="JC178" s="72"/>
      <c r="JD178" s="72"/>
      <c r="JE178" s="72"/>
      <c r="JF178" s="72"/>
      <c r="JG178" s="72"/>
      <c r="JH178" s="72"/>
      <c r="JI178" s="72"/>
      <c r="JJ178" s="72"/>
      <c r="JK178" s="72"/>
      <c r="JL178" s="72"/>
      <c r="JM178" s="72"/>
      <c r="JN178" s="72"/>
      <c r="JO178" s="72"/>
      <c r="JP178" s="125"/>
      <c r="JQ178" s="72"/>
      <c r="JR178" s="72"/>
      <c r="JS178" s="72"/>
      <c r="JT178" s="72"/>
      <c r="JU178" s="72"/>
      <c r="JV178" s="72"/>
      <c r="JW178" s="72"/>
      <c r="JX178" s="72"/>
      <c r="JY178" s="72"/>
      <c r="JZ178" s="125"/>
      <c r="KA178" s="72"/>
      <c r="KB178" s="72"/>
      <c r="KC178" s="72"/>
      <c r="KD178" s="72"/>
      <c r="KE178" s="72"/>
      <c r="KF178" s="72"/>
      <c r="KG178" s="72"/>
      <c r="KH178" s="72"/>
      <c r="KI178" s="72"/>
      <c r="KJ178" s="72"/>
      <c r="KK178" s="72"/>
      <c r="KL178" s="72"/>
      <c r="KM178" s="72"/>
      <c r="KN178" s="72"/>
      <c r="KO178" s="72"/>
      <c r="KP178" s="72"/>
      <c r="KQ178" s="72"/>
      <c r="KR178" s="125"/>
      <c r="KS178" s="125"/>
      <c r="KT178" s="125"/>
      <c r="KU178" s="125"/>
      <c r="KV178" s="72"/>
      <c r="KW178" s="72"/>
      <c r="KX178" s="72"/>
      <c r="KY178" s="72"/>
      <c r="KZ178" s="72"/>
      <c r="LA178" s="72"/>
      <c r="LB178" s="72"/>
      <c r="LC178" s="72"/>
      <c r="LD178" s="72"/>
      <c r="LE178" s="72"/>
      <c r="LF178" s="72"/>
      <c r="LG178" s="72"/>
      <c r="LH178" s="72"/>
      <c r="LI178" s="72"/>
      <c r="LJ178" s="72"/>
      <c r="LK178" s="72"/>
      <c r="LL178" s="72"/>
      <c r="LM178" s="72"/>
      <c r="LN178" s="72"/>
      <c r="LO178" s="72"/>
      <c r="LP178" s="72"/>
      <c r="LQ178" s="72"/>
      <c r="LR178" s="72"/>
      <c r="LS178" s="72"/>
      <c r="LT178" s="72"/>
      <c r="LU178" s="72"/>
      <c r="LV178" s="72"/>
      <c r="LW178" s="72"/>
      <c r="LX178" s="72"/>
      <c r="LY178" s="72"/>
      <c r="LZ178" s="72"/>
      <c r="MA178" s="72"/>
      <c r="MB178" s="72"/>
      <c r="MC178" s="72"/>
      <c r="MD178" s="72"/>
      <c r="ME178" s="72"/>
      <c r="MF178" s="72"/>
      <c r="MG178" s="72"/>
      <c r="MH178" s="72"/>
      <c r="MI178" s="72"/>
      <c r="MJ178" s="72"/>
      <c r="MK178" s="72"/>
      <c r="ML178" s="72"/>
      <c r="MM178" s="72"/>
      <c r="MN178" s="72"/>
      <c r="MO178" s="72"/>
      <c r="MP178" s="72"/>
      <c r="MQ178" s="72"/>
      <c r="MR178" s="72"/>
      <c r="MS178" s="72"/>
      <c r="MT178" s="72"/>
      <c r="MU178" s="72"/>
      <c r="MV178" s="72"/>
      <c r="MW178" s="72"/>
      <c r="MX178" s="72"/>
      <c r="MY178" s="72" t="s">
        <v>2588</v>
      </c>
      <c r="MZ178" s="72" t="s">
        <v>480</v>
      </c>
      <c r="NA178" s="72" t="s">
        <v>2566</v>
      </c>
      <c r="NB178" s="72" t="s">
        <v>2567</v>
      </c>
      <c r="NC178" s="72"/>
      <c r="ND178" s="72"/>
      <c r="NE178" s="72"/>
      <c r="NF178" s="72"/>
      <c r="NG178" s="72"/>
      <c r="NH178" s="72"/>
      <c r="NI178" s="72"/>
      <c r="NJ178" s="72" t="s">
        <v>2611</v>
      </c>
      <c r="NK178" s="72" t="s">
        <v>2612</v>
      </c>
      <c r="NL178" s="72" t="s">
        <v>1374</v>
      </c>
      <c r="NM178" s="72" t="s">
        <v>2613</v>
      </c>
      <c r="NN178" s="72"/>
      <c r="NO178" s="72"/>
      <c r="NP178" s="72"/>
      <c r="NQ178" s="72"/>
      <c r="NR178" s="72"/>
      <c r="NS178" s="72"/>
      <c r="NT178" s="72"/>
      <c r="NU178" s="72" t="s">
        <v>2589</v>
      </c>
      <c r="NV178" s="72" t="s">
        <v>518</v>
      </c>
      <c r="NW178" s="72">
        <v>75</v>
      </c>
      <c r="NX178" s="72" t="s">
        <v>914</v>
      </c>
      <c r="NY178" s="72">
        <v>12.08</v>
      </c>
      <c r="NZ178" s="72"/>
      <c r="OA178" s="72"/>
      <c r="OB178" s="72">
        <v>3</v>
      </c>
      <c r="OC178" s="72"/>
      <c r="OD178" s="72"/>
      <c r="OE178" s="72"/>
      <c r="OF178" s="72"/>
      <c r="OG178" s="72"/>
      <c r="OH178" s="72"/>
      <c r="OI178" s="72"/>
      <c r="OJ178" s="72"/>
      <c r="OK178" s="72"/>
      <c r="OL178" s="72"/>
      <c r="OM178" s="72"/>
      <c r="ON178" s="72"/>
      <c r="OO178" s="72"/>
      <c r="OP178" s="72"/>
      <c r="OQ178" s="72"/>
      <c r="OR178" s="72"/>
      <c r="OS178" s="72"/>
      <c r="OT178" s="72"/>
      <c r="OU178" s="72" t="s">
        <v>2610</v>
      </c>
      <c r="OV178" s="72" t="s">
        <v>518</v>
      </c>
      <c r="OW178" s="72">
        <v>2005</v>
      </c>
      <c r="OX178" s="72"/>
      <c r="OY178" s="72"/>
      <c r="OZ178" s="72"/>
      <c r="PA178" s="72"/>
      <c r="PB178" s="72" t="s">
        <v>1340</v>
      </c>
      <c r="PC178" s="120" t="s">
        <v>2572</v>
      </c>
      <c r="PD178" s="72"/>
      <c r="PE178" t="s">
        <v>522</v>
      </c>
      <c r="PF178" s="72"/>
      <c r="PG178" s="72" t="s">
        <v>2573</v>
      </c>
      <c r="PH178" s="118" t="s">
        <v>2574</v>
      </c>
    </row>
    <row r="179" spans="1:424" ht="15" thickBot="1">
      <c r="A179" t="s">
        <v>663</v>
      </c>
      <c r="B179" s="72" t="s">
        <v>2550</v>
      </c>
      <c r="C179" t="s">
        <v>1250</v>
      </c>
      <c r="D179" t="s">
        <v>472</v>
      </c>
      <c r="E179" s="11" t="s">
        <v>2590</v>
      </c>
      <c r="F179" t="s">
        <v>2591</v>
      </c>
      <c r="G179" t="s">
        <v>475</v>
      </c>
      <c r="H179" t="s">
        <v>2554</v>
      </c>
      <c r="I179">
        <v>10.29</v>
      </c>
      <c r="J179">
        <v>76.875</v>
      </c>
      <c r="K179">
        <v>600</v>
      </c>
      <c r="L179" t="s">
        <v>1250</v>
      </c>
      <c r="M179" t="s">
        <v>472</v>
      </c>
      <c r="N179" s="11" t="s">
        <v>2592</v>
      </c>
      <c r="O179" t="s">
        <v>2591</v>
      </c>
      <c r="P179" t="s">
        <v>475</v>
      </c>
      <c r="Q179" t="s">
        <v>2554</v>
      </c>
      <c r="R179">
        <v>10.348000000000001</v>
      </c>
      <c r="S179">
        <v>76.935000000000002</v>
      </c>
      <c r="T179">
        <v>600</v>
      </c>
      <c r="AV179" t="s">
        <v>2557</v>
      </c>
      <c r="AW179" t="s">
        <v>480</v>
      </c>
      <c r="AX179">
        <v>1838000</v>
      </c>
      <c r="AY179">
        <v>1</v>
      </c>
      <c r="AZ179" t="s">
        <v>2558</v>
      </c>
      <c r="BA179">
        <v>2005</v>
      </c>
      <c r="BC179" t="s">
        <v>2559</v>
      </c>
      <c r="BD179" t="s">
        <v>2593</v>
      </c>
      <c r="BE179" t="s">
        <v>570</v>
      </c>
      <c r="BF179" t="s">
        <v>484</v>
      </c>
      <c r="BG179" t="s">
        <v>1166</v>
      </c>
      <c r="BH179" t="s">
        <v>480</v>
      </c>
      <c r="BI179" t="s">
        <v>480</v>
      </c>
      <c r="BJ179" t="s">
        <v>480</v>
      </c>
      <c r="ED179" t="s">
        <v>2594</v>
      </c>
      <c r="EE179" t="s">
        <v>480</v>
      </c>
      <c r="EF179" t="s">
        <v>480</v>
      </c>
      <c r="EH179" t="s">
        <v>2564</v>
      </c>
      <c r="EI179" s="9" t="s">
        <v>480</v>
      </c>
      <c r="EJ179" s="9" t="s">
        <v>480</v>
      </c>
      <c r="EK179" s="9"/>
      <c r="EL179" s="9" t="s">
        <v>2561</v>
      </c>
      <c r="EM179" s="9" t="s">
        <v>480</v>
      </c>
      <c r="EN179" s="9" t="s">
        <v>480</v>
      </c>
      <c r="EO179" s="9"/>
      <c r="EP179" s="9" t="s">
        <v>2563</v>
      </c>
      <c r="EQ179" s="9" t="s">
        <v>480</v>
      </c>
      <c r="ER179" s="9" t="s">
        <v>480</v>
      </c>
      <c r="ES179" s="9"/>
      <c r="ET179" s="9" t="s">
        <v>2595</v>
      </c>
      <c r="EU179" s="9" t="s">
        <v>480</v>
      </c>
      <c r="EV179" s="9" t="s">
        <v>480</v>
      </c>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c r="FZ179" s="9"/>
      <c r="GA179" s="9"/>
      <c r="GB179" s="9"/>
      <c r="GC179" s="9"/>
      <c r="GD179" s="9"/>
      <c r="GE179" s="9"/>
      <c r="GF179" s="9"/>
      <c r="GG179" s="9"/>
      <c r="GH179" s="9"/>
      <c r="GI179" s="9"/>
      <c r="GJ179" s="9"/>
      <c r="GK179" s="9"/>
      <c r="GL179" s="9"/>
      <c r="GM179" s="9"/>
      <c r="GN179" s="9"/>
      <c r="GO179" s="9"/>
      <c r="GP179" s="9"/>
      <c r="GQ179" s="9"/>
      <c r="GR179" s="9"/>
      <c r="GS179" s="9"/>
      <c r="GT179" s="9"/>
      <c r="GU179" s="9"/>
      <c r="GV179" s="9"/>
      <c r="GW179" s="9"/>
      <c r="GX179" s="9"/>
      <c r="GY179" s="9"/>
      <c r="GZ179" s="9"/>
      <c r="HA179" s="9"/>
      <c r="HB179" s="9"/>
      <c r="HC179" s="9"/>
      <c r="HD179" s="9"/>
      <c r="HE179" s="9"/>
      <c r="HF179" s="9"/>
      <c r="HG179" s="9"/>
      <c r="HH179" s="9"/>
      <c r="HI179" s="9"/>
      <c r="HJ179" s="9"/>
      <c r="HK179" s="9"/>
      <c r="HL179" s="9"/>
      <c r="HY179" s="50"/>
      <c r="IV179" t="s">
        <v>2596</v>
      </c>
      <c r="IW179" t="s">
        <v>1359</v>
      </c>
      <c r="JJ179" t="s">
        <v>2597</v>
      </c>
      <c r="JK179" t="s">
        <v>2598</v>
      </c>
      <c r="JP179" s="9"/>
      <c r="JZ179" s="9"/>
      <c r="KE179" t="s">
        <v>2599</v>
      </c>
      <c r="KF179" t="s">
        <v>999</v>
      </c>
      <c r="KR179" s="9"/>
      <c r="KS179" s="9"/>
      <c r="KT179" s="9"/>
      <c r="KU179" s="9"/>
      <c r="MY179" t="s">
        <v>2600</v>
      </c>
      <c r="MZ179" t="s">
        <v>480</v>
      </c>
      <c r="NA179" t="s">
        <v>2566</v>
      </c>
      <c r="NB179" t="s">
        <v>2567</v>
      </c>
      <c r="NJ179" t="s">
        <v>2611</v>
      </c>
      <c r="NK179" t="s">
        <v>2612</v>
      </c>
      <c r="NL179" t="s">
        <v>1374</v>
      </c>
      <c r="NM179" t="s">
        <v>2613</v>
      </c>
      <c r="NU179" t="s">
        <v>2601</v>
      </c>
      <c r="NV179" t="s">
        <v>518</v>
      </c>
      <c r="NW179">
        <v>87.5</v>
      </c>
      <c r="NX179" t="s">
        <v>914</v>
      </c>
      <c r="NY179">
        <v>26.77</v>
      </c>
      <c r="OB179">
        <v>2</v>
      </c>
      <c r="OU179" t="s">
        <v>2610</v>
      </c>
      <c r="OV179" t="s">
        <v>518</v>
      </c>
      <c r="OW179">
        <v>2005</v>
      </c>
      <c r="PB179" t="s">
        <v>1340</v>
      </c>
      <c r="PC179" s="50" t="s">
        <v>2572</v>
      </c>
      <c r="PE179" t="s">
        <v>522</v>
      </c>
      <c r="PG179" s="72" t="s">
        <v>2573</v>
      </c>
      <c r="PH179" s="118" t="s">
        <v>2574</v>
      </c>
    </row>
    <row r="180" spans="1:424" s="64" customFormat="1" ht="73" thickBot="1">
      <c r="A180" s="158" t="s">
        <v>0</v>
      </c>
      <c r="B180" s="159" t="s">
        <v>1</v>
      </c>
      <c r="C180" s="160" t="s">
        <v>2</v>
      </c>
      <c r="D180" s="160" t="s">
        <v>3</v>
      </c>
      <c r="E180" s="160" t="s">
        <v>4</v>
      </c>
      <c r="F180" s="160" t="s">
        <v>5</v>
      </c>
      <c r="G180" s="160" t="s">
        <v>6</v>
      </c>
      <c r="H180" s="160" t="s">
        <v>7</v>
      </c>
      <c r="I180" s="160" t="s">
        <v>8</v>
      </c>
      <c r="J180" s="160" t="s">
        <v>9</v>
      </c>
      <c r="K180" s="160" t="s">
        <v>10</v>
      </c>
      <c r="L180" s="160" t="s">
        <v>11</v>
      </c>
      <c r="M180" s="160" t="s">
        <v>12</v>
      </c>
      <c r="N180" s="160" t="s">
        <v>13</v>
      </c>
      <c r="O180" s="160" t="s">
        <v>14</v>
      </c>
      <c r="P180" s="160" t="s">
        <v>15</v>
      </c>
      <c r="Q180" s="160" t="s">
        <v>16</v>
      </c>
      <c r="R180" s="160" t="s">
        <v>17</v>
      </c>
      <c r="S180" s="160" t="s">
        <v>18</v>
      </c>
      <c r="T180" s="160" t="s">
        <v>19</v>
      </c>
      <c r="U180" s="107" t="s">
        <v>20</v>
      </c>
      <c r="V180" s="107" t="s">
        <v>21</v>
      </c>
      <c r="W180" s="107" t="s">
        <v>22</v>
      </c>
      <c r="X180" s="107" t="s">
        <v>23</v>
      </c>
      <c r="Y180" s="107" t="s">
        <v>24</v>
      </c>
      <c r="Z180" s="107" t="s">
        <v>25</v>
      </c>
      <c r="AA180" s="107" t="s">
        <v>26</v>
      </c>
      <c r="AB180" s="107" t="s">
        <v>27</v>
      </c>
      <c r="AC180" s="107" t="s">
        <v>28</v>
      </c>
      <c r="AD180" s="107" t="s">
        <v>29</v>
      </c>
      <c r="AE180" s="107" t="s">
        <v>30</v>
      </c>
      <c r="AF180" s="107" t="s">
        <v>31</v>
      </c>
      <c r="AG180" s="107" t="s">
        <v>32</v>
      </c>
      <c r="AH180" s="107" t="s">
        <v>33</v>
      </c>
      <c r="AI180" s="107" t="s">
        <v>34</v>
      </c>
      <c r="AJ180" s="107" t="s">
        <v>35</v>
      </c>
      <c r="AK180" s="107" t="s">
        <v>36</v>
      </c>
      <c r="AL180" s="107" t="s">
        <v>37</v>
      </c>
      <c r="AM180" s="107" t="s">
        <v>38</v>
      </c>
      <c r="AN180" s="107" t="s">
        <v>39</v>
      </c>
      <c r="AO180" s="107" t="s">
        <v>40</v>
      </c>
      <c r="AP180" s="107" t="s">
        <v>41</v>
      </c>
      <c r="AQ180" s="107" t="s">
        <v>42</v>
      </c>
      <c r="AR180" s="107" t="s">
        <v>43</v>
      </c>
      <c r="AS180" s="107" t="s">
        <v>44</v>
      </c>
      <c r="AT180" s="107" t="s">
        <v>45</v>
      </c>
      <c r="AU180" s="107" t="s">
        <v>46</v>
      </c>
      <c r="AV180" s="221" t="s">
        <v>47</v>
      </c>
      <c r="AW180" s="221" t="s">
        <v>48</v>
      </c>
      <c r="AX180" s="221" t="s">
        <v>49</v>
      </c>
      <c r="AY180" s="221" t="s">
        <v>50</v>
      </c>
      <c r="AZ180" s="222" t="s">
        <v>51</v>
      </c>
      <c r="BA180" s="222" t="s">
        <v>52</v>
      </c>
      <c r="BB180" s="222" t="s">
        <v>53</v>
      </c>
      <c r="BC180" s="222" t="s">
        <v>54</v>
      </c>
      <c r="BD180" s="18" t="s">
        <v>55</v>
      </c>
      <c r="BE180" s="18" t="s">
        <v>56</v>
      </c>
      <c r="BF180" s="18" t="s">
        <v>57</v>
      </c>
      <c r="BG180" s="223" t="s">
        <v>58</v>
      </c>
      <c r="BH180" s="223" t="s">
        <v>59</v>
      </c>
      <c r="BI180" s="223" t="s">
        <v>60</v>
      </c>
      <c r="BJ180" s="223" t="s">
        <v>61</v>
      </c>
      <c r="BK180" s="223" t="s">
        <v>62</v>
      </c>
      <c r="BL180" s="223" t="s">
        <v>63</v>
      </c>
      <c r="BM180" s="223" t="s">
        <v>64</v>
      </c>
      <c r="BN180" s="223" t="s">
        <v>65</v>
      </c>
      <c r="BO180" s="223" t="s">
        <v>66</v>
      </c>
      <c r="BP180" s="223" t="s">
        <v>67</v>
      </c>
      <c r="BQ180" s="223" t="s">
        <v>68</v>
      </c>
      <c r="BR180" s="223" t="s">
        <v>69</v>
      </c>
      <c r="BS180" s="223" t="s">
        <v>70</v>
      </c>
      <c r="BT180" s="223" t="s">
        <v>71</v>
      </c>
      <c r="BU180" s="223" t="s">
        <v>72</v>
      </c>
      <c r="BV180" s="116" t="s">
        <v>73</v>
      </c>
      <c r="BW180" s="116" t="s">
        <v>74</v>
      </c>
      <c r="BX180" s="116" t="s">
        <v>75</v>
      </c>
      <c r="BY180" s="116" t="s">
        <v>76</v>
      </c>
      <c r="BZ180" s="116" t="s">
        <v>77</v>
      </c>
      <c r="CA180" s="116" t="s">
        <v>78</v>
      </c>
      <c r="CB180" s="116" t="s">
        <v>79</v>
      </c>
      <c r="CC180" s="116" t="s">
        <v>80</v>
      </c>
      <c r="CD180" s="116" t="s">
        <v>81</v>
      </c>
      <c r="CE180" s="116" t="s">
        <v>82</v>
      </c>
      <c r="CF180" s="116" t="s">
        <v>83</v>
      </c>
      <c r="CG180" s="116" t="s">
        <v>84</v>
      </c>
      <c r="CH180" s="116" t="s">
        <v>85</v>
      </c>
      <c r="CI180" s="116" t="s">
        <v>86</v>
      </c>
      <c r="CJ180" s="116" t="s">
        <v>87</v>
      </c>
      <c r="CK180" s="116" t="s">
        <v>88</v>
      </c>
      <c r="CL180" s="116" t="s">
        <v>89</v>
      </c>
      <c r="CM180" s="116" t="s">
        <v>90</v>
      </c>
      <c r="CN180" s="116" t="s">
        <v>91</v>
      </c>
      <c r="CO180" s="116" t="s">
        <v>92</v>
      </c>
      <c r="CP180" s="116" t="s">
        <v>93</v>
      </c>
      <c r="CQ180" s="116" t="s">
        <v>94</v>
      </c>
      <c r="CR180" s="116" t="s">
        <v>95</v>
      </c>
      <c r="CS180" s="116" t="s">
        <v>96</v>
      </c>
      <c r="CT180" s="116" t="s">
        <v>97</v>
      </c>
      <c r="CU180" s="116" t="s">
        <v>98</v>
      </c>
      <c r="CV180" s="116" t="s">
        <v>99</v>
      </c>
      <c r="CW180" s="116" t="s">
        <v>100</v>
      </c>
      <c r="CX180" s="116" t="s">
        <v>101</v>
      </c>
      <c r="CY180" s="116" t="s">
        <v>102</v>
      </c>
      <c r="CZ180" s="116" t="s">
        <v>103</v>
      </c>
      <c r="DA180" s="116" t="s">
        <v>104</v>
      </c>
      <c r="DB180" s="116" t="s">
        <v>105</v>
      </c>
      <c r="DC180" s="116" t="s">
        <v>106</v>
      </c>
      <c r="DD180" s="116" t="s">
        <v>107</v>
      </c>
      <c r="DE180" s="116" t="s">
        <v>108</v>
      </c>
      <c r="DF180" s="116" t="s">
        <v>109</v>
      </c>
      <c r="DG180" s="116" t="s">
        <v>110</v>
      </c>
      <c r="DH180" s="116" t="s">
        <v>111</v>
      </c>
      <c r="DI180" s="116" t="s">
        <v>112</v>
      </c>
      <c r="DJ180" s="116" t="s">
        <v>113</v>
      </c>
      <c r="DK180" s="116" t="s">
        <v>114</v>
      </c>
      <c r="DL180" s="116" t="s">
        <v>115</v>
      </c>
      <c r="DM180" s="116" t="s">
        <v>116</v>
      </c>
      <c r="DN180" s="116" t="s">
        <v>117</v>
      </c>
      <c r="DO180" s="116" t="s">
        <v>118</v>
      </c>
      <c r="DP180" s="116" t="s">
        <v>119</v>
      </c>
      <c r="DQ180" s="116" t="s">
        <v>120</v>
      </c>
      <c r="DR180" s="116" t="s">
        <v>121</v>
      </c>
      <c r="DS180" s="116" t="s">
        <v>122</v>
      </c>
      <c r="DT180" s="116" t="s">
        <v>123</v>
      </c>
      <c r="DU180" s="116" t="s">
        <v>124</v>
      </c>
      <c r="DV180" s="116" t="s">
        <v>125</v>
      </c>
      <c r="DW180" s="116" t="s">
        <v>126</v>
      </c>
      <c r="DX180" s="116" t="s">
        <v>127</v>
      </c>
      <c r="DY180" s="116" t="s">
        <v>128</v>
      </c>
      <c r="DZ180" s="116" t="s">
        <v>129</v>
      </c>
      <c r="EA180" s="116" t="s">
        <v>130</v>
      </c>
      <c r="EB180" s="116" t="s">
        <v>131</v>
      </c>
      <c r="EC180" s="116" t="s">
        <v>132</v>
      </c>
      <c r="ED180" s="224" t="s">
        <v>133</v>
      </c>
      <c r="EE180" s="224" t="s">
        <v>134</v>
      </c>
      <c r="EF180" s="224" t="s">
        <v>135</v>
      </c>
      <c r="EG180" s="224" t="s">
        <v>136</v>
      </c>
      <c r="EH180" s="224" t="s">
        <v>137</v>
      </c>
      <c r="EI180" s="224" t="s">
        <v>138</v>
      </c>
      <c r="EJ180" s="224" t="s">
        <v>139</v>
      </c>
      <c r="EK180" s="224" t="s">
        <v>140</v>
      </c>
      <c r="EL180" s="224" t="s">
        <v>141</v>
      </c>
      <c r="EM180" s="224" t="s">
        <v>142</v>
      </c>
      <c r="EN180" s="224" t="s">
        <v>143</v>
      </c>
      <c r="EO180" s="224" t="s">
        <v>144</v>
      </c>
      <c r="EP180" s="224" t="s">
        <v>145</v>
      </c>
      <c r="EQ180" s="224" t="s">
        <v>146</v>
      </c>
      <c r="ER180" s="224" t="s">
        <v>147</v>
      </c>
      <c r="ES180" s="224" t="s">
        <v>148</v>
      </c>
      <c r="ET180" s="224" t="s">
        <v>149</v>
      </c>
      <c r="EU180" s="224" t="s">
        <v>150</v>
      </c>
      <c r="EV180" s="224" t="s">
        <v>151</v>
      </c>
      <c r="EW180" s="224" t="s">
        <v>152</v>
      </c>
      <c r="EX180" s="224" t="s">
        <v>153</v>
      </c>
      <c r="EY180" s="224" t="s">
        <v>154</v>
      </c>
      <c r="EZ180" s="224" t="s">
        <v>155</v>
      </c>
      <c r="FA180" s="224" t="s">
        <v>156</v>
      </c>
      <c r="FB180" s="224" t="s">
        <v>157</v>
      </c>
      <c r="FC180" s="224" t="s">
        <v>158</v>
      </c>
      <c r="FD180" s="224" t="s">
        <v>159</v>
      </c>
      <c r="FE180" s="224" t="s">
        <v>160</v>
      </c>
      <c r="FF180" s="224" t="s">
        <v>161</v>
      </c>
      <c r="FG180" s="224" t="s">
        <v>162</v>
      </c>
      <c r="FH180" s="224" t="s">
        <v>163</v>
      </c>
      <c r="FI180" s="224" t="s">
        <v>164</v>
      </c>
      <c r="FJ180" s="224" t="s">
        <v>165</v>
      </c>
      <c r="FK180" s="224" t="s">
        <v>166</v>
      </c>
      <c r="FL180" s="224" t="s">
        <v>167</v>
      </c>
      <c r="FM180" s="224" t="s">
        <v>168</v>
      </c>
      <c r="FN180" s="224" t="s">
        <v>169</v>
      </c>
      <c r="FO180" s="224" t="s">
        <v>170</v>
      </c>
      <c r="FP180" s="224" t="s">
        <v>171</v>
      </c>
      <c r="FQ180" s="224" t="s">
        <v>172</v>
      </c>
      <c r="FR180" s="224" t="s">
        <v>173</v>
      </c>
      <c r="FS180" s="224" t="s">
        <v>174</v>
      </c>
      <c r="FT180" s="224" t="s">
        <v>175</v>
      </c>
      <c r="FU180" s="224" t="s">
        <v>176</v>
      </c>
      <c r="FV180" s="224" t="s">
        <v>177</v>
      </c>
      <c r="FW180" s="224" t="s">
        <v>178</v>
      </c>
      <c r="FX180" s="224" t="s">
        <v>179</v>
      </c>
      <c r="FY180" s="224" t="s">
        <v>180</v>
      </c>
      <c r="FZ180" s="224" t="s">
        <v>181</v>
      </c>
      <c r="GA180" s="224" t="s">
        <v>182</v>
      </c>
      <c r="GB180" s="224" t="s">
        <v>183</v>
      </c>
      <c r="GC180" s="224" t="s">
        <v>184</v>
      </c>
      <c r="GD180" s="224" t="s">
        <v>185</v>
      </c>
      <c r="GE180" s="224" t="s">
        <v>186</v>
      </c>
      <c r="GF180" s="224" t="s">
        <v>187</v>
      </c>
      <c r="GG180" s="224" t="s">
        <v>188</v>
      </c>
      <c r="GH180" s="224" t="s">
        <v>189</v>
      </c>
      <c r="GI180" s="224" t="s">
        <v>190</v>
      </c>
      <c r="GJ180" s="224" t="s">
        <v>191</v>
      </c>
      <c r="GK180" s="224" t="s">
        <v>192</v>
      </c>
      <c r="GL180" s="23" t="s">
        <v>193</v>
      </c>
      <c r="GM180" s="23" t="s">
        <v>194</v>
      </c>
      <c r="GN180" s="23" t="s">
        <v>195</v>
      </c>
      <c r="GO180" s="23" t="s">
        <v>196</v>
      </c>
      <c r="GP180" s="23" t="s">
        <v>197</v>
      </c>
      <c r="GQ180" s="23" t="s">
        <v>198</v>
      </c>
      <c r="GR180" s="23" t="s">
        <v>199</v>
      </c>
      <c r="GS180" s="23" t="s">
        <v>200</v>
      </c>
      <c r="GT180" s="23" t="s">
        <v>201</v>
      </c>
      <c r="GU180" s="23" t="s">
        <v>202</v>
      </c>
      <c r="GV180" s="23" t="s">
        <v>203</v>
      </c>
      <c r="GW180" s="23" t="s">
        <v>204</v>
      </c>
      <c r="GX180" s="23" t="s">
        <v>205</v>
      </c>
      <c r="GY180" s="23" t="s">
        <v>206</v>
      </c>
      <c r="GZ180" s="23" t="s">
        <v>207</v>
      </c>
      <c r="HA180" s="23" t="s">
        <v>208</v>
      </c>
      <c r="HB180" s="23" t="s">
        <v>209</v>
      </c>
      <c r="HC180" s="23" t="s">
        <v>210</v>
      </c>
      <c r="HD180" s="23" t="s">
        <v>211</v>
      </c>
      <c r="HE180" s="23" t="s">
        <v>212</v>
      </c>
      <c r="HF180" s="23" t="s">
        <v>213</v>
      </c>
      <c r="HG180" s="23" t="s">
        <v>214</v>
      </c>
      <c r="HH180" s="23" t="s">
        <v>215</v>
      </c>
      <c r="HI180" s="23" t="s">
        <v>216</v>
      </c>
      <c r="HJ180" s="23" t="s">
        <v>217</v>
      </c>
      <c r="HK180" s="111" t="s">
        <v>218</v>
      </c>
      <c r="HL180" s="111" t="s">
        <v>219</v>
      </c>
      <c r="HM180" s="111" t="s">
        <v>220</v>
      </c>
      <c r="HN180" s="111" t="s">
        <v>221</v>
      </c>
      <c r="HO180" s="111" t="s">
        <v>222</v>
      </c>
      <c r="HP180" s="111" t="s">
        <v>223</v>
      </c>
      <c r="HQ180" s="225" t="s">
        <v>224</v>
      </c>
      <c r="HR180" s="225" t="s">
        <v>225</v>
      </c>
      <c r="HS180" s="225" t="s">
        <v>226</v>
      </c>
      <c r="HT180" s="225" t="s">
        <v>227</v>
      </c>
      <c r="HU180" s="225" t="s">
        <v>228</v>
      </c>
      <c r="HV180" s="226" t="s">
        <v>229</v>
      </c>
      <c r="HW180" s="226" t="s">
        <v>230</v>
      </c>
      <c r="HX180" s="226" t="s">
        <v>231</v>
      </c>
      <c r="HY180" s="226" t="s">
        <v>232</v>
      </c>
      <c r="HZ180" s="226" t="s">
        <v>233</v>
      </c>
      <c r="IA180" s="226" t="s">
        <v>234</v>
      </c>
      <c r="IB180" s="227" t="s">
        <v>235</v>
      </c>
      <c r="IC180" s="227" t="s">
        <v>236</v>
      </c>
      <c r="ID180" s="227" t="s">
        <v>237</v>
      </c>
      <c r="IE180" s="227" t="s">
        <v>238</v>
      </c>
      <c r="IF180" s="227" t="s">
        <v>239</v>
      </c>
      <c r="IG180" s="227" t="s">
        <v>240</v>
      </c>
      <c r="IH180" s="228" t="s">
        <v>241</v>
      </c>
      <c r="II180" s="228" t="s">
        <v>242</v>
      </c>
      <c r="IJ180" s="228" t="s">
        <v>243</v>
      </c>
      <c r="IK180" s="228" t="s">
        <v>244</v>
      </c>
      <c r="IL180" s="228" t="s">
        <v>245</v>
      </c>
      <c r="IM180" s="228" t="s">
        <v>246</v>
      </c>
      <c r="IN180" s="228" t="s">
        <v>247</v>
      </c>
      <c r="IO180" s="26" t="s">
        <v>248</v>
      </c>
      <c r="IP180" s="26" t="s">
        <v>249</v>
      </c>
      <c r="IQ180" s="26" t="s">
        <v>250</v>
      </c>
      <c r="IR180" s="26" t="s">
        <v>251</v>
      </c>
      <c r="IS180" s="26" t="s">
        <v>252</v>
      </c>
      <c r="IT180" s="26" t="s">
        <v>253</v>
      </c>
      <c r="IU180" s="26" t="s">
        <v>254</v>
      </c>
      <c r="IV180" s="229" t="s">
        <v>255</v>
      </c>
      <c r="IW180" s="229" t="s">
        <v>256</v>
      </c>
      <c r="IX180" s="229" t="s">
        <v>257</v>
      </c>
      <c r="IY180" s="229" t="s">
        <v>258</v>
      </c>
      <c r="IZ180" s="229" t="s">
        <v>259</v>
      </c>
      <c r="JA180" s="229" t="s">
        <v>260</v>
      </c>
      <c r="JB180" s="229" t="s">
        <v>261</v>
      </c>
      <c r="JC180" s="229" t="s">
        <v>262</v>
      </c>
      <c r="JD180" s="229" t="s">
        <v>263</v>
      </c>
      <c r="JE180" s="229" t="s">
        <v>264</v>
      </c>
      <c r="JF180" s="229" t="s">
        <v>265</v>
      </c>
      <c r="JG180" s="229" t="s">
        <v>266</v>
      </c>
      <c r="JH180" s="229" t="s">
        <v>267</v>
      </c>
      <c r="JI180" s="229" t="s">
        <v>268</v>
      </c>
      <c r="JJ180" s="30" t="s">
        <v>269</v>
      </c>
      <c r="JK180" s="30" t="s">
        <v>270</v>
      </c>
      <c r="JL180" s="30" t="s">
        <v>271</v>
      </c>
      <c r="JM180" s="30" t="s">
        <v>272</v>
      </c>
      <c r="JN180" s="30" t="s">
        <v>273</v>
      </c>
      <c r="JO180" s="30" t="s">
        <v>274</v>
      </c>
      <c r="JP180" s="30" t="s">
        <v>275</v>
      </c>
      <c r="JQ180" s="30" t="s">
        <v>276</v>
      </c>
      <c r="JR180" s="30" t="s">
        <v>277</v>
      </c>
      <c r="JS180" s="30" t="s">
        <v>278</v>
      </c>
      <c r="JT180" s="30" t="s">
        <v>279</v>
      </c>
      <c r="JU180" s="30" t="s">
        <v>280</v>
      </c>
      <c r="JV180" s="26" t="s">
        <v>281</v>
      </c>
      <c r="JW180" s="26" t="s">
        <v>282</v>
      </c>
      <c r="JX180" s="26" t="s">
        <v>283</v>
      </c>
      <c r="JY180" s="26" t="s">
        <v>284</v>
      </c>
      <c r="JZ180" s="26" t="s">
        <v>285</v>
      </c>
      <c r="KA180" s="26" t="s">
        <v>286</v>
      </c>
      <c r="KB180" s="26" t="s">
        <v>287</v>
      </c>
      <c r="KC180" s="26" t="s">
        <v>288</v>
      </c>
      <c r="KD180" s="26" t="s">
        <v>289</v>
      </c>
      <c r="KE180" s="30" t="s">
        <v>290</v>
      </c>
      <c r="KF180" s="30" t="s">
        <v>291</v>
      </c>
      <c r="KG180" s="30" t="s">
        <v>292</v>
      </c>
      <c r="KH180" s="30" t="s">
        <v>293</v>
      </c>
      <c r="KI180" s="230" t="s">
        <v>294</v>
      </c>
      <c r="KJ180" s="230" t="s">
        <v>295</v>
      </c>
      <c r="KK180" s="230" t="s">
        <v>296</v>
      </c>
      <c r="KL180" s="230" t="s">
        <v>297</v>
      </c>
      <c r="KM180" s="230" t="s">
        <v>298</v>
      </c>
      <c r="KN180" s="230" t="s">
        <v>299</v>
      </c>
      <c r="KO180" s="230" t="s">
        <v>300</v>
      </c>
      <c r="KP180" s="230" t="s">
        <v>301</v>
      </c>
      <c r="KQ180" s="230" t="s">
        <v>302</v>
      </c>
      <c r="KR180" s="230" t="s">
        <v>303</v>
      </c>
      <c r="KS180" s="230" t="s">
        <v>304</v>
      </c>
      <c r="KT180" s="230" t="s">
        <v>305</v>
      </c>
      <c r="KU180" s="230" t="s">
        <v>306</v>
      </c>
      <c r="KV180" s="231" t="s">
        <v>307</v>
      </c>
      <c r="KW180" s="231" t="s">
        <v>308</v>
      </c>
      <c r="KX180" s="231" t="s">
        <v>309</v>
      </c>
      <c r="KY180" s="231" t="s">
        <v>310</v>
      </c>
      <c r="KZ180" s="231" t="s">
        <v>311</v>
      </c>
      <c r="LA180" s="231" t="s">
        <v>312</v>
      </c>
      <c r="LB180" s="231" t="s">
        <v>313</v>
      </c>
      <c r="LC180" s="231" t="s">
        <v>314</v>
      </c>
      <c r="LD180" s="231" t="s">
        <v>315</v>
      </c>
      <c r="LE180" s="231" t="s">
        <v>316</v>
      </c>
      <c r="LF180" s="231" t="s">
        <v>317</v>
      </c>
      <c r="LG180" s="231" t="s">
        <v>318</v>
      </c>
      <c r="LH180" s="231" t="s">
        <v>319</v>
      </c>
      <c r="LI180" s="231" t="s">
        <v>320</v>
      </c>
      <c r="LJ180" s="231" t="s">
        <v>321</v>
      </c>
      <c r="LK180" s="231" t="s">
        <v>322</v>
      </c>
      <c r="LL180" s="231" t="s">
        <v>323</v>
      </c>
      <c r="LM180" s="231" t="s">
        <v>324</v>
      </c>
      <c r="LN180" s="231" t="s">
        <v>325</v>
      </c>
      <c r="LO180" s="232" t="s">
        <v>326</v>
      </c>
      <c r="LP180" s="232" t="s">
        <v>327</v>
      </c>
      <c r="LQ180" s="232" t="s">
        <v>328</v>
      </c>
      <c r="LR180" s="232" t="s">
        <v>329</v>
      </c>
      <c r="LS180" s="232" t="s">
        <v>330</v>
      </c>
      <c r="LT180" s="233" t="s">
        <v>331</v>
      </c>
      <c r="LU180" s="233" t="s">
        <v>332</v>
      </c>
      <c r="LV180" s="233" t="s">
        <v>333</v>
      </c>
      <c r="LW180" s="233" t="s">
        <v>334</v>
      </c>
      <c r="LX180" s="233" t="s">
        <v>335</v>
      </c>
      <c r="LY180" s="233" t="s">
        <v>336</v>
      </c>
      <c r="LZ180" s="233" t="s">
        <v>337</v>
      </c>
      <c r="MA180" s="233" t="s">
        <v>338</v>
      </c>
      <c r="MB180" s="234" t="s">
        <v>339</v>
      </c>
      <c r="MC180" s="234" t="s">
        <v>340</v>
      </c>
      <c r="MD180" s="234" t="s">
        <v>341</v>
      </c>
      <c r="ME180" s="234" t="s">
        <v>342</v>
      </c>
      <c r="MF180" s="234" t="s">
        <v>343</v>
      </c>
      <c r="MG180" s="235" t="s">
        <v>344</v>
      </c>
      <c r="MH180" s="235" t="s">
        <v>345</v>
      </c>
      <c r="MI180" s="235" t="s">
        <v>346</v>
      </c>
      <c r="MJ180" s="235" t="s">
        <v>347</v>
      </c>
      <c r="MK180" s="235" t="s">
        <v>348</v>
      </c>
      <c r="ML180" s="236" t="s">
        <v>349</v>
      </c>
      <c r="MM180" s="236" t="s">
        <v>350</v>
      </c>
      <c r="MN180" s="236" t="s">
        <v>351</v>
      </c>
      <c r="MO180" s="236" t="s">
        <v>352</v>
      </c>
      <c r="MP180" s="236" t="s">
        <v>353</v>
      </c>
      <c r="MQ180" s="236" t="s">
        <v>354</v>
      </c>
      <c r="MR180" s="236" t="s">
        <v>355</v>
      </c>
      <c r="MS180" s="236" t="s">
        <v>356</v>
      </c>
      <c r="MT180" s="231" t="s">
        <v>357</v>
      </c>
      <c r="MU180" s="231" t="s">
        <v>358</v>
      </c>
      <c r="MV180" s="231" t="s">
        <v>359</v>
      </c>
      <c r="MW180" s="231" t="s">
        <v>360</v>
      </c>
      <c r="MX180" s="231" t="s">
        <v>361</v>
      </c>
      <c r="MY180" s="237" t="s">
        <v>362</v>
      </c>
      <c r="MZ180" s="237" t="s">
        <v>363</v>
      </c>
      <c r="NA180" s="107" t="s">
        <v>364</v>
      </c>
      <c r="NB180" s="107" t="s">
        <v>365</v>
      </c>
      <c r="NC180" s="107" t="s">
        <v>366</v>
      </c>
      <c r="ND180" s="107" t="s">
        <v>367</v>
      </c>
      <c r="NE180" s="107" t="s">
        <v>368</v>
      </c>
      <c r="NF180" s="107" t="s">
        <v>369</v>
      </c>
      <c r="NG180" s="107" t="s">
        <v>370</v>
      </c>
      <c r="NH180" s="107" t="s">
        <v>371</v>
      </c>
      <c r="NI180" s="107" t="s">
        <v>372</v>
      </c>
      <c r="NJ180" s="1" t="s">
        <v>373</v>
      </c>
      <c r="NK180" s="1" t="s">
        <v>374</v>
      </c>
      <c r="NL180" s="1" t="s">
        <v>375</v>
      </c>
      <c r="NM180" s="1" t="s">
        <v>376</v>
      </c>
      <c r="NN180" s="1" t="s">
        <v>377</v>
      </c>
      <c r="NO180" s="1" t="s">
        <v>378</v>
      </c>
      <c r="NP180" s="1" t="s">
        <v>379</v>
      </c>
      <c r="NQ180" s="1" t="s">
        <v>380</v>
      </c>
      <c r="NR180" s="1" t="s">
        <v>381</v>
      </c>
      <c r="NS180" s="1" t="s">
        <v>382</v>
      </c>
      <c r="NT180" s="1" t="s">
        <v>383</v>
      </c>
      <c r="NU180" s="1" t="s">
        <v>384</v>
      </c>
      <c r="NV180" s="238" t="s">
        <v>385</v>
      </c>
      <c r="NW180" s="238" t="s">
        <v>386</v>
      </c>
      <c r="NX180" s="238" t="s">
        <v>387</v>
      </c>
      <c r="NY180" s="238" t="s">
        <v>388</v>
      </c>
      <c r="NZ180" s="238" t="s">
        <v>389</v>
      </c>
      <c r="OA180" s="238" t="s">
        <v>390</v>
      </c>
      <c r="OB180" s="238" t="s">
        <v>391</v>
      </c>
      <c r="OC180" s="239" t="s">
        <v>392</v>
      </c>
      <c r="OD180" s="239" t="s">
        <v>393</v>
      </c>
      <c r="OE180" s="239" t="s">
        <v>394</v>
      </c>
      <c r="OF180" s="239" t="s">
        <v>395</v>
      </c>
      <c r="OG180" s="239" t="s">
        <v>396</v>
      </c>
      <c r="OH180" s="239" t="s">
        <v>397</v>
      </c>
      <c r="OI180" s="239" t="s">
        <v>398</v>
      </c>
      <c r="OJ180" s="239" t="s">
        <v>399</v>
      </c>
      <c r="OK180" s="239" t="s">
        <v>400</v>
      </c>
      <c r="OL180" s="239" t="s">
        <v>401</v>
      </c>
      <c r="OM180" s="240" t="s">
        <v>402</v>
      </c>
      <c r="ON180" s="240" t="s">
        <v>403</v>
      </c>
      <c r="OO180" s="240" t="s">
        <v>404</v>
      </c>
      <c r="OP180" s="240" t="s">
        <v>405</v>
      </c>
      <c r="OQ180" s="240" t="s">
        <v>406</v>
      </c>
      <c r="OR180" s="240" t="s">
        <v>407</v>
      </c>
      <c r="OS180" s="240" t="s">
        <v>408</v>
      </c>
      <c r="OT180" s="240" t="s">
        <v>409</v>
      </c>
      <c r="OU180" s="22" t="s">
        <v>410</v>
      </c>
      <c r="OV180" s="241" t="s">
        <v>411</v>
      </c>
      <c r="OW180" s="241" t="s">
        <v>412</v>
      </c>
      <c r="OX180" s="241" t="s">
        <v>413</v>
      </c>
      <c r="OY180" s="241" t="s">
        <v>414</v>
      </c>
      <c r="OZ180" s="241" t="s">
        <v>415</v>
      </c>
      <c r="PA180" s="241" t="s">
        <v>416</v>
      </c>
      <c r="PB180" s="242" t="s">
        <v>417</v>
      </c>
      <c r="PC180" s="242" t="s">
        <v>418</v>
      </c>
      <c r="PD180" s="243" t="s">
        <v>419</v>
      </c>
      <c r="PE180" s="243" t="s">
        <v>420</v>
      </c>
      <c r="PF180" s="243" t="s">
        <v>421</v>
      </c>
      <c r="PG180" s="243" t="s">
        <v>422</v>
      </c>
      <c r="PH180" s="177" t="s">
        <v>423</v>
      </c>
    </row>
    <row r="181" spans="1:424" ht="17.25" customHeight="1" thickBot="1">
      <c r="A181" s="244" t="s">
        <v>424</v>
      </c>
      <c r="B181" s="245" t="s">
        <v>424</v>
      </c>
      <c r="C181" s="246" t="s">
        <v>425</v>
      </c>
      <c r="D181" s="246" t="s">
        <v>425</v>
      </c>
      <c r="E181" s="246" t="s">
        <v>425</v>
      </c>
      <c r="F181" s="246" t="s">
        <v>425</v>
      </c>
      <c r="G181" s="246" t="s">
        <v>425</v>
      </c>
      <c r="H181" s="246" t="s">
        <v>425</v>
      </c>
      <c r="I181" s="246" t="s">
        <v>425</v>
      </c>
      <c r="J181" s="246" t="s">
        <v>425</v>
      </c>
      <c r="K181" s="246" t="s">
        <v>425</v>
      </c>
      <c r="L181" s="246" t="s">
        <v>425</v>
      </c>
      <c r="M181" s="246" t="s">
        <v>425</v>
      </c>
      <c r="N181" s="246" t="s">
        <v>425</v>
      </c>
      <c r="O181" s="246" t="s">
        <v>425</v>
      </c>
      <c r="P181" s="246" t="s">
        <v>425</v>
      </c>
      <c r="Q181" s="246" t="s">
        <v>425</v>
      </c>
      <c r="R181" s="246" t="s">
        <v>425</v>
      </c>
      <c r="S181" s="246" t="s">
        <v>425</v>
      </c>
      <c r="T181" s="246" t="s">
        <v>425</v>
      </c>
      <c r="U181" s="70" t="s">
        <v>425</v>
      </c>
      <c r="V181" s="70" t="s">
        <v>425</v>
      </c>
      <c r="W181" s="70" t="s">
        <v>425</v>
      </c>
      <c r="X181" s="70" t="s">
        <v>425</v>
      </c>
      <c r="Y181" s="70" t="s">
        <v>425</v>
      </c>
      <c r="Z181" s="70" t="s">
        <v>425</v>
      </c>
      <c r="AA181" s="70" t="s">
        <v>425</v>
      </c>
      <c r="AB181" s="70" t="s">
        <v>425</v>
      </c>
      <c r="AC181" s="70" t="s">
        <v>425</v>
      </c>
      <c r="AD181" s="70" t="s">
        <v>425</v>
      </c>
      <c r="AE181" s="70" t="s">
        <v>425</v>
      </c>
      <c r="AF181" s="70" t="s">
        <v>425</v>
      </c>
      <c r="AG181" s="70" t="s">
        <v>425</v>
      </c>
      <c r="AH181" s="70" t="s">
        <v>425</v>
      </c>
      <c r="AI181" s="70" t="s">
        <v>425</v>
      </c>
      <c r="AJ181" s="70" t="s">
        <v>425</v>
      </c>
      <c r="AK181" s="70" t="s">
        <v>425</v>
      </c>
      <c r="AL181" s="70" t="s">
        <v>425</v>
      </c>
      <c r="AM181" s="70" t="s">
        <v>425</v>
      </c>
      <c r="AN181" s="70" t="s">
        <v>425</v>
      </c>
      <c r="AO181" s="70" t="s">
        <v>425</v>
      </c>
      <c r="AP181" s="70" t="s">
        <v>425</v>
      </c>
      <c r="AQ181" s="70" t="s">
        <v>425</v>
      </c>
      <c r="AR181" s="70" t="s">
        <v>425</v>
      </c>
      <c r="AS181" s="70" t="s">
        <v>425</v>
      </c>
      <c r="AT181" s="70" t="s">
        <v>425</v>
      </c>
      <c r="AU181" s="70" t="s">
        <v>425</v>
      </c>
      <c r="AV181" s="247" t="s">
        <v>426</v>
      </c>
      <c r="AW181" s="247" t="s">
        <v>426</v>
      </c>
      <c r="AX181" s="247" t="s">
        <v>426</v>
      </c>
      <c r="AY181" s="247" t="s">
        <v>426</v>
      </c>
      <c r="AZ181" s="248" t="s">
        <v>427</v>
      </c>
      <c r="BA181" s="248" t="s">
        <v>427</v>
      </c>
      <c r="BB181" s="248" t="s">
        <v>427</v>
      </c>
      <c r="BC181" s="248" t="s">
        <v>427</v>
      </c>
      <c r="BD181" s="18" t="s">
        <v>428</v>
      </c>
      <c r="BE181" s="18" t="s">
        <v>428</v>
      </c>
      <c r="BF181" s="249" t="s">
        <v>428</v>
      </c>
      <c r="BG181" s="250" t="s">
        <v>429</v>
      </c>
      <c r="BH181" s="250" t="s">
        <v>430</v>
      </c>
      <c r="BI181" s="250" t="s">
        <v>430</v>
      </c>
      <c r="BJ181" s="250" t="s">
        <v>430</v>
      </c>
      <c r="BK181" s="250" t="s">
        <v>430</v>
      </c>
      <c r="BL181" s="250" t="s">
        <v>430</v>
      </c>
      <c r="BM181" s="250" t="s">
        <v>430</v>
      </c>
      <c r="BN181" s="250" t="s">
        <v>430</v>
      </c>
      <c r="BO181" s="250" t="s">
        <v>430</v>
      </c>
      <c r="BP181" s="250" t="s">
        <v>430</v>
      </c>
      <c r="BQ181" s="250" t="s">
        <v>430</v>
      </c>
      <c r="BR181" s="250" t="s">
        <v>430</v>
      </c>
      <c r="BS181" s="250" t="s">
        <v>430</v>
      </c>
      <c r="BT181" s="250" t="s">
        <v>430</v>
      </c>
      <c r="BU181" s="58" t="s">
        <v>430</v>
      </c>
      <c r="BV181" s="58" t="s">
        <v>429</v>
      </c>
      <c r="BW181" s="58" t="s">
        <v>430</v>
      </c>
      <c r="BX181" s="58" t="s">
        <v>430</v>
      </c>
      <c r="BY181" s="58" t="s">
        <v>430</v>
      </c>
      <c r="BZ181" s="58" t="s">
        <v>430</v>
      </c>
      <c r="CA181" s="58" t="s">
        <v>429</v>
      </c>
      <c r="CB181" s="58" t="s">
        <v>430</v>
      </c>
      <c r="CC181" s="58" t="s">
        <v>430</v>
      </c>
      <c r="CD181" s="58" t="s">
        <v>430</v>
      </c>
      <c r="CE181" s="58" t="s">
        <v>430</v>
      </c>
      <c r="CF181" s="58" t="s">
        <v>429</v>
      </c>
      <c r="CG181" s="58" t="s">
        <v>430</v>
      </c>
      <c r="CH181" s="58" t="s">
        <v>430</v>
      </c>
      <c r="CI181" s="58" t="s">
        <v>430</v>
      </c>
      <c r="CJ181" s="58" t="s">
        <v>430</v>
      </c>
      <c r="CK181" s="58" t="s">
        <v>429</v>
      </c>
      <c r="CL181" s="58" t="s">
        <v>430</v>
      </c>
      <c r="CM181" s="58" t="s">
        <v>430</v>
      </c>
      <c r="CN181" s="58" t="s">
        <v>430</v>
      </c>
      <c r="CO181" s="58" t="s">
        <v>430</v>
      </c>
      <c r="CP181" s="58" t="s">
        <v>429</v>
      </c>
      <c r="CQ181" s="58" t="s">
        <v>430</v>
      </c>
      <c r="CR181" s="58" t="s">
        <v>430</v>
      </c>
      <c r="CS181" s="58" t="s">
        <v>430</v>
      </c>
      <c r="CT181" s="58" t="s">
        <v>430</v>
      </c>
      <c r="CU181" s="58" t="s">
        <v>429</v>
      </c>
      <c r="CV181" s="58" t="s">
        <v>430</v>
      </c>
      <c r="CW181" s="58" t="s">
        <v>430</v>
      </c>
      <c r="CX181" s="58" t="s">
        <v>430</v>
      </c>
      <c r="CY181" s="58" t="s">
        <v>430</v>
      </c>
      <c r="CZ181" s="58" t="s">
        <v>429</v>
      </c>
      <c r="DA181" s="58" t="s">
        <v>430</v>
      </c>
      <c r="DB181" s="58" t="s">
        <v>430</v>
      </c>
      <c r="DC181" s="58" t="s">
        <v>430</v>
      </c>
      <c r="DD181" s="58" t="s">
        <v>430</v>
      </c>
      <c r="DE181" s="58" t="s">
        <v>429</v>
      </c>
      <c r="DF181" s="58" t="s">
        <v>430</v>
      </c>
      <c r="DG181" s="58" t="s">
        <v>430</v>
      </c>
      <c r="DH181" s="58" t="s">
        <v>430</v>
      </c>
      <c r="DI181" s="58" t="s">
        <v>430</v>
      </c>
      <c r="DJ181" s="58" t="s">
        <v>429</v>
      </c>
      <c r="DK181" s="58" t="s">
        <v>430</v>
      </c>
      <c r="DL181" s="58" t="s">
        <v>430</v>
      </c>
      <c r="DM181" s="58" t="s">
        <v>430</v>
      </c>
      <c r="DN181" s="58" t="s">
        <v>430</v>
      </c>
      <c r="DO181" s="58" t="s">
        <v>429</v>
      </c>
      <c r="DP181" s="58" t="s">
        <v>430</v>
      </c>
      <c r="DQ181" s="58" t="s">
        <v>430</v>
      </c>
      <c r="DR181" s="58" t="s">
        <v>430</v>
      </c>
      <c r="DS181" s="58" t="s">
        <v>430</v>
      </c>
      <c r="DT181" s="58" t="s">
        <v>429</v>
      </c>
      <c r="DU181" s="58" t="s">
        <v>430</v>
      </c>
      <c r="DV181" s="58" t="s">
        <v>430</v>
      </c>
      <c r="DW181" s="58" t="s">
        <v>430</v>
      </c>
      <c r="DX181" s="58" t="s">
        <v>430</v>
      </c>
      <c r="DY181" s="58" t="s">
        <v>429</v>
      </c>
      <c r="DZ181" s="58" t="s">
        <v>430</v>
      </c>
      <c r="EA181" s="58" t="s">
        <v>430</v>
      </c>
      <c r="EB181" s="58" t="s">
        <v>430</v>
      </c>
      <c r="EC181" s="58" t="s">
        <v>430</v>
      </c>
      <c r="ED181" s="247" t="s">
        <v>431</v>
      </c>
      <c r="EE181" s="251" t="s">
        <v>431</v>
      </c>
      <c r="EF181" s="251" t="s">
        <v>431</v>
      </c>
      <c r="EG181" s="251" t="s">
        <v>431</v>
      </c>
      <c r="EH181" s="251" t="s">
        <v>431</v>
      </c>
      <c r="EI181" s="251" t="s">
        <v>431</v>
      </c>
      <c r="EJ181" s="251" t="s">
        <v>431</v>
      </c>
      <c r="EK181" s="251" t="s">
        <v>431</v>
      </c>
      <c r="EL181" s="31" t="s">
        <v>431</v>
      </c>
      <c r="EM181" s="31" t="s">
        <v>431</v>
      </c>
      <c r="EN181" s="31" t="s">
        <v>431</v>
      </c>
      <c r="EO181" s="31" t="s">
        <v>431</v>
      </c>
      <c r="EP181" s="31" t="s">
        <v>431</v>
      </c>
      <c r="EQ181" s="31" t="s">
        <v>431</v>
      </c>
      <c r="ER181" s="31" t="s">
        <v>431</v>
      </c>
      <c r="ES181" s="31" t="s">
        <v>431</v>
      </c>
      <c r="ET181" s="31" t="s">
        <v>431</v>
      </c>
      <c r="EU181" s="31" t="s">
        <v>431</v>
      </c>
      <c r="EV181" s="31" t="s">
        <v>431</v>
      </c>
      <c r="EW181" s="31" t="s">
        <v>431</v>
      </c>
      <c r="EX181" s="31" t="s">
        <v>431</v>
      </c>
      <c r="EY181" s="31" t="s">
        <v>431</v>
      </c>
      <c r="EZ181" s="31" t="s">
        <v>431</v>
      </c>
      <c r="FA181" s="31" t="s">
        <v>431</v>
      </c>
      <c r="FB181" s="31" t="s">
        <v>431</v>
      </c>
      <c r="FC181" s="31" t="s">
        <v>431</v>
      </c>
      <c r="FD181" s="31" t="s">
        <v>431</v>
      </c>
      <c r="FE181" s="31" t="s">
        <v>431</v>
      </c>
      <c r="FF181" s="31" t="s">
        <v>431</v>
      </c>
      <c r="FG181" s="31" t="s">
        <v>431</v>
      </c>
      <c r="FH181" s="31" t="s">
        <v>431</v>
      </c>
      <c r="FI181" s="31" t="s">
        <v>431</v>
      </c>
      <c r="FJ181" s="31" t="s">
        <v>431</v>
      </c>
      <c r="FK181" s="31" t="s">
        <v>431</v>
      </c>
      <c r="FL181" s="31" t="s">
        <v>431</v>
      </c>
      <c r="FM181" s="31" t="s">
        <v>431</v>
      </c>
      <c r="FN181" s="31" t="s">
        <v>431</v>
      </c>
      <c r="FO181" s="31" t="s">
        <v>431</v>
      </c>
      <c r="FP181" s="31" t="s">
        <v>431</v>
      </c>
      <c r="FQ181" s="31" t="s">
        <v>431</v>
      </c>
      <c r="FR181" s="31" t="s">
        <v>431</v>
      </c>
      <c r="FS181" s="31" t="s">
        <v>431</v>
      </c>
      <c r="FT181" s="31" t="s">
        <v>431</v>
      </c>
      <c r="FU181" s="31" t="s">
        <v>431</v>
      </c>
      <c r="FV181" s="31" t="s">
        <v>431</v>
      </c>
      <c r="FW181" s="31" t="s">
        <v>431</v>
      </c>
      <c r="FX181" s="31" t="s">
        <v>431</v>
      </c>
      <c r="FY181" s="31" t="s">
        <v>431</v>
      </c>
      <c r="FZ181" s="31" t="s">
        <v>431</v>
      </c>
      <c r="GA181" s="31" t="s">
        <v>431</v>
      </c>
      <c r="GB181" s="31" t="s">
        <v>431</v>
      </c>
      <c r="GC181" s="31" t="s">
        <v>431</v>
      </c>
      <c r="GD181" s="31" t="s">
        <v>431</v>
      </c>
      <c r="GE181" s="31" t="s">
        <v>431</v>
      </c>
      <c r="GF181" s="31" t="s">
        <v>431</v>
      </c>
      <c r="GG181" s="31" t="s">
        <v>431</v>
      </c>
      <c r="GH181" s="31" t="s">
        <v>431</v>
      </c>
      <c r="GI181" s="31" t="s">
        <v>431</v>
      </c>
      <c r="GJ181" s="31" t="s">
        <v>431</v>
      </c>
      <c r="GK181" s="31" t="s">
        <v>431</v>
      </c>
      <c r="GL181" s="49" t="s">
        <v>432</v>
      </c>
      <c r="GM181" s="49" t="s">
        <v>432</v>
      </c>
      <c r="GN181" s="49" t="s">
        <v>432</v>
      </c>
      <c r="GO181" s="49" t="s">
        <v>432</v>
      </c>
      <c r="GP181" s="49"/>
      <c r="GQ181" s="49" t="s">
        <v>432</v>
      </c>
      <c r="GR181" s="49" t="s">
        <v>432</v>
      </c>
      <c r="GS181" s="49" t="s">
        <v>432</v>
      </c>
      <c r="GT181" s="49" t="s">
        <v>432</v>
      </c>
      <c r="GU181" s="49"/>
      <c r="GV181" s="49" t="s">
        <v>432</v>
      </c>
      <c r="GW181" s="49" t="s">
        <v>432</v>
      </c>
      <c r="GX181" s="49" t="s">
        <v>432</v>
      </c>
      <c r="GY181" s="49" t="s">
        <v>432</v>
      </c>
      <c r="GZ181" s="49"/>
      <c r="HA181" s="49" t="s">
        <v>432</v>
      </c>
      <c r="HB181" s="49" t="s">
        <v>432</v>
      </c>
      <c r="HC181" s="49" t="s">
        <v>432</v>
      </c>
      <c r="HD181" s="49" t="s">
        <v>432</v>
      </c>
      <c r="HE181" s="49"/>
      <c r="HF181" s="49" t="s">
        <v>432</v>
      </c>
      <c r="HG181" s="49" t="s">
        <v>432</v>
      </c>
      <c r="HH181" s="49" t="s">
        <v>432</v>
      </c>
      <c r="HI181" s="49" t="s">
        <v>432</v>
      </c>
      <c r="HJ181" s="49"/>
      <c r="HK181" s="248" t="s">
        <v>433</v>
      </c>
      <c r="HL181" s="248" t="s">
        <v>433</v>
      </c>
      <c r="HM181" s="248" t="s">
        <v>434</v>
      </c>
      <c r="HN181" s="248" t="s">
        <v>434</v>
      </c>
      <c r="HO181" s="248" t="s">
        <v>434</v>
      </c>
      <c r="HP181" s="248" t="s">
        <v>434</v>
      </c>
      <c r="HQ181" s="251" t="s">
        <v>435</v>
      </c>
      <c r="HR181" s="251" t="s">
        <v>435</v>
      </c>
      <c r="HS181" s="251" t="s">
        <v>436</v>
      </c>
      <c r="HT181" s="251" t="s">
        <v>436</v>
      </c>
      <c r="HU181" s="251" t="s">
        <v>436</v>
      </c>
      <c r="HV181" s="252" t="s">
        <v>437</v>
      </c>
      <c r="HW181" s="252" t="s">
        <v>437</v>
      </c>
      <c r="HX181" s="252" t="s">
        <v>437</v>
      </c>
      <c r="HY181" s="252" t="s">
        <v>437</v>
      </c>
      <c r="HZ181" s="252" t="s">
        <v>437</v>
      </c>
      <c r="IA181" s="252" t="s">
        <v>437</v>
      </c>
      <c r="IB181" s="253" t="s">
        <v>438</v>
      </c>
      <c r="IC181" s="253" t="s">
        <v>438</v>
      </c>
      <c r="ID181" s="253" t="s">
        <v>438</v>
      </c>
      <c r="IE181" s="253" t="s">
        <v>438</v>
      </c>
      <c r="IF181" s="253" t="s">
        <v>438</v>
      </c>
      <c r="IG181" s="253" t="s">
        <v>438</v>
      </c>
      <c r="IH181" s="254" t="s">
        <v>439</v>
      </c>
      <c r="II181" s="255" t="s">
        <v>439</v>
      </c>
      <c r="IJ181" s="255" t="s">
        <v>440</v>
      </c>
      <c r="IK181" s="254" t="s">
        <v>440</v>
      </c>
      <c r="IL181" s="254" t="s">
        <v>440</v>
      </c>
      <c r="IM181" s="254" t="s">
        <v>440</v>
      </c>
      <c r="IN181" s="254" t="s">
        <v>440</v>
      </c>
      <c r="IO181" s="248" t="s">
        <v>441</v>
      </c>
      <c r="IP181" s="248" t="s">
        <v>441</v>
      </c>
      <c r="IQ181" s="248"/>
      <c r="IR181" s="248"/>
      <c r="IS181" s="248" t="s">
        <v>442</v>
      </c>
      <c r="IT181" s="248" t="s">
        <v>442</v>
      </c>
      <c r="IU181" s="248" t="s">
        <v>442</v>
      </c>
      <c r="IV181" s="251" t="s">
        <v>443</v>
      </c>
      <c r="IW181" s="251" t="s">
        <v>443</v>
      </c>
      <c r="IX181" s="247" t="s">
        <v>443</v>
      </c>
      <c r="IY181" s="247" t="s">
        <v>443</v>
      </c>
      <c r="IZ181" s="247" t="s">
        <v>1987</v>
      </c>
      <c r="JA181" s="247" t="s">
        <v>444</v>
      </c>
      <c r="JB181" s="247" t="s">
        <v>444</v>
      </c>
      <c r="JC181" s="247" t="s">
        <v>444</v>
      </c>
      <c r="JD181" s="247" t="s">
        <v>444</v>
      </c>
      <c r="JE181" s="247" t="s">
        <v>444</v>
      </c>
      <c r="JF181" s="247" t="s">
        <v>444</v>
      </c>
      <c r="JG181" s="247" t="s">
        <v>444</v>
      </c>
      <c r="JH181" s="247" t="s">
        <v>444</v>
      </c>
      <c r="JI181" s="247" t="s">
        <v>444</v>
      </c>
      <c r="JJ181" s="256" t="s">
        <v>445</v>
      </c>
      <c r="JK181" s="256" t="s">
        <v>445</v>
      </c>
      <c r="JL181" s="256" t="s">
        <v>446</v>
      </c>
      <c r="JM181" s="254" t="s">
        <v>446</v>
      </c>
      <c r="JN181" s="254" t="s">
        <v>446</v>
      </c>
      <c r="JO181" s="254" t="s">
        <v>446</v>
      </c>
      <c r="JP181" s="254" t="s">
        <v>446</v>
      </c>
      <c r="JQ181" s="254" t="s">
        <v>446</v>
      </c>
      <c r="JR181" s="254" t="s">
        <v>446</v>
      </c>
      <c r="JS181" s="254" t="s">
        <v>446</v>
      </c>
      <c r="JT181" s="254" t="s">
        <v>446</v>
      </c>
      <c r="JU181" s="254" t="s">
        <v>446</v>
      </c>
      <c r="JV181" s="248" t="s">
        <v>446</v>
      </c>
      <c r="JW181" s="248" t="s">
        <v>446</v>
      </c>
      <c r="JX181" s="248" t="s">
        <v>446</v>
      </c>
      <c r="JY181" s="248" t="s">
        <v>446</v>
      </c>
      <c r="JZ181" s="248" t="s">
        <v>446</v>
      </c>
      <c r="KA181" s="248" t="s">
        <v>446</v>
      </c>
      <c r="KB181" s="248" t="s">
        <v>446</v>
      </c>
      <c r="KC181" s="248" t="s">
        <v>446</v>
      </c>
      <c r="KD181" s="248" t="s">
        <v>446</v>
      </c>
      <c r="KE181" s="254" t="s">
        <v>447</v>
      </c>
      <c r="KF181" s="255" t="s">
        <v>447</v>
      </c>
      <c r="KG181" s="255" t="s">
        <v>448</v>
      </c>
      <c r="KH181" s="254" t="s">
        <v>448</v>
      </c>
      <c r="KI181" s="248" t="s">
        <v>449</v>
      </c>
      <c r="KJ181" s="248" t="s">
        <v>449</v>
      </c>
      <c r="KK181" s="248" t="s">
        <v>450</v>
      </c>
      <c r="KL181" s="248" t="s">
        <v>450</v>
      </c>
      <c r="KM181" s="248" t="s">
        <v>450</v>
      </c>
      <c r="KN181" s="257" t="s">
        <v>449</v>
      </c>
      <c r="KO181" s="257" t="s">
        <v>450</v>
      </c>
      <c r="KP181" s="248" t="s">
        <v>450</v>
      </c>
      <c r="KQ181" s="248" t="s">
        <v>450</v>
      </c>
      <c r="KR181" s="257" t="s">
        <v>449</v>
      </c>
      <c r="KS181" s="257" t="s">
        <v>450</v>
      </c>
      <c r="KT181" s="248" t="s">
        <v>450</v>
      </c>
      <c r="KU181" s="248" t="s">
        <v>450</v>
      </c>
      <c r="KV181" s="254" t="s">
        <v>451</v>
      </c>
      <c r="KW181" s="258" t="s">
        <v>451</v>
      </c>
      <c r="KX181" s="258" t="s">
        <v>451</v>
      </c>
      <c r="KY181" s="258" t="s">
        <v>451</v>
      </c>
      <c r="KZ181" s="258" t="s">
        <v>451</v>
      </c>
      <c r="LA181" s="254"/>
      <c r="LB181" s="254"/>
      <c r="LC181" s="254"/>
      <c r="LD181" s="254" t="s">
        <v>452</v>
      </c>
      <c r="LE181" s="254"/>
      <c r="LF181" s="254" t="s">
        <v>452</v>
      </c>
      <c r="LG181" s="254"/>
      <c r="LH181" s="254" t="s">
        <v>452</v>
      </c>
      <c r="LI181" s="254" t="s">
        <v>452</v>
      </c>
      <c r="LJ181" s="254" t="s">
        <v>452</v>
      </c>
      <c r="LK181" s="254" t="s">
        <v>452</v>
      </c>
      <c r="LL181" s="254" t="s">
        <v>452</v>
      </c>
      <c r="LM181" s="254" t="s">
        <v>452</v>
      </c>
      <c r="LN181" s="254" t="s">
        <v>452</v>
      </c>
      <c r="LO181" s="259" t="s">
        <v>453</v>
      </c>
      <c r="LP181" s="259" t="s">
        <v>453</v>
      </c>
      <c r="LQ181" s="259" t="s">
        <v>453</v>
      </c>
      <c r="LR181" s="259" t="s">
        <v>454</v>
      </c>
      <c r="LS181" s="259" t="s">
        <v>454</v>
      </c>
      <c r="LT181" s="260" t="s">
        <v>455</v>
      </c>
      <c r="LU181" s="260" t="s">
        <v>455</v>
      </c>
      <c r="LV181" s="28" t="s">
        <v>456</v>
      </c>
      <c r="LW181" s="261" t="s">
        <v>456</v>
      </c>
      <c r="LX181" s="261" t="s">
        <v>456</v>
      </c>
      <c r="LY181" s="261" t="s">
        <v>456</v>
      </c>
      <c r="LZ181" s="261" t="s">
        <v>456</v>
      </c>
      <c r="MA181" s="261" t="s">
        <v>456</v>
      </c>
      <c r="MB181" s="27" t="s">
        <v>457</v>
      </c>
      <c r="MC181" s="27" t="s">
        <v>457</v>
      </c>
      <c r="MD181" s="27" t="s">
        <v>457</v>
      </c>
      <c r="ME181" s="262" t="s">
        <v>457</v>
      </c>
      <c r="MF181" s="263" t="s">
        <v>457</v>
      </c>
      <c r="MG181" s="248" t="s">
        <v>458</v>
      </c>
      <c r="MH181" s="248" t="s">
        <v>458</v>
      </c>
      <c r="MI181" s="264" t="s">
        <v>459</v>
      </c>
      <c r="MJ181" s="264" t="s">
        <v>459</v>
      </c>
      <c r="MK181" s="264" t="s">
        <v>459</v>
      </c>
      <c r="ML181" s="265" t="s">
        <v>460</v>
      </c>
      <c r="MM181" s="265" t="s">
        <v>460</v>
      </c>
      <c r="MN181" s="265" t="s">
        <v>460</v>
      </c>
      <c r="MO181" s="265" t="s">
        <v>460</v>
      </c>
      <c r="MP181" s="265" t="s">
        <v>460</v>
      </c>
      <c r="MQ181" s="266" t="s">
        <v>461</v>
      </c>
      <c r="MR181" s="266" t="s">
        <v>461</v>
      </c>
      <c r="MS181" s="266" t="s">
        <v>461</v>
      </c>
      <c r="MT181" s="254" t="s">
        <v>462</v>
      </c>
      <c r="MU181" s="254" t="s">
        <v>462</v>
      </c>
      <c r="MV181" s="254" t="s">
        <v>462</v>
      </c>
      <c r="MW181" s="254" t="s">
        <v>462</v>
      </c>
      <c r="MX181" s="254" t="s">
        <v>462</v>
      </c>
      <c r="MY181" s="267" t="s">
        <v>463</v>
      </c>
      <c r="MZ181" s="268" t="s">
        <v>463</v>
      </c>
      <c r="NA181" s="49" t="s">
        <v>464</v>
      </c>
      <c r="NB181" s="49" t="s">
        <v>464</v>
      </c>
      <c r="NC181" s="49" t="s">
        <v>464</v>
      </c>
      <c r="ND181" s="49" t="s">
        <v>464</v>
      </c>
      <c r="NE181" s="49" t="s">
        <v>464</v>
      </c>
      <c r="NF181" s="49" t="s">
        <v>464</v>
      </c>
      <c r="NG181" s="49" t="s">
        <v>464</v>
      </c>
      <c r="NH181" s="49" t="s">
        <v>464</v>
      </c>
      <c r="NI181" s="269" t="s">
        <v>465</v>
      </c>
      <c r="NJ181" s="250" t="s">
        <v>466</v>
      </c>
      <c r="NK181" s="250" t="s">
        <v>466</v>
      </c>
      <c r="NL181" s="58" t="s">
        <v>466</v>
      </c>
      <c r="NM181" s="58" t="s">
        <v>466</v>
      </c>
      <c r="NN181" s="250" t="s">
        <v>466</v>
      </c>
      <c r="NO181" s="250" t="s">
        <v>466</v>
      </c>
      <c r="NP181" s="250" t="s">
        <v>466</v>
      </c>
      <c r="NQ181" s="250" t="s">
        <v>466</v>
      </c>
      <c r="NR181" s="250" t="s">
        <v>466</v>
      </c>
      <c r="NS181" s="250" t="s">
        <v>466</v>
      </c>
      <c r="NT181" s="250" t="s">
        <v>466</v>
      </c>
      <c r="NU181" s="250" t="s">
        <v>466</v>
      </c>
      <c r="NV181" s="270" t="s">
        <v>467</v>
      </c>
      <c r="NW181" s="21" t="s">
        <v>467</v>
      </c>
      <c r="NX181" s="270" t="s">
        <v>467</v>
      </c>
      <c r="NY181" s="270" t="s">
        <v>467</v>
      </c>
      <c r="NZ181" s="270" t="s">
        <v>467</v>
      </c>
      <c r="OA181" s="270" t="s">
        <v>467</v>
      </c>
      <c r="OB181" s="270" t="s">
        <v>467</v>
      </c>
      <c r="OC181" s="271" t="s">
        <v>2614</v>
      </c>
      <c r="OD181" s="271" t="s">
        <v>2614</v>
      </c>
      <c r="OE181" s="271" t="s">
        <v>2614</v>
      </c>
      <c r="OF181" s="271" t="s">
        <v>2614</v>
      </c>
      <c r="OG181" s="271" t="s">
        <v>2614</v>
      </c>
      <c r="OH181" s="271" t="s">
        <v>2614</v>
      </c>
      <c r="OI181" s="271" t="s">
        <v>2614</v>
      </c>
      <c r="OJ181" s="271" t="s">
        <v>2614</v>
      </c>
      <c r="OK181" s="271" t="s">
        <v>2614</v>
      </c>
      <c r="OL181" s="271" t="s">
        <v>2614</v>
      </c>
      <c r="OM181" s="272" t="s">
        <v>2615</v>
      </c>
      <c r="ON181" s="272" t="s">
        <v>2615</v>
      </c>
      <c r="OO181" s="272" t="s">
        <v>2615</v>
      </c>
      <c r="OP181" s="272" t="s">
        <v>2615</v>
      </c>
      <c r="OQ181" s="272" t="s">
        <v>2615</v>
      </c>
      <c r="OR181" s="272" t="s">
        <v>2615</v>
      </c>
      <c r="OS181" s="272" t="s">
        <v>2615</v>
      </c>
      <c r="OT181" s="272" t="s">
        <v>2615</v>
      </c>
      <c r="OU181" s="270" t="s">
        <v>467</v>
      </c>
      <c r="OV181" s="273" t="s">
        <v>467</v>
      </c>
      <c r="OW181" s="273" t="s">
        <v>468</v>
      </c>
      <c r="OX181" s="273" t="s">
        <v>468</v>
      </c>
      <c r="OY181" s="273" t="s">
        <v>468</v>
      </c>
      <c r="OZ181" s="273" t="s">
        <v>468</v>
      </c>
      <c r="PA181" s="273" t="s">
        <v>468</v>
      </c>
    </row>
    <row r="182" spans="1:424" ht="17" thickBot="1">
      <c r="A182" s="199" t="s">
        <v>663</v>
      </c>
      <c r="B182" s="2" t="s">
        <v>2616</v>
      </c>
      <c r="C182" s="2" t="s">
        <v>2617</v>
      </c>
      <c r="D182" s="82" t="s">
        <v>480</v>
      </c>
      <c r="E182" s="2" t="s">
        <v>2618</v>
      </c>
      <c r="F182" s="82" t="s">
        <v>474</v>
      </c>
      <c r="G182" s="2" t="s">
        <v>475</v>
      </c>
      <c r="H182" s="2" t="s">
        <v>476</v>
      </c>
      <c r="I182" s="82">
        <v>10.566667000000001</v>
      </c>
      <c r="J182" s="82">
        <v>106</v>
      </c>
      <c r="K182" s="82">
        <v>800</v>
      </c>
      <c r="L182" s="2"/>
      <c r="M182" s="82"/>
      <c r="N182" s="2"/>
      <c r="O182" s="2"/>
      <c r="P182" s="2"/>
      <c r="Q182" s="2"/>
      <c r="R182" s="2"/>
      <c r="S182" s="2"/>
      <c r="T182" s="2"/>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2" t="s">
        <v>2619</v>
      </c>
      <c r="AW182" s="2">
        <f t="shared" ref="AW182:AW189" si="0">6*15</f>
        <v>90</v>
      </c>
      <c r="AX182" s="2" t="s">
        <v>480</v>
      </c>
      <c r="AY182" s="2">
        <v>8</v>
      </c>
      <c r="AZ182" s="179" t="s">
        <v>2620</v>
      </c>
      <c r="BA182" s="179">
        <v>2001</v>
      </c>
      <c r="BB182" s="179">
        <v>2008</v>
      </c>
      <c r="BC182" s="179"/>
      <c r="BD182" t="s">
        <v>2621</v>
      </c>
      <c r="BE182" t="s">
        <v>524</v>
      </c>
      <c r="BF182" s="179" t="s">
        <v>484</v>
      </c>
      <c r="BG182" s="179" t="s">
        <v>1499</v>
      </c>
      <c r="BH182" s="73" t="s">
        <v>480</v>
      </c>
      <c r="BI182" s="200" t="s">
        <v>1501</v>
      </c>
      <c r="BJ182" s="276">
        <v>150</v>
      </c>
      <c r="BK182" s="179" t="s">
        <v>555</v>
      </c>
      <c r="BL182" s="179" t="s">
        <v>1499</v>
      </c>
      <c r="BM182" s="179" t="s">
        <v>480</v>
      </c>
      <c r="BN182" s="200" t="s">
        <v>1501</v>
      </c>
      <c r="BO182" s="276">
        <v>150</v>
      </c>
      <c r="BP182" s="179" t="s">
        <v>555</v>
      </c>
      <c r="BQ182" s="179" t="s">
        <v>1499</v>
      </c>
      <c r="BR182" s="179" t="s">
        <v>480</v>
      </c>
      <c r="BS182" s="200" t="s">
        <v>1501</v>
      </c>
      <c r="BT182" s="276">
        <v>150</v>
      </c>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2"/>
      <c r="EE182" s="179"/>
      <c r="EF182" s="179"/>
      <c r="EG182" s="179"/>
      <c r="EH182" s="179"/>
      <c r="EI182" s="179"/>
      <c r="EJ182" s="179"/>
      <c r="EK182" s="179"/>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179"/>
      <c r="HL182" s="179"/>
      <c r="HM182" s="179"/>
      <c r="HN182" s="179"/>
      <c r="HO182" s="179"/>
      <c r="HP182" s="179"/>
      <c r="HQ182" s="179"/>
      <c r="HR182" s="179"/>
      <c r="HS182" s="200"/>
      <c r="HT182" s="179"/>
      <c r="HU182" s="179"/>
      <c r="HV182" s="179"/>
      <c r="HW182" s="179"/>
      <c r="HX182" s="209"/>
      <c r="HY182" s="179"/>
      <c r="HZ182" s="179"/>
      <c r="IA182" s="179"/>
      <c r="IB182" s="179"/>
      <c r="IC182" s="179"/>
      <c r="ID182" s="179"/>
      <c r="IE182" s="179"/>
      <c r="IF182" s="179"/>
      <c r="IG182" s="179"/>
      <c r="IH182" s="179"/>
      <c r="II182" s="142"/>
      <c r="IJ182" s="142"/>
      <c r="IK182" s="204"/>
      <c r="IL182" s="179"/>
      <c r="IM182" s="179"/>
      <c r="IN182" s="179"/>
      <c r="IO182" t="s">
        <v>2621</v>
      </c>
      <c r="IP182" s="179" t="s">
        <v>492</v>
      </c>
      <c r="IQ182" s="179"/>
      <c r="IR182" s="179"/>
      <c r="IS182" s="179">
        <v>2001</v>
      </c>
      <c r="IT182" s="208" t="s">
        <v>2622</v>
      </c>
      <c r="IU182" s="179" t="s">
        <v>480</v>
      </c>
      <c r="IV182" s="179"/>
      <c r="IW182" s="179"/>
      <c r="IX182" s="2"/>
      <c r="IY182" s="2"/>
      <c r="IZ182" s="2"/>
      <c r="JA182" s="2"/>
      <c r="JB182" s="2"/>
      <c r="JC182" s="2"/>
      <c r="JD182" s="2"/>
      <c r="JE182" s="2"/>
      <c r="JF182" s="2"/>
      <c r="JG182" s="2"/>
      <c r="JH182" s="2"/>
      <c r="JI182" s="2"/>
      <c r="JJ182" s="2" t="s">
        <v>2623</v>
      </c>
      <c r="JK182" s="2" t="s">
        <v>494</v>
      </c>
      <c r="JL182" s="145" t="s">
        <v>495</v>
      </c>
      <c r="JM182" s="275" t="s">
        <v>2624</v>
      </c>
      <c r="JN182" s="200"/>
      <c r="JO182" s="179"/>
      <c r="JP182" s="200" t="s">
        <v>508</v>
      </c>
      <c r="JQ182" s="179">
        <f>100*3</f>
        <v>300</v>
      </c>
      <c r="JR182" s="179">
        <f>45*3</f>
        <v>135</v>
      </c>
      <c r="JS182" s="179">
        <f>30*3</f>
        <v>90</v>
      </c>
      <c r="JT182" s="179"/>
      <c r="JU182" s="179"/>
      <c r="JV182" s="134"/>
      <c r="JW182" s="134"/>
      <c r="JX182" s="200"/>
      <c r="JY182" s="179"/>
      <c r="JZ182" s="200"/>
      <c r="KA182" s="179"/>
      <c r="KB182" s="179"/>
      <c r="KC182" s="179"/>
      <c r="KD182" s="200"/>
      <c r="KE182" s="200"/>
      <c r="KF182" s="142"/>
      <c r="KG182" s="210"/>
      <c r="KH182" s="179"/>
      <c r="KI182" s="179"/>
      <c r="KJ182" s="179"/>
      <c r="KK182" s="179"/>
      <c r="KL182" s="200"/>
      <c r="KM182" s="179"/>
      <c r="KN182" s="142"/>
      <c r="KO182" s="210"/>
      <c r="KP182" s="179"/>
      <c r="KQ182" s="179"/>
      <c r="KR182" s="142"/>
      <c r="KS182" s="210"/>
      <c r="KT182" s="179"/>
      <c r="KU182" s="179"/>
      <c r="KV182" s="179"/>
      <c r="KW182" s="3"/>
      <c r="KX182" s="3"/>
      <c r="KY182" s="3"/>
      <c r="KZ182" s="3"/>
      <c r="LA182" s="200"/>
      <c r="LB182" s="200"/>
      <c r="LC182" s="200"/>
      <c r="LD182" s="200"/>
      <c r="LE182" s="200"/>
      <c r="LF182" s="200"/>
      <c r="LG182" s="128"/>
      <c r="LH182" s="200"/>
      <c r="LI182" s="200"/>
      <c r="LJ182" s="200"/>
      <c r="LK182" s="200"/>
      <c r="LL182" s="200"/>
      <c r="LM182" s="200"/>
      <c r="LN182" s="179"/>
      <c r="LO182" s="179"/>
      <c r="LP182" s="179"/>
      <c r="LQ182" s="179"/>
      <c r="LR182" s="179"/>
      <c r="LS182" s="179"/>
      <c r="LT182" s="179"/>
      <c r="LU182" s="179"/>
      <c r="LV182" s="138"/>
      <c r="LW182" s="2"/>
      <c r="LX182" s="2"/>
      <c r="LY182" s="2"/>
      <c r="LZ182" s="2"/>
      <c r="MA182" s="2"/>
      <c r="ME182" s="2"/>
      <c r="MF182" s="179"/>
      <c r="MG182" s="179"/>
      <c r="MH182" s="179"/>
      <c r="MI182" s="2"/>
      <c r="MJ182" s="2"/>
      <c r="MK182" s="2"/>
      <c r="ML182" s="2"/>
      <c r="MM182" s="2"/>
      <c r="MN182" s="2"/>
      <c r="MO182" s="2"/>
      <c r="MP182" s="2"/>
      <c r="MQ182" s="179"/>
      <c r="MR182" s="179"/>
      <c r="MS182" s="179"/>
      <c r="MT182" s="179"/>
      <c r="MU182" s="179"/>
      <c r="MV182" s="179"/>
      <c r="MW182" s="179"/>
      <c r="MX182" s="179"/>
      <c r="MY182" s="205" t="s">
        <v>2625</v>
      </c>
      <c r="MZ182" s="274">
        <f t="shared" ref="MZ182:MZ189" si="1">6*15</f>
        <v>90</v>
      </c>
      <c r="NA182" t="s">
        <v>2626</v>
      </c>
      <c r="NB182" t="s">
        <v>2626</v>
      </c>
      <c r="NH182" t="s">
        <v>709</v>
      </c>
      <c r="NI182" s="179"/>
      <c r="NJ182" s="179" t="s">
        <v>2627</v>
      </c>
      <c r="NK182" s="179" t="s">
        <v>2628</v>
      </c>
      <c r="NL182" t="s">
        <v>2627</v>
      </c>
      <c r="NM182" t="s">
        <v>2629</v>
      </c>
      <c r="NN182" s="179"/>
      <c r="NO182" s="179"/>
      <c r="NP182" s="179"/>
      <c r="NQ182" s="179"/>
      <c r="NR182" s="179"/>
      <c r="NS182" s="179"/>
      <c r="NT182" t="s">
        <v>2621</v>
      </c>
      <c r="NU182" s="179"/>
      <c r="NV182" s="213" t="s">
        <v>518</v>
      </c>
      <c r="NW182">
        <v>2752.5149999999999</v>
      </c>
      <c r="NX182" s="213" t="s">
        <v>520</v>
      </c>
      <c r="NY182" s="179">
        <v>458.75300000000016</v>
      </c>
      <c r="NZ182" s="213"/>
      <c r="OA182" s="213"/>
      <c r="OB182" s="179">
        <v>4</v>
      </c>
      <c r="OC182" s="179"/>
      <c r="OD182" s="179"/>
      <c r="OE182" s="179"/>
      <c r="OF182" s="179"/>
      <c r="OG182" s="179"/>
      <c r="OH182" s="179"/>
      <c r="OI182" s="179"/>
      <c r="OJ182" s="179"/>
      <c r="OK182" s="179"/>
      <c r="OL182" s="179"/>
      <c r="OM182" s="127"/>
      <c r="ON182" s="127"/>
      <c r="OO182" s="127"/>
      <c r="OP182" s="127"/>
      <c r="OQ182" s="127"/>
      <c r="OR182" s="127"/>
      <c r="OS182" s="127"/>
      <c r="OT182" s="127"/>
      <c r="OU182" s="179" t="s">
        <v>2630</v>
      </c>
      <c r="OV182" s="179"/>
      <c r="OW182" s="179">
        <v>2007</v>
      </c>
      <c r="OX182" s="179" t="s">
        <v>1047</v>
      </c>
      <c r="OY182" s="179" t="s">
        <v>1047</v>
      </c>
      <c r="OZ182" s="179">
        <v>7.1</v>
      </c>
      <c r="PA182" s="179"/>
      <c r="PB182" t="s">
        <v>2631</v>
      </c>
      <c r="PC182" s="50">
        <v>46176</v>
      </c>
      <c r="PD182" t="s">
        <v>2632</v>
      </c>
      <c r="PE182" t="s">
        <v>1047</v>
      </c>
      <c r="PF182" t="s">
        <v>1047</v>
      </c>
      <c r="PH182" t="s">
        <v>1047</v>
      </c>
    </row>
    <row r="183" spans="1:424" ht="17" thickBot="1">
      <c r="A183" s="199" t="s">
        <v>663</v>
      </c>
      <c r="B183" s="2" t="s">
        <v>2616</v>
      </c>
      <c r="C183" s="2" t="s">
        <v>2617</v>
      </c>
      <c r="D183" s="82" t="s">
        <v>480</v>
      </c>
      <c r="E183" s="2" t="s">
        <v>2618</v>
      </c>
      <c r="F183" s="82" t="s">
        <v>474</v>
      </c>
      <c r="G183" s="2" t="s">
        <v>475</v>
      </c>
      <c r="H183" s="2" t="s">
        <v>476</v>
      </c>
      <c r="I183" s="82">
        <v>10.566667000000001</v>
      </c>
      <c r="J183" s="82">
        <v>106</v>
      </c>
      <c r="K183" s="82">
        <v>800</v>
      </c>
      <c r="L183" s="2"/>
      <c r="M183" s="82"/>
      <c r="N183" s="2"/>
      <c r="O183" s="2"/>
      <c r="P183" s="2"/>
      <c r="Q183" s="2"/>
      <c r="R183" s="2"/>
      <c r="S183" s="2"/>
      <c r="T183" s="2"/>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2" t="s">
        <v>2619</v>
      </c>
      <c r="AW183" s="2">
        <f t="shared" si="0"/>
        <v>90</v>
      </c>
      <c r="AX183" s="2" t="s">
        <v>480</v>
      </c>
      <c r="AY183" s="2">
        <v>8</v>
      </c>
      <c r="AZ183" s="179" t="s">
        <v>2633</v>
      </c>
      <c r="BA183" s="179">
        <v>2001</v>
      </c>
      <c r="BB183" s="179">
        <v>2008</v>
      </c>
      <c r="BC183" s="179"/>
      <c r="BD183" t="s">
        <v>2634</v>
      </c>
      <c r="BE183" t="s">
        <v>536</v>
      </c>
      <c r="BF183" s="179" t="s">
        <v>484</v>
      </c>
      <c r="BG183" s="179" t="s">
        <v>1499</v>
      </c>
      <c r="BH183" s="73" t="s">
        <v>480</v>
      </c>
      <c r="BI183" s="200" t="s">
        <v>1501</v>
      </c>
      <c r="BJ183" s="276">
        <v>150</v>
      </c>
      <c r="BK183" s="179" t="s">
        <v>555</v>
      </c>
      <c r="BL183" s="179" t="s">
        <v>485</v>
      </c>
      <c r="BM183" s="179" t="s">
        <v>480</v>
      </c>
      <c r="BN183" s="200" t="s">
        <v>1501</v>
      </c>
      <c r="BO183" s="179">
        <v>37.5</v>
      </c>
      <c r="BP183" s="179" t="s">
        <v>555</v>
      </c>
      <c r="BQ183" s="179" t="s">
        <v>1499</v>
      </c>
      <c r="BR183" s="179" t="s">
        <v>480</v>
      </c>
      <c r="BS183" s="200" t="s">
        <v>1501</v>
      </c>
      <c r="BT183" s="276">
        <v>150</v>
      </c>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2"/>
      <c r="EE183" s="179"/>
      <c r="EF183" s="179"/>
      <c r="EG183" s="179"/>
      <c r="EH183" s="179"/>
      <c r="EI183" s="179"/>
      <c r="EJ183" s="179"/>
      <c r="EK183" s="179"/>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179"/>
      <c r="HL183" s="179"/>
      <c r="HM183" s="179"/>
      <c r="HN183" s="179"/>
      <c r="HO183" s="179"/>
      <c r="HP183" s="179"/>
      <c r="HQ183" s="179"/>
      <c r="HR183" s="179"/>
      <c r="HS183" s="200"/>
      <c r="HT183" s="179"/>
      <c r="HU183" s="179"/>
      <c r="HV183" s="179"/>
      <c r="HW183" s="179"/>
      <c r="HX183" s="209"/>
      <c r="HY183" s="179"/>
      <c r="HZ183" s="179"/>
      <c r="IA183" s="179"/>
      <c r="IB183" s="179"/>
      <c r="IC183" s="179"/>
      <c r="ID183" s="179"/>
      <c r="IE183" s="179"/>
      <c r="IF183" s="179"/>
      <c r="IG183" s="179"/>
      <c r="IH183" s="179"/>
      <c r="II183" s="142"/>
      <c r="IJ183" s="142"/>
      <c r="IK183" s="204"/>
      <c r="IL183" s="179"/>
      <c r="IM183" s="179"/>
      <c r="IN183" s="179"/>
      <c r="IO183" t="s">
        <v>2634</v>
      </c>
      <c r="IP183" s="179" t="s">
        <v>2635</v>
      </c>
      <c r="IQ183" s="179"/>
      <c r="IR183" s="179"/>
      <c r="IS183" s="179">
        <v>2001</v>
      </c>
      <c r="IT183" s="208" t="s">
        <v>2636</v>
      </c>
      <c r="IU183" s="179" t="s">
        <v>480</v>
      </c>
      <c r="IV183" s="179"/>
      <c r="IW183" s="179"/>
      <c r="IX183" s="2"/>
      <c r="IY183" s="2"/>
      <c r="IZ183" s="2"/>
      <c r="JA183" s="2"/>
      <c r="JB183" s="2"/>
      <c r="JC183" s="2"/>
      <c r="JD183" s="2"/>
      <c r="JE183" s="2"/>
      <c r="JF183" s="2"/>
      <c r="JG183" s="2"/>
      <c r="JH183" s="2"/>
      <c r="JI183" s="2"/>
      <c r="JJ183" s="2" t="s">
        <v>2623</v>
      </c>
      <c r="JK183" s="2" t="s">
        <v>494</v>
      </c>
      <c r="JL183" s="145" t="s">
        <v>495</v>
      </c>
      <c r="JM183" s="275" t="s">
        <v>2624</v>
      </c>
      <c r="JN183" s="200"/>
      <c r="JO183" s="179"/>
      <c r="JP183" s="200" t="s">
        <v>508</v>
      </c>
      <c r="JQ183" s="179">
        <f>100*2+140</f>
        <v>340</v>
      </c>
      <c r="JR183" s="179">
        <f>45*2+50</f>
        <v>140</v>
      </c>
      <c r="JS183" s="179">
        <f>30*2+30</f>
        <v>90</v>
      </c>
      <c r="JT183" s="179"/>
      <c r="JU183" s="179"/>
      <c r="JV183" s="134"/>
      <c r="JW183" s="134"/>
      <c r="JX183" s="200"/>
      <c r="JY183" s="179"/>
      <c r="JZ183" s="200"/>
      <c r="KA183" s="179"/>
      <c r="KB183" s="179"/>
      <c r="KC183" s="179"/>
      <c r="KD183" s="200"/>
      <c r="KE183" s="200"/>
      <c r="KF183" s="142"/>
      <c r="KG183" s="210"/>
      <c r="KH183" s="179"/>
      <c r="KI183" s="179"/>
      <c r="KJ183" s="179"/>
      <c r="KK183" s="179"/>
      <c r="KL183" s="200"/>
      <c r="KM183" s="179"/>
      <c r="KN183" s="142"/>
      <c r="KO183" s="210"/>
      <c r="KP183" s="179"/>
      <c r="KQ183" s="179"/>
      <c r="KR183" s="142"/>
      <c r="KS183" s="210"/>
      <c r="KT183" s="179"/>
      <c r="KU183" s="179"/>
      <c r="KV183" s="179"/>
      <c r="KW183" s="3"/>
      <c r="KX183" s="3"/>
      <c r="KY183" s="3"/>
      <c r="KZ183" s="3"/>
      <c r="LA183" s="200"/>
      <c r="LB183" s="200"/>
      <c r="LC183" s="200"/>
      <c r="LD183" s="200"/>
      <c r="LE183" s="200"/>
      <c r="LF183" s="200"/>
      <c r="LG183" s="128"/>
      <c r="LH183" s="200"/>
      <c r="LI183" s="200"/>
      <c r="LJ183" s="200"/>
      <c r="LK183" s="200"/>
      <c r="LL183" s="200"/>
      <c r="LM183" s="200"/>
      <c r="LN183" s="179"/>
      <c r="LO183" s="179"/>
      <c r="LP183" s="179"/>
      <c r="LQ183" s="179"/>
      <c r="LR183" s="179"/>
      <c r="LS183" s="179"/>
      <c r="LT183" s="179"/>
      <c r="LU183" s="179"/>
      <c r="LV183" s="138"/>
      <c r="LW183" s="2"/>
      <c r="LX183" s="2"/>
      <c r="LY183" s="2"/>
      <c r="LZ183" s="2"/>
      <c r="MA183" s="2"/>
      <c r="ME183" s="2"/>
      <c r="MF183" s="179"/>
      <c r="MG183" s="179"/>
      <c r="MH183" s="179"/>
      <c r="MI183" s="2"/>
      <c r="MJ183" s="2"/>
      <c r="MK183" s="2"/>
      <c r="ML183" s="2"/>
      <c r="MM183" s="2"/>
      <c r="MN183" s="2"/>
      <c r="MO183" s="2"/>
      <c r="MP183" s="2"/>
      <c r="MQ183" s="179"/>
      <c r="MR183" s="179"/>
      <c r="MS183" s="179"/>
      <c r="MT183" s="179"/>
      <c r="MU183" s="179"/>
      <c r="MV183" s="179"/>
      <c r="MW183" s="179"/>
      <c r="MX183" s="179"/>
      <c r="MY183" s="205" t="s">
        <v>2625</v>
      </c>
      <c r="MZ183" s="274">
        <f t="shared" si="1"/>
        <v>90</v>
      </c>
      <c r="NA183" t="s">
        <v>2626</v>
      </c>
      <c r="NB183" t="s">
        <v>2626</v>
      </c>
      <c r="NH183" t="s">
        <v>709</v>
      </c>
      <c r="NI183" s="179"/>
      <c r="NJ183" s="179" t="s">
        <v>2627</v>
      </c>
      <c r="NK183" s="179" t="s">
        <v>2628</v>
      </c>
      <c r="NL183" t="s">
        <v>2627</v>
      </c>
      <c r="NM183" t="s">
        <v>2629</v>
      </c>
      <c r="NN183" s="179"/>
      <c r="NO183" s="179"/>
      <c r="NP183" s="179"/>
      <c r="NQ183" s="179"/>
      <c r="NR183" s="179"/>
      <c r="NS183" s="179"/>
      <c r="NT183" t="s">
        <v>2634</v>
      </c>
      <c r="NU183" s="179" t="s">
        <v>2637</v>
      </c>
      <c r="NV183" s="213" t="s">
        <v>518</v>
      </c>
      <c r="NW183">
        <v>8088.5309999999999</v>
      </c>
      <c r="NX183" s="213" t="s">
        <v>520</v>
      </c>
      <c r="NY183" s="3">
        <v>1641.8509999999997</v>
      </c>
      <c r="NZ183" s="213"/>
      <c r="OA183" s="213"/>
      <c r="OB183" s="179">
        <v>4</v>
      </c>
      <c r="OC183" s="179"/>
      <c r="OD183" s="179"/>
      <c r="OE183" s="179"/>
      <c r="OF183" s="179"/>
      <c r="OG183" s="179"/>
      <c r="OH183" s="179"/>
      <c r="OI183" s="179"/>
      <c r="OJ183" s="179"/>
      <c r="OK183" s="179"/>
      <c r="OL183" s="179"/>
      <c r="OM183" s="127"/>
      <c r="ON183" s="127"/>
      <c r="OO183" s="127"/>
      <c r="OP183" s="127"/>
      <c r="OQ183" s="127"/>
      <c r="OR183" s="127"/>
      <c r="OS183" s="127"/>
      <c r="OT183" s="127"/>
      <c r="OU183" s="179" t="s">
        <v>2630</v>
      </c>
      <c r="OV183" s="179"/>
      <c r="OW183" s="179">
        <v>2007</v>
      </c>
      <c r="OX183" s="179" t="s">
        <v>1047</v>
      </c>
      <c r="OY183" s="179" t="s">
        <v>1047</v>
      </c>
      <c r="OZ183" s="179">
        <v>7.1</v>
      </c>
      <c r="PA183" s="179"/>
      <c r="PB183" t="s">
        <v>2631</v>
      </c>
      <c r="PC183" s="50">
        <v>46176</v>
      </c>
      <c r="PD183" t="s">
        <v>2632</v>
      </c>
      <c r="PE183" t="s">
        <v>1047</v>
      </c>
      <c r="PF183" t="s">
        <v>1047</v>
      </c>
      <c r="PG183" t="s">
        <v>1047</v>
      </c>
      <c r="PH183" t="s">
        <v>1047</v>
      </c>
    </row>
    <row r="184" spans="1:424" ht="17" thickBot="1">
      <c r="A184" s="199" t="s">
        <v>663</v>
      </c>
      <c r="B184" s="2" t="s">
        <v>2616</v>
      </c>
      <c r="C184" s="2" t="s">
        <v>2617</v>
      </c>
      <c r="D184" s="82" t="s">
        <v>480</v>
      </c>
      <c r="E184" s="2" t="s">
        <v>2618</v>
      </c>
      <c r="F184" s="82" t="s">
        <v>474</v>
      </c>
      <c r="G184" s="2" t="s">
        <v>475</v>
      </c>
      <c r="H184" s="2" t="s">
        <v>476</v>
      </c>
      <c r="I184" s="82">
        <v>10.566667000000001</v>
      </c>
      <c r="J184" s="82">
        <v>106</v>
      </c>
      <c r="K184" s="82">
        <v>800</v>
      </c>
      <c r="L184" s="2"/>
      <c r="M184" s="82"/>
      <c r="N184" s="2"/>
      <c r="O184" s="2"/>
      <c r="P184" s="2"/>
      <c r="Q184" s="2"/>
      <c r="R184" s="2"/>
      <c r="S184" s="2"/>
      <c r="T184" s="2"/>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2" t="s">
        <v>2619</v>
      </c>
      <c r="AW184" s="2">
        <f t="shared" si="0"/>
        <v>90</v>
      </c>
      <c r="AX184" s="2" t="s">
        <v>480</v>
      </c>
      <c r="AY184" s="2">
        <v>8</v>
      </c>
      <c r="AZ184" s="179" t="s">
        <v>2633</v>
      </c>
      <c r="BA184" s="179">
        <v>2001</v>
      </c>
      <c r="BB184" s="179">
        <v>2008</v>
      </c>
      <c r="BC184" s="179"/>
      <c r="BD184" t="s">
        <v>2638</v>
      </c>
      <c r="BE184" t="s">
        <v>565</v>
      </c>
      <c r="BF184" s="179" t="s">
        <v>484</v>
      </c>
      <c r="BG184" s="179" t="s">
        <v>1499</v>
      </c>
      <c r="BH184" s="73" t="s">
        <v>480</v>
      </c>
      <c r="BI184" s="200" t="s">
        <v>1501</v>
      </c>
      <c r="BJ184" s="276">
        <v>150</v>
      </c>
      <c r="BK184" s="179" t="s">
        <v>555</v>
      </c>
      <c r="BL184" s="179" t="s">
        <v>2639</v>
      </c>
      <c r="BM184" s="179" t="s">
        <v>480</v>
      </c>
      <c r="BN184" s="200" t="s">
        <v>1501</v>
      </c>
      <c r="BO184" s="179">
        <v>17.5</v>
      </c>
      <c r="BP184" s="179" t="s">
        <v>555</v>
      </c>
      <c r="BQ184" s="179" t="s">
        <v>1499</v>
      </c>
      <c r="BR184" s="179" t="s">
        <v>480</v>
      </c>
      <c r="BS184" s="200" t="s">
        <v>1501</v>
      </c>
      <c r="BT184" s="276">
        <v>150</v>
      </c>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2"/>
      <c r="EE184" s="179"/>
      <c r="EF184" s="179"/>
      <c r="EG184" s="179"/>
      <c r="EH184" s="179"/>
      <c r="EI184" s="179"/>
      <c r="EJ184" s="179"/>
      <c r="EK184" s="179"/>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179"/>
      <c r="HL184" s="179"/>
      <c r="HM184" s="179"/>
      <c r="HN184" s="179"/>
      <c r="HO184" s="179"/>
      <c r="HP184" s="179"/>
      <c r="HQ184" s="179"/>
      <c r="HR184" s="179"/>
      <c r="HS184" s="200"/>
      <c r="HT184" s="179"/>
      <c r="HU184" s="179"/>
      <c r="HV184" s="179"/>
      <c r="HW184" s="179"/>
      <c r="HX184" s="209"/>
      <c r="HY184" s="179"/>
      <c r="HZ184" s="179"/>
      <c r="IA184" s="179"/>
      <c r="IB184" s="179"/>
      <c r="IC184" s="179"/>
      <c r="ID184" s="179"/>
      <c r="IE184" s="179"/>
      <c r="IF184" s="179"/>
      <c r="IG184" s="179"/>
      <c r="IH184" s="179"/>
      <c r="II184" s="142"/>
      <c r="IJ184" s="142"/>
      <c r="IK184" s="204"/>
      <c r="IL184" s="179"/>
      <c r="IM184" s="179"/>
      <c r="IN184" s="179"/>
      <c r="IO184" t="s">
        <v>2638</v>
      </c>
      <c r="IP184" s="179" t="s">
        <v>2640</v>
      </c>
      <c r="IQ184" s="179"/>
      <c r="IR184" s="179"/>
      <c r="IS184" s="179">
        <v>2001</v>
      </c>
      <c r="IT184" s="208" t="s">
        <v>2641</v>
      </c>
      <c r="IU184" s="179" t="s">
        <v>480</v>
      </c>
      <c r="IV184" s="179"/>
      <c r="IW184" s="179"/>
      <c r="IX184" s="2"/>
      <c r="IY184" s="2"/>
      <c r="IZ184" s="2"/>
      <c r="JA184" s="2"/>
      <c r="JB184" s="2"/>
      <c r="JC184" s="2"/>
      <c r="JD184" s="2"/>
      <c r="JE184" s="2"/>
      <c r="JF184" s="2"/>
      <c r="JG184" s="2"/>
      <c r="JH184" s="2"/>
      <c r="JI184" s="2"/>
      <c r="JJ184" s="2" t="s">
        <v>2623</v>
      </c>
      <c r="JK184" s="2" t="s">
        <v>494</v>
      </c>
      <c r="JL184" s="145" t="s">
        <v>495</v>
      </c>
      <c r="JM184" s="275" t="s">
        <v>2624</v>
      </c>
      <c r="JN184" s="200"/>
      <c r="JO184" s="179"/>
      <c r="JP184" s="200" t="s">
        <v>508</v>
      </c>
      <c r="JQ184" s="179">
        <f>100*2+40</f>
        <v>240</v>
      </c>
      <c r="JR184" s="179">
        <f>45*2+30</f>
        <v>120</v>
      </c>
      <c r="JS184" s="179">
        <f>30*2+60</f>
        <v>120</v>
      </c>
      <c r="JT184" s="179"/>
      <c r="JU184" s="179"/>
      <c r="JV184" s="134"/>
      <c r="JW184" s="134"/>
      <c r="JX184" s="200"/>
      <c r="JY184" s="179"/>
      <c r="JZ184" s="200"/>
      <c r="KA184" s="179"/>
      <c r="KB184" s="179"/>
      <c r="KC184" s="179"/>
      <c r="KD184" s="200"/>
      <c r="KE184" s="200"/>
      <c r="KF184" s="142"/>
      <c r="KG184" s="210"/>
      <c r="KH184" s="179"/>
      <c r="KI184" s="179"/>
      <c r="KJ184" s="179"/>
      <c r="KK184" s="179"/>
      <c r="KL184" s="200"/>
      <c r="KM184" s="179"/>
      <c r="KN184" s="142"/>
      <c r="KO184" s="210"/>
      <c r="KP184" s="179"/>
      <c r="KQ184" s="179"/>
      <c r="KR184" s="142"/>
      <c r="KS184" s="210"/>
      <c r="KT184" s="179"/>
      <c r="KU184" s="179"/>
      <c r="KV184" s="179"/>
      <c r="KW184" s="3"/>
      <c r="KX184" s="3"/>
      <c r="KY184" s="3"/>
      <c r="KZ184" s="3"/>
      <c r="LA184" s="200"/>
      <c r="LB184" s="200"/>
      <c r="LC184" s="200"/>
      <c r="LD184" s="200"/>
      <c r="LE184" s="200"/>
      <c r="LF184" s="200"/>
      <c r="LG184" s="128"/>
      <c r="LH184" s="200"/>
      <c r="LI184" s="200"/>
      <c r="LJ184" s="200"/>
      <c r="LK184" s="200"/>
      <c r="LL184" s="200"/>
      <c r="LM184" s="200"/>
      <c r="LN184" s="179"/>
      <c r="LO184" s="179"/>
      <c r="LP184" s="179"/>
      <c r="LQ184" s="179"/>
      <c r="LR184" s="179"/>
      <c r="LS184" s="179"/>
      <c r="LT184" s="179"/>
      <c r="LU184" s="179"/>
      <c r="LV184" s="138"/>
      <c r="LW184" s="2"/>
      <c r="LX184" s="2"/>
      <c r="LY184" s="2"/>
      <c r="LZ184" s="2"/>
      <c r="MA184" s="2"/>
      <c r="ME184" s="2"/>
      <c r="MF184" s="179"/>
      <c r="MG184" s="179"/>
      <c r="MH184" s="179"/>
      <c r="MI184" s="2"/>
      <c r="MJ184" s="2"/>
      <c r="MK184" s="2"/>
      <c r="ML184" s="2"/>
      <c r="MM184" s="2"/>
      <c r="MN184" s="2"/>
      <c r="MO184" s="2"/>
      <c r="MP184" s="2"/>
      <c r="MQ184" s="179"/>
      <c r="MR184" s="179"/>
      <c r="MS184" s="179"/>
      <c r="MT184" s="179"/>
      <c r="MU184" s="179"/>
      <c r="MV184" s="179"/>
      <c r="MW184" s="179"/>
      <c r="MX184" s="179"/>
      <c r="MY184" s="205" t="s">
        <v>2625</v>
      </c>
      <c r="MZ184" s="274">
        <f t="shared" si="1"/>
        <v>90</v>
      </c>
      <c r="NA184" t="s">
        <v>2626</v>
      </c>
      <c r="NB184" t="s">
        <v>2626</v>
      </c>
      <c r="NH184" t="s">
        <v>709</v>
      </c>
      <c r="NI184" s="179"/>
      <c r="NJ184" s="179" t="s">
        <v>2627</v>
      </c>
      <c r="NK184" s="179" t="s">
        <v>2628</v>
      </c>
      <c r="NL184" t="s">
        <v>2627</v>
      </c>
      <c r="NM184" t="s">
        <v>2629</v>
      </c>
      <c r="NN184" s="179"/>
      <c r="NO184" s="179"/>
      <c r="NP184" s="179"/>
      <c r="NQ184" s="179"/>
      <c r="NR184" s="179"/>
      <c r="NS184" s="179"/>
      <c r="NT184" t="s">
        <v>2638</v>
      </c>
      <c r="NU184" s="179" t="s">
        <v>2642</v>
      </c>
      <c r="NV184" s="213" t="s">
        <v>518</v>
      </c>
      <c r="NW184">
        <v>9319.92</v>
      </c>
      <c r="NX184" s="213" t="s">
        <v>520</v>
      </c>
      <c r="NY184" s="213">
        <v>410.46199999999953</v>
      </c>
      <c r="NZ184" s="213"/>
      <c r="OA184" s="213"/>
      <c r="OB184" s="179">
        <v>4</v>
      </c>
      <c r="OC184" s="179"/>
      <c r="OD184" s="179"/>
      <c r="OE184" s="179"/>
      <c r="OF184" s="179"/>
      <c r="OG184" s="179"/>
      <c r="OH184" s="179"/>
      <c r="OI184" s="179"/>
      <c r="OJ184" s="179"/>
      <c r="OK184" s="179"/>
      <c r="OL184" s="179"/>
      <c r="OM184" s="127"/>
      <c r="ON184" s="127"/>
      <c r="OO184" s="127"/>
      <c r="OP184" s="127"/>
      <c r="OQ184" s="127"/>
      <c r="OR184" s="127"/>
      <c r="OS184" s="127"/>
      <c r="OT184" s="127"/>
      <c r="OU184" s="179" t="s">
        <v>2630</v>
      </c>
      <c r="OV184" s="179"/>
      <c r="OW184" s="179">
        <v>2007</v>
      </c>
      <c r="OX184" s="179" t="s">
        <v>1047</v>
      </c>
      <c r="OY184" s="179" t="s">
        <v>1047</v>
      </c>
      <c r="OZ184" s="179">
        <v>7.1</v>
      </c>
      <c r="PA184" s="179"/>
      <c r="PB184" t="s">
        <v>2631</v>
      </c>
      <c r="PC184" s="50">
        <v>46176</v>
      </c>
      <c r="PD184" t="s">
        <v>2632</v>
      </c>
      <c r="PE184" t="s">
        <v>1047</v>
      </c>
      <c r="PF184" t="s">
        <v>1047</v>
      </c>
      <c r="PG184" t="s">
        <v>1047</v>
      </c>
      <c r="PH184" t="s">
        <v>1047</v>
      </c>
    </row>
    <row r="185" spans="1:424" ht="17" thickBot="1">
      <c r="A185" s="199" t="s">
        <v>663</v>
      </c>
      <c r="B185" s="2" t="s">
        <v>2616</v>
      </c>
      <c r="C185" s="2" t="s">
        <v>2617</v>
      </c>
      <c r="D185" s="82" t="s">
        <v>480</v>
      </c>
      <c r="E185" s="2" t="s">
        <v>2618</v>
      </c>
      <c r="F185" s="82" t="s">
        <v>474</v>
      </c>
      <c r="G185" s="2" t="s">
        <v>475</v>
      </c>
      <c r="H185" s="2" t="s">
        <v>476</v>
      </c>
      <c r="I185" s="82">
        <v>10.566667000000001</v>
      </c>
      <c r="J185" s="82">
        <v>106</v>
      </c>
      <c r="K185" s="82">
        <v>800</v>
      </c>
      <c r="L185" s="2"/>
      <c r="M185" s="82"/>
      <c r="N185" s="2"/>
      <c r="O185" s="2"/>
      <c r="P185" s="2"/>
      <c r="Q185" s="2"/>
      <c r="R185" s="2"/>
      <c r="S185" s="2"/>
      <c r="T185" s="2"/>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2" t="s">
        <v>2619</v>
      </c>
      <c r="AW185" s="2">
        <f t="shared" si="0"/>
        <v>90</v>
      </c>
      <c r="AX185" s="2" t="s">
        <v>480</v>
      </c>
      <c r="AY185" s="2">
        <v>8</v>
      </c>
      <c r="AZ185" s="179" t="s">
        <v>2633</v>
      </c>
      <c r="BA185" s="179">
        <v>2001</v>
      </c>
      <c r="BB185" s="179">
        <v>2008</v>
      </c>
      <c r="BC185" s="179"/>
      <c r="BD185" t="s">
        <v>2643</v>
      </c>
      <c r="BE185" t="s">
        <v>570</v>
      </c>
      <c r="BF185" s="179" t="s">
        <v>484</v>
      </c>
      <c r="BG185" s="179" t="s">
        <v>1499</v>
      </c>
      <c r="BH185" s="73" t="s">
        <v>480</v>
      </c>
      <c r="BI185" s="200" t="s">
        <v>1501</v>
      </c>
      <c r="BJ185" s="276">
        <v>150</v>
      </c>
      <c r="BK185" s="179" t="s">
        <v>555</v>
      </c>
      <c r="BL185" s="179" t="s">
        <v>2639</v>
      </c>
      <c r="BM185" s="179" t="s">
        <v>480</v>
      </c>
      <c r="BN185" s="200" t="s">
        <v>1501</v>
      </c>
      <c r="BO185" s="179">
        <v>17.5</v>
      </c>
      <c r="BP185" s="179" t="s">
        <v>555</v>
      </c>
      <c r="BQ185" s="179" t="s">
        <v>485</v>
      </c>
      <c r="BR185" s="179" t="s">
        <v>480</v>
      </c>
      <c r="BS185" s="200" t="s">
        <v>1501</v>
      </c>
      <c r="BT185" s="179">
        <v>37.5</v>
      </c>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2"/>
      <c r="EE185" s="179"/>
      <c r="EF185" s="179"/>
      <c r="EG185" s="179"/>
      <c r="EH185" s="179"/>
      <c r="EI185" s="179"/>
      <c r="EJ185" s="179"/>
      <c r="EK185" s="179"/>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179"/>
      <c r="HL185" s="179"/>
      <c r="HM185" s="179"/>
      <c r="HN185" s="179"/>
      <c r="HO185" s="179"/>
      <c r="HP185" s="179"/>
      <c r="HQ185" s="179"/>
      <c r="HR185" s="179"/>
      <c r="HS185" s="200"/>
      <c r="HT185" s="179"/>
      <c r="HU185" s="179"/>
      <c r="HV185" s="179"/>
      <c r="HW185" s="179"/>
      <c r="HX185" s="209"/>
      <c r="HY185" s="179"/>
      <c r="HZ185" s="179"/>
      <c r="IA185" s="179"/>
      <c r="IB185" s="179"/>
      <c r="IC185" s="179"/>
      <c r="ID185" s="179"/>
      <c r="IE185" s="179"/>
      <c r="IF185" s="179"/>
      <c r="IG185" s="179"/>
      <c r="IH185" s="179"/>
      <c r="II185" s="142"/>
      <c r="IJ185" s="142"/>
      <c r="IK185" s="204"/>
      <c r="IL185" s="179"/>
      <c r="IM185" s="179"/>
      <c r="IN185" s="179"/>
      <c r="IO185" t="s">
        <v>2643</v>
      </c>
      <c r="IP185" s="179" t="s">
        <v>1278</v>
      </c>
      <c r="IQ185" s="179"/>
      <c r="IR185" s="179"/>
      <c r="IS185" s="179">
        <v>2001</v>
      </c>
      <c r="IT185" s="208" t="s">
        <v>2644</v>
      </c>
      <c r="IU185" s="179" t="s">
        <v>480</v>
      </c>
      <c r="IV185" s="179"/>
      <c r="IW185" s="179"/>
      <c r="IX185" s="2"/>
      <c r="IY185" s="2"/>
      <c r="IZ185" s="2"/>
      <c r="JA185" s="2"/>
      <c r="JB185" s="2"/>
      <c r="JC185" s="2"/>
      <c r="JD185" s="2"/>
      <c r="JE185" s="2"/>
      <c r="JF185" s="2"/>
      <c r="JG185" s="2"/>
      <c r="JH185" s="2"/>
      <c r="JI185" s="2"/>
      <c r="JJ185" s="2" t="s">
        <v>2623</v>
      </c>
      <c r="JK185" s="2" t="s">
        <v>494</v>
      </c>
      <c r="JL185" s="145" t="s">
        <v>495</v>
      </c>
      <c r="JM185" s="275" t="s">
        <v>2624</v>
      </c>
      <c r="JN185" s="200"/>
      <c r="JO185" s="179"/>
      <c r="JP185" s="200" t="s">
        <v>508</v>
      </c>
      <c r="JQ185" s="179">
        <f>100+140+40</f>
        <v>280</v>
      </c>
      <c r="JR185" s="179">
        <f>45+50+30</f>
        <v>125</v>
      </c>
      <c r="JS185" s="179">
        <f>30+30+60</f>
        <v>120</v>
      </c>
      <c r="JT185" s="179"/>
      <c r="JU185" s="179"/>
      <c r="JV185" s="134"/>
      <c r="JW185" s="134"/>
      <c r="JX185" s="200"/>
      <c r="JY185" s="179"/>
      <c r="JZ185" s="200"/>
      <c r="KA185" s="179"/>
      <c r="KB185" s="179"/>
      <c r="KC185" s="179"/>
      <c r="KD185" s="200"/>
      <c r="KE185" s="200"/>
      <c r="KF185" s="142"/>
      <c r="KG185" s="210"/>
      <c r="KH185" s="179"/>
      <c r="KI185" s="179"/>
      <c r="KJ185" s="179"/>
      <c r="KK185" s="179"/>
      <c r="KL185" s="200"/>
      <c r="KM185" s="179"/>
      <c r="KN185" s="142"/>
      <c r="KO185" s="210"/>
      <c r="KP185" s="179"/>
      <c r="KQ185" s="179"/>
      <c r="KR185" s="142"/>
      <c r="KS185" s="210"/>
      <c r="KT185" s="179"/>
      <c r="KU185" s="179"/>
      <c r="KV185" s="179"/>
      <c r="KW185" s="3"/>
      <c r="KX185" s="3"/>
      <c r="KY185" s="3"/>
      <c r="KZ185" s="3"/>
      <c r="LA185" s="200"/>
      <c r="LB185" s="200"/>
      <c r="LC185" s="200"/>
      <c r="LD185" s="200"/>
      <c r="LE185" s="200"/>
      <c r="LF185" s="200"/>
      <c r="LG185" s="128"/>
      <c r="LH185" s="200"/>
      <c r="LI185" s="200"/>
      <c r="LJ185" s="200"/>
      <c r="LK185" s="200"/>
      <c r="LL185" s="200"/>
      <c r="LM185" s="200"/>
      <c r="LN185" s="179"/>
      <c r="LO185" s="179"/>
      <c r="LP185" s="179"/>
      <c r="LQ185" s="179"/>
      <c r="LR185" s="179"/>
      <c r="LS185" s="179"/>
      <c r="LT185" s="179"/>
      <c r="LU185" s="179"/>
      <c r="LV185" s="138"/>
      <c r="LW185" s="2"/>
      <c r="LX185" s="2"/>
      <c r="LY185" s="2"/>
      <c r="LZ185" s="2"/>
      <c r="MA185" s="2"/>
      <c r="ME185" s="2"/>
      <c r="MF185" s="179"/>
      <c r="MG185" s="179"/>
      <c r="MH185" s="179"/>
      <c r="MI185" s="2"/>
      <c r="MJ185" s="2"/>
      <c r="MK185" s="2"/>
      <c r="ML185" s="2"/>
      <c r="MM185" s="2"/>
      <c r="MN185" s="2"/>
      <c r="MO185" s="2"/>
      <c r="MP185" s="2"/>
      <c r="MQ185" s="179"/>
      <c r="MR185" s="179"/>
      <c r="MS185" s="179"/>
      <c r="MT185" s="179"/>
      <c r="MU185" s="179"/>
      <c r="MV185" s="179"/>
      <c r="MW185" s="179"/>
      <c r="MX185" s="179"/>
      <c r="MY185" s="205" t="s">
        <v>2625</v>
      </c>
      <c r="MZ185" s="274">
        <f t="shared" si="1"/>
        <v>90</v>
      </c>
      <c r="NA185" t="s">
        <v>2626</v>
      </c>
      <c r="NB185" t="s">
        <v>2626</v>
      </c>
      <c r="NH185" t="s">
        <v>709</v>
      </c>
      <c r="NI185" s="179"/>
      <c r="NJ185" s="179" t="s">
        <v>2627</v>
      </c>
      <c r="NK185" s="179" t="s">
        <v>2628</v>
      </c>
      <c r="NL185" t="s">
        <v>2627</v>
      </c>
      <c r="NM185" t="s">
        <v>2629</v>
      </c>
      <c r="NN185" s="179"/>
      <c r="NO185" s="179"/>
      <c r="NP185" s="179"/>
      <c r="NQ185" s="179"/>
      <c r="NR185" s="179"/>
      <c r="NS185" s="179"/>
      <c r="NT185" t="s">
        <v>2643</v>
      </c>
      <c r="NU185" s="179" t="s">
        <v>2645</v>
      </c>
      <c r="NV185" s="213" t="s">
        <v>518</v>
      </c>
      <c r="NW185">
        <v>3018.1089999999999</v>
      </c>
      <c r="NX185" s="213" t="s">
        <v>520</v>
      </c>
      <c r="NY185" s="213">
        <v>820.92500000000018</v>
      </c>
      <c r="NZ185" s="213"/>
      <c r="OA185" s="213"/>
      <c r="OB185" s="179">
        <v>4</v>
      </c>
      <c r="OC185" s="179"/>
      <c r="OD185" s="179"/>
      <c r="OE185" s="179"/>
      <c r="OF185" s="179"/>
      <c r="OG185" s="179"/>
      <c r="OH185" s="179"/>
      <c r="OI185" s="179"/>
      <c r="OJ185" s="179"/>
      <c r="OK185" s="179"/>
      <c r="OL185" s="179"/>
      <c r="OM185" s="127"/>
      <c r="ON185" s="127"/>
      <c r="OO185" s="127"/>
      <c r="OP185" s="127"/>
      <c r="OQ185" s="127"/>
      <c r="OR185" s="127"/>
      <c r="OS185" s="127"/>
      <c r="OT185" s="127"/>
      <c r="OU185" s="179" t="s">
        <v>2630</v>
      </c>
      <c r="OV185" s="179"/>
      <c r="OW185" s="179">
        <v>2007</v>
      </c>
      <c r="OX185" s="179" t="s">
        <v>1047</v>
      </c>
      <c r="OY185" s="179" t="s">
        <v>1047</v>
      </c>
      <c r="OZ185" s="179">
        <v>7.1</v>
      </c>
      <c r="PA185" s="179"/>
      <c r="PB185" t="s">
        <v>2631</v>
      </c>
      <c r="PC185" s="50">
        <v>46176</v>
      </c>
      <c r="PD185" t="s">
        <v>2632</v>
      </c>
      <c r="PE185" t="s">
        <v>1047</v>
      </c>
      <c r="PF185" t="s">
        <v>1047</v>
      </c>
      <c r="PG185" t="s">
        <v>1047</v>
      </c>
      <c r="PH185" t="s">
        <v>1047</v>
      </c>
    </row>
    <row r="186" spans="1:424" ht="17" thickBot="1">
      <c r="A186" s="199" t="s">
        <v>663</v>
      </c>
      <c r="B186" s="2" t="s">
        <v>2616</v>
      </c>
      <c r="C186" s="2" t="s">
        <v>2617</v>
      </c>
      <c r="D186" s="82" t="s">
        <v>480</v>
      </c>
      <c r="E186" s="2" t="s">
        <v>2618</v>
      </c>
      <c r="F186" s="82" t="s">
        <v>474</v>
      </c>
      <c r="G186" s="2" t="s">
        <v>475</v>
      </c>
      <c r="H186" s="2" t="s">
        <v>476</v>
      </c>
      <c r="I186" s="82">
        <v>10.566667000000001</v>
      </c>
      <c r="J186" s="82">
        <v>106</v>
      </c>
      <c r="K186" s="82">
        <v>800</v>
      </c>
      <c r="L186" s="2"/>
      <c r="M186" s="82"/>
      <c r="N186" s="2"/>
      <c r="O186" s="2"/>
      <c r="P186" s="2"/>
      <c r="Q186" s="2"/>
      <c r="R186" s="2"/>
      <c r="S186" s="2"/>
      <c r="T186" s="2"/>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2" t="s">
        <v>2619</v>
      </c>
      <c r="AW186" s="2">
        <f t="shared" si="0"/>
        <v>90</v>
      </c>
      <c r="AX186" s="2" t="s">
        <v>480</v>
      </c>
      <c r="AY186" s="2">
        <v>8</v>
      </c>
      <c r="AZ186" s="179" t="s">
        <v>2633</v>
      </c>
      <c r="BA186" s="179">
        <v>2001</v>
      </c>
      <c r="BB186" s="179">
        <v>2008</v>
      </c>
      <c r="BC186" s="179"/>
      <c r="BD186" t="s">
        <v>2621</v>
      </c>
      <c r="BE186" s="51" t="s">
        <v>524</v>
      </c>
      <c r="BF186" s="179" t="s">
        <v>484</v>
      </c>
      <c r="BG186" s="179" t="s">
        <v>1499</v>
      </c>
      <c r="BH186" s="73" t="s">
        <v>480</v>
      </c>
      <c r="BI186" s="200" t="s">
        <v>1501</v>
      </c>
      <c r="BJ186" s="276">
        <v>150</v>
      </c>
      <c r="BK186" s="179" t="s">
        <v>555</v>
      </c>
      <c r="BL186" s="179" t="s">
        <v>1499</v>
      </c>
      <c r="BM186" s="179" t="s">
        <v>480</v>
      </c>
      <c r="BN186" s="200" t="s">
        <v>1501</v>
      </c>
      <c r="BO186" s="276">
        <v>150</v>
      </c>
      <c r="BP186" s="179" t="s">
        <v>555</v>
      </c>
      <c r="BQ186" s="179" t="s">
        <v>1499</v>
      </c>
      <c r="BR186" s="179" t="s">
        <v>480</v>
      </c>
      <c r="BS186" s="200" t="s">
        <v>1501</v>
      </c>
      <c r="BT186" s="276">
        <v>150</v>
      </c>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2"/>
      <c r="EE186" s="179"/>
      <c r="EF186" s="179"/>
      <c r="EG186" s="179"/>
      <c r="EH186" s="179"/>
      <c r="EI186" s="179"/>
      <c r="EJ186" s="179"/>
      <c r="EK186" s="179"/>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179"/>
      <c r="HL186" s="179"/>
      <c r="HM186" s="179"/>
      <c r="HN186" s="179"/>
      <c r="HO186" s="179"/>
      <c r="HP186" s="179"/>
      <c r="HQ186" s="179"/>
      <c r="HR186" s="179"/>
      <c r="HS186" s="200"/>
      <c r="HT186" s="179"/>
      <c r="HU186" s="179"/>
      <c r="HV186" s="179"/>
      <c r="HW186" s="179"/>
      <c r="HX186" s="209"/>
      <c r="HY186" s="179"/>
      <c r="HZ186" s="179"/>
      <c r="IA186" s="179"/>
      <c r="IB186" s="179"/>
      <c r="IC186" s="179"/>
      <c r="ID186" s="179"/>
      <c r="IE186" s="179"/>
      <c r="IF186" s="179"/>
      <c r="IG186" s="179"/>
      <c r="IH186" s="179"/>
      <c r="II186" s="142"/>
      <c r="IJ186" s="142"/>
      <c r="IK186" s="204"/>
      <c r="IL186" s="179"/>
      <c r="IM186" s="179"/>
      <c r="IN186" s="179"/>
      <c r="IO186" t="s">
        <v>2621</v>
      </c>
      <c r="IP186" s="179" t="s">
        <v>492</v>
      </c>
      <c r="IQ186" s="179"/>
      <c r="IR186" s="179"/>
      <c r="IS186" s="179">
        <v>2001</v>
      </c>
      <c r="IT186" s="208" t="s">
        <v>2641</v>
      </c>
      <c r="IU186" s="179" t="s">
        <v>480</v>
      </c>
      <c r="IV186" s="179"/>
      <c r="IW186" s="179"/>
      <c r="IX186" s="2"/>
      <c r="IY186" s="2"/>
      <c r="IZ186" s="2"/>
      <c r="JA186" s="2"/>
      <c r="JB186" s="2"/>
      <c r="JC186" s="2"/>
      <c r="JD186" s="2"/>
      <c r="JE186" s="2"/>
      <c r="JF186" s="2"/>
      <c r="JG186" s="2"/>
      <c r="JH186" s="2"/>
      <c r="JI186" s="2"/>
      <c r="JJ186" s="2" t="s">
        <v>2623</v>
      </c>
      <c r="JK186" s="2" t="s">
        <v>494</v>
      </c>
      <c r="JL186" s="145" t="s">
        <v>495</v>
      </c>
      <c r="JM186" s="275" t="s">
        <v>2624</v>
      </c>
      <c r="JN186" s="200"/>
      <c r="JO186" s="179"/>
      <c r="JP186" s="200" t="s">
        <v>508</v>
      </c>
      <c r="JQ186" s="179">
        <f>100*3</f>
        <v>300</v>
      </c>
      <c r="JR186" s="179">
        <f>45*3</f>
        <v>135</v>
      </c>
      <c r="JS186" s="179">
        <f>30*3</f>
        <v>90</v>
      </c>
      <c r="JT186" s="179"/>
      <c r="JU186" s="179"/>
      <c r="JV186" s="134"/>
      <c r="JW186" s="134"/>
      <c r="JX186" s="200"/>
      <c r="JY186" s="179"/>
      <c r="JZ186" s="200"/>
      <c r="KA186" s="179"/>
      <c r="KB186" s="179"/>
      <c r="KC186" s="179"/>
      <c r="KD186" s="200"/>
      <c r="KE186" s="200"/>
      <c r="KF186" s="142"/>
      <c r="KG186" s="210"/>
      <c r="KH186" s="179"/>
      <c r="KI186" s="179"/>
      <c r="KJ186" s="179"/>
      <c r="KK186" s="179"/>
      <c r="KL186" s="200"/>
      <c r="KM186" s="179"/>
      <c r="KN186" s="142"/>
      <c r="KO186" s="210"/>
      <c r="KP186" s="179"/>
      <c r="KQ186" s="179"/>
      <c r="KR186" s="142"/>
      <c r="KS186" s="210"/>
      <c r="KT186" s="179"/>
      <c r="KU186" s="179"/>
      <c r="KV186" s="179"/>
      <c r="KW186" s="3"/>
      <c r="KX186" s="3"/>
      <c r="KY186" s="3"/>
      <c r="KZ186" s="3"/>
      <c r="LA186" s="200"/>
      <c r="LB186" s="200"/>
      <c r="LC186" s="200"/>
      <c r="LD186" s="200"/>
      <c r="LE186" s="200"/>
      <c r="LF186" s="200"/>
      <c r="LG186" s="128"/>
      <c r="LH186" s="200"/>
      <c r="LI186" s="200"/>
      <c r="LJ186" s="200"/>
      <c r="LK186" s="200"/>
      <c r="LL186" s="200"/>
      <c r="LM186" s="200"/>
      <c r="LN186" s="179"/>
      <c r="LO186" s="179"/>
      <c r="LP186" s="179"/>
      <c r="LQ186" s="179"/>
      <c r="LR186" s="179"/>
      <c r="LS186" s="179"/>
      <c r="LT186" s="179"/>
      <c r="LU186" s="179"/>
      <c r="LV186" s="138"/>
      <c r="LW186" s="2"/>
      <c r="LX186" s="2"/>
      <c r="LY186" s="2"/>
      <c r="LZ186" s="2"/>
      <c r="MA186" s="2"/>
      <c r="ME186" s="2"/>
      <c r="MF186" s="179"/>
      <c r="MG186" s="179"/>
      <c r="MH186" s="179"/>
      <c r="MI186" s="2"/>
      <c r="MJ186" s="2"/>
      <c r="MK186" s="2"/>
      <c r="ML186" s="2"/>
      <c r="MM186" s="2"/>
      <c r="MN186" s="2"/>
      <c r="MO186" s="2"/>
      <c r="MP186" s="2"/>
      <c r="MQ186" s="179"/>
      <c r="MR186" s="179"/>
      <c r="MS186" s="179"/>
      <c r="MT186" s="179"/>
      <c r="MU186" s="179"/>
      <c r="MV186" s="179"/>
      <c r="MW186" s="179"/>
      <c r="MX186" s="179"/>
      <c r="MY186" s="205" t="s">
        <v>2625</v>
      </c>
      <c r="MZ186" s="274">
        <f t="shared" si="1"/>
        <v>90</v>
      </c>
      <c r="NA186" t="s">
        <v>2626</v>
      </c>
      <c r="NB186" t="s">
        <v>2626</v>
      </c>
      <c r="NH186" t="s">
        <v>709</v>
      </c>
      <c r="NI186" s="179"/>
      <c r="NJ186" s="179" t="s">
        <v>1378</v>
      </c>
      <c r="NK186" s="179" t="s">
        <v>2646</v>
      </c>
      <c r="NL186" t="s">
        <v>1378</v>
      </c>
      <c r="NM186" t="s">
        <v>2647</v>
      </c>
      <c r="NN186" s="179"/>
      <c r="NO186" s="179"/>
      <c r="NP186" s="179"/>
      <c r="NQ186" s="179"/>
      <c r="NR186" s="179"/>
      <c r="NS186" s="179"/>
      <c r="NT186" t="s">
        <v>2621</v>
      </c>
      <c r="NU186" s="179"/>
      <c r="NV186" s="213" t="s">
        <v>518</v>
      </c>
      <c r="NW186">
        <v>6.806</v>
      </c>
      <c r="NX186" s="213" t="s">
        <v>520</v>
      </c>
      <c r="NY186" s="179">
        <v>0.16000000000000014</v>
      </c>
      <c r="NZ186" s="213"/>
      <c r="OA186" s="213"/>
      <c r="OB186" s="179">
        <v>4</v>
      </c>
      <c r="OC186" s="179"/>
      <c r="OD186" s="179"/>
      <c r="OE186" s="179"/>
      <c r="OF186" s="179"/>
      <c r="OG186" s="179"/>
      <c r="OH186" s="179"/>
      <c r="OI186" s="179"/>
      <c r="OJ186" s="179"/>
      <c r="OK186" s="179"/>
      <c r="OL186" s="179"/>
      <c r="OM186" s="127"/>
      <c r="ON186" s="127"/>
      <c r="OO186" s="127"/>
      <c r="OP186" s="127"/>
      <c r="OQ186" s="127"/>
      <c r="OR186" s="127"/>
      <c r="OS186" s="127"/>
      <c r="OT186" s="127"/>
      <c r="OU186" s="179" t="s">
        <v>2630</v>
      </c>
      <c r="OV186" s="179"/>
      <c r="OW186" s="179">
        <v>2007</v>
      </c>
      <c r="OX186" s="179" t="s">
        <v>1047</v>
      </c>
      <c r="OY186" s="179" t="s">
        <v>1047</v>
      </c>
      <c r="OZ186" s="179">
        <v>7.1</v>
      </c>
      <c r="PA186" s="179"/>
      <c r="PB186" t="s">
        <v>2631</v>
      </c>
      <c r="PC186" s="50">
        <v>46176</v>
      </c>
      <c r="PD186" t="s">
        <v>2632</v>
      </c>
      <c r="PE186" t="s">
        <v>1047</v>
      </c>
      <c r="PF186" t="s">
        <v>1047</v>
      </c>
      <c r="PG186" t="s">
        <v>1047</v>
      </c>
      <c r="PH186" t="s">
        <v>1047</v>
      </c>
    </row>
    <row r="187" spans="1:424" ht="17" thickBot="1">
      <c r="A187" s="199" t="s">
        <v>663</v>
      </c>
      <c r="B187" s="2" t="s">
        <v>2616</v>
      </c>
      <c r="C187" s="2" t="s">
        <v>2617</v>
      </c>
      <c r="D187" s="82" t="s">
        <v>480</v>
      </c>
      <c r="E187" s="2" t="s">
        <v>2618</v>
      </c>
      <c r="F187" s="82" t="s">
        <v>474</v>
      </c>
      <c r="G187" s="2" t="s">
        <v>475</v>
      </c>
      <c r="H187" s="2" t="s">
        <v>476</v>
      </c>
      <c r="I187" s="82">
        <v>10.566667000000001</v>
      </c>
      <c r="J187" s="82">
        <v>106</v>
      </c>
      <c r="K187" s="82">
        <v>800</v>
      </c>
      <c r="L187" s="2"/>
      <c r="M187" s="82"/>
      <c r="N187" s="2"/>
      <c r="O187" s="2"/>
      <c r="P187" s="2"/>
      <c r="Q187" s="2"/>
      <c r="R187" s="2"/>
      <c r="S187" s="2"/>
      <c r="T187" s="2"/>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2" t="s">
        <v>2619</v>
      </c>
      <c r="AW187" s="2">
        <f t="shared" si="0"/>
        <v>90</v>
      </c>
      <c r="AX187" s="2" t="s">
        <v>480</v>
      </c>
      <c r="AY187" s="2">
        <v>8</v>
      </c>
      <c r="AZ187" s="179" t="s">
        <v>2633</v>
      </c>
      <c r="BA187" s="179">
        <v>2001</v>
      </c>
      <c r="BB187" s="179">
        <v>2008</v>
      </c>
      <c r="BC187" s="179"/>
      <c r="BD187" t="s">
        <v>2634</v>
      </c>
      <c r="BE187" s="51" t="s">
        <v>536</v>
      </c>
      <c r="BF187" s="179" t="s">
        <v>484</v>
      </c>
      <c r="BG187" s="179" t="s">
        <v>1499</v>
      </c>
      <c r="BH187" s="73" t="s">
        <v>480</v>
      </c>
      <c r="BI187" s="200" t="s">
        <v>1501</v>
      </c>
      <c r="BJ187" s="276">
        <v>150</v>
      </c>
      <c r="BK187" s="179" t="s">
        <v>555</v>
      </c>
      <c r="BL187" s="179" t="s">
        <v>485</v>
      </c>
      <c r="BM187" s="179" t="s">
        <v>480</v>
      </c>
      <c r="BN187" s="200" t="s">
        <v>1501</v>
      </c>
      <c r="BO187" s="179">
        <v>37.5</v>
      </c>
      <c r="BP187" s="179" t="s">
        <v>555</v>
      </c>
      <c r="BQ187" s="179" t="s">
        <v>1499</v>
      </c>
      <c r="BR187" s="179" t="s">
        <v>480</v>
      </c>
      <c r="BS187" s="200" t="s">
        <v>1501</v>
      </c>
      <c r="BT187" s="276">
        <v>150</v>
      </c>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2"/>
      <c r="EE187" s="179"/>
      <c r="EF187" s="179"/>
      <c r="EG187" s="179"/>
      <c r="EH187" s="179"/>
      <c r="EI187" s="179"/>
      <c r="EJ187" s="179"/>
      <c r="EK187" s="179"/>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179"/>
      <c r="HL187" s="179"/>
      <c r="HM187" s="179"/>
      <c r="HN187" s="179"/>
      <c r="HO187" s="179"/>
      <c r="HP187" s="179"/>
      <c r="HQ187" s="179"/>
      <c r="HR187" s="179"/>
      <c r="HS187" s="200"/>
      <c r="HT187" s="179"/>
      <c r="HU187" s="179"/>
      <c r="HV187" s="179"/>
      <c r="HW187" s="179"/>
      <c r="HX187" s="209"/>
      <c r="HY187" s="179"/>
      <c r="HZ187" s="179"/>
      <c r="IA187" s="179"/>
      <c r="IB187" s="179"/>
      <c r="IC187" s="179"/>
      <c r="ID187" s="179"/>
      <c r="IE187" s="179"/>
      <c r="IF187" s="179"/>
      <c r="IG187" s="179"/>
      <c r="IH187" s="179"/>
      <c r="II187" s="142"/>
      <c r="IJ187" s="142"/>
      <c r="IK187" s="204"/>
      <c r="IL187" s="179"/>
      <c r="IM187" s="179"/>
      <c r="IN187" s="179"/>
      <c r="IO187" t="s">
        <v>2634</v>
      </c>
      <c r="IP187" s="179" t="s">
        <v>2635</v>
      </c>
      <c r="IQ187" s="179"/>
      <c r="IR187" s="179"/>
      <c r="IS187" s="179">
        <v>2001</v>
      </c>
      <c r="IT187" s="208" t="s">
        <v>2644</v>
      </c>
      <c r="IU187" s="179" t="s">
        <v>480</v>
      </c>
      <c r="IV187" s="179"/>
      <c r="IW187" s="179"/>
      <c r="IX187" s="2"/>
      <c r="IY187" s="2"/>
      <c r="IZ187" s="2"/>
      <c r="JA187" s="2"/>
      <c r="JB187" s="2"/>
      <c r="JC187" s="2"/>
      <c r="JD187" s="2"/>
      <c r="JE187" s="2"/>
      <c r="JF187" s="2"/>
      <c r="JG187" s="2"/>
      <c r="JH187" s="2"/>
      <c r="JI187" s="2"/>
      <c r="JJ187" s="2" t="s">
        <v>2623</v>
      </c>
      <c r="JK187" s="2" t="s">
        <v>494</v>
      </c>
      <c r="JL187" s="145" t="s">
        <v>495</v>
      </c>
      <c r="JM187" s="275" t="s">
        <v>2624</v>
      </c>
      <c r="JN187" s="200"/>
      <c r="JO187" s="179"/>
      <c r="JP187" s="200" t="s">
        <v>508</v>
      </c>
      <c r="JQ187" s="179">
        <f>100*2+140</f>
        <v>340</v>
      </c>
      <c r="JR187" s="179">
        <f>45*2+50</f>
        <v>140</v>
      </c>
      <c r="JS187" s="179">
        <f>30*2+30</f>
        <v>90</v>
      </c>
      <c r="JT187" s="179"/>
      <c r="JU187" s="179"/>
      <c r="JV187" s="134"/>
      <c r="JW187" s="134"/>
      <c r="JX187" s="200"/>
      <c r="JY187" s="179"/>
      <c r="JZ187" s="200"/>
      <c r="KA187" s="179"/>
      <c r="KB187" s="179"/>
      <c r="KC187" s="179"/>
      <c r="KD187" s="200"/>
      <c r="KE187" s="200"/>
      <c r="KF187" s="142"/>
      <c r="KG187" s="210"/>
      <c r="KH187" s="179"/>
      <c r="KI187" s="179"/>
      <c r="KJ187" s="179"/>
      <c r="KK187" s="179"/>
      <c r="KL187" s="200"/>
      <c r="KM187" s="179"/>
      <c r="KN187" s="142"/>
      <c r="KO187" s="210"/>
      <c r="KP187" s="179"/>
      <c r="KQ187" s="179"/>
      <c r="KR187" s="142"/>
      <c r="KS187" s="210"/>
      <c r="KT187" s="179"/>
      <c r="KU187" s="179"/>
      <c r="KV187" s="179"/>
      <c r="KW187" s="3"/>
      <c r="KX187" s="3"/>
      <c r="KY187" s="3"/>
      <c r="KZ187" s="3"/>
      <c r="LA187" s="200"/>
      <c r="LB187" s="200"/>
      <c r="LC187" s="200"/>
      <c r="LD187" s="200"/>
      <c r="LE187" s="200"/>
      <c r="LF187" s="200"/>
      <c r="LG187" s="128"/>
      <c r="LH187" s="200"/>
      <c r="LI187" s="200"/>
      <c r="LJ187" s="200"/>
      <c r="LK187" s="200"/>
      <c r="LL187" s="200"/>
      <c r="LM187" s="200"/>
      <c r="LN187" s="179"/>
      <c r="LO187" s="179"/>
      <c r="LP187" s="179"/>
      <c r="LQ187" s="179"/>
      <c r="LR187" s="179"/>
      <c r="LS187" s="179"/>
      <c r="LT187" s="179"/>
      <c r="LU187" s="179"/>
      <c r="LV187" s="138"/>
      <c r="LW187" s="2"/>
      <c r="LX187" s="2"/>
      <c r="LY187" s="2"/>
      <c r="LZ187" s="2"/>
      <c r="MA187" s="2"/>
      <c r="ME187" s="2"/>
      <c r="MF187" s="179"/>
      <c r="MG187" s="179"/>
      <c r="MH187" s="179"/>
      <c r="MI187" s="2"/>
      <c r="MJ187" s="2"/>
      <c r="MK187" s="2"/>
      <c r="ML187" s="2"/>
      <c r="MM187" s="2"/>
      <c r="MN187" s="2"/>
      <c r="MO187" s="2"/>
      <c r="MP187" s="2"/>
      <c r="MQ187" s="179"/>
      <c r="MR187" s="179"/>
      <c r="MS187" s="179"/>
      <c r="MT187" s="179"/>
      <c r="MU187" s="179"/>
      <c r="MV187" s="179"/>
      <c r="MW187" s="179"/>
      <c r="MX187" s="179"/>
      <c r="MY187" s="205" t="s">
        <v>2625</v>
      </c>
      <c r="MZ187" s="274">
        <f t="shared" si="1"/>
        <v>90</v>
      </c>
      <c r="NA187" t="s">
        <v>2626</v>
      </c>
      <c r="NB187" t="s">
        <v>2626</v>
      </c>
      <c r="NH187" t="s">
        <v>709</v>
      </c>
      <c r="NI187" s="179"/>
      <c r="NJ187" s="179" t="s">
        <v>1378</v>
      </c>
      <c r="NK187" s="179" t="s">
        <v>2646</v>
      </c>
      <c r="NL187" t="s">
        <v>1378</v>
      </c>
      <c r="NM187" t="s">
        <v>2647</v>
      </c>
      <c r="NN187" s="179"/>
      <c r="NO187" s="179"/>
      <c r="NP187" s="179"/>
      <c r="NQ187" s="179"/>
      <c r="NR187" s="179"/>
      <c r="NS187" s="179"/>
      <c r="NT187" t="s">
        <v>2634</v>
      </c>
      <c r="NU187" s="179" t="s">
        <v>2637</v>
      </c>
      <c r="NV187" s="213" t="s">
        <v>518</v>
      </c>
      <c r="NW187">
        <v>7.7240000000000002</v>
      </c>
      <c r="NX187" s="213" t="s">
        <v>520</v>
      </c>
      <c r="NY187" s="213">
        <v>0.13300000000000001</v>
      </c>
      <c r="NZ187" s="213"/>
      <c r="OA187" s="213"/>
      <c r="OB187" s="179">
        <v>4</v>
      </c>
      <c r="OC187" s="179"/>
      <c r="OD187" s="179"/>
      <c r="OE187" s="179"/>
      <c r="OF187" s="179"/>
      <c r="OG187" s="179"/>
      <c r="OH187" s="179"/>
      <c r="OI187" s="179"/>
      <c r="OJ187" s="179"/>
      <c r="OK187" s="179"/>
      <c r="OL187" s="179"/>
      <c r="OM187" s="127"/>
      <c r="ON187" s="127"/>
      <c r="OO187" s="127"/>
      <c r="OP187" s="127"/>
      <c r="OQ187" s="127"/>
      <c r="OR187" s="127"/>
      <c r="OS187" s="127"/>
      <c r="OT187" s="127"/>
      <c r="OU187" s="179" t="s">
        <v>2630</v>
      </c>
      <c r="OV187" s="179"/>
      <c r="OW187" s="179">
        <v>2007</v>
      </c>
      <c r="OX187" s="179" t="s">
        <v>1047</v>
      </c>
      <c r="OY187" s="179" t="s">
        <v>1047</v>
      </c>
      <c r="OZ187" s="179">
        <v>7.1</v>
      </c>
      <c r="PA187" s="179"/>
      <c r="PB187" t="s">
        <v>2631</v>
      </c>
      <c r="PC187" s="50">
        <v>46176</v>
      </c>
      <c r="PD187" t="s">
        <v>2632</v>
      </c>
      <c r="PE187" t="s">
        <v>1047</v>
      </c>
      <c r="PF187" t="s">
        <v>1047</v>
      </c>
      <c r="PG187" t="s">
        <v>1047</v>
      </c>
      <c r="PH187" t="s">
        <v>1047</v>
      </c>
    </row>
    <row r="188" spans="1:424" ht="17" thickBot="1">
      <c r="A188" s="199" t="s">
        <v>663</v>
      </c>
      <c r="B188" s="2" t="s">
        <v>2616</v>
      </c>
      <c r="C188" s="2" t="s">
        <v>2617</v>
      </c>
      <c r="D188" s="82" t="s">
        <v>480</v>
      </c>
      <c r="E188" s="2" t="s">
        <v>2618</v>
      </c>
      <c r="F188" s="82" t="s">
        <v>474</v>
      </c>
      <c r="G188" s="2" t="s">
        <v>475</v>
      </c>
      <c r="H188" s="2" t="s">
        <v>476</v>
      </c>
      <c r="I188" s="82">
        <v>10.566667000000001</v>
      </c>
      <c r="J188" s="82">
        <v>106</v>
      </c>
      <c r="K188" s="82">
        <v>800</v>
      </c>
      <c r="L188" s="2"/>
      <c r="M188" s="82"/>
      <c r="N188" s="2"/>
      <c r="O188" s="2"/>
      <c r="P188" s="2"/>
      <c r="Q188" s="2"/>
      <c r="R188" s="2"/>
      <c r="S188" s="2"/>
      <c r="T188" s="2"/>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2" t="s">
        <v>2619</v>
      </c>
      <c r="AW188" s="2">
        <f t="shared" si="0"/>
        <v>90</v>
      </c>
      <c r="AX188" s="2" t="s">
        <v>480</v>
      </c>
      <c r="AY188" s="2">
        <v>8</v>
      </c>
      <c r="AZ188" s="179" t="s">
        <v>2633</v>
      </c>
      <c r="BA188" s="179">
        <v>2001</v>
      </c>
      <c r="BB188" s="179">
        <v>2008</v>
      </c>
      <c r="BC188" s="179"/>
      <c r="BD188" t="s">
        <v>2638</v>
      </c>
      <c r="BE188" s="51" t="s">
        <v>565</v>
      </c>
      <c r="BF188" s="179" t="s">
        <v>484</v>
      </c>
      <c r="BG188" s="179" t="s">
        <v>1499</v>
      </c>
      <c r="BH188" s="73" t="s">
        <v>480</v>
      </c>
      <c r="BI188" s="200" t="s">
        <v>1501</v>
      </c>
      <c r="BJ188" s="276">
        <v>150</v>
      </c>
      <c r="BK188" s="179" t="s">
        <v>555</v>
      </c>
      <c r="BL188" s="179" t="s">
        <v>2639</v>
      </c>
      <c r="BM188" s="179" t="s">
        <v>480</v>
      </c>
      <c r="BN188" s="200" t="s">
        <v>1501</v>
      </c>
      <c r="BO188" s="179">
        <v>17.5</v>
      </c>
      <c r="BP188" s="179" t="s">
        <v>555</v>
      </c>
      <c r="BQ188" s="179" t="s">
        <v>1499</v>
      </c>
      <c r="BR188" s="179" t="s">
        <v>480</v>
      </c>
      <c r="BS188" s="200" t="s">
        <v>1501</v>
      </c>
      <c r="BT188" s="276">
        <v>150</v>
      </c>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2"/>
      <c r="EE188" s="179"/>
      <c r="EF188" s="179"/>
      <c r="EG188" s="179"/>
      <c r="EH188" s="179"/>
      <c r="EI188" s="179"/>
      <c r="EJ188" s="179"/>
      <c r="EK188" s="179"/>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179"/>
      <c r="HL188" s="179"/>
      <c r="HM188" s="179"/>
      <c r="HN188" s="179"/>
      <c r="HO188" s="179"/>
      <c r="HP188" s="179"/>
      <c r="HQ188" s="179"/>
      <c r="HR188" s="179"/>
      <c r="HS188" s="200"/>
      <c r="HT188" s="179"/>
      <c r="HU188" s="179"/>
      <c r="HV188" s="179"/>
      <c r="HW188" s="179"/>
      <c r="HX188" s="209"/>
      <c r="HY188" s="179"/>
      <c r="HZ188" s="179"/>
      <c r="IA188" s="179"/>
      <c r="IB188" s="179"/>
      <c r="IC188" s="179"/>
      <c r="ID188" s="179"/>
      <c r="IE188" s="179"/>
      <c r="IF188" s="179"/>
      <c r="IG188" s="179"/>
      <c r="IH188" s="179"/>
      <c r="II188" s="142"/>
      <c r="IJ188" s="142"/>
      <c r="IK188" s="204"/>
      <c r="IL188" s="179"/>
      <c r="IM188" s="179"/>
      <c r="IN188" s="179"/>
      <c r="IO188" t="s">
        <v>2638</v>
      </c>
      <c r="IP188" s="179" t="s">
        <v>2640</v>
      </c>
      <c r="IQ188" s="179"/>
      <c r="IR188" s="179"/>
      <c r="IS188" s="179">
        <v>2001</v>
      </c>
      <c r="IT188" s="208" t="s">
        <v>2648</v>
      </c>
      <c r="IU188" s="179" t="s">
        <v>480</v>
      </c>
      <c r="IV188" s="179"/>
      <c r="IW188" s="179"/>
      <c r="IX188" s="2"/>
      <c r="IY188" s="2"/>
      <c r="IZ188" s="2"/>
      <c r="JA188" s="2"/>
      <c r="JB188" s="2"/>
      <c r="JC188" s="2"/>
      <c r="JD188" s="2"/>
      <c r="JE188" s="2"/>
      <c r="JF188" s="2"/>
      <c r="JG188" s="2"/>
      <c r="JH188" s="2"/>
      <c r="JI188" s="2"/>
      <c r="JJ188" s="2" t="s">
        <v>2623</v>
      </c>
      <c r="JK188" s="2" t="s">
        <v>494</v>
      </c>
      <c r="JL188" s="145" t="s">
        <v>495</v>
      </c>
      <c r="JM188" s="275" t="s">
        <v>2624</v>
      </c>
      <c r="JN188" s="200"/>
      <c r="JO188" s="179"/>
      <c r="JP188" s="200" t="s">
        <v>508</v>
      </c>
      <c r="JQ188" s="179">
        <f>100*2+40</f>
        <v>240</v>
      </c>
      <c r="JR188" s="179">
        <f>45*2+30</f>
        <v>120</v>
      </c>
      <c r="JS188" s="179">
        <f>30*2+60</f>
        <v>120</v>
      </c>
      <c r="JT188" s="179"/>
      <c r="JU188" s="179"/>
      <c r="JV188" s="134"/>
      <c r="JW188" s="134"/>
      <c r="JX188" s="200"/>
      <c r="JY188" s="179"/>
      <c r="JZ188" s="200"/>
      <c r="KA188" s="179"/>
      <c r="KB188" s="179"/>
      <c r="KC188" s="179"/>
      <c r="KD188" s="200"/>
      <c r="KE188" s="200"/>
      <c r="KF188" s="142"/>
      <c r="KG188" s="210"/>
      <c r="KH188" s="179"/>
      <c r="KI188" s="179"/>
      <c r="KJ188" s="179"/>
      <c r="KK188" s="179"/>
      <c r="KL188" s="200"/>
      <c r="KM188" s="179"/>
      <c r="KN188" s="142"/>
      <c r="KO188" s="210"/>
      <c r="KP188" s="179"/>
      <c r="KQ188" s="179"/>
      <c r="KR188" s="142"/>
      <c r="KS188" s="210"/>
      <c r="KT188" s="179"/>
      <c r="KU188" s="179"/>
      <c r="KV188" s="179"/>
      <c r="KW188" s="3"/>
      <c r="KX188" s="3"/>
      <c r="KY188" s="3"/>
      <c r="KZ188" s="3"/>
      <c r="LA188" s="200"/>
      <c r="LB188" s="200"/>
      <c r="LC188" s="200"/>
      <c r="LD188" s="200"/>
      <c r="LE188" s="200"/>
      <c r="LF188" s="200"/>
      <c r="LG188" s="128"/>
      <c r="LH188" s="200"/>
      <c r="LI188" s="200"/>
      <c r="LJ188" s="200"/>
      <c r="LK188" s="200"/>
      <c r="LL188" s="200"/>
      <c r="LM188" s="200"/>
      <c r="LN188" s="179"/>
      <c r="LO188" s="179"/>
      <c r="LP188" s="179"/>
      <c r="LQ188" s="179"/>
      <c r="LR188" s="179"/>
      <c r="LS188" s="179"/>
      <c r="LT188" s="179"/>
      <c r="LU188" s="179"/>
      <c r="LV188" s="138"/>
      <c r="LW188" s="2"/>
      <c r="LX188" s="2"/>
      <c r="LY188" s="2"/>
      <c r="LZ188" s="2"/>
      <c r="MA188" s="2"/>
      <c r="ME188" s="2"/>
      <c r="MF188" s="179"/>
      <c r="MG188" s="179"/>
      <c r="MH188" s="179"/>
      <c r="MI188" s="2"/>
      <c r="MJ188" s="2"/>
      <c r="MK188" s="2"/>
      <c r="ML188" s="2"/>
      <c r="MM188" s="2"/>
      <c r="MN188" s="2"/>
      <c r="MO188" s="2"/>
      <c r="MP188" s="2"/>
      <c r="MQ188" s="179"/>
      <c r="MR188" s="179"/>
      <c r="MS188" s="179"/>
      <c r="MT188" s="179"/>
      <c r="MU188" s="179"/>
      <c r="MV188" s="179"/>
      <c r="MW188" s="179"/>
      <c r="MX188" s="179"/>
      <c r="MY188" s="205" t="s">
        <v>2625</v>
      </c>
      <c r="MZ188" s="274">
        <f t="shared" si="1"/>
        <v>90</v>
      </c>
      <c r="NA188" t="s">
        <v>2626</v>
      </c>
      <c r="NB188" t="s">
        <v>2626</v>
      </c>
      <c r="NH188" t="s">
        <v>709</v>
      </c>
      <c r="NI188" s="179"/>
      <c r="NJ188" s="179" t="s">
        <v>1378</v>
      </c>
      <c r="NK188" s="179" t="s">
        <v>2646</v>
      </c>
      <c r="NL188" t="s">
        <v>1378</v>
      </c>
      <c r="NM188" t="s">
        <v>2647</v>
      </c>
      <c r="NN188" s="179"/>
      <c r="NO188" s="179"/>
      <c r="NP188" s="179"/>
      <c r="NQ188" s="179"/>
      <c r="NR188" s="179"/>
      <c r="NS188" s="179"/>
      <c r="NT188" t="s">
        <v>2638</v>
      </c>
      <c r="NU188" s="179" t="s">
        <v>2642</v>
      </c>
      <c r="NV188" s="213" t="s">
        <v>518</v>
      </c>
      <c r="NW188">
        <v>7.843</v>
      </c>
      <c r="NX188" s="213" t="s">
        <v>520</v>
      </c>
      <c r="NY188" s="213">
        <v>1.4000000000000234E-2</v>
      </c>
      <c r="NZ188" s="213"/>
      <c r="OA188" s="213"/>
      <c r="OB188" s="179">
        <v>4</v>
      </c>
      <c r="OC188" s="179"/>
      <c r="OD188" s="179"/>
      <c r="OE188" s="179"/>
      <c r="OF188" s="179"/>
      <c r="OG188" s="179"/>
      <c r="OH188" s="179"/>
      <c r="OI188" s="179"/>
      <c r="OJ188" s="179"/>
      <c r="OK188" s="179"/>
      <c r="OL188" s="179"/>
      <c r="OM188" s="127"/>
      <c r="ON188" s="127"/>
      <c r="OO188" s="127"/>
      <c r="OP188" s="127"/>
      <c r="OQ188" s="127"/>
      <c r="OR188" s="127"/>
      <c r="OS188" s="127"/>
      <c r="OT188" s="127"/>
      <c r="OU188" s="179" t="s">
        <v>2630</v>
      </c>
      <c r="OV188" s="179"/>
      <c r="OW188" s="179">
        <v>2007</v>
      </c>
      <c r="OX188" s="179" t="s">
        <v>1047</v>
      </c>
      <c r="OY188" s="179" t="s">
        <v>1047</v>
      </c>
      <c r="OZ188" s="179">
        <v>7.1</v>
      </c>
      <c r="PA188" s="179"/>
      <c r="PB188" t="s">
        <v>2631</v>
      </c>
      <c r="PC188" s="50">
        <v>46176</v>
      </c>
      <c r="PD188" t="s">
        <v>2632</v>
      </c>
      <c r="PE188" t="s">
        <v>1047</v>
      </c>
      <c r="PF188" t="s">
        <v>1047</v>
      </c>
      <c r="PG188" t="s">
        <v>1047</v>
      </c>
      <c r="PH188" t="s">
        <v>1047</v>
      </c>
    </row>
    <row r="189" spans="1:424" ht="17" thickBot="1">
      <c r="A189" s="199" t="s">
        <v>663</v>
      </c>
      <c r="B189" s="2" t="s">
        <v>2616</v>
      </c>
      <c r="C189" s="2" t="s">
        <v>2617</v>
      </c>
      <c r="D189" s="82" t="s">
        <v>480</v>
      </c>
      <c r="E189" s="2" t="s">
        <v>2618</v>
      </c>
      <c r="F189" s="82" t="s">
        <v>474</v>
      </c>
      <c r="G189" s="2" t="s">
        <v>475</v>
      </c>
      <c r="H189" s="2" t="s">
        <v>476</v>
      </c>
      <c r="I189" s="82">
        <v>10.566667000000001</v>
      </c>
      <c r="J189" s="82">
        <v>106</v>
      </c>
      <c r="K189" s="82">
        <v>800</v>
      </c>
      <c r="L189" s="2"/>
      <c r="M189" s="82"/>
      <c r="N189" s="2"/>
      <c r="O189" s="2"/>
      <c r="P189" s="2"/>
      <c r="Q189" s="2"/>
      <c r="R189" s="2"/>
      <c r="S189" s="2"/>
      <c r="T189" s="2"/>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2" t="s">
        <v>2619</v>
      </c>
      <c r="AW189" s="2">
        <f t="shared" si="0"/>
        <v>90</v>
      </c>
      <c r="AX189" s="2" t="s">
        <v>480</v>
      </c>
      <c r="AY189" s="2">
        <v>8</v>
      </c>
      <c r="AZ189" s="179" t="s">
        <v>2633</v>
      </c>
      <c r="BA189" s="179">
        <v>2001</v>
      </c>
      <c r="BB189" s="179">
        <v>2008</v>
      </c>
      <c r="BC189" s="179"/>
      <c r="BD189" t="s">
        <v>2643</v>
      </c>
      <c r="BE189" s="51" t="s">
        <v>570</v>
      </c>
      <c r="BF189" s="179" t="s">
        <v>484</v>
      </c>
      <c r="BG189" s="179" t="s">
        <v>1499</v>
      </c>
      <c r="BH189" s="73" t="s">
        <v>480</v>
      </c>
      <c r="BI189" s="200" t="s">
        <v>1501</v>
      </c>
      <c r="BJ189" s="276">
        <v>150</v>
      </c>
      <c r="BK189" s="179" t="s">
        <v>555</v>
      </c>
      <c r="BL189" s="179" t="s">
        <v>2639</v>
      </c>
      <c r="BM189" s="179" t="s">
        <v>480</v>
      </c>
      <c r="BN189" s="200" t="s">
        <v>1501</v>
      </c>
      <c r="BO189" s="179">
        <v>17.5</v>
      </c>
      <c r="BP189" s="179" t="s">
        <v>555</v>
      </c>
      <c r="BQ189" s="179" t="s">
        <v>485</v>
      </c>
      <c r="BR189" s="179" t="s">
        <v>480</v>
      </c>
      <c r="BS189" s="200" t="s">
        <v>1501</v>
      </c>
      <c r="BT189" s="179">
        <v>37.5</v>
      </c>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2"/>
      <c r="EE189" s="179"/>
      <c r="EF189" s="179"/>
      <c r="EG189" s="179"/>
      <c r="EH189" s="179"/>
      <c r="EI189" s="179"/>
      <c r="EJ189" s="179"/>
      <c r="EK189" s="179"/>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179"/>
      <c r="HL189" s="179"/>
      <c r="HM189" s="179"/>
      <c r="HN189" s="179"/>
      <c r="HO189" s="179"/>
      <c r="HP189" s="179"/>
      <c r="HQ189" s="179"/>
      <c r="HR189" s="179"/>
      <c r="HS189" s="200"/>
      <c r="HT189" s="179"/>
      <c r="HU189" s="179"/>
      <c r="HV189" s="179"/>
      <c r="HW189" s="179"/>
      <c r="HX189" s="209"/>
      <c r="HY189" s="179"/>
      <c r="HZ189" s="179"/>
      <c r="IA189" s="179"/>
      <c r="IB189" s="179"/>
      <c r="IC189" s="179"/>
      <c r="ID189" s="179"/>
      <c r="IE189" s="179"/>
      <c r="IF189" s="179"/>
      <c r="IG189" s="179"/>
      <c r="IH189" s="179"/>
      <c r="II189" s="142"/>
      <c r="IJ189" s="142"/>
      <c r="IK189" s="204"/>
      <c r="IL189" s="179"/>
      <c r="IM189" s="179"/>
      <c r="IN189" s="179"/>
      <c r="IO189" t="s">
        <v>2643</v>
      </c>
      <c r="IP189" s="179" t="s">
        <v>1278</v>
      </c>
      <c r="IQ189" s="179"/>
      <c r="IR189" s="179"/>
      <c r="IS189" s="179">
        <v>2001</v>
      </c>
      <c r="IT189" s="208" t="s">
        <v>2649</v>
      </c>
      <c r="IU189" s="179" t="s">
        <v>480</v>
      </c>
      <c r="IV189" s="179"/>
      <c r="IW189" s="179"/>
      <c r="IX189" s="2"/>
      <c r="IY189" s="2"/>
      <c r="IZ189" s="2"/>
      <c r="JA189" s="2"/>
      <c r="JB189" s="2"/>
      <c r="JC189" s="2"/>
      <c r="JD189" s="2"/>
      <c r="JE189" s="2"/>
      <c r="JF189" s="2"/>
      <c r="JG189" s="2"/>
      <c r="JH189" s="2"/>
      <c r="JI189" s="2"/>
      <c r="JJ189" s="2" t="s">
        <v>2623</v>
      </c>
      <c r="JK189" s="2" t="s">
        <v>494</v>
      </c>
      <c r="JL189" s="145" t="s">
        <v>495</v>
      </c>
      <c r="JM189" s="275" t="s">
        <v>2624</v>
      </c>
      <c r="JN189" s="200"/>
      <c r="JO189" s="179"/>
      <c r="JP189" s="200" t="s">
        <v>508</v>
      </c>
      <c r="JQ189" s="179">
        <f>100+140+40</f>
        <v>280</v>
      </c>
      <c r="JR189" s="179">
        <f>45+50+30</f>
        <v>125</v>
      </c>
      <c r="JS189" s="179">
        <f>30+30+60</f>
        <v>120</v>
      </c>
      <c r="JT189" s="179"/>
      <c r="JU189" s="179"/>
      <c r="JV189" s="134"/>
      <c r="JW189" s="134"/>
      <c r="JX189" s="200"/>
      <c r="JY189" s="179"/>
      <c r="JZ189" s="200"/>
      <c r="KA189" s="179"/>
      <c r="KB189" s="179"/>
      <c r="KC189" s="179"/>
      <c r="KD189" s="200"/>
      <c r="KE189" s="200"/>
      <c r="KF189" s="142"/>
      <c r="KG189" s="210"/>
      <c r="KH189" s="179"/>
      <c r="KI189" s="179"/>
      <c r="KJ189" s="179"/>
      <c r="KK189" s="179"/>
      <c r="KL189" s="200"/>
      <c r="KM189" s="179"/>
      <c r="KN189" s="142"/>
      <c r="KO189" s="210"/>
      <c r="KP189" s="179"/>
      <c r="KQ189" s="179"/>
      <c r="KR189" s="142"/>
      <c r="KS189" s="210"/>
      <c r="KT189" s="179"/>
      <c r="KU189" s="179"/>
      <c r="KV189" s="179"/>
      <c r="KW189" s="3"/>
      <c r="KX189" s="3"/>
      <c r="KY189" s="3"/>
      <c r="KZ189" s="3"/>
      <c r="LA189" s="200"/>
      <c r="LB189" s="200"/>
      <c r="LC189" s="200"/>
      <c r="LD189" s="200"/>
      <c r="LE189" s="200"/>
      <c r="LF189" s="200"/>
      <c r="LG189" s="128"/>
      <c r="LH189" s="200"/>
      <c r="LI189" s="200"/>
      <c r="LJ189" s="200"/>
      <c r="LK189" s="200"/>
      <c r="LL189" s="200"/>
      <c r="LM189" s="200"/>
      <c r="LN189" s="179"/>
      <c r="LO189" s="179"/>
      <c r="LP189" s="179"/>
      <c r="LQ189" s="179"/>
      <c r="LR189" s="179"/>
      <c r="LS189" s="179"/>
      <c r="LT189" s="179"/>
      <c r="LU189" s="179"/>
      <c r="LV189" s="138"/>
      <c r="LW189" s="2"/>
      <c r="LX189" s="2"/>
      <c r="LY189" s="2"/>
      <c r="LZ189" s="2"/>
      <c r="MA189" s="2"/>
      <c r="ME189" s="2"/>
      <c r="MF189" s="179"/>
      <c r="MG189" s="179"/>
      <c r="MH189" s="179"/>
      <c r="MI189" s="2"/>
      <c r="MJ189" s="2"/>
      <c r="MK189" s="2"/>
      <c r="ML189" s="2"/>
      <c r="MM189" s="2"/>
      <c r="MN189" s="2"/>
      <c r="MO189" s="2"/>
      <c r="MP189" s="2"/>
      <c r="MQ189" s="179"/>
      <c r="MR189" s="179"/>
      <c r="MS189" s="179"/>
      <c r="MT189" s="179"/>
      <c r="MU189" s="179"/>
      <c r="MV189" s="179"/>
      <c r="MW189" s="179"/>
      <c r="MX189" s="179"/>
      <c r="MY189" s="205" t="s">
        <v>2625</v>
      </c>
      <c r="MZ189" s="274">
        <f t="shared" si="1"/>
        <v>90</v>
      </c>
      <c r="NA189" t="s">
        <v>2626</v>
      </c>
      <c r="NB189" t="s">
        <v>2626</v>
      </c>
      <c r="NH189" t="s">
        <v>709</v>
      </c>
      <c r="NI189" s="179"/>
      <c r="NJ189" s="179" t="s">
        <v>1378</v>
      </c>
      <c r="NK189" s="179" t="s">
        <v>2646</v>
      </c>
      <c r="NL189" t="s">
        <v>1378</v>
      </c>
      <c r="NM189" t="s">
        <v>2647</v>
      </c>
      <c r="NN189" s="179"/>
      <c r="NO189" s="179"/>
      <c r="NP189" s="179"/>
      <c r="NQ189" s="179"/>
      <c r="NR189" s="179"/>
      <c r="NS189" s="179"/>
      <c r="NT189" t="s">
        <v>2643</v>
      </c>
      <c r="NU189" s="179" t="s">
        <v>2645</v>
      </c>
      <c r="NV189" s="213" t="s">
        <v>518</v>
      </c>
      <c r="NW189">
        <v>6.806</v>
      </c>
      <c r="NX189" s="213" t="s">
        <v>520</v>
      </c>
      <c r="NY189" s="213">
        <v>0.35899999999999999</v>
      </c>
      <c r="NZ189" s="213"/>
      <c r="OA189" s="213"/>
      <c r="OB189" s="179">
        <v>4</v>
      </c>
      <c r="OC189" s="179"/>
      <c r="OD189" s="179"/>
      <c r="OE189" s="179"/>
      <c r="OF189" s="179"/>
      <c r="OG189" s="179"/>
      <c r="OH189" s="179"/>
      <c r="OI189" s="179"/>
      <c r="OJ189" s="179"/>
      <c r="OK189" s="179"/>
      <c r="OL189" s="179"/>
      <c r="OM189" s="127"/>
      <c r="ON189" s="127"/>
      <c r="OO189" s="127"/>
      <c r="OP189" s="127"/>
      <c r="OQ189" s="127"/>
      <c r="OR189" s="127"/>
      <c r="OS189" s="127"/>
      <c r="OT189" s="127"/>
      <c r="OU189" s="179" t="s">
        <v>2630</v>
      </c>
      <c r="OV189" s="179"/>
      <c r="OW189" s="179">
        <v>2007</v>
      </c>
      <c r="OX189" s="179" t="s">
        <v>1047</v>
      </c>
      <c r="OY189" s="179" t="s">
        <v>1047</v>
      </c>
      <c r="OZ189" s="179">
        <v>7.1</v>
      </c>
      <c r="PA189" s="179"/>
      <c r="PB189" t="s">
        <v>2631</v>
      </c>
      <c r="PC189" s="50">
        <v>46176</v>
      </c>
      <c r="PD189" t="s">
        <v>2632</v>
      </c>
      <c r="PE189" t="s">
        <v>1047</v>
      </c>
      <c r="PF189" t="s">
        <v>1047</v>
      </c>
      <c r="PG189" t="s">
        <v>1047</v>
      </c>
      <c r="PH189" t="s">
        <v>1047</v>
      </c>
    </row>
    <row r="190" spans="1:424" ht="15" thickBot="1"/>
    <row r="191" spans="1:424" s="64" customFormat="1" ht="73" thickBot="1">
      <c r="A191" s="158" t="s">
        <v>0</v>
      </c>
      <c r="B191" s="159" t="s">
        <v>1</v>
      </c>
      <c r="C191" s="160" t="s">
        <v>2</v>
      </c>
      <c r="D191" s="160" t="s">
        <v>3</v>
      </c>
      <c r="E191" s="160" t="s">
        <v>4</v>
      </c>
      <c r="F191" s="160" t="s">
        <v>5</v>
      </c>
      <c r="G191" s="160" t="s">
        <v>6</v>
      </c>
      <c r="H191" s="160" t="s">
        <v>7</v>
      </c>
      <c r="I191" s="160" t="s">
        <v>8</v>
      </c>
      <c r="J191" s="160" t="s">
        <v>9</v>
      </c>
      <c r="K191" s="160" t="s">
        <v>10</v>
      </c>
      <c r="L191" s="160" t="s">
        <v>11</v>
      </c>
      <c r="M191" s="160" t="s">
        <v>12</v>
      </c>
      <c r="N191" s="160" t="s">
        <v>13</v>
      </c>
      <c r="O191" s="160" t="s">
        <v>14</v>
      </c>
      <c r="P191" s="160" t="s">
        <v>15</v>
      </c>
      <c r="Q191" s="160" t="s">
        <v>16</v>
      </c>
      <c r="R191" s="160" t="s">
        <v>17</v>
      </c>
      <c r="S191" s="160" t="s">
        <v>18</v>
      </c>
      <c r="T191" s="160" t="s">
        <v>19</v>
      </c>
      <c r="U191" s="107" t="s">
        <v>20</v>
      </c>
      <c r="V191" s="107" t="s">
        <v>21</v>
      </c>
      <c r="W191" s="107" t="s">
        <v>22</v>
      </c>
      <c r="X191" s="107" t="s">
        <v>23</v>
      </c>
      <c r="Y191" s="107" t="s">
        <v>24</v>
      </c>
      <c r="Z191" s="107" t="s">
        <v>25</v>
      </c>
      <c r="AA191" s="107" t="s">
        <v>26</v>
      </c>
      <c r="AB191" s="107" t="s">
        <v>27</v>
      </c>
      <c r="AC191" s="107" t="s">
        <v>28</v>
      </c>
      <c r="AD191" s="107" t="s">
        <v>29</v>
      </c>
      <c r="AE191" s="107" t="s">
        <v>30</v>
      </c>
      <c r="AF191" s="107" t="s">
        <v>31</v>
      </c>
      <c r="AG191" s="107" t="s">
        <v>32</v>
      </c>
      <c r="AH191" s="107" t="s">
        <v>33</v>
      </c>
      <c r="AI191" s="107" t="s">
        <v>34</v>
      </c>
      <c r="AJ191" s="107" t="s">
        <v>35</v>
      </c>
      <c r="AK191" s="107" t="s">
        <v>36</v>
      </c>
      <c r="AL191" s="107" t="s">
        <v>37</v>
      </c>
      <c r="AM191" s="107" t="s">
        <v>38</v>
      </c>
      <c r="AN191" s="107" t="s">
        <v>39</v>
      </c>
      <c r="AO191" s="107" t="s">
        <v>40</v>
      </c>
      <c r="AP191" s="107" t="s">
        <v>41</v>
      </c>
      <c r="AQ191" s="107" t="s">
        <v>42</v>
      </c>
      <c r="AR191" s="107" t="s">
        <v>43</v>
      </c>
      <c r="AS191" s="107" t="s">
        <v>44</v>
      </c>
      <c r="AT191" s="107" t="s">
        <v>45</v>
      </c>
      <c r="AU191" s="107" t="s">
        <v>46</v>
      </c>
      <c r="AV191" s="221" t="s">
        <v>47</v>
      </c>
      <c r="AW191" s="221" t="s">
        <v>48</v>
      </c>
      <c r="AX191" s="221" t="s">
        <v>49</v>
      </c>
      <c r="AY191" s="221" t="s">
        <v>50</v>
      </c>
      <c r="AZ191" s="222" t="s">
        <v>51</v>
      </c>
      <c r="BA191" s="222" t="s">
        <v>52</v>
      </c>
      <c r="BB191" s="222" t="s">
        <v>53</v>
      </c>
      <c r="BC191" s="222" t="s">
        <v>54</v>
      </c>
      <c r="BD191" s="18" t="s">
        <v>55</v>
      </c>
      <c r="BE191" s="18" t="s">
        <v>56</v>
      </c>
      <c r="BF191" s="18" t="s">
        <v>57</v>
      </c>
      <c r="BG191" s="223" t="s">
        <v>2650</v>
      </c>
      <c r="BH191" s="223" t="s">
        <v>2651</v>
      </c>
      <c r="BI191" s="223" t="s">
        <v>2652</v>
      </c>
      <c r="BJ191" s="223" t="s">
        <v>2653</v>
      </c>
      <c r="BK191" s="223" t="s">
        <v>2654</v>
      </c>
      <c r="BL191" s="223" t="s">
        <v>2655</v>
      </c>
      <c r="BM191" s="223" t="s">
        <v>2656</v>
      </c>
      <c r="BN191" s="223" t="s">
        <v>2657</v>
      </c>
      <c r="BO191" s="223" t="s">
        <v>2658</v>
      </c>
      <c r="BP191" s="223" t="s">
        <v>2659</v>
      </c>
      <c r="BQ191" s="223" t="s">
        <v>2660</v>
      </c>
      <c r="BR191" s="223" t="s">
        <v>2661</v>
      </c>
      <c r="BS191" s="223" t="s">
        <v>2662</v>
      </c>
      <c r="BT191" s="223" t="s">
        <v>2663</v>
      </c>
      <c r="BU191" s="223" t="s">
        <v>2664</v>
      </c>
      <c r="BV191" s="116" t="s">
        <v>2665</v>
      </c>
      <c r="BW191" s="116" t="s">
        <v>2666</v>
      </c>
      <c r="BX191" s="116" t="s">
        <v>2667</v>
      </c>
      <c r="BY191" s="116" t="s">
        <v>2668</v>
      </c>
      <c r="BZ191" s="116" t="s">
        <v>2669</v>
      </c>
      <c r="CA191" s="116" t="s">
        <v>2670</v>
      </c>
      <c r="CB191" s="116" t="s">
        <v>2671</v>
      </c>
      <c r="CC191" s="116" t="s">
        <v>2672</v>
      </c>
      <c r="CD191" s="116" t="s">
        <v>2673</v>
      </c>
      <c r="CE191" s="116" t="s">
        <v>2674</v>
      </c>
      <c r="CF191" s="116" t="s">
        <v>2675</v>
      </c>
      <c r="CG191" s="116" t="s">
        <v>2676</v>
      </c>
      <c r="CH191" s="116" t="s">
        <v>2677</v>
      </c>
      <c r="CI191" s="116" t="s">
        <v>2678</v>
      </c>
      <c r="CJ191" s="116" t="s">
        <v>2679</v>
      </c>
      <c r="CK191" s="116" t="s">
        <v>2680</v>
      </c>
      <c r="CL191" s="116" t="s">
        <v>2681</v>
      </c>
      <c r="CM191" s="116" t="s">
        <v>2682</v>
      </c>
      <c r="CN191" s="116" t="s">
        <v>2683</v>
      </c>
      <c r="CO191" s="116" t="s">
        <v>2684</v>
      </c>
      <c r="CP191" s="116" t="s">
        <v>2685</v>
      </c>
      <c r="CQ191" s="116" t="s">
        <v>2686</v>
      </c>
      <c r="CR191" s="116" t="s">
        <v>2687</v>
      </c>
      <c r="CS191" s="116" t="s">
        <v>2688</v>
      </c>
      <c r="CT191" s="116" t="s">
        <v>2689</v>
      </c>
      <c r="CU191" s="116" t="s">
        <v>2690</v>
      </c>
      <c r="CV191" s="116" t="s">
        <v>2691</v>
      </c>
      <c r="CW191" s="116" t="s">
        <v>2692</v>
      </c>
      <c r="CX191" s="116" t="s">
        <v>2693</v>
      </c>
      <c r="CY191" s="116" t="s">
        <v>2694</v>
      </c>
      <c r="CZ191" s="116" t="s">
        <v>2695</v>
      </c>
      <c r="DA191" s="116" t="s">
        <v>2696</v>
      </c>
      <c r="DB191" s="116" t="s">
        <v>2697</v>
      </c>
      <c r="DC191" s="116" t="s">
        <v>2698</v>
      </c>
      <c r="DD191" s="116" t="s">
        <v>2699</v>
      </c>
      <c r="DE191" s="116" t="s">
        <v>2700</v>
      </c>
      <c r="DF191" s="116" t="s">
        <v>2701</v>
      </c>
      <c r="DG191" s="116" t="s">
        <v>2702</v>
      </c>
      <c r="DH191" s="116" t="s">
        <v>2703</v>
      </c>
      <c r="DI191" s="116" t="s">
        <v>2704</v>
      </c>
      <c r="DJ191" s="116" t="s">
        <v>2705</v>
      </c>
      <c r="DK191" s="116" t="s">
        <v>2706</v>
      </c>
      <c r="DL191" s="116" t="s">
        <v>2707</v>
      </c>
      <c r="DM191" s="116" t="s">
        <v>2708</v>
      </c>
      <c r="DN191" s="116" t="s">
        <v>2709</v>
      </c>
      <c r="DO191" s="116" t="s">
        <v>2710</v>
      </c>
      <c r="DP191" s="116" t="s">
        <v>2711</v>
      </c>
      <c r="DQ191" s="116" t="s">
        <v>2712</v>
      </c>
      <c r="DR191" s="116" t="s">
        <v>2713</v>
      </c>
      <c r="DS191" s="116" t="s">
        <v>2714</v>
      </c>
      <c r="DT191" s="116" t="s">
        <v>2715</v>
      </c>
      <c r="DU191" s="116" t="s">
        <v>2716</v>
      </c>
      <c r="DV191" s="116" t="s">
        <v>2717</v>
      </c>
      <c r="DW191" s="116" t="s">
        <v>2718</v>
      </c>
      <c r="DX191" s="116" t="s">
        <v>2719</v>
      </c>
      <c r="DY191" s="116" t="s">
        <v>2720</v>
      </c>
      <c r="DZ191" s="116" t="s">
        <v>2721</v>
      </c>
      <c r="EA191" s="116" t="s">
        <v>2722</v>
      </c>
      <c r="EB191" s="116" t="s">
        <v>2723</v>
      </c>
      <c r="EC191" s="116" t="s">
        <v>2724</v>
      </c>
      <c r="ED191" s="23" t="s">
        <v>193</v>
      </c>
      <c r="EE191" s="23" t="s">
        <v>194</v>
      </c>
      <c r="EF191" s="23" t="s">
        <v>195</v>
      </c>
      <c r="EG191" s="23" t="s">
        <v>196</v>
      </c>
      <c r="EH191" s="23" t="s">
        <v>197</v>
      </c>
      <c r="EI191" s="23" t="s">
        <v>198</v>
      </c>
      <c r="EJ191" s="23" t="s">
        <v>199</v>
      </c>
      <c r="EK191" s="23" t="s">
        <v>200</v>
      </c>
      <c r="EL191" s="23" t="s">
        <v>201</v>
      </c>
      <c r="EM191" s="23" t="s">
        <v>202</v>
      </c>
      <c r="EN191" s="23" t="s">
        <v>203</v>
      </c>
      <c r="EO191" s="23" t="s">
        <v>204</v>
      </c>
      <c r="EP191" s="23" t="s">
        <v>205</v>
      </c>
      <c r="EQ191" s="23" t="s">
        <v>206</v>
      </c>
      <c r="ER191" s="23" t="s">
        <v>207</v>
      </c>
      <c r="ES191" s="23" t="s">
        <v>208</v>
      </c>
      <c r="ET191" s="23" t="s">
        <v>209</v>
      </c>
      <c r="EU191" s="23" t="s">
        <v>210</v>
      </c>
      <c r="EV191" s="23" t="s">
        <v>211</v>
      </c>
      <c r="EW191" s="23" t="s">
        <v>212</v>
      </c>
      <c r="EX191" s="23" t="s">
        <v>213</v>
      </c>
      <c r="EY191" s="23" t="s">
        <v>214</v>
      </c>
      <c r="EZ191" s="23" t="s">
        <v>215</v>
      </c>
      <c r="FA191" s="23" t="s">
        <v>216</v>
      </c>
      <c r="FB191" s="23" t="s">
        <v>217</v>
      </c>
      <c r="FC191" s="111" t="s">
        <v>218</v>
      </c>
      <c r="FD191" s="111" t="s">
        <v>219</v>
      </c>
      <c r="FE191" s="111" t="s">
        <v>220</v>
      </c>
      <c r="FF191" s="111" t="s">
        <v>221</v>
      </c>
      <c r="FG191" s="111" t="s">
        <v>222</v>
      </c>
      <c r="FH191" s="111" t="s">
        <v>223</v>
      </c>
      <c r="FI191" s="225" t="s">
        <v>224</v>
      </c>
      <c r="FJ191" s="225" t="s">
        <v>225</v>
      </c>
      <c r="FK191" s="225" t="s">
        <v>226</v>
      </c>
      <c r="FL191" s="225" t="s">
        <v>227</v>
      </c>
      <c r="FM191" s="225" t="s">
        <v>228</v>
      </c>
      <c r="FN191" s="226" t="s">
        <v>229</v>
      </c>
      <c r="FO191" s="226" t="s">
        <v>230</v>
      </c>
      <c r="FP191" s="226" t="s">
        <v>231</v>
      </c>
      <c r="FQ191" s="226" t="s">
        <v>232</v>
      </c>
      <c r="FR191" s="226" t="s">
        <v>233</v>
      </c>
      <c r="FS191" s="226" t="s">
        <v>234</v>
      </c>
      <c r="FT191" s="227" t="s">
        <v>235</v>
      </c>
      <c r="FU191" s="227" t="s">
        <v>236</v>
      </c>
      <c r="FV191" s="227" t="s">
        <v>237</v>
      </c>
      <c r="FW191" s="227" t="s">
        <v>238</v>
      </c>
      <c r="FX191" s="227" t="s">
        <v>239</v>
      </c>
      <c r="FY191" s="227" t="s">
        <v>240</v>
      </c>
      <c r="FZ191" s="228" t="s">
        <v>241</v>
      </c>
      <c r="GA191" s="228" t="s">
        <v>242</v>
      </c>
      <c r="GB191" s="228" t="s">
        <v>243</v>
      </c>
      <c r="GC191" s="228" t="s">
        <v>244</v>
      </c>
      <c r="GD191" s="228" t="s">
        <v>245</v>
      </c>
      <c r="GE191" s="228" t="s">
        <v>246</v>
      </c>
      <c r="GF191" s="228" t="s">
        <v>247</v>
      </c>
      <c r="GG191" s="26" t="s">
        <v>248</v>
      </c>
      <c r="GH191" s="26" t="s">
        <v>249</v>
      </c>
      <c r="GI191" s="26" t="s">
        <v>250</v>
      </c>
      <c r="GJ191" s="26" t="s">
        <v>251</v>
      </c>
      <c r="GK191" s="26" t="s">
        <v>252</v>
      </c>
      <c r="GL191" s="26" t="s">
        <v>253</v>
      </c>
      <c r="GM191" s="26" t="s">
        <v>254</v>
      </c>
      <c r="GN191" s="229" t="s">
        <v>255</v>
      </c>
      <c r="GO191" s="229" t="s">
        <v>256</v>
      </c>
      <c r="GP191" s="229" t="s">
        <v>257</v>
      </c>
      <c r="GQ191" s="229" t="s">
        <v>258</v>
      </c>
      <c r="GR191" s="229" t="s">
        <v>259</v>
      </c>
      <c r="GS191" s="229" t="s">
        <v>260</v>
      </c>
      <c r="GT191" s="229" t="s">
        <v>261</v>
      </c>
      <c r="GU191" s="229" t="s">
        <v>262</v>
      </c>
      <c r="GV191" s="229" t="s">
        <v>263</v>
      </c>
      <c r="GW191" s="229" t="s">
        <v>264</v>
      </c>
      <c r="GX191" s="229" t="s">
        <v>265</v>
      </c>
      <c r="GY191" s="229" t="s">
        <v>266</v>
      </c>
      <c r="GZ191" s="229" t="s">
        <v>267</v>
      </c>
      <c r="HA191" s="229" t="s">
        <v>268</v>
      </c>
      <c r="HB191" s="30" t="s">
        <v>269</v>
      </c>
      <c r="HC191" s="30" t="s">
        <v>270</v>
      </c>
      <c r="HD191" s="30" t="s">
        <v>271</v>
      </c>
      <c r="HE191" s="30" t="s">
        <v>272</v>
      </c>
      <c r="HF191" s="30" t="s">
        <v>273</v>
      </c>
      <c r="HG191" s="30" t="s">
        <v>274</v>
      </c>
      <c r="HH191" s="30" t="s">
        <v>275</v>
      </c>
      <c r="HI191" s="30" t="s">
        <v>276</v>
      </c>
      <c r="HJ191" s="30" t="s">
        <v>277</v>
      </c>
      <c r="HK191" s="30" t="s">
        <v>278</v>
      </c>
      <c r="HL191" s="30" t="s">
        <v>279</v>
      </c>
      <c r="HM191" s="30" t="s">
        <v>280</v>
      </c>
      <c r="HN191" s="26" t="s">
        <v>281</v>
      </c>
      <c r="HO191" s="26" t="s">
        <v>282</v>
      </c>
      <c r="HP191" s="26" t="s">
        <v>283</v>
      </c>
      <c r="HQ191" s="26" t="s">
        <v>284</v>
      </c>
      <c r="HR191" s="26" t="s">
        <v>285</v>
      </c>
      <c r="HS191" s="26" t="s">
        <v>286</v>
      </c>
      <c r="HT191" s="26" t="s">
        <v>287</v>
      </c>
      <c r="HU191" s="26" t="s">
        <v>288</v>
      </c>
      <c r="HV191" s="26" t="s">
        <v>289</v>
      </c>
      <c r="HW191" s="30" t="s">
        <v>290</v>
      </c>
      <c r="HX191" s="30" t="s">
        <v>291</v>
      </c>
      <c r="HY191" s="30" t="s">
        <v>292</v>
      </c>
      <c r="HZ191" s="30" t="s">
        <v>293</v>
      </c>
      <c r="IA191" s="230" t="s">
        <v>294</v>
      </c>
      <c r="IB191" s="230" t="s">
        <v>295</v>
      </c>
      <c r="IC191" s="230" t="s">
        <v>296</v>
      </c>
      <c r="ID191" s="230" t="s">
        <v>297</v>
      </c>
      <c r="IE191" s="230" t="s">
        <v>298</v>
      </c>
      <c r="IF191" s="230" t="s">
        <v>299</v>
      </c>
      <c r="IG191" s="230" t="s">
        <v>300</v>
      </c>
      <c r="IH191" s="230" t="s">
        <v>301</v>
      </c>
      <c r="II191" s="230" t="s">
        <v>302</v>
      </c>
      <c r="IJ191" s="230" t="s">
        <v>303</v>
      </c>
      <c r="IK191" s="230" t="s">
        <v>304</v>
      </c>
      <c r="IL191" s="230" t="s">
        <v>305</v>
      </c>
      <c r="IM191" s="230" t="s">
        <v>306</v>
      </c>
      <c r="IN191" s="231" t="s">
        <v>307</v>
      </c>
      <c r="IO191" s="231" t="s">
        <v>308</v>
      </c>
      <c r="IP191" s="231" t="s">
        <v>309</v>
      </c>
      <c r="IQ191" s="231" t="s">
        <v>310</v>
      </c>
      <c r="IR191" s="231" t="s">
        <v>311</v>
      </c>
      <c r="IS191" s="231" t="s">
        <v>312</v>
      </c>
      <c r="IT191" s="231" t="s">
        <v>313</v>
      </c>
      <c r="IU191" s="231" t="s">
        <v>314</v>
      </c>
      <c r="IV191" s="231" t="s">
        <v>315</v>
      </c>
      <c r="IW191" s="231" t="s">
        <v>316</v>
      </c>
      <c r="IX191" s="231" t="s">
        <v>317</v>
      </c>
      <c r="IY191" s="231" t="s">
        <v>318</v>
      </c>
      <c r="IZ191" s="231" t="s">
        <v>319</v>
      </c>
      <c r="JA191" s="231" t="s">
        <v>320</v>
      </c>
      <c r="JB191" s="231" t="s">
        <v>321</v>
      </c>
      <c r="JC191" s="231" t="s">
        <v>322</v>
      </c>
      <c r="JD191" s="231" t="s">
        <v>323</v>
      </c>
      <c r="JE191" s="231" t="s">
        <v>324</v>
      </c>
      <c r="JF191" s="231" t="s">
        <v>325</v>
      </c>
      <c r="JG191" s="232" t="s">
        <v>326</v>
      </c>
      <c r="JH191" s="232" t="s">
        <v>327</v>
      </c>
      <c r="JI191" s="232" t="s">
        <v>328</v>
      </c>
      <c r="JJ191" s="232" t="s">
        <v>329</v>
      </c>
      <c r="JK191" s="232" t="s">
        <v>330</v>
      </c>
      <c r="JL191" s="233" t="s">
        <v>331</v>
      </c>
      <c r="JM191" s="233" t="s">
        <v>332</v>
      </c>
      <c r="JN191" s="233" t="s">
        <v>333</v>
      </c>
      <c r="JO191" s="233" t="s">
        <v>334</v>
      </c>
      <c r="JP191" s="233" t="s">
        <v>335</v>
      </c>
      <c r="JQ191" s="233" t="s">
        <v>336</v>
      </c>
      <c r="JR191" s="233" t="s">
        <v>337</v>
      </c>
      <c r="JS191" s="233" t="s">
        <v>338</v>
      </c>
      <c r="JT191" s="234" t="s">
        <v>339</v>
      </c>
      <c r="JU191" s="234" t="s">
        <v>340</v>
      </c>
      <c r="JV191" s="234" t="s">
        <v>341</v>
      </c>
      <c r="JW191" s="234" t="s">
        <v>342</v>
      </c>
      <c r="JX191" s="234" t="s">
        <v>343</v>
      </c>
      <c r="JY191" s="170" t="s">
        <v>344</v>
      </c>
      <c r="JZ191" s="170" t="s">
        <v>345</v>
      </c>
      <c r="KA191" s="170" t="s">
        <v>346</v>
      </c>
      <c r="KB191" s="170" t="s">
        <v>347</v>
      </c>
      <c r="KC191" s="170" t="s">
        <v>348</v>
      </c>
      <c r="KD191" s="236" t="s">
        <v>349</v>
      </c>
      <c r="KE191" s="236" t="s">
        <v>350</v>
      </c>
      <c r="KF191" s="236" t="s">
        <v>351</v>
      </c>
      <c r="KG191" s="236" t="s">
        <v>352</v>
      </c>
      <c r="KH191" s="236" t="s">
        <v>353</v>
      </c>
      <c r="KI191" s="236" t="s">
        <v>354</v>
      </c>
      <c r="KJ191" s="236" t="s">
        <v>355</v>
      </c>
      <c r="KK191" s="236" t="s">
        <v>356</v>
      </c>
      <c r="KL191" s="231" t="s">
        <v>357</v>
      </c>
      <c r="KM191" s="231" t="s">
        <v>358</v>
      </c>
      <c r="KN191" s="231" t="s">
        <v>359</v>
      </c>
      <c r="KO191" s="231" t="s">
        <v>360</v>
      </c>
      <c r="KP191" s="231" t="s">
        <v>361</v>
      </c>
      <c r="KQ191" s="237" t="s">
        <v>362</v>
      </c>
      <c r="KR191" s="237" t="s">
        <v>363</v>
      </c>
      <c r="KS191" s="107" t="s">
        <v>364</v>
      </c>
      <c r="KT191" s="107" t="s">
        <v>365</v>
      </c>
      <c r="KU191" s="107" t="s">
        <v>366</v>
      </c>
      <c r="KV191" s="107" t="s">
        <v>367</v>
      </c>
      <c r="KW191" s="107" t="s">
        <v>368</v>
      </c>
      <c r="KX191" s="107" t="s">
        <v>369</v>
      </c>
      <c r="KY191" s="107" t="s">
        <v>370</v>
      </c>
      <c r="KZ191" s="107" t="s">
        <v>371</v>
      </c>
      <c r="LA191" s="107" t="s">
        <v>372</v>
      </c>
      <c r="LB191" s="1" t="s">
        <v>373</v>
      </c>
      <c r="LC191" s="1" t="s">
        <v>374</v>
      </c>
      <c r="LD191" s="1" t="s">
        <v>375</v>
      </c>
      <c r="LE191" s="1" t="s">
        <v>376</v>
      </c>
      <c r="LF191" s="1" t="s">
        <v>377</v>
      </c>
      <c r="LG191" s="1" t="s">
        <v>378</v>
      </c>
      <c r="LH191" s="1" t="s">
        <v>379</v>
      </c>
      <c r="LI191" s="1" t="s">
        <v>380</v>
      </c>
      <c r="LJ191" s="1" t="s">
        <v>381</v>
      </c>
      <c r="LK191" s="1" t="s">
        <v>382</v>
      </c>
      <c r="LL191" s="1" t="s">
        <v>383</v>
      </c>
      <c r="LM191" s="1" t="s">
        <v>384</v>
      </c>
      <c r="LN191" s="238" t="s">
        <v>385</v>
      </c>
      <c r="LO191" s="238" t="s">
        <v>386</v>
      </c>
      <c r="LP191" s="238" t="s">
        <v>387</v>
      </c>
      <c r="LQ191" s="238" t="s">
        <v>388</v>
      </c>
      <c r="LR191" s="238" t="s">
        <v>389</v>
      </c>
      <c r="LS191" s="238" t="s">
        <v>390</v>
      </c>
      <c r="LT191" s="238" t="s">
        <v>391</v>
      </c>
      <c r="LU191" s="239" t="s">
        <v>392</v>
      </c>
      <c r="LV191" s="239" t="s">
        <v>393</v>
      </c>
      <c r="LW191" s="239" t="s">
        <v>394</v>
      </c>
      <c r="LX191" s="239" t="s">
        <v>395</v>
      </c>
      <c r="LY191" s="239" t="s">
        <v>396</v>
      </c>
      <c r="LZ191" s="239" t="s">
        <v>397</v>
      </c>
      <c r="MA191" s="239" t="s">
        <v>398</v>
      </c>
      <c r="MB191" s="239" t="s">
        <v>399</v>
      </c>
      <c r="MC191" s="239" t="s">
        <v>400</v>
      </c>
      <c r="MD191" s="239" t="s">
        <v>401</v>
      </c>
      <c r="ME191" s="240" t="s">
        <v>402</v>
      </c>
      <c r="MF191" s="240" t="s">
        <v>403</v>
      </c>
      <c r="MG191" s="240" t="s">
        <v>404</v>
      </c>
      <c r="MH191" s="240" t="s">
        <v>405</v>
      </c>
      <c r="MI191" s="240" t="s">
        <v>406</v>
      </c>
      <c r="MJ191" s="240" t="s">
        <v>407</v>
      </c>
      <c r="MK191" s="240" t="s">
        <v>408</v>
      </c>
      <c r="ML191" s="240" t="s">
        <v>409</v>
      </c>
      <c r="MM191" s="22" t="s">
        <v>410</v>
      </c>
      <c r="MN191" s="241" t="s">
        <v>411</v>
      </c>
      <c r="MO191" s="241" t="s">
        <v>412</v>
      </c>
      <c r="MP191" s="241" t="s">
        <v>413</v>
      </c>
      <c r="MQ191" s="241" t="s">
        <v>414</v>
      </c>
      <c r="MR191" s="241" t="s">
        <v>415</v>
      </c>
      <c r="MS191" s="241" t="s">
        <v>416</v>
      </c>
      <c r="MT191" s="242" t="s">
        <v>417</v>
      </c>
      <c r="MU191" s="242" t="s">
        <v>418</v>
      </c>
      <c r="MV191" s="243" t="s">
        <v>419</v>
      </c>
      <c r="MW191" s="243" t="s">
        <v>420</v>
      </c>
      <c r="MX191" s="243" t="s">
        <v>421</v>
      </c>
      <c r="MY191" s="243" t="s">
        <v>422</v>
      </c>
      <c r="MZ191" s="177" t="s">
        <v>423</v>
      </c>
    </row>
    <row r="192" spans="1:424" ht="15" thickBot="1">
      <c r="A192" s="244" t="s">
        <v>424</v>
      </c>
      <c r="B192" s="245" t="s">
        <v>424</v>
      </c>
      <c r="C192" s="246" t="s">
        <v>425</v>
      </c>
      <c r="D192" s="246" t="s">
        <v>425</v>
      </c>
      <c r="E192" s="246" t="s">
        <v>425</v>
      </c>
      <c r="F192" s="246" t="s">
        <v>425</v>
      </c>
      <c r="G192" s="246" t="s">
        <v>425</v>
      </c>
      <c r="H192" s="246" t="s">
        <v>425</v>
      </c>
      <c r="I192" s="246" t="s">
        <v>425</v>
      </c>
      <c r="J192" s="246" t="s">
        <v>425</v>
      </c>
      <c r="K192" s="246" t="s">
        <v>425</v>
      </c>
      <c r="L192" s="246" t="s">
        <v>425</v>
      </c>
      <c r="M192" s="246" t="s">
        <v>425</v>
      </c>
      <c r="N192" s="246" t="s">
        <v>425</v>
      </c>
      <c r="O192" s="246" t="s">
        <v>425</v>
      </c>
      <c r="P192" s="246" t="s">
        <v>425</v>
      </c>
      <c r="Q192" s="246" t="s">
        <v>425</v>
      </c>
      <c r="R192" s="246" t="s">
        <v>425</v>
      </c>
      <c r="S192" s="246" t="s">
        <v>425</v>
      </c>
      <c r="T192" s="246" t="s">
        <v>425</v>
      </c>
      <c r="U192" s="70" t="s">
        <v>425</v>
      </c>
      <c r="V192" s="70" t="s">
        <v>425</v>
      </c>
      <c r="W192" s="70" t="s">
        <v>425</v>
      </c>
      <c r="X192" s="70" t="s">
        <v>425</v>
      </c>
      <c r="Y192" s="70" t="s">
        <v>425</v>
      </c>
      <c r="Z192" s="70" t="s">
        <v>425</v>
      </c>
      <c r="AA192" s="70" t="s">
        <v>425</v>
      </c>
      <c r="AB192" s="70" t="s">
        <v>425</v>
      </c>
      <c r="AC192" s="70" t="s">
        <v>425</v>
      </c>
      <c r="AD192" s="70" t="s">
        <v>425</v>
      </c>
      <c r="AE192" s="70" t="s">
        <v>425</v>
      </c>
      <c r="AF192" s="70" t="s">
        <v>425</v>
      </c>
      <c r="AG192" s="70" t="s">
        <v>425</v>
      </c>
      <c r="AH192" s="70" t="s">
        <v>425</v>
      </c>
      <c r="AI192" s="70" t="s">
        <v>425</v>
      </c>
      <c r="AJ192" s="70" t="s">
        <v>425</v>
      </c>
      <c r="AK192" s="70" t="s">
        <v>425</v>
      </c>
      <c r="AL192" s="70" t="s">
        <v>425</v>
      </c>
      <c r="AM192" s="70" t="s">
        <v>425</v>
      </c>
      <c r="AN192" s="70" t="s">
        <v>425</v>
      </c>
      <c r="AO192" s="70" t="s">
        <v>425</v>
      </c>
      <c r="AP192" s="70" t="s">
        <v>425</v>
      </c>
      <c r="AQ192" s="70" t="s">
        <v>425</v>
      </c>
      <c r="AR192" s="70" t="s">
        <v>425</v>
      </c>
      <c r="AS192" s="70" t="s">
        <v>425</v>
      </c>
      <c r="AT192" s="70" t="s">
        <v>425</v>
      </c>
      <c r="AU192" s="70" t="s">
        <v>425</v>
      </c>
      <c r="AV192" s="247" t="s">
        <v>426</v>
      </c>
      <c r="AW192" s="247" t="s">
        <v>426</v>
      </c>
      <c r="AX192" s="247" t="s">
        <v>426</v>
      </c>
      <c r="AY192" s="247" t="s">
        <v>426</v>
      </c>
      <c r="AZ192" s="248" t="s">
        <v>427</v>
      </c>
      <c r="BA192" s="248" t="s">
        <v>427</v>
      </c>
      <c r="BB192" s="248" t="s">
        <v>427</v>
      </c>
      <c r="BC192" s="264" t="s">
        <v>427</v>
      </c>
      <c r="BD192" s="249" t="s">
        <v>428</v>
      </c>
      <c r="BE192" s="18" t="s">
        <v>428</v>
      </c>
      <c r="BF192" s="249" t="s">
        <v>428</v>
      </c>
      <c r="BG192" s="250" t="s">
        <v>429</v>
      </c>
      <c r="BH192" s="250" t="s">
        <v>430</v>
      </c>
      <c r="BI192" s="250" t="s">
        <v>430</v>
      </c>
      <c r="BJ192" s="250" t="s">
        <v>430</v>
      </c>
      <c r="BK192" s="250" t="s">
        <v>430</v>
      </c>
      <c r="BL192" s="250" t="s">
        <v>430</v>
      </c>
      <c r="BM192" s="250" t="s">
        <v>430</v>
      </c>
      <c r="BN192" s="250" t="s">
        <v>430</v>
      </c>
      <c r="BO192" s="250" t="s">
        <v>430</v>
      </c>
      <c r="BP192" s="250" t="s">
        <v>430</v>
      </c>
      <c r="BQ192" s="250" t="s">
        <v>430</v>
      </c>
      <c r="BR192" s="250" t="s">
        <v>430</v>
      </c>
      <c r="BS192" s="250" t="s">
        <v>430</v>
      </c>
      <c r="BT192" s="250" t="s">
        <v>430</v>
      </c>
      <c r="BU192" s="250" t="s">
        <v>430</v>
      </c>
      <c r="BV192" s="58" t="s">
        <v>429</v>
      </c>
      <c r="BW192" s="58" t="s">
        <v>430</v>
      </c>
      <c r="BX192" s="58" t="s">
        <v>430</v>
      </c>
      <c r="BY192" s="58" t="s">
        <v>430</v>
      </c>
      <c r="BZ192" s="58" t="s">
        <v>430</v>
      </c>
      <c r="CA192" s="58" t="s">
        <v>429</v>
      </c>
      <c r="CB192" s="58" t="s">
        <v>430</v>
      </c>
      <c r="CC192" s="58" t="s">
        <v>430</v>
      </c>
      <c r="CD192" s="58" t="s">
        <v>430</v>
      </c>
      <c r="CE192" s="58" t="s">
        <v>430</v>
      </c>
      <c r="CF192" s="58" t="s">
        <v>429</v>
      </c>
      <c r="CG192" s="58" t="s">
        <v>430</v>
      </c>
      <c r="CH192" s="58" t="s">
        <v>430</v>
      </c>
      <c r="CI192" s="58" t="s">
        <v>430</v>
      </c>
      <c r="CJ192" s="58" t="s">
        <v>430</v>
      </c>
      <c r="CK192" s="58" t="s">
        <v>429</v>
      </c>
      <c r="CL192" s="58" t="s">
        <v>430</v>
      </c>
      <c r="CM192" s="58" t="s">
        <v>430</v>
      </c>
      <c r="CN192" s="58" t="s">
        <v>430</v>
      </c>
      <c r="CO192" s="58" t="s">
        <v>430</v>
      </c>
      <c r="CP192" s="58" t="s">
        <v>429</v>
      </c>
      <c r="CQ192" s="58" t="s">
        <v>430</v>
      </c>
      <c r="CR192" s="58" t="s">
        <v>430</v>
      </c>
      <c r="CS192" s="58" t="s">
        <v>430</v>
      </c>
      <c r="CT192" s="58" t="s">
        <v>430</v>
      </c>
      <c r="CU192" s="58" t="s">
        <v>429</v>
      </c>
      <c r="CV192" s="58" t="s">
        <v>430</v>
      </c>
      <c r="CW192" s="58" t="s">
        <v>430</v>
      </c>
      <c r="CX192" s="58" t="s">
        <v>430</v>
      </c>
      <c r="CY192" s="58" t="s">
        <v>430</v>
      </c>
      <c r="CZ192" s="58" t="s">
        <v>429</v>
      </c>
      <c r="DA192" s="58" t="s">
        <v>430</v>
      </c>
      <c r="DB192" s="58" t="s">
        <v>430</v>
      </c>
      <c r="DC192" s="58" t="s">
        <v>430</v>
      </c>
      <c r="DD192" s="58" t="s">
        <v>430</v>
      </c>
      <c r="DE192" s="58" t="s">
        <v>429</v>
      </c>
      <c r="DF192" s="58" t="s">
        <v>430</v>
      </c>
      <c r="DG192" s="58" t="s">
        <v>430</v>
      </c>
      <c r="DH192" s="58" t="s">
        <v>430</v>
      </c>
      <c r="DI192" s="58" t="s">
        <v>430</v>
      </c>
      <c r="DJ192" s="58" t="s">
        <v>429</v>
      </c>
      <c r="DK192" s="58" t="s">
        <v>430</v>
      </c>
      <c r="DL192" s="58" t="s">
        <v>430</v>
      </c>
      <c r="DM192" s="58" t="s">
        <v>430</v>
      </c>
      <c r="DN192" s="58" t="s">
        <v>430</v>
      </c>
      <c r="DO192" s="58" t="s">
        <v>429</v>
      </c>
      <c r="DP192" s="58" t="s">
        <v>430</v>
      </c>
      <c r="DQ192" s="58" t="s">
        <v>430</v>
      </c>
      <c r="DR192" s="58" t="s">
        <v>430</v>
      </c>
      <c r="DS192" s="58" t="s">
        <v>430</v>
      </c>
      <c r="DT192" s="58" t="s">
        <v>429</v>
      </c>
      <c r="DU192" s="58" t="s">
        <v>430</v>
      </c>
      <c r="DV192" s="58" t="s">
        <v>430</v>
      </c>
      <c r="DW192" s="58" t="s">
        <v>430</v>
      </c>
      <c r="DX192" s="58" t="s">
        <v>430</v>
      </c>
      <c r="DY192" s="58" t="s">
        <v>429</v>
      </c>
      <c r="DZ192" s="58" t="s">
        <v>430</v>
      </c>
      <c r="EA192" s="58" t="s">
        <v>430</v>
      </c>
      <c r="EB192" s="58" t="s">
        <v>430</v>
      </c>
      <c r="EC192" s="58" t="s">
        <v>430</v>
      </c>
      <c r="ED192" s="49" t="s">
        <v>432</v>
      </c>
      <c r="EE192" s="49" t="s">
        <v>432</v>
      </c>
      <c r="EF192" s="49" t="s">
        <v>432</v>
      </c>
      <c r="EG192" s="49" t="s">
        <v>432</v>
      </c>
      <c r="EH192" s="49" t="s">
        <v>432</v>
      </c>
      <c r="EI192" s="49" t="s">
        <v>432</v>
      </c>
      <c r="EJ192" s="49" t="s">
        <v>432</v>
      </c>
      <c r="EK192" s="49" t="s">
        <v>432</v>
      </c>
      <c r="EL192" s="49" t="s">
        <v>432</v>
      </c>
      <c r="EM192" s="49" t="s">
        <v>432</v>
      </c>
      <c r="EN192" s="49" t="s">
        <v>432</v>
      </c>
      <c r="EO192" s="49" t="s">
        <v>432</v>
      </c>
      <c r="EP192" s="49" t="s">
        <v>432</v>
      </c>
      <c r="EQ192" s="49" t="s">
        <v>432</v>
      </c>
      <c r="ER192" s="49" t="s">
        <v>432</v>
      </c>
      <c r="ES192" s="49" t="s">
        <v>432</v>
      </c>
      <c r="ET192" s="49" t="s">
        <v>432</v>
      </c>
      <c r="EU192" s="49" t="s">
        <v>432</v>
      </c>
      <c r="EV192" s="49" t="s">
        <v>432</v>
      </c>
      <c r="EW192" s="49" t="s">
        <v>432</v>
      </c>
      <c r="EX192" s="49" t="s">
        <v>432</v>
      </c>
      <c r="EY192" s="49" t="s">
        <v>432</v>
      </c>
      <c r="EZ192" s="49" t="s">
        <v>432</v>
      </c>
      <c r="FA192" s="49" t="s">
        <v>432</v>
      </c>
      <c r="FB192" s="49" t="s">
        <v>432</v>
      </c>
      <c r="FC192" s="248" t="s">
        <v>433</v>
      </c>
      <c r="FD192" s="248" t="s">
        <v>433</v>
      </c>
      <c r="FE192" s="248" t="s">
        <v>434</v>
      </c>
      <c r="FF192" s="248" t="s">
        <v>434</v>
      </c>
      <c r="FG192" s="248" t="s">
        <v>434</v>
      </c>
      <c r="FH192" s="248" t="s">
        <v>434</v>
      </c>
      <c r="FI192" s="251" t="s">
        <v>435</v>
      </c>
      <c r="FJ192" s="251" t="s">
        <v>435</v>
      </c>
      <c r="FK192" s="251" t="s">
        <v>436</v>
      </c>
      <c r="FL192" s="251" t="s">
        <v>436</v>
      </c>
      <c r="FM192" s="251" t="s">
        <v>436</v>
      </c>
      <c r="FN192" s="252" t="s">
        <v>437</v>
      </c>
      <c r="FO192" s="252" t="s">
        <v>437</v>
      </c>
      <c r="FP192" s="252" t="s">
        <v>437</v>
      </c>
      <c r="FQ192" s="252" t="s">
        <v>437</v>
      </c>
      <c r="FR192" s="252" t="s">
        <v>437</v>
      </c>
      <c r="FS192" s="252" t="s">
        <v>437</v>
      </c>
      <c r="FT192" s="253" t="s">
        <v>438</v>
      </c>
      <c r="FU192" s="253" t="s">
        <v>438</v>
      </c>
      <c r="FV192" s="253" t="s">
        <v>438</v>
      </c>
      <c r="FW192" s="253" t="s">
        <v>438</v>
      </c>
      <c r="FX192" s="253" t="s">
        <v>438</v>
      </c>
      <c r="FY192" s="253" t="s">
        <v>438</v>
      </c>
      <c r="FZ192" s="254" t="s">
        <v>439</v>
      </c>
      <c r="GA192" s="255" t="s">
        <v>439</v>
      </c>
      <c r="GB192" s="255" t="s">
        <v>440</v>
      </c>
      <c r="GC192" s="254" t="s">
        <v>440</v>
      </c>
      <c r="GD192" s="254" t="s">
        <v>440</v>
      </c>
      <c r="GE192" s="254" t="s">
        <v>440</v>
      </c>
      <c r="GF192" s="254" t="s">
        <v>440</v>
      </c>
      <c r="GG192" s="248" t="s">
        <v>441</v>
      </c>
      <c r="GH192" s="248" t="s">
        <v>441</v>
      </c>
      <c r="GI192" s="248"/>
      <c r="GJ192" s="248"/>
      <c r="GK192" s="277" t="s">
        <v>442</v>
      </c>
      <c r="GL192" s="277" t="s">
        <v>442</v>
      </c>
      <c r="GM192" s="277" t="s">
        <v>442</v>
      </c>
      <c r="GN192" s="251" t="s">
        <v>443</v>
      </c>
      <c r="GO192" s="251" t="s">
        <v>443</v>
      </c>
      <c r="GP192" s="247" t="s">
        <v>443</v>
      </c>
      <c r="GQ192" s="247" t="s">
        <v>443</v>
      </c>
      <c r="GR192" s="247" t="s">
        <v>1987</v>
      </c>
      <c r="GS192" s="247" t="s">
        <v>1987</v>
      </c>
      <c r="GT192" s="247" t="s">
        <v>1987</v>
      </c>
      <c r="GU192" s="247" t="s">
        <v>1987</v>
      </c>
      <c r="GV192" s="247" t="s">
        <v>444</v>
      </c>
      <c r="GW192" s="247" t="s">
        <v>444</v>
      </c>
      <c r="GX192" s="247" t="s">
        <v>444</v>
      </c>
      <c r="GY192" s="247" t="s">
        <v>444</v>
      </c>
      <c r="GZ192" s="251" t="s">
        <v>444</v>
      </c>
      <c r="HA192" s="31" t="s">
        <v>444</v>
      </c>
      <c r="HB192" s="256" t="s">
        <v>445</v>
      </c>
      <c r="HC192" s="256" t="s">
        <v>445</v>
      </c>
      <c r="HD192" s="256" t="s">
        <v>446</v>
      </c>
      <c r="HE192" s="254" t="s">
        <v>446</v>
      </c>
      <c r="HF192" s="254" t="s">
        <v>446</v>
      </c>
      <c r="HG192" s="254" t="s">
        <v>446</v>
      </c>
      <c r="HH192" s="254" t="s">
        <v>446</v>
      </c>
      <c r="HI192" s="254" t="s">
        <v>446</v>
      </c>
      <c r="HJ192" s="254" t="s">
        <v>446</v>
      </c>
      <c r="HK192" s="254" t="s">
        <v>446</v>
      </c>
      <c r="HL192" s="254" t="s">
        <v>446</v>
      </c>
      <c r="HM192" s="254" t="s">
        <v>446</v>
      </c>
      <c r="HN192" s="248" t="s">
        <v>446</v>
      </c>
      <c r="HO192" s="248" t="s">
        <v>446</v>
      </c>
      <c r="HP192" s="248" t="s">
        <v>446</v>
      </c>
      <c r="HQ192" s="248" t="s">
        <v>446</v>
      </c>
      <c r="HR192" s="248" t="s">
        <v>446</v>
      </c>
      <c r="HS192" s="248" t="s">
        <v>446</v>
      </c>
      <c r="HT192" s="248" t="s">
        <v>446</v>
      </c>
      <c r="HU192" s="248" t="s">
        <v>446</v>
      </c>
      <c r="HV192" s="248" t="s">
        <v>446</v>
      </c>
      <c r="HW192" s="254" t="s">
        <v>447</v>
      </c>
      <c r="HX192" s="255" t="s">
        <v>447</v>
      </c>
      <c r="HY192" s="255" t="s">
        <v>448</v>
      </c>
      <c r="HZ192" s="254" t="s">
        <v>448</v>
      </c>
      <c r="IA192" s="248" t="s">
        <v>449</v>
      </c>
      <c r="IB192" s="248" t="s">
        <v>449</v>
      </c>
      <c r="IC192" s="248" t="s">
        <v>450</v>
      </c>
      <c r="ID192" s="248" t="s">
        <v>450</v>
      </c>
      <c r="IE192" s="248" t="s">
        <v>450</v>
      </c>
      <c r="IF192" s="257" t="s">
        <v>449</v>
      </c>
      <c r="IG192" s="257" t="s">
        <v>450</v>
      </c>
      <c r="IH192" s="248" t="s">
        <v>450</v>
      </c>
      <c r="II192" s="248" t="s">
        <v>450</v>
      </c>
      <c r="IJ192" s="257" t="s">
        <v>449</v>
      </c>
      <c r="IK192" s="257" t="s">
        <v>450</v>
      </c>
      <c r="IL192" s="248" t="s">
        <v>450</v>
      </c>
      <c r="IM192" s="248" t="s">
        <v>450</v>
      </c>
      <c r="IN192" s="254" t="s">
        <v>451</v>
      </c>
      <c r="IO192" s="258" t="s">
        <v>451</v>
      </c>
      <c r="IP192" s="258" t="s">
        <v>451</v>
      </c>
      <c r="IQ192" s="258" t="s">
        <v>451</v>
      </c>
      <c r="IR192" s="258" t="s">
        <v>451</v>
      </c>
      <c r="IS192" s="254"/>
      <c r="IT192" s="254"/>
      <c r="IU192" s="254"/>
      <c r="IV192" s="254" t="s">
        <v>452</v>
      </c>
      <c r="IW192" s="254"/>
      <c r="IX192" s="254" t="s">
        <v>452</v>
      </c>
      <c r="IY192" s="254"/>
      <c r="IZ192" s="254" t="s">
        <v>452</v>
      </c>
      <c r="JA192" s="254" t="s">
        <v>452</v>
      </c>
      <c r="JB192" s="254" t="s">
        <v>452</v>
      </c>
      <c r="JC192" s="254" t="s">
        <v>452</v>
      </c>
      <c r="JD192" s="254" t="s">
        <v>452</v>
      </c>
      <c r="JE192" s="254" t="s">
        <v>452</v>
      </c>
      <c r="JF192" s="254" t="s">
        <v>452</v>
      </c>
      <c r="JG192" s="259" t="s">
        <v>453</v>
      </c>
      <c r="JH192" s="259" t="s">
        <v>453</v>
      </c>
      <c r="JI192" s="259" t="s">
        <v>453</v>
      </c>
      <c r="JJ192" s="259" t="s">
        <v>454</v>
      </c>
      <c r="JK192" s="259" t="s">
        <v>454</v>
      </c>
      <c r="JL192" s="260" t="s">
        <v>455</v>
      </c>
      <c r="JM192" s="260" t="s">
        <v>455</v>
      </c>
      <c r="JN192" s="28" t="s">
        <v>456</v>
      </c>
      <c r="JO192" s="261" t="s">
        <v>456</v>
      </c>
      <c r="JP192" s="261" t="s">
        <v>456</v>
      </c>
      <c r="JQ192" s="261" t="s">
        <v>456</v>
      </c>
      <c r="JR192" s="261" t="s">
        <v>456</v>
      </c>
      <c r="JS192" s="261" t="s">
        <v>456</v>
      </c>
      <c r="JT192" s="27" t="s">
        <v>457</v>
      </c>
      <c r="JU192" s="27" t="s">
        <v>457</v>
      </c>
      <c r="JV192" s="27" t="s">
        <v>457</v>
      </c>
      <c r="JW192" s="262" t="s">
        <v>457</v>
      </c>
      <c r="JX192" s="263" t="s">
        <v>457</v>
      </c>
      <c r="JY192" s="248" t="s">
        <v>458</v>
      </c>
      <c r="JZ192" s="248" t="s">
        <v>458</v>
      </c>
      <c r="KA192" s="264" t="s">
        <v>459</v>
      </c>
      <c r="KB192" s="264" t="s">
        <v>459</v>
      </c>
      <c r="KC192" s="264" t="s">
        <v>459</v>
      </c>
      <c r="KD192" s="265" t="s">
        <v>460</v>
      </c>
      <c r="KE192" s="265" t="s">
        <v>460</v>
      </c>
      <c r="KF192" s="265" t="s">
        <v>460</v>
      </c>
      <c r="KG192" s="265" t="s">
        <v>460</v>
      </c>
      <c r="KH192" s="265" t="s">
        <v>460</v>
      </c>
      <c r="KI192" s="266" t="s">
        <v>461</v>
      </c>
      <c r="KJ192" s="266" t="s">
        <v>461</v>
      </c>
      <c r="KK192" s="266" t="s">
        <v>461</v>
      </c>
      <c r="KL192" s="254" t="s">
        <v>462</v>
      </c>
      <c r="KM192" s="254" t="s">
        <v>462</v>
      </c>
      <c r="KN192" s="254" t="s">
        <v>462</v>
      </c>
      <c r="KO192" s="254" t="s">
        <v>462</v>
      </c>
      <c r="KP192" s="254" t="s">
        <v>462</v>
      </c>
      <c r="KQ192" s="267" t="s">
        <v>463</v>
      </c>
      <c r="KR192" s="268" t="s">
        <v>463</v>
      </c>
      <c r="KS192" s="49" t="s">
        <v>464</v>
      </c>
      <c r="KT192" s="49" t="s">
        <v>464</v>
      </c>
      <c r="KU192" s="49" t="s">
        <v>464</v>
      </c>
      <c r="KV192" s="49" t="s">
        <v>464</v>
      </c>
      <c r="KW192" s="49" t="s">
        <v>464</v>
      </c>
      <c r="KX192" s="49" t="s">
        <v>464</v>
      </c>
      <c r="KY192" s="49" t="s">
        <v>464</v>
      </c>
      <c r="KZ192" s="49" t="s">
        <v>464</v>
      </c>
      <c r="LA192" s="269" t="s">
        <v>465</v>
      </c>
      <c r="LB192" s="250" t="s">
        <v>466</v>
      </c>
      <c r="LC192" s="250" t="s">
        <v>466</v>
      </c>
      <c r="LD192" s="58" t="s">
        <v>466</v>
      </c>
      <c r="LE192" s="250" t="s">
        <v>466</v>
      </c>
      <c r="LF192" s="250" t="s">
        <v>466</v>
      </c>
      <c r="LG192" s="250" t="s">
        <v>466</v>
      </c>
      <c r="LH192" s="250" t="s">
        <v>466</v>
      </c>
      <c r="LI192" s="250" t="s">
        <v>466</v>
      </c>
      <c r="LJ192" s="250" t="s">
        <v>466</v>
      </c>
      <c r="LK192" s="250" t="s">
        <v>466</v>
      </c>
      <c r="LL192" s="250" t="s">
        <v>466</v>
      </c>
      <c r="LM192" s="250" t="s">
        <v>466</v>
      </c>
      <c r="LN192" s="270" t="s">
        <v>467</v>
      </c>
      <c r="LO192" s="270" t="s">
        <v>467</v>
      </c>
      <c r="LP192" s="270" t="s">
        <v>467</v>
      </c>
      <c r="LQ192" s="270" t="s">
        <v>467</v>
      </c>
      <c r="LR192" s="270" t="s">
        <v>467</v>
      </c>
      <c r="LS192" s="270" t="s">
        <v>467</v>
      </c>
      <c r="LT192" s="270" t="s">
        <v>467</v>
      </c>
      <c r="LU192" s="271" t="s">
        <v>2614</v>
      </c>
      <c r="LV192" s="271" t="s">
        <v>2614</v>
      </c>
      <c r="LW192" s="271" t="s">
        <v>2614</v>
      </c>
      <c r="LX192" s="271" t="s">
        <v>2614</v>
      </c>
      <c r="LY192" s="271" t="s">
        <v>2614</v>
      </c>
      <c r="LZ192" s="271" t="s">
        <v>2614</v>
      </c>
      <c r="MA192" s="271" t="s">
        <v>2614</v>
      </c>
      <c r="MB192" s="271" t="s">
        <v>2614</v>
      </c>
      <c r="MC192" s="271" t="s">
        <v>2614</v>
      </c>
      <c r="MD192" s="271" t="s">
        <v>2614</v>
      </c>
      <c r="ME192" s="278" t="s">
        <v>2615</v>
      </c>
      <c r="MF192" s="278" t="s">
        <v>2615</v>
      </c>
      <c r="MG192" s="278" t="s">
        <v>2615</v>
      </c>
      <c r="MH192" s="278" t="s">
        <v>2615</v>
      </c>
      <c r="MI192" s="278" t="s">
        <v>2615</v>
      </c>
      <c r="MJ192" s="278" t="s">
        <v>2615</v>
      </c>
      <c r="MK192" s="278" t="s">
        <v>2615</v>
      </c>
      <c r="ML192" s="278" t="s">
        <v>2615</v>
      </c>
      <c r="MM192" s="270" t="s">
        <v>467</v>
      </c>
      <c r="MN192" s="279" t="s">
        <v>467</v>
      </c>
      <c r="MO192" s="279" t="s">
        <v>468</v>
      </c>
      <c r="MP192" s="279" t="s">
        <v>468</v>
      </c>
      <c r="MQ192" s="279" t="s">
        <v>468</v>
      </c>
      <c r="MR192" s="279" t="s">
        <v>468</v>
      </c>
      <c r="MS192" s="279" t="s">
        <v>468</v>
      </c>
    </row>
    <row r="193" spans="1:362" ht="17" thickBot="1">
      <c r="A193" s="199" t="s">
        <v>663</v>
      </c>
      <c r="B193" s="2" t="s">
        <v>2725</v>
      </c>
      <c r="C193" s="2" t="s">
        <v>665</v>
      </c>
      <c r="D193" s="2" t="s">
        <v>948</v>
      </c>
      <c r="E193" s="2" t="s">
        <v>2405</v>
      </c>
      <c r="F193" s="2" t="s">
        <v>2553</v>
      </c>
      <c r="G193" s="2" t="s">
        <v>1076</v>
      </c>
      <c r="H193" s="2" t="s">
        <v>476</v>
      </c>
      <c r="I193" s="2">
        <v>-0.41666666666666602</v>
      </c>
      <c r="J193" s="2">
        <v>34.200000000000003</v>
      </c>
      <c r="K193" s="2">
        <v>10</v>
      </c>
      <c r="L193" s="2"/>
      <c r="M193" s="2"/>
      <c r="N193" s="2"/>
      <c r="O193" s="2"/>
      <c r="P193" s="2"/>
      <c r="Q193" s="2"/>
      <c r="R193" s="2"/>
      <c r="S193" s="2"/>
      <c r="T193" s="2"/>
      <c r="AV193" s="2" t="s">
        <v>2726</v>
      </c>
      <c r="AW193" s="147">
        <v>900</v>
      </c>
      <c r="AX193" s="2"/>
      <c r="AY193" s="2">
        <v>2</v>
      </c>
      <c r="AZ193" s="179"/>
      <c r="BA193" s="179">
        <v>2002</v>
      </c>
      <c r="BB193" s="179">
        <v>2004</v>
      </c>
      <c r="BC193" s="2" t="s">
        <v>2727</v>
      </c>
      <c r="BD193" s="179" t="s">
        <v>2728</v>
      </c>
      <c r="BE193" t="s">
        <v>524</v>
      </c>
      <c r="BF193" s="179" t="s">
        <v>484</v>
      </c>
      <c r="BG193" s="179" t="s">
        <v>1645</v>
      </c>
      <c r="BH193" t="s">
        <v>2729</v>
      </c>
      <c r="BI193" s="200" t="s">
        <v>486</v>
      </c>
      <c r="BJ193" s="208">
        <v>55556</v>
      </c>
      <c r="BK193" s="179"/>
      <c r="BL193" s="179"/>
      <c r="BM193" s="179"/>
      <c r="BR193" s="179"/>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179"/>
      <c r="FD193" s="179"/>
      <c r="FE193" s="179"/>
      <c r="FF193" s="179"/>
      <c r="FG193" s="179"/>
      <c r="FH193" s="179"/>
      <c r="FI193" s="179"/>
      <c r="FJ193" s="179"/>
      <c r="FK193" s="200"/>
      <c r="FL193" s="179"/>
      <c r="FM193" s="179"/>
      <c r="FN193" s="179" t="s">
        <v>2730</v>
      </c>
      <c r="FO193" s="179" t="s">
        <v>1645</v>
      </c>
      <c r="FP193" s="209" t="s">
        <v>2729</v>
      </c>
      <c r="FQ193" s="179"/>
      <c r="FR193" s="179" t="s">
        <v>2731</v>
      </c>
      <c r="FS193" s="179" t="s">
        <v>2732</v>
      </c>
      <c r="FT193" s="179"/>
      <c r="FU193" s="179"/>
      <c r="FV193" s="179"/>
      <c r="FW193" s="179"/>
      <c r="FX193" s="179"/>
      <c r="FY193" s="179"/>
      <c r="FZ193" s="179" t="s">
        <v>2728</v>
      </c>
      <c r="GA193" s="142" t="s">
        <v>492</v>
      </c>
      <c r="GB193" s="142"/>
      <c r="GC193" s="204"/>
      <c r="GD193" s="179">
        <v>2002</v>
      </c>
      <c r="GE193" s="179" t="s">
        <v>2733</v>
      </c>
      <c r="GF193" s="179" t="s">
        <v>480</v>
      </c>
      <c r="GG193" s="179"/>
      <c r="GH193" s="179"/>
      <c r="GI193" s="179"/>
      <c r="GJ193" s="179"/>
      <c r="GK193" s="179"/>
      <c r="GL193" s="179"/>
      <c r="GM193" s="179"/>
      <c r="GN193" s="179"/>
      <c r="GO193" s="179"/>
      <c r="GP193" s="2"/>
      <c r="GQ193" s="2"/>
      <c r="GR193" s="2"/>
      <c r="GS193" s="2"/>
      <c r="GT193" s="2"/>
      <c r="GU193" s="2"/>
      <c r="GV193" s="2"/>
      <c r="GW193" s="2"/>
      <c r="GX193" s="2"/>
      <c r="GY193" s="2"/>
      <c r="GZ193" s="179"/>
      <c r="HB193" s="2"/>
      <c r="HC193" s="2"/>
      <c r="HD193" s="145"/>
      <c r="HE193" s="134"/>
      <c r="HF193" s="200"/>
      <c r="HG193" s="179"/>
      <c r="HH193" s="200"/>
      <c r="HI193" s="179"/>
      <c r="HJ193" s="179"/>
      <c r="HK193" s="179"/>
      <c r="HL193" s="179"/>
      <c r="HM193" s="179"/>
      <c r="HN193" s="134"/>
      <c r="HO193" s="134"/>
      <c r="HP193" s="200"/>
      <c r="HQ193" s="179"/>
      <c r="HR193" s="200"/>
      <c r="HS193" s="179"/>
      <c r="HT193" s="179"/>
      <c r="HU193" s="179"/>
      <c r="HV193" s="200"/>
      <c r="HW193" s="200"/>
      <c r="HX193" s="142"/>
      <c r="HY193" s="210"/>
      <c r="HZ193" s="179"/>
      <c r="IA193" s="179"/>
      <c r="IB193" s="179"/>
      <c r="IC193" s="179"/>
      <c r="ID193" s="200"/>
      <c r="IE193" s="179"/>
      <c r="IF193" s="142"/>
      <c r="IG193" s="210"/>
      <c r="IH193" s="179"/>
      <c r="II193" s="179"/>
      <c r="IJ193" s="142"/>
      <c r="IK193" s="210"/>
      <c r="IL193" s="179"/>
      <c r="IM193" s="179"/>
      <c r="IN193" s="179"/>
      <c r="IO193" s="3"/>
      <c r="IP193" s="3"/>
      <c r="IQ193" s="3"/>
      <c r="IR193" s="3"/>
      <c r="IS193" s="200"/>
      <c r="IT193" s="200"/>
      <c r="IU193" s="200"/>
      <c r="IV193" s="200"/>
      <c r="IW193" s="200"/>
      <c r="IX193" s="200"/>
      <c r="IY193" s="200"/>
      <c r="IZ193" s="200"/>
      <c r="JA193" s="200"/>
      <c r="JB193" s="200"/>
      <c r="JC193" s="200"/>
      <c r="JD193" s="200"/>
      <c r="JE193" s="200"/>
      <c r="JF193" s="179"/>
      <c r="JG193" s="179"/>
      <c r="JH193" s="179"/>
      <c r="JI193" s="179"/>
      <c r="JJ193" s="179"/>
      <c r="JK193" s="179"/>
      <c r="JL193" s="179" t="s">
        <v>2734</v>
      </c>
      <c r="JM193" s="179" t="s">
        <v>1522</v>
      </c>
      <c r="JN193" t="s">
        <v>2735</v>
      </c>
      <c r="JO193" s="2"/>
      <c r="JP193" s="2"/>
      <c r="JQ193" s="2"/>
      <c r="JR193" s="2"/>
      <c r="JS193" s="2" t="s">
        <v>480</v>
      </c>
      <c r="JW193" s="2"/>
      <c r="JX193" s="179"/>
      <c r="JY193" s="280"/>
      <c r="JZ193" s="280"/>
      <c r="KA193" s="281"/>
      <c r="KB193" s="281"/>
      <c r="KC193" s="281"/>
      <c r="KD193" s="281"/>
      <c r="KE193" s="281"/>
      <c r="KF193" s="281"/>
      <c r="KG193" s="281"/>
      <c r="KH193" s="281"/>
      <c r="KI193" s="280"/>
      <c r="KJ193" s="280"/>
      <c r="KK193" s="280"/>
      <c r="KL193" s="280"/>
      <c r="KM193" s="280"/>
      <c r="KN193" s="280"/>
      <c r="KO193" s="280"/>
      <c r="KP193" s="280"/>
      <c r="KQ193" s="205" t="s">
        <v>2736</v>
      </c>
      <c r="KR193" s="274">
        <v>900</v>
      </c>
      <c r="KS193" s="11" t="s">
        <v>2737</v>
      </c>
      <c r="KT193" s="11" t="s">
        <v>1487</v>
      </c>
      <c r="KU193" s="11"/>
      <c r="KV193" s="11"/>
      <c r="KW193" s="11"/>
      <c r="KX193" s="11"/>
      <c r="KY193" s="11" t="s">
        <v>2738</v>
      </c>
      <c r="KZ193" s="11" t="s">
        <v>685</v>
      </c>
      <c r="LA193" s="280"/>
      <c r="LB193" s="280" t="s">
        <v>687</v>
      </c>
      <c r="LC193" s="280"/>
      <c r="LD193" s="280"/>
      <c r="LE193" s="282"/>
      <c r="LF193" s="280"/>
      <c r="LG193" s="280"/>
      <c r="LH193" s="280"/>
      <c r="LI193" s="280"/>
      <c r="LJ193" s="280"/>
      <c r="LK193" s="280"/>
      <c r="LM193" s="283"/>
      <c r="LN193" s="283" t="s">
        <v>518</v>
      </c>
      <c r="LO193" s="283">
        <v>61.3</v>
      </c>
      <c r="LP193" s="283" t="s">
        <v>520</v>
      </c>
      <c r="LQ193" s="283">
        <v>16.2</v>
      </c>
      <c r="LR193" s="284"/>
      <c r="LS193" s="280"/>
      <c r="LT193" s="280">
        <v>84</v>
      </c>
      <c r="LU193" s="280"/>
      <c r="LV193" s="280"/>
      <c r="LW193" s="280"/>
      <c r="LX193" s="280"/>
      <c r="LY193" s="280"/>
      <c r="LZ193" s="179"/>
      <c r="MA193" s="179"/>
      <c r="MB193" s="179"/>
      <c r="MC193" s="179"/>
      <c r="MD193" s="179"/>
      <c r="ME193" s="179"/>
      <c r="MF193" s="179"/>
      <c r="MG193" s="179"/>
      <c r="MH193" s="179"/>
      <c r="MI193" s="179"/>
      <c r="MJ193" s="179"/>
      <c r="MK193" s="179"/>
      <c r="ML193" s="179"/>
      <c r="MM193" s="179" t="s">
        <v>2739</v>
      </c>
      <c r="MN193" s="179" t="s">
        <v>1047</v>
      </c>
      <c r="MO193" s="179">
        <v>2002</v>
      </c>
      <c r="MP193" s="179"/>
      <c r="MQ193" s="179"/>
      <c r="MR193" s="179" t="s">
        <v>2417</v>
      </c>
      <c r="MS193" s="179"/>
      <c r="MT193" t="s">
        <v>2740</v>
      </c>
      <c r="MU193" s="50">
        <v>46196</v>
      </c>
      <c r="MX193" s="50"/>
    </row>
    <row r="194" spans="1:362" ht="17" thickBot="1">
      <c r="A194" s="199" t="s">
        <v>663</v>
      </c>
      <c r="B194" s="2" t="s">
        <v>2725</v>
      </c>
      <c r="C194" s="2" t="s">
        <v>665</v>
      </c>
      <c r="D194" s="2" t="s">
        <v>948</v>
      </c>
      <c r="E194" s="2" t="s">
        <v>2405</v>
      </c>
      <c r="F194" s="2" t="s">
        <v>2553</v>
      </c>
      <c r="G194" s="2" t="s">
        <v>1076</v>
      </c>
      <c r="H194" s="2" t="s">
        <v>476</v>
      </c>
      <c r="I194" s="2">
        <v>-0.41666666666666602</v>
      </c>
      <c r="J194" s="2">
        <v>34.200000000000003</v>
      </c>
      <c r="K194" s="2">
        <v>10</v>
      </c>
      <c r="L194" s="2"/>
      <c r="M194" s="2"/>
      <c r="N194" s="2"/>
      <c r="O194" s="2"/>
      <c r="P194" s="2"/>
      <c r="Q194" s="2"/>
      <c r="R194" s="2"/>
      <c r="S194" s="2"/>
      <c r="T194" s="2"/>
      <c r="AV194" s="2" t="s">
        <v>2726</v>
      </c>
      <c r="AW194" s="147">
        <v>900</v>
      </c>
      <c r="AX194" s="2"/>
      <c r="AY194" s="2">
        <v>2</v>
      </c>
      <c r="AZ194" s="179"/>
      <c r="BA194" s="179">
        <v>2002</v>
      </c>
      <c r="BB194" s="179">
        <v>2004</v>
      </c>
      <c r="BC194" s="2" t="s">
        <v>2727</v>
      </c>
      <c r="BD194" s="179" t="s">
        <v>2741</v>
      </c>
      <c r="BE194" t="s">
        <v>536</v>
      </c>
      <c r="BF194" s="179" t="s">
        <v>484</v>
      </c>
      <c r="BG194" s="179" t="s">
        <v>1645</v>
      </c>
      <c r="BH194" t="s">
        <v>2729</v>
      </c>
      <c r="BI194" s="200" t="s">
        <v>486</v>
      </c>
      <c r="BJ194" s="208">
        <v>55556</v>
      </c>
      <c r="BK194" s="179" t="s">
        <v>537</v>
      </c>
      <c r="BL194" s="179" t="s">
        <v>1480</v>
      </c>
      <c r="BM194" s="179" t="s">
        <v>2742</v>
      </c>
      <c r="BN194" t="s">
        <v>486</v>
      </c>
      <c r="BO194" s="15">
        <v>27778</v>
      </c>
      <c r="BR194" s="179"/>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179"/>
      <c r="FD194" s="179"/>
      <c r="FE194" s="179"/>
      <c r="FF194" s="179"/>
      <c r="FG194" s="179"/>
      <c r="FH194" s="179"/>
      <c r="FI194" s="179"/>
      <c r="FJ194" s="179"/>
      <c r="FK194" s="200"/>
      <c r="FL194" s="179"/>
      <c r="FM194" s="179"/>
      <c r="FN194" s="179" t="s">
        <v>2730</v>
      </c>
      <c r="FO194" s="179" t="s">
        <v>1645</v>
      </c>
      <c r="FP194" s="209" t="s">
        <v>2729</v>
      </c>
      <c r="FQ194" s="179"/>
      <c r="FR194" s="179" t="s">
        <v>2731</v>
      </c>
      <c r="FS194" s="179" t="s">
        <v>2732</v>
      </c>
      <c r="FT194" s="179"/>
      <c r="FU194" s="179"/>
      <c r="FV194" s="179"/>
      <c r="FW194" s="179"/>
      <c r="FX194" s="179"/>
      <c r="FY194" s="179"/>
      <c r="FZ194" s="179" t="s">
        <v>2743</v>
      </c>
      <c r="GA194" s="142" t="s">
        <v>2424</v>
      </c>
      <c r="GB194" s="142" t="s">
        <v>542</v>
      </c>
      <c r="GC194" s="204" t="s">
        <v>543</v>
      </c>
      <c r="GD194" s="179">
        <v>2002</v>
      </c>
      <c r="GE194" s="179" t="s">
        <v>2733</v>
      </c>
      <c r="GF194" s="179" t="s">
        <v>480</v>
      </c>
      <c r="GG194" s="179"/>
      <c r="GH194" s="179"/>
      <c r="GI194" s="179"/>
      <c r="GJ194" s="179"/>
      <c r="GK194" s="179"/>
      <c r="GL194" s="179"/>
      <c r="GM194" s="179"/>
      <c r="GN194" s="179"/>
      <c r="GO194" s="179"/>
      <c r="GP194" s="2"/>
      <c r="GQ194" s="2"/>
      <c r="GR194" s="2"/>
      <c r="GS194" s="2"/>
      <c r="GT194" s="2"/>
      <c r="GU194" s="2"/>
      <c r="GV194" s="2"/>
      <c r="GW194" s="2"/>
      <c r="GX194" s="2"/>
      <c r="GY194" s="2"/>
      <c r="GZ194" s="2"/>
      <c r="HB194" s="2"/>
      <c r="HC194" s="2"/>
      <c r="HD194" s="145"/>
      <c r="HE194" s="134"/>
      <c r="HF194" s="200"/>
      <c r="HG194" s="179"/>
      <c r="HH194" s="179"/>
      <c r="HI194" s="179"/>
      <c r="HJ194" s="179"/>
      <c r="HK194" s="179"/>
      <c r="HL194" s="179"/>
      <c r="HM194" s="179"/>
      <c r="HN194" s="134"/>
      <c r="HO194" s="134"/>
      <c r="HP194" s="200"/>
      <c r="HQ194" s="179"/>
      <c r="HR194" s="200"/>
      <c r="HS194" s="179"/>
      <c r="HT194" s="179"/>
      <c r="HU194" s="179"/>
      <c r="HV194" s="200"/>
      <c r="HW194" s="200"/>
      <c r="HX194" s="142"/>
      <c r="HY194" s="210"/>
      <c r="HZ194" s="179"/>
      <c r="IA194" s="179"/>
      <c r="IB194" s="179"/>
      <c r="IC194" s="179"/>
      <c r="ID194" s="200"/>
      <c r="IE194" s="179"/>
      <c r="IF194" s="142"/>
      <c r="IG194" s="210"/>
      <c r="IH194" s="179"/>
      <c r="II194" s="179"/>
      <c r="IJ194" s="142"/>
      <c r="IK194" s="210"/>
      <c r="IL194" s="179"/>
      <c r="IM194" s="179"/>
      <c r="IN194" s="179"/>
      <c r="IO194" s="3"/>
      <c r="IP194" s="3"/>
      <c r="IQ194" s="3"/>
      <c r="IR194" s="3"/>
      <c r="IS194" s="200"/>
      <c r="IT194" s="200"/>
      <c r="IU194" s="200"/>
      <c r="IV194" s="200"/>
      <c r="IW194" s="200"/>
      <c r="IX194" s="200"/>
      <c r="IY194" s="128"/>
      <c r="IZ194" s="200"/>
      <c r="JA194" s="200"/>
      <c r="JB194" s="200"/>
      <c r="JC194" s="200"/>
      <c r="JD194" s="200"/>
      <c r="JE194" s="200"/>
      <c r="JF194" s="179"/>
      <c r="JG194" s="179"/>
      <c r="JH194" s="179"/>
      <c r="JI194" s="179"/>
      <c r="JJ194" s="179"/>
      <c r="JK194" s="179"/>
      <c r="JL194" s="179" t="s">
        <v>2734</v>
      </c>
      <c r="JM194" s="179" t="s">
        <v>1522</v>
      </c>
      <c r="JN194" t="s">
        <v>2735</v>
      </c>
      <c r="JO194" s="2"/>
      <c r="JP194" s="2"/>
      <c r="JQ194" s="2"/>
      <c r="JR194" s="2"/>
      <c r="JS194" s="2" t="s">
        <v>480</v>
      </c>
      <c r="JW194" s="2"/>
      <c r="JX194" s="179"/>
      <c r="JY194" s="179"/>
      <c r="JZ194" s="179"/>
      <c r="KA194" s="2"/>
      <c r="KB194" s="2"/>
      <c r="KC194" s="2"/>
      <c r="KD194" s="2"/>
      <c r="KE194" s="2"/>
      <c r="KF194" s="2"/>
      <c r="KG194" s="2"/>
      <c r="KH194" s="2"/>
      <c r="KI194" s="179"/>
      <c r="KJ194" s="179"/>
      <c r="KK194" s="179"/>
      <c r="KL194" s="179"/>
      <c r="KM194" s="280"/>
      <c r="KN194" s="280"/>
      <c r="KO194" s="280"/>
      <c r="KP194" s="280"/>
      <c r="KQ194" s="205" t="s">
        <v>2736</v>
      </c>
      <c r="KR194" s="274">
        <v>900</v>
      </c>
      <c r="KS194" s="11" t="s">
        <v>2737</v>
      </c>
      <c r="KT194" s="11" t="s">
        <v>1487</v>
      </c>
      <c r="KU194" s="11"/>
      <c r="KV194" s="11"/>
      <c r="KW194" s="11"/>
      <c r="KX194" s="11"/>
      <c r="KY194" s="11" t="s">
        <v>2738</v>
      </c>
      <c r="KZ194" s="11" t="s">
        <v>685</v>
      </c>
      <c r="LA194" s="280"/>
      <c r="LB194" s="280" t="s">
        <v>687</v>
      </c>
      <c r="LC194" s="280"/>
      <c r="LD194" s="280"/>
      <c r="LE194" s="282"/>
      <c r="LF194" s="179"/>
      <c r="LG194" s="179"/>
      <c r="LH194" s="179"/>
      <c r="LI194" s="179"/>
      <c r="LJ194" s="179"/>
      <c r="LK194" s="179"/>
      <c r="LM194" s="283"/>
      <c r="LN194" s="213" t="s">
        <v>518</v>
      </c>
      <c r="LO194" s="213">
        <v>0</v>
      </c>
      <c r="LP194" s="213" t="s">
        <v>520</v>
      </c>
      <c r="LQ194" s="213">
        <v>0</v>
      </c>
      <c r="LR194" s="208"/>
      <c r="LS194" s="179"/>
      <c r="LT194" s="179">
        <v>84</v>
      </c>
      <c r="LU194" s="179"/>
      <c r="LV194" s="179"/>
      <c r="LW194" s="179"/>
      <c r="LX194" s="179"/>
      <c r="LY194" s="179"/>
      <c r="LZ194" s="179"/>
      <c r="MA194" s="179"/>
      <c r="MB194" s="179"/>
      <c r="MC194" s="179"/>
      <c r="MD194" s="179"/>
      <c r="ME194" s="127"/>
      <c r="MF194" s="127"/>
      <c r="MG194" s="127"/>
      <c r="MH194" s="127"/>
      <c r="MI194" s="127"/>
      <c r="MJ194" s="127"/>
      <c r="MK194" s="127"/>
      <c r="ML194" s="127"/>
      <c r="MM194" s="179" t="s">
        <v>2739</v>
      </c>
      <c r="MN194" s="179" t="s">
        <v>1047</v>
      </c>
      <c r="MO194" s="179">
        <v>2002</v>
      </c>
      <c r="MP194" s="179"/>
      <c r="MQ194" s="179"/>
      <c r="MR194" s="179" t="s">
        <v>2417</v>
      </c>
      <c r="MS194" s="179"/>
      <c r="MT194" t="s">
        <v>2740</v>
      </c>
      <c r="MU194" s="50">
        <v>46196</v>
      </c>
      <c r="MX194" s="50"/>
    </row>
    <row r="195" spans="1:362" ht="17" thickBot="1">
      <c r="A195" s="199" t="s">
        <v>663</v>
      </c>
      <c r="B195" s="2" t="s">
        <v>2725</v>
      </c>
      <c r="C195" s="2" t="s">
        <v>665</v>
      </c>
      <c r="D195" s="82" t="s">
        <v>948</v>
      </c>
      <c r="E195" s="2" t="s">
        <v>2405</v>
      </c>
      <c r="F195" s="82" t="s">
        <v>2553</v>
      </c>
      <c r="G195" s="2" t="s">
        <v>1076</v>
      </c>
      <c r="H195" s="2" t="s">
        <v>476</v>
      </c>
      <c r="I195" s="82">
        <v>-0.41666666666666602</v>
      </c>
      <c r="J195" s="82">
        <v>34.200000000000003</v>
      </c>
      <c r="K195" s="82">
        <v>10</v>
      </c>
      <c r="L195" s="2"/>
      <c r="M195" s="82"/>
      <c r="N195" s="2"/>
      <c r="O195" s="2"/>
      <c r="P195" s="2"/>
      <c r="Q195" s="2"/>
      <c r="R195" s="2"/>
      <c r="S195" s="2"/>
      <c r="T195" s="2"/>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2" t="s">
        <v>2726</v>
      </c>
      <c r="AW195" s="147">
        <v>900</v>
      </c>
      <c r="AX195" s="2"/>
      <c r="AY195" s="2">
        <v>2</v>
      </c>
      <c r="AZ195" s="179"/>
      <c r="BA195" s="179">
        <v>2002</v>
      </c>
      <c r="BB195" s="179">
        <v>2004</v>
      </c>
      <c r="BC195" s="2" t="s">
        <v>2727</v>
      </c>
      <c r="BD195" s="179" t="s">
        <v>2728</v>
      </c>
      <c r="BE195" t="s">
        <v>524</v>
      </c>
      <c r="BF195" s="179" t="s">
        <v>484</v>
      </c>
      <c r="BG195" s="179" t="s">
        <v>1645</v>
      </c>
      <c r="BH195" t="s">
        <v>2729</v>
      </c>
      <c r="BI195" s="200" t="s">
        <v>486</v>
      </c>
      <c r="BJ195" s="208">
        <v>55556</v>
      </c>
      <c r="BK195" s="179"/>
      <c r="BL195" s="179"/>
      <c r="BM195" s="179"/>
      <c r="BN195" s="3"/>
      <c r="BO195" s="15"/>
      <c r="BP195" s="3"/>
      <c r="BQ195" s="3"/>
      <c r="BR195" s="179"/>
      <c r="BS195" s="3"/>
      <c r="BT195" s="3"/>
      <c r="BU195" s="3"/>
      <c r="BV195" s="3"/>
      <c r="BW195" s="3"/>
      <c r="BX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179"/>
      <c r="FD195" s="179"/>
      <c r="FE195" s="179"/>
      <c r="FF195" s="179"/>
      <c r="FG195" s="179"/>
      <c r="FH195" s="179"/>
      <c r="FI195" s="179"/>
      <c r="FJ195" s="179"/>
      <c r="FK195" s="200"/>
      <c r="FL195" s="179"/>
      <c r="FM195" s="179"/>
      <c r="FN195" s="179" t="s">
        <v>2730</v>
      </c>
      <c r="FO195" s="179" t="s">
        <v>1645</v>
      </c>
      <c r="FP195" s="209" t="s">
        <v>2729</v>
      </c>
      <c r="FQ195" s="179"/>
      <c r="FR195" s="179" t="s">
        <v>2731</v>
      </c>
      <c r="FS195" s="179" t="s">
        <v>2732</v>
      </c>
      <c r="FT195" s="179"/>
      <c r="FU195" s="179"/>
      <c r="FV195" s="179"/>
      <c r="FW195" s="179"/>
      <c r="FX195" s="179"/>
      <c r="FY195" s="179"/>
      <c r="FZ195" s="179" t="s">
        <v>2728</v>
      </c>
      <c r="GA195" s="142" t="s">
        <v>492</v>
      </c>
      <c r="GB195" s="142"/>
      <c r="GC195" s="204"/>
      <c r="GD195" s="179">
        <v>2002</v>
      </c>
      <c r="GE195" s="179" t="s">
        <v>2733</v>
      </c>
      <c r="GF195" s="179" t="s">
        <v>480</v>
      </c>
      <c r="GG195" s="179"/>
      <c r="GH195" s="179"/>
      <c r="GI195" s="179"/>
      <c r="GJ195" s="179"/>
      <c r="GK195" s="179"/>
      <c r="GL195" s="179"/>
      <c r="GM195" s="179"/>
      <c r="GN195" s="179"/>
      <c r="GO195" s="179"/>
      <c r="GP195" s="2"/>
      <c r="GQ195" s="2"/>
      <c r="GR195" s="2"/>
      <c r="GS195" s="2"/>
      <c r="GT195" s="2"/>
      <c r="GU195" s="2"/>
      <c r="GV195" s="2"/>
      <c r="GW195" s="2"/>
      <c r="GX195" s="2"/>
      <c r="GY195" s="2"/>
      <c r="GZ195" s="179"/>
      <c r="HB195" s="2"/>
      <c r="HC195" s="2"/>
      <c r="HD195" s="145"/>
      <c r="HE195" s="134"/>
      <c r="HF195" s="200"/>
      <c r="HG195" s="179"/>
      <c r="HH195" s="200"/>
      <c r="HI195" s="179"/>
      <c r="HJ195" s="179"/>
      <c r="HK195" s="179"/>
      <c r="HL195" s="179"/>
      <c r="HM195" s="179"/>
      <c r="HN195" s="134"/>
      <c r="HO195" s="134"/>
      <c r="HP195" s="200"/>
      <c r="HQ195" s="179"/>
      <c r="HR195" s="200"/>
      <c r="HS195" s="179"/>
      <c r="HT195" s="179"/>
      <c r="HU195" s="179"/>
      <c r="HV195" s="200"/>
      <c r="HW195" s="200"/>
      <c r="HX195" s="142"/>
      <c r="HY195" s="210"/>
      <c r="HZ195" s="179"/>
      <c r="IA195" s="179"/>
      <c r="IB195" s="179"/>
      <c r="IC195" s="179"/>
      <c r="ID195" s="200"/>
      <c r="IE195" s="179"/>
      <c r="IF195" s="142"/>
      <c r="IG195" s="210"/>
      <c r="IH195" s="179"/>
      <c r="II195" s="179"/>
      <c r="IJ195" s="142"/>
      <c r="IK195" s="210"/>
      <c r="IL195" s="179"/>
      <c r="IM195" s="179"/>
      <c r="IN195" s="179"/>
      <c r="IO195" s="3"/>
      <c r="IP195" s="3"/>
      <c r="IQ195" s="3"/>
      <c r="IR195" s="3"/>
      <c r="IS195" s="200"/>
      <c r="IT195" s="200"/>
      <c r="IU195" s="200"/>
      <c r="IV195" s="200"/>
      <c r="IW195" s="200"/>
      <c r="IX195" s="200"/>
      <c r="IY195" s="200"/>
      <c r="IZ195" s="200"/>
      <c r="JA195" s="200"/>
      <c r="JB195" s="200"/>
      <c r="JC195" s="200"/>
      <c r="JD195" s="200"/>
      <c r="JE195" s="200"/>
      <c r="JF195" s="179"/>
      <c r="JG195" s="179"/>
      <c r="JH195" s="179"/>
      <c r="JI195" s="179"/>
      <c r="JJ195" s="179"/>
      <c r="JK195" s="179"/>
      <c r="JL195" s="179" t="s">
        <v>2734</v>
      </c>
      <c r="JM195" s="179" t="s">
        <v>1522</v>
      </c>
      <c r="JN195" t="s">
        <v>2735</v>
      </c>
      <c r="JO195" s="2"/>
      <c r="JP195" s="2"/>
      <c r="JQ195" s="2"/>
      <c r="JR195" s="2"/>
      <c r="JS195" s="2" t="s">
        <v>480</v>
      </c>
      <c r="JW195" s="2"/>
      <c r="JX195" s="179"/>
      <c r="JY195" s="280"/>
      <c r="JZ195" s="280"/>
      <c r="KA195" s="281"/>
      <c r="KB195" s="281"/>
      <c r="KC195" s="281"/>
      <c r="KD195" s="281"/>
      <c r="KE195" s="281"/>
      <c r="KF195" s="281"/>
      <c r="KG195" s="281"/>
      <c r="KH195" s="281"/>
      <c r="KI195" s="280"/>
      <c r="KJ195" s="280"/>
      <c r="KK195" s="280"/>
      <c r="KL195" s="280"/>
      <c r="KM195" s="280"/>
      <c r="KN195" s="280"/>
      <c r="KO195" s="280"/>
      <c r="KP195" s="280"/>
      <c r="KQ195" s="205" t="s">
        <v>2736</v>
      </c>
      <c r="KR195" s="274">
        <v>900</v>
      </c>
      <c r="KS195" s="11" t="s">
        <v>2744</v>
      </c>
      <c r="KT195" s="11" t="s">
        <v>1487</v>
      </c>
      <c r="KU195" s="11"/>
      <c r="KV195" s="11"/>
      <c r="KW195" s="11"/>
      <c r="KX195" s="11"/>
      <c r="KY195" s="11" t="s">
        <v>2738</v>
      </c>
      <c r="KZ195" s="11" t="s">
        <v>685</v>
      </c>
      <c r="LA195" s="280"/>
      <c r="LB195" s="280" t="s">
        <v>687</v>
      </c>
      <c r="LC195" s="280"/>
      <c r="LD195" s="280"/>
      <c r="LE195" s="282"/>
      <c r="LF195" s="280"/>
      <c r="LG195" s="280"/>
      <c r="LH195" s="280"/>
      <c r="LI195" s="280"/>
      <c r="LJ195" s="280"/>
      <c r="LK195" s="280"/>
      <c r="LM195" s="285"/>
      <c r="LN195" s="283" t="s">
        <v>518</v>
      </c>
      <c r="LO195" s="283">
        <v>612.1</v>
      </c>
      <c r="LP195" s="283" t="s">
        <v>520</v>
      </c>
      <c r="LQ195" s="283">
        <v>69</v>
      </c>
      <c r="LR195" s="284"/>
      <c r="LS195" s="280"/>
      <c r="LT195" s="280">
        <v>84</v>
      </c>
      <c r="LU195" s="280"/>
      <c r="LV195" s="280"/>
      <c r="LW195" s="280"/>
      <c r="LX195" s="280"/>
      <c r="LY195" s="280"/>
      <c r="LZ195" s="179"/>
      <c r="MA195" s="179"/>
      <c r="MB195" s="179"/>
      <c r="MC195" s="179"/>
      <c r="MD195" s="179"/>
      <c r="ME195" s="179"/>
      <c r="MF195" s="179"/>
      <c r="MG195" s="179"/>
      <c r="MH195" s="179"/>
      <c r="MI195" s="179"/>
      <c r="MJ195" s="179"/>
      <c r="MK195" s="179"/>
      <c r="ML195" s="179"/>
      <c r="MM195" s="179" t="s">
        <v>2739</v>
      </c>
      <c r="MN195" s="179" t="s">
        <v>1047</v>
      </c>
      <c r="MO195" s="179">
        <v>2002</v>
      </c>
      <c r="MP195" s="179"/>
      <c r="MQ195" s="179"/>
      <c r="MR195" s="179" t="s">
        <v>2417</v>
      </c>
      <c r="MS195" s="179"/>
      <c r="MT195" t="s">
        <v>2740</v>
      </c>
      <c r="MU195" s="50">
        <v>46196</v>
      </c>
      <c r="MX195" s="50"/>
    </row>
    <row r="196" spans="1:362" ht="15" customHeight="1" thickBot="1">
      <c r="A196" s="199" t="s">
        <v>663</v>
      </c>
      <c r="B196" s="2" t="s">
        <v>2725</v>
      </c>
      <c r="C196" s="2" t="s">
        <v>665</v>
      </c>
      <c r="D196" s="82" t="s">
        <v>948</v>
      </c>
      <c r="E196" s="2" t="s">
        <v>2405</v>
      </c>
      <c r="F196" s="82" t="s">
        <v>2553</v>
      </c>
      <c r="G196" s="2" t="s">
        <v>1076</v>
      </c>
      <c r="H196" s="2" t="s">
        <v>476</v>
      </c>
      <c r="I196" s="82">
        <v>-0.41666666666666602</v>
      </c>
      <c r="J196" s="82">
        <v>34.200000000000003</v>
      </c>
      <c r="K196" s="82">
        <v>10</v>
      </c>
      <c r="L196" s="2"/>
      <c r="M196" s="82"/>
      <c r="N196" s="2"/>
      <c r="O196" s="2"/>
      <c r="P196" s="2"/>
      <c r="Q196" s="2"/>
      <c r="R196" s="2"/>
      <c r="S196" s="2"/>
      <c r="T196" s="2"/>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2" t="s">
        <v>2726</v>
      </c>
      <c r="AW196" s="147">
        <v>900</v>
      </c>
      <c r="AX196" s="2"/>
      <c r="AY196" s="2">
        <v>2</v>
      </c>
      <c r="AZ196" s="179"/>
      <c r="BA196" s="179">
        <v>2002</v>
      </c>
      <c r="BB196" s="179">
        <v>2004</v>
      </c>
      <c r="BC196" s="2" t="s">
        <v>2727</v>
      </c>
      <c r="BD196" s="179" t="s">
        <v>2741</v>
      </c>
      <c r="BE196" t="s">
        <v>536</v>
      </c>
      <c r="BF196" s="179" t="s">
        <v>484</v>
      </c>
      <c r="BG196" s="179" t="s">
        <v>1645</v>
      </c>
      <c r="BH196" t="s">
        <v>2729</v>
      </c>
      <c r="BI196" s="200" t="s">
        <v>486</v>
      </c>
      <c r="BJ196" s="208">
        <v>55556</v>
      </c>
      <c r="BK196" s="179" t="s">
        <v>537</v>
      </c>
      <c r="BL196" s="179" t="s">
        <v>1480</v>
      </c>
      <c r="BM196" s="179" t="s">
        <v>2742</v>
      </c>
      <c r="BN196" t="s">
        <v>486</v>
      </c>
      <c r="BO196" s="15">
        <v>27778</v>
      </c>
      <c r="BR196" s="213"/>
      <c r="BX196" s="3"/>
      <c r="BY196" s="3"/>
      <c r="BZ196" s="3"/>
      <c r="CA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179"/>
      <c r="FD196" s="179"/>
      <c r="FE196" s="179"/>
      <c r="FF196" s="179"/>
      <c r="FG196" s="179"/>
      <c r="FH196" s="179"/>
      <c r="FI196" s="179"/>
      <c r="FJ196" s="179"/>
      <c r="FK196" s="200"/>
      <c r="FL196" s="179"/>
      <c r="FM196" s="179"/>
      <c r="FN196" s="179" t="s">
        <v>2730</v>
      </c>
      <c r="FO196" s="179" t="s">
        <v>1645</v>
      </c>
      <c r="FP196" s="209" t="s">
        <v>2729</v>
      </c>
      <c r="FQ196" s="179"/>
      <c r="FR196" s="179" t="s">
        <v>2731</v>
      </c>
      <c r="FS196" s="179" t="s">
        <v>2732</v>
      </c>
      <c r="FT196" s="179"/>
      <c r="FU196" s="179"/>
      <c r="FV196" s="179"/>
      <c r="FW196" s="179"/>
      <c r="FX196" s="179"/>
      <c r="FY196" s="179"/>
      <c r="FZ196" s="179" t="s">
        <v>2743</v>
      </c>
      <c r="GA196" s="142" t="s">
        <v>2424</v>
      </c>
      <c r="GB196" s="142" t="s">
        <v>542</v>
      </c>
      <c r="GC196" s="204" t="s">
        <v>543</v>
      </c>
      <c r="GD196" s="179">
        <v>2002</v>
      </c>
      <c r="GE196" s="179" t="s">
        <v>2733</v>
      </c>
      <c r="GF196" s="179" t="s">
        <v>480</v>
      </c>
      <c r="GG196" s="179"/>
      <c r="GH196" s="179"/>
      <c r="GI196" s="179"/>
      <c r="GJ196" s="179"/>
      <c r="GK196" s="179"/>
      <c r="GL196" s="179"/>
      <c r="GM196" s="179"/>
      <c r="GN196" s="179"/>
      <c r="GO196" s="179"/>
      <c r="GP196" s="2"/>
      <c r="GQ196" s="2"/>
      <c r="GR196" s="2"/>
      <c r="GS196" s="2"/>
      <c r="GT196" s="2"/>
      <c r="GU196" s="2"/>
      <c r="GV196" s="2"/>
      <c r="GW196" s="2"/>
      <c r="GX196" s="2"/>
      <c r="GY196" s="2"/>
      <c r="GZ196" s="179"/>
      <c r="HB196" s="2"/>
      <c r="HC196" s="2"/>
      <c r="HD196" s="145"/>
      <c r="HE196" s="134"/>
      <c r="HF196" s="200"/>
      <c r="HG196" s="179"/>
      <c r="HH196" s="200"/>
      <c r="HI196" s="179"/>
      <c r="HJ196" s="179"/>
      <c r="HK196" s="179"/>
      <c r="HL196" s="179"/>
      <c r="HM196" s="179"/>
      <c r="HN196" s="134"/>
      <c r="HO196" s="134"/>
      <c r="HP196" s="200"/>
      <c r="HQ196" s="179"/>
      <c r="HR196" s="200"/>
      <c r="HS196" s="179"/>
      <c r="HT196" s="179"/>
      <c r="HU196" s="179"/>
      <c r="HV196" s="200"/>
      <c r="HW196" s="200"/>
      <c r="HX196" s="142"/>
      <c r="HY196" s="210"/>
      <c r="HZ196" s="179"/>
      <c r="IA196" s="179"/>
      <c r="IB196" s="179"/>
      <c r="IC196" s="179"/>
      <c r="ID196" s="200"/>
      <c r="IE196" s="179"/>
      <c r="IF196" s="142"/>
      <c r="IG196" s="210"/>
      <c r="IH196" s="179"/>
      <c r="II196" s="179"/>
      <c r="IJ196" s="142"/>
      <c r="IK196" s="210"/>
      <c r="IL196" s="179"/>
      <c r="IM196" s="179"/>
      <c r="IN196" s="179"/>
      <c r="IO196" s="3"/>
      <c r="IP196" s="3"/>
      <c r="IQ196" s="3"/>
      <c r="IR196" s="3"/>
      <c r="IS196" s="200"/>
      <c r="IT196" s="200"/>
      <c r="IU196" s="200"/>
      <c r="IV196" s="200"/>
      <c r="IW196" s="200"/>
      <c r="IX196" s="200"/>
      <c r="IY196" s="200"/>
      <c r="IZ196" s="200"/>
      <c r="JA196" s="200"/>
      <c r="JB196" s="200"/>
      <c r="JC196" s="200"/>
      <c r="JD196" s="200"/>
      <c r="JE196" s="200"/>
      <c r="JF196" s="179"/>
      <c r="JG196" s="179"/>
      <c r="JH196" s="179"/>
      <c r="JI196" s="179"/>
      <c r="JJ196" s="179"/>
      <c r="JK196" s="179"/>
      <c r="JL196" s="179" t="s">
        <v>2734</v>
      </c>
      <c r="JM196" s="179" t="s">
        <v>1522</v>
      </c>
      <c r="JN196" t="s">
        <v>2735</v>
      </c>
      <c r="JO196" s="2"/>
      <c r="JP196" s="2"/>
      <c r="JQ196" s="2"/>
      <c r="JR196" s="2"/>
      <c r="JS196" s="2" t="s">
        <v>480</v>
      </c>
      <c r="JW196" s="2"/>
      <c r="JX196" s="179"/>
      <c r="JY196" s="280"/>
      <c r="JZ196" s="280"/>
      <c r="KA196" s="281"/>
      <c r="KB196" s="281"/>
      <c r="KC196" s="281"/>
      <c r="KD196" s="281"/>
      <c r="KE196" s="281"/>
      <c r="KF196" s="281"/>
      <c r="KG196" s="281"/>
      <c r="KH196" s="281"/>
      <c r="KI196" s="280"/>
      <c r="KJ196" s="280"/>
      <c r="KK196" s="280"/>
      <c r="KL196" s="280"/>
      <c r="KM196" s="280"/>
      <c r="KN196" s="280"/>
      <c r="KO196" s="280"/>
      <c r="KP196" s="280"/>
      <c r="KQ196" s="205" t="s">
        <v>2736</v>
      </c>
      <c r="KR196" s="274">
        <v>900</v>
      </c>
      <c r="KS196" s="11" t="s">
        <v>2744</v>
      </c>
      <c r="KT196" s="11" t="s">
        <v>1487</v>
      </c>
      <c r="KU196" s="11"/>
      <c r="KV196" s="11"/>
      <c r="KW196" s="11"/>
      <c r="KX196" s="11"/>
      <c r="KY196" s="11" t="s">
        <v>2738</v>
      </c>
      <c r="KZ196" s="11" t="s">
        <v>685</v>
      </c>
      <c r="LA196" s="280"/>
      <c r="LB196" s="280" t="s">
        <v>687</v>
      </c>
      <c r="LC196" s="280"/>
      <c r="LD196" s="280"/>
      <c r="LE196" s="282"/>
      <c r="LF196" s="280"/>
      <c r="LG196" s="280"/>
      <c r="LH196" s="280"/>
      <c r="LI196" s="280"/>
      <c r="LJ196" s="280"/>
      <c r="LK196" s="280"/>
      <c r="LM196" s="283"/>
      <c r="LN196" s="283" t="s">
        <v>518</v>
      </c>
      <c r="LO196" s="283">
        <v>1.6</v>
      </c>
      <c r="LP196" s="283" t="s">
        <v>520</v>
      </c>
      <c r="LQ196" s="283">
        <v>0.7</v>
      </c>
      <c r="LR196" s="284"/>
      <c r="LS196" s="280"/>
      <c r="LT196" s="280">
        <v>84</v>
      </c>
      <c r="LU196" s="280"/>
      <c r="LV196" s="280"/>
      <c r="LW196" s="280"/>
      <c r="LX196" s="280"/>
      <c r="LY196" s="280"/>
      <c r="LZ196" s="179"/>
      <c r="MA196" s="179"/>
      <c r="MB196" s="179"/>
      <c r="MC196" s="179"/>
      <c r="MD196" s="179"/>
      <c r="ME196" s="179"/>
      <c r="MF196" s="179"/>
      <c r="MG196" s="179"/>
      <c r="MH196" s="179"/>
      <c r="MI196" s="179"/>
      <c r="MJ196" s="179"/>
      <c r="MK196" s="179"/>
      <c r="ML196" s="179"/>
      <c r="MM196" s="179" t="s">
        <v>2739</v>
      </c>
      <c r="MN196" s="179" t="s">
        <v>1047</v>
      </c>
      <c r="MO196" s="179">
        <v>2002</v>
      </c>
      <c r="MP196" s="179"/>
      <c r="MQ196" s="179"/>
      <c r="MR196" s="179" t="s">
        <v>2417</v>
      </c>
      <c r="MS196" s="179"/>
      <c r="MT196" t="s">
        <v>2740</v>
      </c>
      <c r="MU196" s="50">
        <v>46196</v>
      </c>
      <c r="MX196" s="50"/>
    </row>
    <row r="197" spans="1:362" ht="17" thickBot="1">
      <c r="A197" s="199" t="s">
        <v>663</v>
      </c>
      <c r="B197" s="2" t="s">
        <v>2725</v>
      </c>
      <c r="C197" s="2" t="s">
        <v>665</v>
      </c>
      <c r="D197" s="82" t="s">
        <v>948</v>
      </c>
      <c r="E197" s="2" t="s">
        <v>2405</v>
      </c>
      <c r="F197" s="82" t="s">
        <v>2553</v>
      </c>
      <c r="G197" s="2" t="s">
        <v>1076</v>
      </c>
      <c r="H197" s="2" t="s">
        <v>476</v>
      </c>
      <c r="I197" s="82">
        <v>-0.41666666666666602</v>
      </c>
      <c r="J197" s="82">
        <v>34.200000000000003</v>
      </c>
      <c r="K197" s="82">
        <v>10</v>
      </c>
      <c r="L197" s="2"/>
      <c r="M197" s="82"/>
      <c r="N197" s="2"/>
      <c r="O197" s="2"/>
      <c r="P197" s="2"/>
      <c r="Q197" s="2"/>
      <c r="R197" s="2"/>
      <c r="S197" s="2"/>
      <c r="T197" s="2"/>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2" t="s">
        <v>2726</v>
      </c>
      <c r="AW197" s="147">
        <v>900</v>
      </c>
      <c r="AX197" s="2"/>
      <c r="AY197" s="2">
        <v>2</v>
      </c>
      <c r="AZ197" s="179"/>
      <c r="BA197" s="179">
        <v>2002</v>
      </c>
      <c r="BB197" s="179">
        <v>2004</v>
      </c>
      <c r="BC197" s="2" t="s">
        <v>2727</v>
      </c>
      <c r="BD197" s="179" t="s">
        <v>2728</v>
      </c>
      <c r="BE197" t="s">
        <v>524</v>
      </c>
      <c r="BF197" s="179" t="s">
        <v>484</v>
      </c>
      <c r="BG197" s="179" t="s">
        <v>1645</v>
      </c>
      <c r="BH197" t="s">
        <v>2729</v>
      </c>
      <c r="BI197" s="200" t="s">
        <v>486</v>
      </c>
      <c r="BJ197" s="208">
        <v>55556</v>
      </c>
      <c r="BK197" s="179"/>
      <c r="BL197" s="179"/>
      <c r="BM197" s="179"/>
      <c r="BN197" s="213"/>
      <c r="BO197" s="208"/>
      <c r="BP197" s="213"/>
      <c r="BQ197" s="213"/>
      <c r="BS197" s="213"/>
      <c r="BT197" s="213"/>
      <c r="BU197" s="213"/>
      <c r="BV197" s="213"/>
      <c r="BW197" s="213"/>
      <c r="BX197" s="3"/>
      <c r="BY197" s="3"/>
      <c r="BZ197" s="3"/>
      <c r="CA197" s="3"/>
      <c r="CB197" s="213"/>
      <c r="CC197" s="3"/>
      <c r="CD197" s="3"/>
      <c r="CE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179"/>
      <c r="FD197" s="179"/>
      <c r="FE197" s="179"/>
      <c r="FF197" s="179"/>
      <c r="FG197" s="179"/>
      <c r="FH197" s="179"/>
      <c r="FI197" s="179"/>
      <c r="FJ197" s="179"/>
      <c r="FK197" s="200"/>
      <c r="FL197" s="179"/>
      <c r="FM197" s="179"/>
      <c r="FN197" s="179" t="s">
        <v>2730</v>
      </c>
      <c r="FO197" s="179" t="s">
        <v>1645</v>
      </c>
      <c r="FP197" s="209" t="s">
        <v>2729</v>
      </c>
      <c r="FQ197" s="179"/>
      <c r="FR197" s="179" t="s">
        <v>2731</v>
      </c>
      <c r="FS197" s="179" t="s">
        <v>2732</v>
      </c>
      <c r="FT197" s="179"/>
      <c r="FU197" s="179"/>
      <c r="FV197" s="179"/>
      <c r="FW197" s="179"/>
      <c r="FX197" s="179"/>
      <c r="FY197" s="179"/>
      <c r="FZ197" s="179" t="s">
        <v>2728</v>
      </c>
      <c r="GA197" s="142" t="s">
        <v>492</v>
      </c>
      <c r="GB197" s="142"/>
      <c r="GC197" s="204"/>
      <c r="GD197" s="179">
        <v>2002</v>
      </c>
      <c r="GE197" s="179" t="s">
        <v>2733</v>
      </c>
      <c r="GF197" s="179" t="s">
        <v>480</v>
      </c>
      <c r="GG197" s="179"/>
      <c r="GH197" s="179"/>
      <c r="GI197" s="179"/>
      <c r="GJ197" s="179"/>
      <c r="GK197" s="179"/>
      <c r="GL197" s="179"/>
      <c r="GM197" s="179"/>
      <c r="GN197" s="179"/>
      <c r="GO197" s="179"/>
      <c r="GP197" s="2"/>
      <c r="GQ197" s="2"/>
      <c r="GR197" s="2"/>
      <c r="GS197" s="2"/>
      <c r="GT197" s="2"/>
      <c r="GU197" s="2"/>
      <c r="GV197" s="2"/>
      <c r="GW197" s="2"/>
      <c r="GX197" s="2"/>
      <c r="GY197" s="2"/>
      <c r="GZ197" s="179"/>
      <c r="HB197" s="2"/>
      <c r="HC197" s="2"/>
      <c r="HD197" s="145"/>
      <c r="HE197" s="134"/>
      <c r="HF197" s="200"/>
      <c r="HG197" s="179"/>
      <c r="HH197" s="200"/>
      <c r="HI197" s="179"/>
      <c r="HJ197" s="179"/>
      <c r="HK197" s="179"/>
      <c r="HL197" s="179"/>
      <c r="HM197" s="179"/>
      <c r="HN197" s="134"/>
      <c r="HO197" s="134"/>
      <c r="HP197" s="200"/>
      <c r="HQ197" s="179"/>
      <c r="HR197" s="200"/>
      <c r="HS197" s="179"/>
      <c r="HT197" s="179"/>
      <c r="HU197" s="179"/>
      <c r="HV197" s="200"/>
      <c r="HW197" s="200"/>
      <c r="HX197" s="142"/>
      <c r="HY197" s="210"/>
      <c r="HZ197" s="179"/>
      <c r="IA197" s="179"/>
      <c r="IB197" s="179"/>
      <c r="IC197" s="179"/>
      <c r="ID197" s="200"/>
      <c r="IE197" s="179"/>
      <c r="IF197" s="142"/>
      <c r="IG197" s="210"/>
      <c r="IH197" s="179"/>
      <c r="II197" s="179"/>
      <c r="IJ197" s="142"/>
      <c r="IK197" s="210"/>
      <c r="IL197" s="179"/>
      <c r="IM197" s="179"/>
      <c r="IN197" s="179"/>
      <c r="IO197" s="3"/>
      <c r="IP197" s="3"/>
      <c r="IQ197" s="3"/>
      <c r="IR197" s="3"/>
      <c r="IS197" s="200"/>
      <c r="IT197" s="200"/>
      <c r="IU197" s="200"/>
      <c r="IV197" s="200"/>
      <c r="IW197" s="200"/>
      <c r="IX197" s="200"/>
      <c r="IY197" s="200"/>
      <c r="IZ197" s="200"/>
      <c r="JA197" s="200"/>
      <c r="JB197" s="200"/>
      <c r="JC197" s="200"/>
      <c r="JD197" s="200"/>
      <c r="JE197" s="200"/>
      <c r="JF197" s="179"/>
      <c r="JG197" s="179"/>
      <c r="JH197" s="179"/>
      <c r="JI197" s="179"/>
      <c r="JJ197" s="179"/>
      <c r="JK197" s="179"/>
      <c r="JL197" s="179" t="s">
        <v>2734</v>
      </c>
      <c r="JM197" s="179" t="s">
        <v>1522</v>
      </c>
      <c r="JN197" t="s">
        <v>2735</v>
      </c>
      <c r="JO197" s="2"/>
      <c r="JP197" s="2"/>
      <c r="JQ197" s="2"/>
      <c r="JR197" s="2"/>
      <c r="JS197" s="2" t="s">
        <v>480</v>
      </c>
      <c r="JW197" s="2"/>
      <c r="JX197" s="179"/>
      <c r="JY197" s="280"/>
      <c r="JZ197" s="280"/>
      <c r="KA197" s="281"/>
      <c r="KB197" s="281"/>
      <c r="KC197" s="281"/>
      <c r="KD197" s="281"/>
      <c r="KE197" s="281"/>
      <c r="KF197" s="281"/>
      <c r="KG197" s="281"/>
      <c r="KH197" s="281"/>
      <c r="KI197" s="280"/>
      <c r="KJ197" s="280"/>
      <c r="KK197" s="280"/>
      <c r="KL197" s="280"/>
      <c r="KM197" s="280"/>
      <c r="KN197" s="280"/>
      <c r="KO197" s="280"/>
      <c r="KP197" s="280"/>
      <c r="KQ197" s="205" t="s">
        <v>2736</v>
      </c>
      <c r="KR197" s="274">
        <v>900</v>
      </c>
      <c r="KS197" s="11" t="s">
        <v>2745</v>
      </c>
      <c r="KT197" s="11" t="s">
        <v>1487</v>
      </c>
      <c r="KU197" s="11"/>
      <c r="KV197" s="11"/>
      <c r="KW197" s="11"/>
      <c r="KX197" s="11"/>
      <c r="KY197" s="11" t="s">
        <v>2738</v>
      </c>
      <c r="KZ197" s="11" t="s">
        <v>685</v>
      </c>
      <c r="LA197" s="280"/>
      <c r="LB197" s="280" t="s">
        <v>687</v>
      </c>
      <c r="LC197" s="280"/>
      <c r="LD197" s="280"/>
      <c r="LE197" s="282"/>
      <c r="LF197" s="280"/>
      <c r="LG197" s="280"/>
      <c r="LH197" s="280"/>
      <c r="LI197" s="280"/>
      <c r="LJ197" s="280"/>
      <c r="LK197" s="280"/>
      <c r="LM197" s="283"/>
      <c r="LN197" s="283" t="s">
        <v>518</v>
      </c>
      <c r="LO197" s="283">
        <v>761.3</v>
      </c>
      <c r="LP197" s="283" t="s">
        <v>520</v>
      </c>
      <c r="LQ197" s="283">
        <v>135</v>
      </c>
      <c r="LR197" s="284"/>
      <c r="LS197" s="280"/>
      <c r="LT197" s="280">
        <v>84</v>
      </c>
      <c r="LU197" s="280"/>
      <c r="LV197" s="280"/>
      <c r="LW197" s="280"/>
      <c r="LX197" s="280"/>
      <c r="LY197" s="280"/>
      <c r="LZ197" s="179"/>
      <c r="MA197" s="179"/>
      <c r="MB197" s="179"/>
      <c r="MC197" s="179"/>
      <c r="MD197" s="179"/>
      <c r="ME197" s="179"/>
      <c r="MF197" s="179"/>
      <c r="MG197" s="179"/>
      <c r="MH197" s="179"/>
      <c r="MI197" s="179"/>
      <c r="MJ197" s="179"/>
      <c r="MK197" s="179"/>
      <c r="ML197" s="179"/>
      <c r="MM197" s="179" t="s">
        <v>2739</v>
      </c>
      <c r="MN197" s="179" t="s">
        <v>1047</v>
      </c>
      <c r="MO197" s="179">
        <v>2002</v>
      </c>
      <c r="MP197" s="179"/>
      <c r="MQ197" s="179"/>
      <c r="MR197" s="179" t="s">
        <v>2417</v>
      </c>
      <c r="MS197" s="179"/>
      <c r="MT197" t="s">
        <v>2740</v>
      </c>
      <c r="MU197" s="50">
        <v>46196</v>
      </c>
      <c r="MX197" s="50"/>
    </row>
    <row r="198" spans="1:362" ht="17" thickBot="1">
      <c r="A198" s="199" t="s">
        <v>663</v>
      </c>
      <c r="B198" s="2" t="s">
        <v>2725</v>
      </c>
      <c r="C198" s="2" t="s">
        <v>665</v>
      </c>
      <c r="D198" s="82" t="s">
        <v>948</v>
      </c>
      <c r="E198" s="2" t="s">
        <v>2405</v>
      </c>
      <c r="F198" s="82" t="s">
        <v>2553</v>
      </c>
      <c r="G198" s="2" t="s">
        <v>1076</v>
      </c>
      <c r="H198" s="2" t="s">
        <v>476</v>
      </c>
      <c r="I198" s="82">
        <v>-0.41666666666666602</v>
      </c>
      <c r="J198" s="82">
        <v>34.200000000000003</v>
      </c>
      <c r="K198" s="82">
        <v>10</v>
      </c>
      <c r="L198" s="2"/>
      <c r="M198" s="82"/>
      <c r="N198" s="2"/>
      <c r="O198" s="2"/>
      <c r="P198" s="2"/>
      <c r="Q198" s="2"/>
      <c r="R198" s="2"/>
      <c r="S198" s="2"/>
      <c r="T198" s="2"/>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2" t="s">
        <v>2726</v>
      </c>
      <c r="AW198" s="147">
        <v>900</v>
      </c>
      <c r="AX198" s="2"/>
      <c r="AY198" s="2">
        <v>2</v>
      </c>
      <c r="AZ198" s="179"/>
      <c r="BA198" s="179">
        <v>2002</v>
      </c>
      <c r="BB198" s="179">
        <v>2004</v>
      </c>
      <c r="BC198" s="2" t="s">
        <v>2727</v>
      </c>
      <c r="BD198" s="179" t="s">
        <v>2741</v>
      </c>
      <c r="BE198" t="s">
        <v>536</v>
      </c>
      <c r="BF198" s="179" t="s">
        <v>484</v>
      </c>
      <c r="BG198" s="179" t="s">
        <v>1645</v>
      </c>
      <c r="BH198" t="s">
        <v>2729</v>
      </c>
      <c r="BI198" s="200" t="s">
        <v>486</v>
      </c>
      <c r="BJ198" s="208">
        <v>55556</v>
      </c>
      <c r="BK198" s="179" t="s">
        <v>537</v>
      </c>
      <c r="BL198" s="179" t="s">
        <v>1480</v>
      </c>
      <c r="BM198" s="179" t="s">
        <v>2742</v>
      </c>
      <c r="BN198" s="179" t="s">
        <v>486</v>
      </c>
      <c r="BO198" s="208">
        <v>27778</v>
      </c>
      <c r="BP198" s="179"/>
      <c r="BQ198" s="179"/>
      <c r="BR198" s="3"/>
      <c r="BS198" s="179"/>
      <c r="BT198" s="179"/>
      <c r="BU198" s="179"/>
      <c r="BV198" s="179"/>
      <c r="BW198" s="179"/>
      <c r="BX198" s="3"/>
      <c r="BY198" s="3"/>
      <c r="BZ198" s="3"/>
      <c r="CA198" s="3"/>
      <c r="CB198" s="179"/>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179"/>
      <c r="FD198" s="179"/>
      <c r="FE198" s="179"/>
      <c r="FF198" s="179"/>
      <c r="FG198" s="179"/>
      <c r="FH198" s="179"/>
      <c r="FI198" s="179"/>
      <c r="FJ198" s="179"/>
      <c r="FK198" s="200"/>
      <c r="FL198" s="179"/>
      <c r="FM198" s="179"/>
      <c r="FN198" s="179" t="s">
        <v>2730</v>
      </c>
      <c r="FO198" s="179" t="s">
        <v>1645</v>
      </c>
      <c r="FP198" s="209" t="s">
        <v>2729</v>
      </c>
      <c r="FQ198" s="179"/>
      <c r="FR198" s="179" t="s">
        <v>2731</v>
      </c>
      <c r="FS198" s="179" t="s">
        <v>2732</v>
      </c>
      <c r="FT198" s="179"/>
      <c r="FU198" s="179"/>
      <c r="FV198" s="179"/>
      <c r="FW198" s="179"/>
      <c r="FX198" s="179"/>
      <c r="FY198" s="179"/>
      <c r="FZ198" s="179" t="s">
        <v>2743</v>
      </c>
      <c r="GA198" s="142" t="s">
        <v>2424</v>
      </c>
      <c r="GB198" s="142" t="s">
        <v>542</v>
      </c>
      <c r="GC198" s="204" t="s">
        <v>543</v>
      </c>
      <c r="GD198" s="179">
        <v>2002</v>
      </c>
      <c r="GE198" s="179" t="s">
        <v>2733</v>
      </c>
      <c r="GF198" s="179" t="s">
        <v>480</v>
      </c>
      <c r="GG198" s="179"/>
      <c r="GH198" s="179"/>
      <c r="GI198" s="179"/>
      <c r="GJ198" s="179"/>
      <c r="GK198" s="179"/>
      <c r="GL198" s="179"/>
      <c r="GM198" s="179"/>
      <c r="GN198" s="179"/>
      <c r="GO198" s="179"/>
      <c r="GP198" s="2"/>
      <c r="GQ198" s="2"/>
      <c r="GR198" s="2"/>
      <c r="GS198" s="2"/>
      <c r="GT198" s="2"/>
      <c r="GU198" s="2"/>
      <c r="GV198" s="2"/>
      <c r="GW198" s="2"/>
      <c r="GX198" s="2"/>
      <c r="GY198" s="2"/>
      <c r="GZ198" s="179"/>
      <c r="HB198" s="2"/>
      <c r="HC198" s="2"/>
      <c r="HD198" s="145"/>
      <c r="HE198" s="134"/>
      <c r="HF198" s="200"/>
      <c r="HG198" s="179"/>
      <c r="HH198" s="200"/>
      <c r="HI198" s="179"/>
      <c r="HJ198" s="179"/>
      <c r="HK198" s="179"/>
      <c r="HL198" s="179"/>
      <c r="HM198" s="179"/>
      <c r="HN198" s="134"/>
      <c r="HO198" s="134"/>
      <c r="HP198" s="200"/>
      <c r="HQ198" s="179"/>
      <c r="HR198" s="200"/>
      <c r="HS198" s="179"/>
      <c r="HT198" s="179"/>
      <c r="HU198" s="179"/>
      <c r="HV198" s="200"/>
      <c r="HW198" s="200"/>
      <c r="HX198" s="142"/>
      <c r="HY198" s="210"/>
      <c r="HZ198" s="179"/>
      <c r="IA198" s="179"/>
      <c r="IB198" s="179"/>
      <c r="IC198" s="179"/>
      <c r="ID198" s="200"/>
      <c r="IE198" s="179"/>
      <c r="IF198" s="142"/>
      <c r="IG198" s="210"/>
      <c r="IH198" s="179"/>
      <c r="II198" s="179"/>
      <c r="IJ198" s="142"/>
      <c r="IK198" s="210"/>
      <c r="IL198" s="179"/>
      <c r="IM198" s="179"/>
      <c r="IN198" s="179"/>
      <c r="IO198" s="3"/>
      <c r="IP198" s="3"/>
      <c r="IQ198" s="3"/>
      <c r="IR198" s="3"/>
      <c r="IS198" s="200"/>
      <c r="IT198" s="200"/>
      <c r="IU198" s="200"/>
      <c r="IV198" s="200"/>
      <c r="IW198" s="200"/>
      <c r="IX198" s="200"/>
      <c r="IY198" s="200"/>
      <c r="IZ198" s="200"/>
      <c r="JA198" s="200"/>
      <c r="JB198" s="200"/>
      <c r="JC198" s="200"/>
      <c r="JD198" s="200"/>
      <c r="JE198" s="200"/>
      <c r="JF198" s="179"/>
      <c r="JG198" s="179"/>
      <c r="JH198" s="179"/>
      <c r="JI198" s="179"/>
      <c r="JJ198" s="179"/>
      <c r="JK198" s="179"/>
      <c r="JL198" s="179" t="s">
        <v>2734</v>
      </c>
      <c r="JM198" s="179" t="s">
        <v>1522</v>
      </c>
      <c r="JN198" t="s">
        <v>2735</v>
      </c>
      <c r="JO198" s="2"/>
      <c r="JP198" s="2"/>
      <c r="JQ198" s="2"/>
      <c r="JR198" s="2"/>
      <c r="JS198" s="2" t="s">
        <v>480</v>
      </c>
      <c r="JW198" s="2"/>
      <c r="JX198" s="179"/>
      <c r="JY198" s="280"/>
      <c r="JZ198" s="280"/>
      <c r="KA198" s="281"/>
      <c r="KB198" s="281"/>
      <c r="KC198" s="281"/>
      <c r="KD198" s="281"/>
      <c r="KE198" s="281"/>
      <c r="KF198" s="281"/>
      <c r="KG198" s="281"/>
      <c r="KH198" s="281"/>
      <c r="KI198" s="280"/>
      <c r="KJ198" s="280"/>
      <c r="KK198" s="280"/>
      <c r="KL198" s="280"/>
      <c r="KM198" s="280"/>
      <c r="KN198" s="280"/>
      <c r="KO198" s="280"/>
      <c r="KP198" s="280"/>
      <c r="KQ198" s="205" t="s">
        <v>2736</v>
      </c>
      <c r="KR198" s="274">
        <v>900</v>
      </c>
      <c r="KS198" s="11" t="s">
        <v>2745</v>
      </c>
      <c r="KT198" s="11" t="s">
        <v>1487</v>
      </c>
      <c r="KU198" s="11"/>
      <c r="KV198" s="11"/>
      <c r="KW198" s="11"/>
      <c r="KX198" s="11"/>
      <c r="KY198" s="11" t="s">
        <v>2738</v>
      </c>
      <c r="KZ198" s="11" t="s">
        <v>685</v>
      </c>
      <c r="LA198" s="280"/>
      <c r="LB198" s="280" t="s">
        <v>687</v>
      </c>
      <c r="LC198" s="280"/>
      <c r="LD198" s="280"/>
      <c r="LE198" s="282"/>
      <c r="LF198" s="280"/>
      <c r="LG198" s="280"/>
      <c r="LH198" s="280"/>
      <c r="LI198" s="280"/>
      <c r="LJ198" s="280"/>
      <c r="LK198" s="280"/>
      <c r="LM198" s="283"/>
      <c r="LN198" s="283" t="s">
        <v>518</v>
      </c>
      <c r="LO198" s="283">
        <v>12.5</v>
      </c>
      <c r="LP198" s="283" t="s">
        <v>520</v>
      </c>
      <c r="LQ198" s="283">
        <v>0</v>
      </c>
      <c r="LR198" s="284"/>
      <c r="LS198" s="280"/>
      <c r="LT198" s="280">
        <v>84</v>
      </c>
      <c r="LU198" s="280"/>
      <c r="LV198" s="280"/>
      <c r="LW198" s="280"/>
      <c r="LX198" s="280"/>
      <c r="LY198" s="280"/>
      <c r="LZ198" s="179"/>
      <c r="MA198" s="179"/>
      <c r="MB198" s="179"/>
      <c r="MC198" s="179"/>
      <c r="MD198" s="179"/>
      <c r="ME198" s="179"/>
      <c r="MF198" s="179"/>
      <c r="MG198" s="179"/>
      <c r="MH198" s="179"/>
      <c r="MI198" s="179"/>
      <c r="MJ198" s="179"/>
      <c r="MK198" s="179"/>
      <c r="ML198" s="179"/>
      <c r="MM198" s="179" t="s">
        <v>2739</v>
      </c>
      <c r="MN198" s="179" t="s">
        <v>1047</v>
      </c>
      <c r="MO198" s="179">
        <v>2002</v>
      </c>
      <c r="MP198" s="179"/>
      <c r="MQ198" s="179"/>
      <c r="MR198" s="179" t="s">
        <v>2417</v>
      </c>
      <c r="MS198" s="179"/>
      <c r="MT198" t="s">
        <v>2740</v>
      </c>
      <c r="MU198" s="50">
        <v>46196</v>
      </c>
      <c r="MX198" s="50"/>
    </row>
    <row r="199" spans="1:362" ht="17" thickBot="1">
      <c r="A199" s="199" t="s">
        <v>663</v>
      </c>
      <c r="B199" s="2" t="s">
        <v>2725</v>
      </c>
      <c r="C199" s="2" t="s">
        <v>665</v>
      </c>
      <c r="D199" s="82" t="s">
        <v>948</v>
      </c>
      <c r="E199" s="2" t="s">
        <v>2405</v>
      </c>
      <c r="F199" s="82" t="s">
        <v>2553</v>
      </c>
      <c r="G199" s="2" t="s">
        <v>1076</v>
      </c>
      <c r="H199" s="2" t="s">
        <v>476</v>
      </c>
      <c r="I199" s="82">
        <v>-0.41666666666666602</v>
      </c>
      <c r="J199" s="82">
        <v>34.200000000000003</v>
      </c>
      <c r="K199" s="82">
        <v>10</v>
      </c>
      <c r="L199" s="2"/>
      <c r="M199" s="82"/>
      <c r="N199" s="2"/>
      <c r="O199" s="2"/>
      <c r="P199" s="2"/>
      <c r="Q199" s="2"/>
      <c r="R199" s="2"/>
      <c r="S199" s="2"/>
      <c r="T199" s="2"/>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2" t="s">
        <v>2726</v>
      </c>
      <c r="AW199" s="147">
        <v>900</v>
      </c>
      <c r="AX199" s="2"/>
      <c r="AY199" s="2">
        <v>2</v>
      </c>
      <c r="AZ199" s="179"/>
      <c r="BA199" s="179">
        <v>2002</v>
      </c>
      <c r="BB199" s="179">
        <v>2004</v>
      </c>
      <c r="BC199" s="2" t="s">
        <v>2746</v>
      </c>
      <c r="BD199" s="179" t="s">
        <v>2728</v>
      </c>
      <c r="BE199" t="s">
        <v>524</v>
      </c>
      <c r="BF199" s="179" t="s">
        <v>484</v>
      </c>
      <c r="BG199" s="179" t="s">
        <v>1645</v>
      </c>
      <c r="BH199" t="s">
        <v>2729</v>
      </c>
      <c r="BI199" s="200" t="s">
        <v>486</v>
      </c>
      <c r="BJ199" s="208">
        <v>55556</v>
      </c>
      <c r="BK199" s="179"/>
      <c r="BL199" s="179"/>
      <c r="BM199" s="3"/>
      <c r="BN199" s="179"/>
      <c r="BO199" s="208"/>
      <c r="BP199" s="179"/>
      <c r="BQ199" s="179"/>
      <c r="BS199" s="3"/>
      <c r="BT199" s="3"/>
      <c r="BU199" s="3"/>
      <c r="BV199" s="3"/>
      <c r="BX199" s="3"/>
      <c r="BY199" s="3"/>
      <c r="BZ199" s="3"/>
      <c r="CA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179"/>
      <c r="FD199" s="179"/>
      <c r="FE199" s="179"/>
      <c r="FF199" s="179"/>
      <c r="FG199" s="179"/>
      <c r="FH199" s="179"/>
      <c r="FI199" s="179"/>
      <c r="FJ199" s="179"/>
      <c r="FK199" s="200"/>
      <c r="FL199" s="179"/>
      <c r="FM199" s="179"/>
      <c r="FN199" s="179" t="s">
        <v>2730</v>
      </c>
      <c r="FO199" s="179" t="s">
        <v>1645</v>
      </c>
      <c r="FP199" s="209" t="s">
        <v>2729</v>
      </c>
      <c r="FQ199" s="179"/>
      <c r="FR199" s="179" t="s">
        <v>2731</v>
      </c>
      <c r="FS199" s="179" t="s">
        <v>2732</v>
      </c>
      <c r="FT199" s="179"/>
      <c r="FU199" s="179"/>
      <c r="FV199" s="179"/>
      <c r="FW199" s="179"/>
      <c r="FX199" s="179"/>
      <c r="FY199" s="179"/>
      <c r="FZ199" s="179" t="s">
        <v>2728</v>
      </c>
      <c r="GA199" s="142" t="s">
        <v>492</v>
      </c>
      <c r="GB199" s="142"/>
      <c r="GC199" s="204"/>
      <c r="GD199" s="179">
        <v>2002</v>
      </c>
      <c r="GE199" s="179" t="s">
        <v>2733</v>
      </c>
      <c r="GF199" s="179" t="s">
        <v>480</v>
      </c>
      <c r="GG199" s="179"/>
      <c r="GH199" s="179"/>
      <c r="GI199" s="179"/>
      <c r="GJ199" s="179"/>
      <c r="GK199" s="179"/>
      <c r="GL199" s="179"/>
      <c r="GM199" s="179"/>
      <c r="GN199" s="179"/>
      <c r="GO199" s="179"/>
      <c r="GP199" s="2"/>
      <c r="GQ199" s="2"/>
      <c r="GR199" s="2"/>
      <c r="GS199" s="2"/>
      <c r="GT199" s="2"/>
      <c r="GU199" s="2"/>
      <c r="GV199" s="2"/>
      <c r="GW199" s="2"/>
      <c r="GX199" s="2"/>
      <c r="GY199" s="2"/>
      <c r="GZ199" s="179"/>
      <c r="HB199" s="2"/>
      <c r="HC199" s="2"/>
      <c r="HD199" s="145"/>
      <c r="HE199" s="134"/>
      <c r="HF199" s="200"/>
      <c r="HG199" s="179"/>
      <c r="HH199" s="200"/>
      <c r="HI199" s="179"/>
      <c r="HJ199" s="179"/>
      <c r="HK199" s="179"/>
      <c r="HL199" s="179"/>
      <c r="HM199" s="179"/>
      <c r="HN199" s="134"/>
      <c r="HO199" s="134"/>
      <c r="HP199" s="200"/>
      <c r="HQ199" s="179"/>
      <c r="HR199" s="200"/>
      <c r="HS199" s="179"/>
      <c r="HT199" s="179"/>
      <c r="HU199" s="179"/>
      <c r="HV199" s="200"/>
      <c r="HW199" s="200"/>
      <c r="HX199" s="142"/>
      <c r="HY199" s="210"/>
      <c r="HZ199" s="179"/>
      <c r="IA199" s="179"/>
      <c r="IB199" s="179"/>
      <c r="IC199" s="179"/>
      <c r="ID199" s="200"/>
      <c r="IE199" s="179"/>
      <c r="IF199" s="142"/>
      <c r="IG199" s="210"/>
      <c r="IH199" s="179"/>
      <c r="II199" s="179"/>
      <c r="IJ199" s="142"/>
      <c r="IK199" s="210"/>
      <c r="IL199" s="179"/>
      <c r="IM199" s="179"/>
      <c r="IN199" s="179"/>
      <c r="IO199" s="3"/>
      <c r="IP199" s="3"/>
      <c r="IQ199" s="3"/>
      <c r="IR199" s="3"/>
      <c r="IS199" s="200"/>
      <c r="IT199" s="200"/>
      <c r="IU199" s="200"/>
      <c r="IV199" s="200"/>
      <c r="IW199" s="200"/>
      <c r="IX199" s="200"/>
      <c r="IY199" s="200"/>
      <c r="IZ199" s="200"/>
      <c r="JA199" s="200"/>
      <c r="JB199" s="200"/>
      <c r="JC199" s="200"/>
      <c r="JD199" s="200"/>
      <c r="JE199" s="200"/>
      <c r="JF199" s="179"/>
      <c r="JG199" s="179"/>
      <c r="JH199" s="179"/>
      <c r="JI199" s="179"/>
      <c r="JJ199" s="179"/>
      <c r="JK199" s="179"/>
      <c r="JL199" s="179" t="s">
        <v>2734</v>
      </c>
      <c r="JM199" s="179" t="s">
        <v>1522</v>
      </c>
      <c r="JN199" t="s">
        <v>2735</v>
      </c>
      <c r="JO199" s="2"/>
      <c r="JP199" s="2"/>
      <c r="JQ199" s="2"/>
      <c r="JR199" s="2"/>
      <c r="JS199" s="2" t="s">
        <v>480</v>
      </c>
      <c r="JW199" s="2"/>
      <c r="JX199" s="179"/>
      <c r="JY199" s="280"/>
      <c r="JZ199" s="280"/>
      <c r="KA199" s="281"/>
      <c r="KB199" s="281"/>
      <c r="KC199" s="281"/>
      <c r="KD199" s="281"/>
      <c r="KE199" s="281"/>
      <c r="KF199" s="281"/>
      <c r="KG199" s="281"/>
      <c r="KH199" s="281"/>
      <c r="KI199" s="280"/>
      <c r="KJ199" s="280"/>
      <c r="KK199" s="280"/>
      <c r="KL199" s="280"/>
      <c r="KM199" s="280"/>
      <c r="KN199" s="280"/>
      <c r="KO199" s="280"/>
      <c r="KP199" s="280"/>
      <c r="KQ199" s="205" t="s">
        <v>2736</v>
      </c>
      <c r="KR199" s="274">
        <v>900</v>
      </c>
      <c r="KS199" s="11" t="s">
        <v>2737</v>
      </c>
      <c r="KT199" s="11" t="s">
        <v>1487</v>
      </c>
      <c r="KU199" s="11"/>
      <c r="KV199" s="11"/>
      <c r="KW199" s="11"/>
      <c r="KX199" s="11"/>
      <c r="KY199" s="11" t="s">
        <v>2738</v>
      </c>
      <c r="KZ199" s="11" t="s">
        <v>685</v>
      </c>
      <c r="LA199" s="280"/>
      <c r="LB199" s="280" t="s">
        <v>687</v>
      </c>
      <c r="LC199" s="280"/>
      <c r="LD199" s="280"/>
      <c r="LE199" s="282"/>
      <c r="LF199" s="280"/>
      <c r="LG199" s="280"/>
      <c r="LH199" s="280"/>
      <c r="LI199" s="280"/>
      <c r="LJ199" s="280"/>
      <c r="LK199" s="280"/>
      <c r="LM199" s="283"/>
      <c r="LN199" s="283" t="s">
        <v>518</v>
      </c>
      <c r="LO199" s="283">
        <v>18.3</v>
      </c>
      <c r="LP199" s="283" t="s">
        <v>520</v>
      </c>
      <c r="LQ199" s="283">
        <v>5.4</v>
      </c>
      <c r="LR199" s="284"/>
      <c r="LS199" s="280"/>
      <c r="LT199" s="280">
        <v>84</v>
      </c>
      <c r="LU199" s="280"/>
      <c r="LV199" s="280"/>
      <c r="LW199" s="280"/>
      <c r="LX199" s="280"/>
      <c r="LY199" s="280"/>
      <c r="LZ199" s="179"/>
      <c r="MA199" s="179"/>
      <c r="MB199" s="179"/>
      <c r="MC199" s="179"/>
      <c r="MD199" s="179"/>
      <c r="ME199" s="179"/>
      <c r="MF199" s="179"/>
      <c r="MG199" s="179"/>
      <c r="MH199" s="179"/>
      <c r="MI199" s="179"/>
      <c r="MJ199" s="179"/>
      <c r="MK199" s="179"/>
      <c r="ML199" s="179"/>
      <c r="MM199" s="179" t="s">
        <v>2739</v>
      </c>
      <c r="MN199" s="179" t="s">
        <v>1047</v>
      </c>
      <c r="MO199" s="179">
        <v>2003</v>
      </c>
      <c r="MP199" s="179">
        <v>2003</v>
      </c>
      <c r="MQ199" s="179"/>
      <c r="MR199" s="179">
        <v>1</v>
      </c>
      <c r="MS199" s="179"/>
      <c r="MT199" t="s">
        <v>2740</v>
      </c>
      <c r="MU199" s="50">
        <v>46196</v>
      </c>
      <c r="MX199" s="50"/>
    </row>
    <row r="200" spans="1:362" ht="17" thickBot="1">
      <c r="A200" s="199" t="s">
        <v>663</v>
      </c>
      <c r="B200" s="2" t="s">
        <v>2725</v>
      </c>
      <c r="C200" s="2" t="s">
        <v>665</v>
      </c>
      <c r="D200" s="82" t="s">
        <v>948</v>
      </c>
      <c r="E200" s="2" t="s">
        <v>2405</v>
      </c>
      <c r="F200" s="82" t="s">
        <v>2553</v>
      </c>
      <c r="G200" s="2" t="s">
        <v>1076</v>
      </c>
      <c r="H200" s="2" t="s">
        <v>476</v>
      </c>
      <c r="I200" s="82">
        <v>-0.41666666666666602</v>
      </c>
      <c r="J200" s="82">
        <v>34.200000000000003</v>
      </c>
      <c r="K200" s="82">
        <v>10</v>
      </c>
      <c r="L200" s="2"/>
      <c r="M200" s="82"/>
      <c r="N200" s="2"/>
      <c r="O200" s="2"/>
      <c r="P200" s="2"/>
      <c r="Q200" s="2"/>
      <c r="R200" s="2"/>
      <c r="S200" s="2"/>
      <c r="T200" s="2"/>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2" t="s">
        <v>2726</v>
      </c>
      <c r="AW200" s="147">
        <v>900</v>
      </c>
      <c r="AX200" s="2"/>
      <c r="AY200" s="2">
        <v>2</v>
      </c>
      <c r="AZ200" s="179"/>
      <c r="BA200" s="179">
        <v>2002</v>
      </c>
      <c r="BB200" s="179">
        <v>2004</v>
      </c>
      <c r="BC200" s="2" t="s">
        <v>2746</v>
      </c>
      <c r="BD200" s="179" t="s">
        <v>2741</v>
      </c>
      <c r="BE200" t="s">
        <v>536</v>
      </c>
      <c r="BF200" s="179" t="s">
        <v>484</v>
      </c>
      <c r="BG200" s="179" t="s">
        <v>1645</v>
      </c>
      <c r="BH200" t="s">
        <v>2729</v>
      </c>
      <c r="BI200" s="200" t="s">
        <v>486</v>
      </c>
      <c r="BJ200" s="208">
        <v>55556</v>
      </c>
      <c r="BK200" s="179" t="s">
        <v>537</v>
      </c>
      <c r="BL200" s="179" t="s">
        <v>1480</v>
      </c>
      <c r="BM200" s="179" t="s">
        <v>2742</v>
      </c>
      <c r="BN200" t="s">
        <v>486</v>
      </c>
      <c r="BO200" s="15">
        <v>27778</v>
      </c>
      <c r="BR200" s="213"/>
      <c r="BX200" s="3"/>
      <c r="BY200" s="3"/>
      <c r="BZ200" s="3"/>
      <c r="CA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179"/>
      <c r="FD200" s="179"/>
      <c r="FE200" s="179"/>
      <c r="FF200" s="179"/>
      <c r="FG200" s="179"/>
      <c r="FH200" s="179"/>
      <c r="FI200" s="179"/>
      <c r="FJ200" s="179"/>
      <c r="FK200" s="200"/>
      <c r="FL200" s="179"/>
      <c r="FM200" s="179"/>
      <c r="FN200" s="179" t="s">
        <v>2730</v>
      </c>
      <c r="FO200" s="179" t="s">
        <v>1645</v>
      </c>
      <c r="FP200" s="209" t="s">
        <v>2729</v>
      </c>
      <c r="FQ200" s="179"/>
      <c r="FR200" s="179" t="s">
        <v>2731</v>
      </c>
      <c r="FS200" s="179" t="s">
        <v>2732</v>
      </c>
      <c r="FT200" s="179"/>
      <c r="FU200" s="179"/>
      <c r="FV200" s="179"/>
      <c r="FW200" s="179"/>
      <c r="FX200" s="179"/>
      <c r="FY200" s="179"/>
      <c r="FZ200" s="179" t="s">
        <v>2743</v>
      </c>
      <c r="GA200" s="142" t="s">
        <v>2424</v>
      </c>
      <c r="GB200" s="142" t="s">
        <v>542</v>
      </c>
      <c r="GC200" s="204" t="s">
        <v>543</v>
      </c>
      <c r="GD200" s="179">
        <v>2002</v>
      </c>
      <c r="GE200" s="179" t="s">
        <v>2733</v>
      </c>
      <c r="GF200" s="179" t="s">
        <v>480</v>
      </c>
      <c r="GG200" s="179"/>
      <c r="GH200" s="179"/>
      <c r="GI200" s="179"/>
      <c r="GJ200" s="179"/>
      <c r="GK200" s="179"/>
      <c r="GL200" s="179"/>
      <c r="GM200" s="179"/>
      <c r="GN200" s="179"/>
      <c r="GO200" s="179"/>
      <c r="GP200" s="2"/>
      <c r="GQ200" s="2"/>
      <c r="GR200" s="2"/>
      <c r="GS200" s="2"/>
      <c r="GT200" s="2"/>
      <c r="GU200" s="2"/>
      <c r="GV200" s="2"/>
      <c r="GW200" s="2"/>
      <c r="GX200" s="2"/>
      <c r="GY200" s="2"/>
      <c r="GZ200" s="179"/>
      <c r="HB200" s="2"/>
      <c r="HC200" s="2"/>
      <c r="HD200" s="145"/>
      <c r="HE200" s="134"/>
      <c r="HF200" s="200"/>
      <c r="HG200" s="179"/>
      <c r="HH200" s="200"/>
      <c r="HI200" s="179"/>
      <c r="HJ200" s="179"/>
      <c r="HK200" s="179"/>
      <c r="HL200" s="179"/>
      <c r="HM200" s="179"/>
      <c r="HN200" s="134"/>
      <c r="HO200" s="134"/>
      <c r="HP200" s="200"/>
      <c r="HQ200" s="179"/>
      <c r="HR200" s="200"/>
      <c r="HS200" s="179"/>
      <c r="HT200" s="179"/>
      <c r="HU200" s="179"/>
      <c r="HV200" s="200"/>
      <c r="HW200" s="200"/>
      <c r="HX200" s="142"/>
      <c r="HY200" s="210"/>
      <c r="HZ200" s="179"/>
      <c r="IA200" s="179"/>
      <c r="IB200" s="179"/>
      <c r="IC200" s="179"/>
      <c r="ID200" s="200"/>
      <c r="IE200" s="179"/>
      <c r="IF200" s="142"/>
      <c r="IG200" s="210"/>
      <c r="IH200" s="179"/>
      <c r="II200" s="179"/>
      <c r="IJ200" s="142"/>
      <c r="IK200" s="210"/>
      <c r="IL200" s="179"/>
      <c r="IM200" s="179"/>
      <c r="IN200" s="179"/>
      <c r="IO200" s="3"/>
      <c r="IP200" s="3"/>
      <c r="IQ200" s="3"/>
      <c r="IR200" s="3"/>
      <c r="IS200" s="200"/>
      <c r="IT200" s="200"/>
      <c r="IU200" s="200"/>
      <c r="IV200" s="200"/>
      <c r="IW200" s="200"/>
      <c r="IX200" s="200"/>
      <c r="IY200" s="200"/>
      <c r="IZ200" s="200"/>
      <c r="JA200" s="200"/>
      <c r="JB200" s="200"/>
      <c r="JC200" s="200"/>
      <c r="JD200" s="200"/>
      <c r="JE200" s="200"/>
      <c r="JF200" s="179"/>
      <c r="JG200" s="179"/>
      <c r="JH200" s="179"/>
      <c r="JI200" s="179"/>
      <c r="JJ200" s="179"/>
      <c r="JK200" s="179"/>
      <c r="JL200" s="179" t="s">
        <v>2734</v>
      </c>
      <c r="JM200" s="179" t="s">
        <v>1522</v>
      </c>
      <c r="JN200" t="s">
        <v>2735</v>
      </c>
      <c r="JO200" s="2"/>
      <c r="JP200" s="2"/>
      <c r="JQ200" s="2"/>
      <c r="JR200" s="2"/>
      <c r="JS200" s="2" t="s">
        <v>480</v>
      </c>
      <c r="JW200" s="2"/>
      <c r="JX200" s="179"/>
      <c r="JY200" s="280"/>
      <c r="JZ200" s="280"/>
      <c r="KA200" s="281"/>
      <c r="KB200" s="281"/>
      <c r="KC200" s="281"/>
      <c r="KD200" s="281"/>
      <c r="KE200" s="281"/>
      <c r="KF200" s="281"/>
      <c r="KG200" s="281"/>
      <c r="KH200" s="281"/>
      <c r="KI200" s="280"/>
      <c r="KJ200" s="280"/>
      <c r="KK200" s="280"/>
      <c r="KL200" s="280"/>
      <c r="KM200" s="280"/>
      <c r="KN200" s="280"/>
      <c r="KO200" s="280"/>
      <c r="KP200" s="280"/>
      <c r="KQ200" s="205" t="s">
        <v>2736</v>
      </c>
      <c r="KR200" s="274">
        <v>900</v>
      </c>
      <c r="KS200" s="11" t="s">
        <v>2737</v>
      </c>
      <c r="KT200" s="11" t="s">
        <v>1487</v>
      </c>
      <c r="KU200" s="11"/>
      <c r="KV200" s="11"/>
      <c r="KW200" s="11"/>
      <c r="KX200" s="11"/>
      <c r="KY200" s="11" t="s">
        <v>2738</v>
      </c>
      <c r="KZ200" s="11" t="s">
        <v>685</v>
      </c>
      <c r="LA200" s="280"/>
      <c r="LB200" s="280" t="s">
        <v>687</v>
      </c>
      <c r="LC200" s="280"/>
      <c r="LD200" s="280"/>
      <c r="LE200" s="282"/>
      <c r="LF200" s="280"/>
      <c r="LG200" s="280"/>
      <c r="LH200" s="280"/>
      <c r="LI200" s="280"/>
      <c r="LJ200" s="280"/>
      <c r="LK200" s="280"/>
      <c r="LM200" s="283"/>
      <c r="LN200" s="283" t="s">
        <v>518</v>
      </c>
      <c r="LO200" s="283">
        <v>0.1</v>
      </c>
      <c r="LP200" s="283" t="s">
        <v>520</v>
      </c>
      <c r="LQ200" s="283">
        <v>0.1</v>
      </c>
      <c r="LR200" s="284"/>
      <c r="LS200" s="280"/>
      <c r="LT200" s="280">
        <v>84</v>
      </c>
      <c r="LU200" s="280"/>
      <c r="LV200" s="280"/>
      <c r="LW200" s="280"/>
      <c r="LX200" s="280"/>
      <c r="LY200" s="280"/>
      <c r="LZ200" s="179"/>
      <c r="MA200" s="179"/>
      <c r="MB200" s="179"/>
      <c r="MC200" s="179"/>
      <c r="MD200" s="179"/>
      <c r="ME200" s="179"/>
      <c r="MF200" s="179"/>
      <c r="MG200" s="179"/>
      <c r="MH200" s="179"/>
      <c r="MI200" s="179"/>
      <c r="MJ200" s="179"/>
      <c r="MK200" s="179"/>
      <c r="ML200" s="179"/>
      <c r="MM200" s="179" t="s">
        <v>2739</v>
      </c>
      <c r="MN200" s="179" t="s">
        <v>1047</v>
      </c>
      <c r="MO200" s="179">
        <v>2003</v>
      </c>
      <c r="MP200" s="179">
        <v>2003</v>
      </c>
      <c r="MQ200" s="179"/>
      <c r="MR200" s="179">
        <v>1</v>
      </c>
      <c r="MS200" s="179"/>
      <c r="MT200" t="s">
        <v>2740</v>
      </c>
      <c r="MU200" s="50">
        <v>46196</v>
      </c>
      <c r="MX200" s="50"/>
    </row>
    <row r="201" spans="1:362" ht="17" thickBot="1">
      <c r="A201" s="199" t="s">
        <v>663</v>
      </c>
      <c r="B201" s="2" t="s">
        <v>2725</v>
      </c>
      <c r="C201" s="2" t="s">
        <v>665</v>
      </c>
      <c r="D201" s="82" t="s">
        <v>948</v>
      </c>
      <c r="E201" s="2" t="s">
        <v>2405</v>
      </c>
      <c r="F201" s="82" t="s">
        <v>2553</v>
      </c>
      <c r="G201" s="2" t="s">
        <v>1076</v>
      </c>
      <c r="H201" s="2" t="s">
        <v>476</v>
      </c>
      <c r="I201" s="82">
        <v>-0.41666666666666602</v>
      </c>
      <c r="J201" s="82">
        <v>34.200000000000003</v>
      </c>
      <c r="K201" s="82">
        <v>10</v>
      </c>
      <c r="L201" s="2"/>
      <c r="M201" s="82"/>
      <c r="N201" s="2"/>
      <c r="O201" s="2"/>
      <c r="P201" s="2"/>
      <c r="Q201" s="2"/>
      <c r="R201" s="2"/>
      <c r="S201" s="2"/>
      <c r="T201" s="2"/>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2" t="s">
        <v>2726</v>
      </c>
      <c r="AW201" s="147">
        <v>900</v>
      </c>
      <c r="AX201" s="2"/>
      <c r="AY201" s="2">
        <v>2</v>
      </c>
      <c r="AZ201" s="179"/>
      <c r="BA201" s="179">
        <v>2002</v>
      </c>
      <c r="BB201" s="179">
        <v>2004</v>
      </c>
      <c r="BC201" s="2" t="s">
        <v>2746</v>
      </c>
      <c r="BD201" s="179" t="s">
        <v>2728</v>
      </c>
      <c r="BE201" t="s">
        <v>524</v>
      </c>
      <c r="BF201" s="179" t="s">
        <v>484</v>
      </c>
      <c r="BG201" s="179" t="s">
        <v>1645</v>
      </c>
      <c r="BH201" t="s">
        <v>2729</v>
      </c>
      <c r="BI201" s="200" t="s">
        <v>486</v>
      </c>
      <c r="BJ201" s="208">
        <v>55556</v>
      </c>
      <c r="BK201" s="179"/>
      <c r="BL201" s="179"/>
      <c r="BM201" s="179"/>
      <c r="BN201" s="213"/>
      <c r="BO201" s="208"/>
      <c r="BP201" s="213"/>
      <c r="BQ201" s="213"/>
      <c r="BS201" s="213"/>
      <c r="BT201" s="213"/>
      <c r="BU201" s="213"/>
      <c r="BV201" s="213"/>
      <c r="BW201" s="213"/>
      <c r="BX201" s="3"/>
      <c r="CB201" s="179"/>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179"/>
      <c r="FD201" s="179"/>
      <c r="FE201" s="179"/>
      <c r="FF201" s="179"/>
      <c r="FG201" s="179"/>
      <c r="FH201" s="179"/>
      <c r="FI201" s="179"/>
      <c r="FJ201" s="179"/>
      <c r="FK201" s="200"/>
      <c r="FL201" s="179"/>
      <c r="FM201" s="179"/>
      <c r="FN201" s="179" t="s">
        <v>2730</v>
      </c>
      <c r="FO201" s="179" t="s">
        <v>1645</v>
      </c>
      <c r="FP201" s="209" t="s">
        <v>2729</v>
      </c>
      <c r="FQ201" s="179"/>
      <c r="FR201" s="179" t="s">
        <v>2731</v>
      </c>
      <c r="FS201" s="179" t="s">
        <v>2732</v>
      </c>
      <c r="FT201" s="179"/>
      <c r="FU201" s="179"/>
      <c r="FV201" s="179"/>
      <c r="FW201" s="179"/>
      <c r="FX201" s="179"/>
      <c r="FY201" s="179"/>
      <c r="FZ201" s="179" t="s">
        <v>2728</v>
      </c>
      <c r="GA201" s="142" t="s">
        <v>492</v>
      </c>
      <c r="GB201" s="142"/>
      <c r="GC201" s="204"/>
      <c r="GD201" s="179">
        <v>2002</v>
      </c>
      <c r="GE201" s="179" t="s">
        <v>2733</v>
      </c>
      <c r="GF201" s="179" t="s">
        <v>480</v>
      </c>
      <c r="GG201" s="179"/>
      <c r="GH201" s="179"/>
      <c r="GI201" s="179"/>
      <c r="GJ201" s="179"/>
      <c r="GK201" s="179"/>
      <c r="GL201" s="179"/>
      <c r="GM201" s="179"/>
      <c r="GN201" s="179"/>
      <c r="GO201" s="179"/>
      <c r="GP201" s="2"/>
      <c r="GQ201" s="2"/>
      <c r="GR201" s="2"/>
      <c r="GS201" s="2"/>
      <c r="GT201" s="2"/>
      <c r="GU201" s="2"/>
      <c r="GV201" s="2"/>
      <c r="GW201" s="2"/>
      <c r="GX201" s="2"/>
      <c r="GY201" s="2"/>
      <c r="GZ201" s="179"/>
      <c r="HB201" s="2"/>
      <c r="HC201" s="2"/>
      <c r="HD201" s="145"/>
      <c r="HE201" s="134"/>
      <c r="HF201" s="200"/>
      <c r="HG201" s="179"/>
      <c r="HH201" s="200"/>
      <c r="HI201" s="179"/>
      <c r="HJ201" s="179"/>
      <c r="HK201" s="179"/>
      <c r="HL201" s="179"/>
      <c r="HM201" s="179"/>
      <c r="HN201" s="134"/>
      <c r="HO201" s="134"/>
      <c r="HP201" s="200"/>
      <c r="HQ201" s="179"/>
      <c r="HR201" s="200"/>
      <c r="HS201" s="179"/>
      <c r="HT201" s="179"/>
      <c r="HU201" s="179"/>
      <c r="HV201" s="200"/>
      <c r="HW201" s="200"/>
      <c r="HX201" s="142"/>
      <c r="HY201" s="210"/>
      <c r="HZ201" s="179"/>
      <c r="IA201" s="179"/>
      <c r="IB201" s="179"/>
      <c r="IC201" s="179"/>
      <c r="ID201" s="200"/>
      <c r="IE201" s="179"/>
      <c r="IF201" s="142"/>
      <c r="IG201" s="210"/>
      <c r="IH201" s="179"/>
      <c r="II201" s="179"/>
      <c r="IJ201" s="142"/>
      <c r="IK201" s="210"/>
      <c r="IL201" s="179"/>
      <c r="IM201" s="179"/>
      <c r="IN201" s="179"/>
      <c r="IO201" s="3"/>
      <c r="IP201" s="3"/>
      <c r="IQ201" s="3"/>
      <c r="IR201" s="3"/>
      <c r="IS201" s="200"/>
      <c r="IT201" s="200"/>
      <c r="IU201" s="200"/>
      <c r="IV201" s="200"/>
      <c r="IW201" s="200"/>
      <c r="IX201" s="200"/>
      <c r="IY201" s="200"/>
      <c r="IZ201" s="200"/>
      <c r="JA201" s="200"/>
      <c r="JB201" s="200"/>
      <c r="JC201" s="200"/>
      <c r="JD201" s="200"/>
      <c r="JE201" s="200"/>
      <c r="JF201" s="179"/>
      <c r="JG201" s="179"/>
      <c r="JH201" s="179"/>
      <c r="JI201" s="179"/>
      <c r="JJ201" s="179"/>
      <c r="JK201" s="179"/>
      <c r="JL201" s="179" t="s">
        <v>2734</v>
      </c>
      <c r="JM201" s="179" t="s">
        <v>1522</v>
      </c>
      <c r="JN201" t="s">
        <v>2735</v>
      </c>
      <c r="JO201" s="2"/>
      <c r="JP201" s="2"/>
      <c r="JQ201" s="2"/>
      <c r="JR201" s="2"/>
      <c r="JS201" s="2" t="s">
        <v>480</v>
      </c>
      <c r="JW201" s="2"/>
      <c r="JX201" s="179"/>
      <c r="JY201" s="280"/>
      <c r="JZ201" s="280"/>
      <c r="KA201" s="281"/>
      <c r="KB201" s="281"/>
      <c r="KC201" s="281"/>
      <c r="KD201" s="281"/>
      <c r="KE201" s="281"/>
      <c r="KF201" s="281"/>
      <c r="KG201" s="281"/>
      <c r="KH201" s="281"/>
      <c r="KI201" s="280"/>
      <c r="KJ201" s="280"/>
      <c r="KK201" s="280"/>
      <c r="KL201" s="280"/>
      <c r="KM201" s="280"/>
      <c r="KN201" s="280"/>
      <c r="KO201" s="280"/>
      <c r="KP201" s="280"/>
      <c r="KQ201" s="205" t="s">
        <v>2736</v>
      </c>
      <c r="KR201" s="274">
        <v>900</v>
      </c>
      <c r="KS201" s="11" t="s">
        <v>2744</v>
      </c>
      <c r="KT201" s="11" t="s">
        <v>1487</v>
      </c>
      <c r="KU201" s="11"/>
      <c r="KV201" s="11"/>
      <c r="KW201" s="11"/>
      <c r="KX201" s="11"/>
      <c r="KY201" s="11" t="s">
        <v>2738</v>
      </c>
      <c r="KZ201" s="11" t="s">
        <v>685</v>
      </c>
      <c r="LA201" s="280"/>
      <c r="LB201" s="280" t="s">
        <v>687</v>
      </c>
      <c r="LC201" s="280"/>
      <c r="LD201" s="280"/>
      <c r="LE201" s="282"/>
      <c r="LF201" s="280"/>
      <c r="LG201" s="280"/>
      <c r="LH201" s="280"/>
      <c r="LI201" s="280"/>
      <c r="LJ201" s="280"/>
      <c r="LK201" s="280"/>
      <c r="LM201" s="283"/>
      <c r="LN201" s="283" t="s">
        <v>518</v>
      </c>
      <c r="LO201" s="283">
        <v>241.3</v>
      </c>
      <c r="LP201" s="283" t="s">
        <v>520</v>
      </c>
      <c r="LQ201" s="283">
        <v>72.2</v>
      </c>
      <c r="LR201" s="284"/>
      <c r="LS201" s="280"/>
      <c r="LT201" s="280">
        <v>84</v>
      </c>
      <c r="LU201" s="280"/>
      <c r="LV201" s="280"/>
      <c r="LW201" s="280"/>
      <c r="LX201" s="280"/>
      <c r="LY201" s="280"/>
      <c r="LZ201" s="179"/>
      <c r="MA201" s="179"/>
      <c r="MB201" s="179"/>
      <c r="MC201" s="179"/>
      <c r="MD201" s="179"/>
      <c r="ME201" s="179"/>
      <c r="MF201" s="179"/>
      <c r="MG201" s="179"/>
      <c r="MH201" s="179"/>
      <c r="MI201" s="179"/>
      <c r="MJ201" s="179"/>
      <c r="MK201" s="179"/>
      <c r="ML201" s="179"/>
      <c r="MM201" s="179" t="s">
        <v>2739</v>
      </c>
      <c r="MN201" s="179" t="s">
        <v>1047</v>
      </c>
      <c r="MO201" s="179">
        <v>2003</v>
      </c>
      <c r="MP201" s="179">
        <v>2003</v>
      </c>
      <c r="MQ201" s="179"/>
      <c r="MR201" s="179">
        <v>1</v>
      </c>
      <c r="MS201" s="179"/>
      <c r="MT201" t="s">
        <v>2740</v>
      </c>
      <c r="MU201" s="50">
        <v>46196</v>
      </c>
      <c r="MX201" s="50"/>
    </row>
    <row r="202" spans="1:362" ht="17" thickBot="1">
      <c r="A202" s="199" t="s">
        <v>663</v>
      </c>
      <c r="B202" s="2" t="s">
        <v>2725</v>
      </c>
      <c r="C202" s="2" t="s">
        <v>665</v>
      </c>
      <c r="D202" s="82" t="s">
        <v>948</v>
      </c>
      <c r="E202" s="2" t="s">
        <v>2405</v>
      </c>
      <c r="F202" s="82" t="s">
        <v>2553</v>
      </c>
      <c r="G202" s="2" t="s">
        <v>1076</v>
      </c>
      <c r="H202" s="2" t="s">
        <v>476</v>
      </c>
      <c r="I202" s="82">
        <v>-0.41666666666666602</v>
      </c>
      <c r="J202" s="82">
        <v>34.200000000000003</v>
      </c>
      <c r="K202" s="82">
        <v>10</v>
      </c>
      <c r="L202" s="2"/>
      <c r="M202" s="82"/>
      <c r="N202" s="2"/>
      <c r="O202" s="2"/>
      <c r="P202" s="2"/>
      <c r="Q202" s="2"/>
      <c r="R202" s="2"/>
      <c r="S202" s="2"/>
      <c r="T202" s="2"/>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2" t="s">
        <v>2726</v>
      </c>
      <c r="AW202" s="147">
        <v>900</v>
      </c>
      <c r="AX202" s="2"/>
      <c r="AY202" s="2">
        <v>2</v>
      </c>
      <c r="AZ202" s="179"/>
      <c r="BA202" s="179">
        <v>2002</v>
      </c>
      <c r="BB202" s="179">
        <v>2004</v>
      </c>
      <c r="BC202" s="2" t="s">
        <v>2746</v>
      </c>
      <c r="BD202" s="179" t="s">
        <v>2741</v>
      </c>
      <c r="BE202" t="s">
        <v>536</v>
      </c>
      <c r="BF202" s="179" t="s">
        <v>484</v>
      </c>
      <c r="BG202" s="179" t="s">
        <v>1645</v>
      </c>
      <c r="BH202" t="s">
        <v>2729</v>
      </c>
      <c r="BI202" s="200" t="s">
        <v>486</v>
      </c>
      <c r="BJ202" s="208">
        <v>55556</v>
      </c>
      <c r="BK202" s="179" t="s">
        <v>537</v>
      </c>
      <c r="BL202" s="179" t="s">
        <v>1480</v>
      </c>
      <c r="BM202" s="179" t="s">
        <v>2742</v>
      </c>
      <c r="BN202" s="3" t="s">
        <v>486</v>
      </c>
      <c r="BO202" s="15">
        <v>27778</v>
      </c>
      <c r="BP202" s="3"/>
      <c r="BQ202" s="3"/>
      <c r="BR202" s="179"/>
      <c r="BS202" s="3"/>
      <c r="BT202" s="3"/>
      <c r="BU202" s="3"/>
      <c r="BV202" s="3"/>
      <c r="BW202" s="3"/>
      <c r="BX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179"/>
      <c r="FD202" s="179"/>
      <c r="FE202" s="179"/>
      <c r="FF202" s="179"/>
      <c r="FG202" s="179"/>
      <c r="FH202" s="179"/>
      <c r="FI202" s="179"/>
      <c r="FJ202" s="179"/>
      <c r="FK202" s="200"/>
      <c r="FL202" s="179"/>
      <c r="FM202" s="179"/>
      <c r="FN202" s="179" t="s">
        <v>2730</v>
      </c>
      <c r="FO202" s="179" t="s">
        <v>1645</v>
      </c>
      <c r="FP202" s="209" t="s">
        <v>2729</v>
      </c>
      <c r="FQ202" s="179"/>
      <c r="FR202" s="179" t="s">
        <v>2731</v>
      </c>
      <c r="FS202" s="179" t="s">
        <v>2732</v>
      </c>
      <c r="FT202" s="179"/>
      <c r="FU202" s="179"/>
      <c r="FV202" s="179"/>
      <c r="FW202" s="179"/>
      <c r="FX202" s="179"/>
      <c r="FY202" s="179"/>
      <c r="FZ202" s="179" t="s">
        <v>2743</v>
      </c>
      <c r="GA202" s="142" t="s">
        <v>2424</v>
      </c>
      <c r="GB202" s="142" t="s">
        <v>542</v>
      </c>
      <c r="GC202" s="204" t="s">
        <v>543</v>
      </c>
      <c r="GD202" s="179">
        <v>2002</v>
      </c>
      <c r="GE202" s="179" t="s">
        <v>2733</v>
      </c>
      <c r="GF202" s="179" t="s">
        <v>480</v>
      </c>
      <c r="GG202" s="179"/>
      <c r="GH202" s="179"/>
      <c r="GI202" s="179"/>
      <c r="GJ202" s="179"/>
      <c r="GK202" s="179"/>
      <c r="GL202" s="179"/>
      <c r="GM202" s="179"/>
      <c r="GN202" s="179"/>
      <c r="GO202" s="179"/>
      <c r="GP202" s="2"/>
      <c r="GQ202" s="2"/>
      <c r="GR202" s="2"/>
      <c r="GS202" s="2"/>
      <c r="GT202" s="2"/>
      <c r="GU202" s="2"/>
      <c r="GV202" s="2"/>
      <c r="GW202" s="2"/>
      <c r="GX202" s="2"/>
      <c r="GY202" s="2"/>
      <c r="GZ202" s="179"/>
      <c r="HB202" s="2"/>
      <c r="HC202" s="2"/>
      <c r="HD202" s="145"/>
      <c r="HE202" s="134"/>
      <c r="HF202" s="200"/>
      <c r="HG202" s="179"/>
      <c r="HH202" s="200"/>
      <c r="HI202" s="179"/>
      <c r="HJ202" s="179"/>
      <c r="HK202" s="179"/>
      <c r="HL202" s="179"/>
      <c r="HM202" s="179"/>
      <c r="HN202" s="134"/>
      <c r="HO202" s="134"/>
      <c r="HP202" s="200"/>
      <c r="HQ202" s="179"/>
      <c r="HR202" s="200"/>
      <c r="HS202" s="179"/>
      <c r="HT202" s="179"/>
      <c r="HU202" s="179"/>
      <c r="HV202" s="200"/>
      <c r="HW202" s="200"/>
      <c r="HX202" s="142"/>
      <c r="HY202" s="210"/>
      <c r="HZ202" s="179"/>
      <c r="IA202" s="179"/>
      <c r="IB202" s="179"/>
      <c r="IC202" s="179"/>
      <c r="ID202" s="200"/>
      <c r="IE202" s="179"/>
      <c r="IF202" s="142"/>
      <c r="IG202" s="210"/>
      <c r="IH202" s="179"/>
      <c r="II202" s="179"/>
      <c r="IJ202" s="142"/>
      <c r="IK202" s="210"/>
      <c r="IL202" s="179"/>
      <c r="IM202" s="179"/>
      <c r="IN202" s="179"/>
      <c r="IO202" s="3"/>
      <c r="IP202" s="3"/>
      <c r="IQ202" s="3"/>
      <c r="IR202" s="3"/>
      <c r="IS202" s="200"/>
      <c r="IT202" s="200"/>
      <c r="IU202" s="200"/>
      <c r="IV202" s="200"/>
      <c r="IW202" s="200"/>
      <c r="IX202" s="200"/>
      <c r="IY202" s="200"/>
      <c r="IZ202" s="200"/>
      <c r="JA202" s="200"/>
      <c r="JB202" s="200"/>
      <c r="JC202" s="200"/>
      <c r="JD202" s="200"/>
      <c r="JE202" s="200"/>
      <c r="JF202" s="179"/>
      <c r="JG202" s="179"/>
      <c r="JH202" s="179"/>
      <c r="JI202" s="179"/>
      <c r="JJ202" s="179"/>
      <c r="JK202" s="179"/>
      <c r="JL202" s="179" t="s">
        <v>2734</v>
      </c>
      <c r="JM202" s="179" t="s">
        <v>1522</v>
      </c>
      <c r="JN202" t="s">
        <v>2735</v>
      </c>
      <c r="JO202" s="2"/>
      <c r="JP202" s="2"/>
      <c r="JQ202" s="2"/>
      <c r="JR202" s="2"/>
      <c r="JS202" s="2" t="s">
        <v>480</v>
      </c>
      <c r="JW202" s="2"/>
      <c r="JX202" s="179"/>
      <c r="JY202" s="280"/>
      <c r="JZ202" s="280"/>
      <c r="KA202" s="281"/>
      <c r="KB202" s="281"/>
      <c r="KC202" s="281"/>
      <c r="KD202" s="281"/>
      <c r="KE202" s="281"/>
      <c r="KF202" s="281"/>
      <c r="KG202" s="281"/>
      <c r="KH202" s="281"/>
      <c r="KI202" s="280"/>
      <c r="KJ202" s="280"/>
      <c r="KK202" s="280"/>
      <c r="KL202" s="280"/>
      <c r="KM202" s="280"/>
      <c r="KN202" s="280"/>
      <c r="KO202" s="280"/>
      <c r="KP202" s="280"/>
      <c r="KQ202" s="205" t="s">
        <v>2736</v>
      </c>
      <c r="KR202" s="274">
        <v>900</v>
      </c>
      <c r="KS202" s="11" t="s">
        <v>2744</v>
      </c>
      <c r="KT202" s="11" t="s">
        <v>1487</v>
      </c>
      <c r="KU202" s="11"/>
      <c r="KV202" s="11"/>
      <c r="KW202" s="11"/>
      <c r="KX202" s="11"/>
      <c r="KY202" s="11" t="s">
        <v>2738</v>
      </c>
      <c r="KZ202" s="11" t="s">
        <v>685</v>
      </c>
      <c r="LA202" s="280"/>
      <c r="LB202" s="280" t="s">
        <v>687</v>
      </c>
      <c r="LC202" s="280"/>
      <c r="LD202" s="280"/>
      <c r="LE202" s="282"/>
      <c r="LF202" s="280"/>
      <c r="LG202" s="280"/>
      <c r="LH202" s="280"/>
      <c r="LI202" s="280"/>
      <c r="LJ202" s="280"/>
      <c r="LK202" s="280"/>
      <c r="LM202" s="283"/>
      <c r="LN202" s="283" t="s">
        <v>518</v>
      </c>
      <c r="LO202" s="283">
        <v>0</v>
      </c>
      <c r="LP202" s="283" t="s">
        <v>520</v>
      </c>
      <c r="LQ202" s="283">
        <v>0</v>
      </c>
      <c r="LR202" s="284"/>
      <c r="LS202" s="280"/>
      <c r="LT202" s="280">
        <v>84</v>
      </c>
      <c r="LU202" s="280"/>
      <c r="LV202" s="280"/>
      <c r="LW202" s="280"/>
      <c r="LX202" s="280"/>
      <c r="LY202" s="280"/>
      <c r="LZ202" s="179"/>
      <c r="MA202" s="179"/>
      <c r="MB202" s="179"/>
      <c r="MC202" s="179"/>
      <c r="MD202" s="179"/>
      <c r="ME202" s="179"/>
      <c r="MF202" s="179"/>
      <c r="MG202" s="179"/>
      <c r="MH202" s="179"/>
      <c r="MI202" s="179"/>
      <c r="MJ202" s="179"/>
      <c r="MK202" s="179"/>
      <c r="ML202" s="179"/>
      <c r="MM202" s="179" t="s">
        <v>2739</v>
      </c>
      <c r="MN202" s="179" t="s">
        <v>1047</v>
      </c>
      <c r="MO202" s="179">
        <v>2003</v>
      </c>
      <c r="MP202" s="179">
        <v>2003</v>
      </c>
      <c r="MQ202" s="179"/>
      <c r="MR202" s="179">
        <v>1</v>
      </c>
      <c r="MS202" s="179"/>
      <c r="MT202" t="s">
        <v>2740</v>
      </c>
      <c r="MU202" s="50">
        <v>46196</v>
      </c>
      <c r="MX202" s="50"/>
    </row>
    <row r="203" spans="1:362" ht="17" thickBot="1">
      <c r="A203" s="199" t="s">
        <v>663</v>
      </c>
      <c r="B203" s="2" t="s">
        <v>2725</v>
      </c>
      <c r="C203" s="2" t="s">
        <v>665</v>
      </c>
      <c r="D203" s="82" t="s">
        <v>948</v>
      </c>
      <c r="E203" s="2" t="s">
        <v>2405</v>
      </c>
      <c r="F203" s="82" t="s">
        <v>2553</v>
      </c>
      <c r="G203" s="2" t="s">
        <v>1076</v>
      </c>
      <c r="H203" s="2" t="s">
        <v>476</v>
      </c>
      <c r="I203" s="82">
        <v>-0.41666666666666602</v>
      </c>
      <c r="J203" s="82">
        <v>34.200000000000003</v>
      </c>
      <c r="K203" s="82">
        <v>10</v>
      </c>
      <c r="L203" s="2"/>
      <c r="M203" s="82"/>
      <c r="N203" s="2"/>
      <c r="O203" s="2"/>
      <c r="P203" s="2"/>
      <c r="Q203" s="2"/>
      <c r="R203" s="2"/>
      <c r="S203" s="2"/>
      <c r="T203" s="2"/>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2" t="s">
        <v>2726</v>
      </c>
      <c r="AW203" s="147">
        <v>900</v>
      </c>
      <c r="AX203" s="2"/>
      <c r="AY203" s="2">
        <v>2</v>
      </c>
      <c r="AZ203" s="179"/>
      <c r="BA203" s="179">
        <v>2002</v>
      </c>
      <c r="BB203" s="179">
        <v>2004</v>
      </c>
      <c r="BC203" s="2" t="s">
        <v>2746</v>
      </c>
      <c r="BD203" s="179" t="s">
        <v>2728</v>
      </c>
      <c r="BE203" t="s">
        <v>524</v>
      </c>
      <c r="BF203" s="179" t="s">
        <v>484</v>
      </c>
      <c r="BG203" s="179" t="s">
        <v>1645</v>
      </c>
      <c r="BH203" t="s">
        <v>2729</v>
      </c>
      <c r="BI203" s="200" t="s">
        <v>486</v>
      </c>
      <c r="BJ203" s="208">
        <v>55556</v>
      </c>
      <c r="BK203" s="179"/>
      <c r="BL203" s="179"/>
      <c r="BM203" s="213"/>
      <c r="BO203" s="15"/>
      <c r="BR203" s="179"/>
      <c r="BS203" s="3"/>
      <c r="BT203" s="3"/>
      <c r="BU203" s="3"/>
      <c r="BV203" s="3"/>
      <c r="BX203" s="3"/>
      <c r="BY203" s="3"/>
      <c r="BZ203" s="3"/>
      <c r="CA203" s="3"/>
      <c r="CB203" s="3"/>
      <c r="CC203" s="3"/>
      <c r="CD203" s="3"/>
      <c r="CE203" s="3"/>
      <c r="CF203" s="3"/>
      <c r="CG203" s="3"/>
      <c r="CH203" s="3"/>
      <c r="CI203" s="3"/>
      <c r="CJ203" s="3"/>
      <c r="CK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179"/>
      <c r="FD203" s="179"/>
      <c r="FE203" s="179"/>
      <c r="FF203" s="179"/>
      <c r="FG203" s="179"/>
      <c r="FH203" s="179"/>
      <c r="FI203" s="179"/>
      <c r="FJ203" s="179"/>
      <c r="FK203" s="200"/>
      <c r="FL203" s="179"/>
      <c r="FM203" s="179"/>
      <c r="FN203" s="179" t="s">
        <v>2730</v>
      </c>
      <c r="FO203" s="179" t="s">
        <v>1645</v>
      </c>
      <c r="FP203" s="209" t="s">
        <v>2729</v>
      </c>
      <c r="FQ203" s="179"/>
      <c r="FR203" s="179" t="s">
        <v>2731</v>
      </c>
      <c r="FS203" s="179" t="s">
        <v>2732</v>
      </c>
      <c r="FT203" s="179"/>
      <c r="FU203" s="179"/>
      <c r="FV203" s="179"/>
      <c r="FW203" s="179"/>
      <c r="FX203" s="179"/>
      <c r="FY203" s="179"/>
      <c r="FZ203" s="179" t="s">
        <v>2728</v>
      </c>
      <c r="GA203" s="142" t="s">
        <v>492</v>
      </c>
      <c r="GB203" s="142"/>
      <c r="GC203" s="204"/>
      <c r="GD203" s="179">
        <v>2002</v>
      </c>
      <c r="GE203" s="179" t="s">
        <v>2733</v>
      </c>
      <c r="GF203" s="179" t="s">
        <v>480</v>
      </c>
      <c r="GG203" s="179"/>
      <c r="GH203" s="179"/>
      <c r="GI203" s="179"/>
      <c r="GJ203" s="179"/>
      <c r="GK203" s="179"/>
      <c r="GL203" s="179"/>
      <c r="GM203" s="179"/>
      <c r="GN203" s="179"/>
      <c r="GO203" s="179"/>
      <c r="GP203" s="2"/>
      <c r="GQ203" s="2"/>
      <c r="GR203" s="2"/>
      <c r="GS203" s="2"/>
      <c r="GT203" s="2"/>
      <c r="GU203" s="2"/>
      <c r="GV203" s="2"/>
      <c r="GW203" s="2"/>
      <c r="GX203" s="2"/>
      <c r="GY203" s="2"/>
      <c r="GZ203" s="179"/>
      <c r="HB203" s="2"/>
      <c r="HC203" s="2"/>
      <c r="HD203" s="145"/>
      <c r="HE203" s="134"/>
      <c r="HF203" s="200"/>
      <c r="HG203" s="179"/>
      <c r="HH203" s="200"/>
      <c r="HI203" s="179"/>
      <c r="HJ203" s="179"/>
      <c r="HK203" s="179"/>
      <c r="HL203" s="179"/>
      <c r="HM203" s="179"/>
      <c r="HN203" s="134"/>
      <c r="HO203" s="134"/>
      <c r="HP203" s="200"/>
      <c r="HQ203" s="179"/>
      <c r="HR203" s="200"/>
      <c r="HS203" s="179"/>
      <c r="HT203" s="179"/>
      <c r="HU203" s="179"/>
      <c r="HV203" s="200"/>
      <c r="HW203" s="200"/>
      <c r="HX203" s="142"/>
      <c r="HY203" s="210"/>
      <c r="HZ203" s="179"/>
      <c r="IA203" s="179"/>
      <c r="IB203" s="179"/>
      <c r="IC203" s="179"/>
      <c r="ID203" s="200"/>
      <c r="IE203" s="179"/>
      <c r="IF203" s="142"/>
      <c r="IG203" s="210"/>
      <c r="IH203" s="179"/>
      <c r="II203" s="179"/>
      <c r="IJ203" s="142"/>
      <c r="IK203" s="210"/>
      <c r="IL203" s="179"/>
      <c r="IM203" s="179"/>
      <c r="IN203" s="179"/>
      <c r="IO203" s="3"/>
      <c r="IP203" s="3"/>
      <c r="IQ203" s="3"/>
      <c r="IR203" s="3"/>
      <c r="IS203" s="200"/>
      <c r="IT203" s="200"/>
      <c r="IU203" s="200"/>
      <c r="IV203" s="200"/>
      <c r="IW203" s="200"/>
      <c r="IX203" s="200"/>
      <c r="IY203" s="200"/>
      <c r="IZ203" s="200"/>
      <c r="JA203" s="200"/>
      <c r="JB203" s="200"/>
      <c r="JC203" s="200"/>
      <c r="JD203" s="200"/>
      <c r="JE203" s="200"/>
      <c r="JF203" s="179"/>
      <c r="JG203" s="179"/>
      <c r="JH203" s="179"/>
      <c r="JI203" s="179"/>
      <c r="JJ203" s="179"/>
      <c r="JK203" s="179"/>
      <c r="JL203" s="179" t="s">
        <v>2734</v>
      </c>
      <c r="JM203" s="179" t="s">
        <v>1522</v>
      </c>
      <c r="JN203" t="s">
        <v>2735</v>
      </c>
      <c r="JO203" s="2"/>
      <c r="JP203" s="2"/>
      <c r="JQ203" s="2"/>
      <c r="JR203" s="2"/>
      <c r="JS203" s="2" t="s">
        <v>480</v>
      </c>
      <c r="JW203" s="2"/>
      <c r="JX203" s="179"/>
      <c r="JY203" s="280"/>
      <c r="JZ203" s="280"/>
      <c r="KA203" s="281"/>
      <c r="KB203" s="281"/>
      <c r="KC203" s="281"/>
      <c r="KD203" s="281"/>
      <c r="KE203" s="281"/>
      <c r="KF203" s="281"/>
      <c r="KG203" s="281"/>
      <c r="KH203" s="281"/>
      <c r="KI203" s="280"/>
      <c r="KJ203" s="280"/>
      <c r="KK203" s="280"/>
      <c r="KL203" s="280"/>
      <c r="KM203" s="280"/>
      <c r="KN203" s="280"/>
      <c r="KO203" s="280"/>
      <c r="KP203" s="280"/>
      <c r="KQ203" s="205" t="s">
        <v>2736</v>
      </c>
      <c r="KR203" s="274">
        <v>900</v>
      </c>
      <c r="KS203" s="11" t="s">
        <v>2745</v>
      </c>
      <c r="KT203" s="11" t="s">
        <v>1487</v>
      </c>
      <c r="KU203" s="11"/>
      <c r="KV203" s="11"/>
      <c r="KW203" s="11"/>
      <c r="KX203" s="11"/>
      <c r="KY203" s="11" t="s">
        <v>2738</v>
      </c>
      <c r="KZ203" s="11" t="s">
        <v>685</v>
      </c>
      <c r="LA203" s="280"/>
      <c r="LB203" s="280" t="s">
        <v>687</v>
      </c>
      <c r="LC203" s="280"/>
      <c r="LD203" s="280"/>
      <c r="LE203" s="282"/>
      <c r="LF203" s="280"/>
      <c r="LG203" s="280"/>
      <c r="LH203" s="280"/>
      <c r="LI203" s="280"/>
      <c r="LJ203" s="280"/>
      <c r="LK203" s="280"/>
      <c r="LM203" s="283"/>
      <c r="LN203" s="283" t="s">
        <v>518</v>
      </c>
      <c r="LO203" s="283">
        <v>519.79999999999995</v>
      </c>
      <c r="LP203" s="283" t="s">
        <v>520</v>
      </c>
      <c r="LQ203" s="283">
        <v>114.7</v>
      </c>
      <c r="LR203" s="284"/>
      <c r="LS203" s="280"/>
      <c r="LT203" s="280">
        <v>84</v>
      </c>
      <c r="LU203" s="280"/>
      <c r="LV203" s="280"/>
      <c r="LW203" s="280"/>
      <c r="LX203" s="280"/>
      <c r="LY203" s="280"/>
      <c r="LZ203" s="179"/>
      <c r="MA203" s="179"/>
      <c r="MB203" s="179"/>
      <c r="MC203" s="179"/>
      <c r="MD203" s="179"/>
      <c r="ME203" s="179"/>
      <c r="MF203" s="179"/>
      <c r="MG203" s="179"/>
      <c r="MH203" s="179"/>
      <c r="MI203" s="179"/>
      <c r="MJ203" s="179"/>
      <c r="MK203" s="179"/>
      <c r="ML203" s="179"/>
      <c r="MM203" s="179" t="s">
        <v>2739</v>
      </c>
      <c r="MN203" s="179" t="s">
        <v>1047</v>
      </c>
      <c r="MO203" s="179">
        <v>2003</v>
      </c>
      <c r="MP203" s="179">
        <v>2003</v>
      </c>
      <c r="MQ203" s="179"/>
      <c r="MR203" s="179">
        <v>1</v>
      </c>
      <c r="MS203" s="179"/>
      <c r="MT203" t="s">
        <v>2740</v>
      </c>
      <c r="MU203" s="50">
        <v>46196</v>
      </c>
      <c r="MX203" s="50"/>
    </row>
    <row r="204" spans="1:362" ht="17" thickBot="1">
      <c r="A204" s="199" t="s">
        <v>663</v>
      </c>
      <c r="B204" s="2" t="s">
        <v>2725</v>
      </c>
      <c r="C204" s="2" t="s">
        <v>665</v>
      </c>
      <c r="D204" s="82" t="s">
        <v>948</v>
      </c>
      <c r="E204" s="2" t="s">
        <v>2405</v>
      </c>
      <c r="F204" s="82" t="s">
        <v>2553</v>
      </c>
      <c r="G204" s="2" t="s">
        <v>1076</v>
      </c>
      <c r="H204" s="2" t="s">
        <v>476</v>
      </c>
      <c r="I204" s="82">
        <v>-0.41666666666666602</v>
      </c>
      <c r="J204" s="82">
        <v>34.200000000000003</v>
      </c>
      <c r="K204" s="82">
        <v>10</v>
      </c>
      <c r="L204" s="2"/>
      <c r="M204" s="82"/>
      <c r="N204" s="2"/>
      <c r="O204" s="2"/>
      <c r="P204" s="2"/>
      <c r="Q204" s="2"/>
      <c r="R204" s="2"/>
      <c r="S204" s="2"/>
      <c r="T204" s="2"/>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2" t="s">
        <v>2726</v>
      </c>
      <c r="AW204" s="147">
        <v>900</v>
      </c>
      <c r="AX204" s="2"/>
      <c r="AY204" s="2">
        <v>2</v>
      </c>
      <c r="AZ204" s="179"/>
      <c r="BA204" s="179">
        <v>2002</v>
      </c>
      <c r="BB204" s="179">
        <v>2004</v>
      </c>
      <c r="BC204" s="2" t="s">
        <v>2746</v>
      </c>
      <c r="BD204" s="179" t="s">
        <v>2741</v>
      </c>
      <c r="BE204" t="s">
        <v>536</v>
      </c>
      <c r="BF204" s="179" t="s">
        <v>484</v>
      </c>
      <c r="BG204" s="179" t="s">
        <v>1645</v>
      </c>
      <c r="BH204" t="s">
        <v>2729</v>
      </c>
      <c r="BI204" s="200" t="s">
        <v>486</v>
      </c>
      <c r="BJ204" s="208">
        <v>55556</v>
      </c>
      <c r="BK204" s="179" t="s">
        <v>537</v>
      </c>
      <c r="BL204" s="179" t="s">
        <v>1480</v>
      </c>
      <c r="BM204" s="179" t="s">
        <v>2742</v>
      </c>
      <c r="BN204" s="3" t="s">
        <v>486</v>
      </c>
      <c r="BO204" s="208">
        <v>27778</v>
      </c>
      <c r="BP204" s="3"/>
      <c r="BQ204" s="3"/>
      <c r="BR204" s="179"/>
      <c r="BS204" s="3"/>
      <c r="BT204" s="3"/>
      <c r="BU204" s="3"/>
      <c r="BV204" s="3"/>
      <c r="BW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179"/>
      <c r="FD204" s="179"/>
      <c r="FE204" s="179"/>
      <c r="FF204" s="179"/>
      <c r="FG204" s="179"/>
      <c r="FH204" s="179"/>
      <c r="FI204" s="179"/>
      <c r="FJ204" s="179"/>
      <c r="FK204" s="200"/>
      <c r="FL204" s="179"/>
      <c r="FM204" s="179"/>
      <c r="FN204" s="179" t="s">
        <v>2730</v>
      </c>
      <c r="FO204" s="179" t="s">
        <v>1645</v>
      </c>
      <c r="FP204" s="209" t="s">
        <v>2729</v>
      </c>
      <c r="FQ204" s="179"/>
      <c r="FR204" s="179" t="s">
        <v>2731</v>
      </c>
      <c r="FS204" s="179" t="s">
        <v>2732</v>
      </c>
      <c r="FT204" s="179"/>
      <c r="FU204" s="179"/>
      <c r="FV204" s="179"/>
      <c r="FW204" s="179"/>
      <c r="FX204" s="179"/>
      <c r="FY204" s="179"/>
      <c r="FZ204" s="179" t="s">
        <v>2743</v>
      </c>
      <c r="GA204" s="142" t="s">
        <v>2424</v>
      </c>
      <c r="GB204" s="142" t="s">
        <v>542</v>
      </c>
      <c r="GC204" s="204" t="s">
        <v>543</v>
      </c>
      <c r="GD204" s="179">
        <v>2002</v>
      </c>
      <c r="GE204" s="179" t="s">
        <v>2733</v>
      </c>
      <c r="GF204" s="179" t="s">
        <v>480</v>
      </c>
      <c r="GG204" s="179"/>
      <c r="GH204" s="179"/>
      <c r="GI204" s="179"/>
      <c r="GJ204" s="179"/>
      <c r="GK204" s="179"/>
      <c r="GL204" s="179"/>
      <c r="GM204" s="179"/>
      <c r="GN204" s="179"/>
      <c r="GO204" s="179"/>
      <c r="GP204" s="2"/>
      <c r="GQ204" s="2"/>
      <c r="GR204" s="2"/>
      <c r="GS204" s="2"/>
      <c r="GT204" s="2"/>
      <c r="GU204" s="2"/>
      <c r="GV204" s="2"/>
      <c r="GW204" s="2"/>
      <c r="GX204" s="2"/>
      <c r="GY204" s="2"/>
      <c r="GZ204" s="179"/>
      <c r="HB204" s="2"/>
      <c r="HC204" s="2"/>
      <c r="HD204" s="145"/>
      <c r="HE204" s="134"/>
      <c r="HF204" s="200"/>
      <c r="HG204" s="179"/>
      <c r="HH204" s="200"/>
      <c r="HI204" s="179"/>
      <c r="HJ204" s="179"/>
      <c r="HK204" s="179"/>
      <c r="HL204" s="179"/>
      <c r="HM204" s="179"/>
      <c r="HN204" s="134"/>
      <c r="HO204" s="134"/>
      <c r="HP204" s="200"/>
      <c r="HQ204" s="179"/>
      <c r="HR204" s="200"/>
      <c r="HS204" s="179"/>
      <c r="HT204" s="179"/>
      <c r="HU204" s="179"/>
      <c r="HV204" s="200"/>
      <c r="HW204" s="200"/>
      <c r="HX204" s="142"/>
      <c r="HY204" s="210"/>
      <c r="HZ204" s="179"/>
      <c r="IA204" s="179"/>
      <c r="IB204" s="179"/>
      <c r="IC204" s="179"/>
      <c r="ID204" s="200"/>
      <c r="IE204" s="179"/>
      <c r="IF204" s="142"/>
      <c r="IG204" s="210"/>
      <c r="IH204" s="179"/>
      <c r="II204" s="179"/>
      <c r="IJ204" s="142"/>
      <c r="IK204" s="210"/>
      <c r="IL204" s="179"/>
      <c r="IM204" s="179"/>
      <c r="IN204" s="179"/>
      <c r="IO204" s="3"/>
      <c r="IP204" s="3"/>
      <c r="IQ204" s="3"/>
      <c r="IR204" s="3"/>
      <c r="IS204" s="200"/>
      <c r="IT204" s="200"/>
      <c r="IU204" s="200"/>
      <c r="IV204" s="200"/>
      <c r="IW204" s="200"/>
      <c r="IX204" s="200"/>
      <c r="IY204" s="200"/>
      <c r="IZ204" s="200"/>
      <c r="JA204" s="200"/>
      <c r="JB204" s="200"/>
      <c r="JC204" s="200"/>
      <c r="JD204" s="200"/>
      <c r="JE204" s="200"/>
      <c r="JF204" s="179"/>
      <c r="JG204" s="179"/>
      <c r="JH204" s="179"/>
      <c r="JI204" s="179"/>
      <c r="JJ204" s="179"/>
      <c r="JK204" s="179"/>
      <c r="JL204" s="179" t="s">
        <v>2734</v>
      </c>
      <c r="JM204" s="179" t="s">
        <v>1522</v>
      </c>
      <c r="JN204" t="s">
        <v>2735</v>
      </c>
      <c r="JO204" s="2"/>
      <c r="JP204" s="2"/>
      <c r="JQ204" s="2"/>
      <c r="JR204" s="2"/>
      <c r="JS204" s="2" t="s">
        <v>480</v>
      </c>
      <c r="JW204" s="2"/>
      <c r="JX204" s="179"/>
      <c r="JY204" s="280"/>
      <c r="JZ204" s="280"/>
      <c r="KA204" s="281"/>
      <c r="KB204" s="281"/>
      <c r="KC204" s="281"/>
      <c r="KD204" s="281"/>
      <c r="KE204" s="281"/>
      <c r="KF204" s="281"/>
      <c r="KG204" s="281"/>
      <c r="KH204" s="281"/>
      <c r="KI204" s="280"/>
      <c r="KJ204" s="280"/>
      <c r="KK204" s="280"/>
      <c r="KL204" s="280"/>
      <c r="KM204" s="280"/>
      <c r="KN204" s="280"/>
      <c r="KO204" s="280"/>
      <c r="KP204" s="280"/>
      <c r="KQ204" s="205" t="s">
        <v>2736</v>
      </c>
      <c r="KR204" s="274">
        <v>900</v>
      </c>
      <c r="KS204" s="11" t="s">
        <v>2745</v>
      </c>
      <c r="KT204" s="11" t="s">
        <v>1487</v>
      </c>
      <c r="KU204" s="11"/>
      <c r="KV204" s="11"/>
      <c r="KW204" s="11"/>
      <c r="KX204" s="11"/>
      <c r="KY204" s="11" t="s">
        <v>2738</v>
      </c>
      <c r="KZ204" s="11" t="s">
        <v>685</v>
      </c>
      <c r="LA204" s="280"/>
      <c r="LB204" s="280" t="s">
        <v>687</v>
      </c>
      <c r="LC204" s="280"/>
      <c r="LD204" s="280"/>
      <c r="LE204" s="282"/>
      <c r="LF204" s="280"/>
      <c r="LG204" s="280"/>
      <c r="LH204" s="280"/>
      <c r="LI204" s="280"/>
      <c r="LJ204" s="280"/>
      <c r="LK204" s="280"/>
      <c r="LM204" s="283"/>
      <c r="LN204" s="283" t="s">
        <v>518</v>
      </c>
      <c r="LO204" s="283">
        <v>0.1</v>
      </c>
      <c r="LP204" s="283" t="s">
        <v>520</v>
      </c>
      <c r="LQ204" s="283">
        <v>0.1</v>
      </c>
      <c r="LR204" s="284"/>
      <c r="LS204" s="280"/>
      <c r="LT204" s="280">
        <v>84</v>
      </c>
      <c r="LU204" s="280"/>
      <c r="LV204" s="280"/>
      <c r="LW204" s="280"/>
      <c r="LX204" s="280"/>
      <c r="LY204" s="280"/>
      <c r="LZ204" s="179"/>
      <c r="MA204" s="179"/>
      <c r="MB204" s="179"/>
      <c r="MC204" s="179"/>
      <c r="MD204" s="179"/>
      <c r="ME204" s="179"/>
      <c r="MF204" s="179"/>
      <c r="MG204" s="179"/>
      <c r="MH204" s="179"/>
      <c r="MI204" s="179"/>
      <c r="MJ204" s="179"/>
      <c r="MK204" s="179"/>
      <c r="ML204" s="179"/>
      <c r="MM204" s="179" t="s">
        <v>2739</v>
      </c>
      <c r="MN204" s="179" t="s">
        <v>1047</v>
      </c>
      <c r="MO204" s="179">
        <v>2003</v>
      </c>
      <c r="MP204" s="179">
        <v>2003</v>
      </c>
      <c r="MQ204" s="179"/>
      <c r="MR204" s="179">
        <v>1</v>
      </c>
      <c r="MS204" s="179"/>
      <c r="MT204" t="s">
        <v>2740</v>
      </c>
      <c r="MU204" s="50">
        <v>46196</v>
      </c>
      <c r="MX204" s="50"/>
    </row>
    <row r="205" spans="1:362" ht="17" thickBot="1">
      <c r="A205" s="199" t="s">
        <v>663</v>
      </c>
      <c r="B205" s="2" t="s">
        <v>2725</v>
      </c>
      <c r="C205" s="2" t="s">
        <v>665</v>
      </c>
      <c r="D205" s="82" t="s">
        <v>666</v>
      </c>
      <c r="E205" s="2" t="s">
        <v>2756</v>
      </c>
      <c r="F205" s="82" t="s">
        <v>2591</v>
      </c>
      <c r="G205" s="2" t="s">
        <v>1076</v>
      </c>
      <c r="H205" s="2" t="s">
        <v>476</v>
      </c>
      <c r="I205" s="82">
        <v>-0.56666666666666599</v>
      </c>
      <c r="J205" s="82">
        <v>34.366666666666603</v>
      </c>
      <c r="K205" s="82">
        <v>100</v>
      </c>
      <c r="L205" s="2"/>
      <c r="M205" s="82"/>
      <c r="N205" s="2"/>
      <c r="O205" s="2"/>
      <c r="P205" s="2"/>
      <c r="Q205" s="2"/>
      <c r="R205" s="2"/>
      <c r="S205" s="2"/>
      <c r="T205" s="2"/>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2" t="s">
        <v>2755</v>
      </c>
      <c r="AW205" s="147">
        <v>900</v>
      </c>
      <c r="AX205" s="2"/>
      <c r="AY205" s="2">
        <v>1</v>
      </c>
      <c r="AZ205" s="179" t="s">
        <v>2757</v>
      </c>
      <c r="BA205" s="179">
        <v>2003</v>
      </c>
      <c r="BB205" s="179">
        <v>2004</v>
      </c>
      <c r="BC205" s="2" t="s">
        <v>2753</v>
      </c>
      <c r="BD205" s="179" t="s">
        <v>2728</v>
      </c>
      <c r="BE205" t="s">
        <v>591</v>
      </c>
      <c r="BF205" s="179" t="s">
        <v>484</v>
      </c>
      <c r="BG205" s="179" t="s">
        <v>1645</v>
      </c>
      <c r="BH205" t="s">
        <v>2729</v>
      </c>
      <c r="BI205" s="200" t="s">
        <v>486</v>
      </c>
      <c r="BJ205" s="208">
        <v>55556</v>
      </c>
      <c r="BK205" s="179"/>
      <c r="BL205" s="179"/>
      <c r="BM205" s="213"/>
      <c r="BN205" s="179"/>
      <c r="BO205" s="208"/>
      <c r="BP205" s="179"/>
      <c r="BQ205" s="179"/>
      <c r="BR205" s="179"/>
      <c r="BS205" s="213"/>
      <c r="BT205" s="213"/>
      <c r="BU205" s="213"/>
      <c r="BV205" s="3"/>
      <c r="BX205" s="3"/>
      <c r="BY205" s="3"/>
      <c r="BZ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179"/>
      <c r="FD205" s="179"/>
      <c r="FE205" s="179"/>
      <c r="FF205" s="179"/>
      <c r="FG205" s="179"/>
      <c r="FH205" s="179"/>
      <c r="FI205" s="179"/>
      <c r="FJ205" s="179"/>
      <c r="FK205" s="200"/>
      <c r="FL205" s="179"/>
      <c r="FM205" s="179"/>
      <c r="FN205" s="179" t="s">
        <v>2730</v>
      </c>
      <c r="FO205" s="179" t="s">
        <v>1645</v>
      </c>
      <c r="FP205" s="209" t="s">
        <v>2729</v>
      </c>
      <c r="FQ205" s="179"/>
      <c r="FR205" s="179" t="s">
        <v>2731</v>
      </c>
      <c r="FS205" s="179" t="s">
        <v>2732</v>
      </c>
      <c r="FT205" s="179"/>
      <c r="FU205" s="179"/>
      <c r="FV205" s="179"/>
      <c r="FW205" s="179"/>
      <c r="FX205" s="179"/>
      <c r="FY205" s="179"/>
      <c r="FZ205" s="179" t="s">
        <v>2728</v>
      </c>
      <c r="GA205" s="142" t="s">
        <v>492</v>
      </c>
      <c r="GB205" s="142"/>
      <c r="GC205" s="204"/>
      <c r="GD205" s="179">
        <v>2003</v>
      </c>
      <c r="GE205" s="179" t="s">
        <v>2752</v>
      </c>
      <c r="GF205" s="179" t="s">
        <v>480</v>
      </c>
      <c r="GG205" s="179"/>
      <c r="GH205" s="179"/>
      <c r="GI205" s="179"/>
      <c r="GJ205" s="179"/>
      <c r="GK205" s="179"/>
      <c r="GL205" s="179"/>
      <c r="GM205" s="179"/>
      <c r="GN205" s="179"/>
      <c r="GO205" s="179"/>
      <c r="GP205" s="2"/>
      <c r="GQ205" s="2"/>
      <c r="GR205" s="2"/>
      <c r="GS205" s="2"/>
      <c r="GT205" s="2"/>
      <c r="GU205" s="2"/>
      <c r="GV205" s="2"/>
      <c r="GW205" s="2"/>
      <c r="GX205" s="2"/>
      <c r="GY205" s="2"/>
      <c r="GZ205" s="179"/>
      <c r="HB205" s="2"/>
      <c r="HC205" s="2"/>
      <c r="HD205" s="145"/>
      <c r="HE205" s="134"/>
      <c r="HF205" s="200"/>
      <c r="HG205" s="179"/>
      <c r="HH205" s="200"/>
      <c r="HI205" s="179"/>
      <c r="HJ205" s="179"/>
      <c r="HK205" s="179"/>
      <c r="HL205" s="179"/>
      <c r="HM205" s="179"/>
      <c r="HN205" s="134"/>
      <c r="HO205" s="134"/>
      <c r="HP205" s="200"/>
      <c r="HQ205" s="179"/>
      <c r="HR205" s="200"/>
      <c r="HS205" s="179"/>
      <c r="HT205" s="179"/>
      <c r="HU205" s="179"/>
      <c r="HV205" s="200"/>
      <c r="HW205" s="200"/>
      <c r="HX205" s="142"/>
      <c r="HY205" s="210"/>
      <c r="HZ205" s="179"/>
      <c r="IA205" s="179"/>
      <c r="IB205" s="179"/>
      <c r="IC205" s="179"/>
      <c r="ID205" s="200"/>
      <c r="IE205" s="179"/>
      <c r="IF205" s="142"/>
      <c r="IG205" s="210"/>
      <c r="IH205" s="179"/>
      <c r="II205" s="179"/>
      <c r="IJ205" s="142"/>
      <c r="IK205" s="210"/>
      <c r="IL205" s="179"/>
      <c r="IM205" s="179"/>
      <c r="IN205" s="179"/>
      <c r="IO205" s="3"/>
      <c r="IP205" s="3"/>
      <c r="IQ205" s="3"/>
      <c r="IR205" s="3"/>
      <c r="IS205" s="200"/>
      <c r="IT205" s="200"/>
      <c r="IU205" s="200"/>
      <c r="IV205" s="200"/>
      <c r="IW205" s="200"/>
      <c r="IX205" s="200"/>
      <c r="IY205" s="200"/>
      <c r="IZ205" s="200"/>
      <c r="JA205" s="200"/>
      <c r="JB205" s="200"/>
      <c r="JC205" s="200"/>
      <c r="JD205" s="200"/>
      <c r="JE205" s="200"/>
      <c r="JF205" s="179"/>
      <c r="JG205" s="179"/>
      <c r="JH205" s="179"/>
      <c r="JI205" s="179"/>
      <c r="JJ205" s="179"/>
      <c r="JK205" s="179"/>
      <c r="JL205" s="179"/>
      <c r="JM205" s="179" t="s">
        <v>2751</v>
      </c>
      <c r="JO205" s="2"/>
      <c r="JP205" s="2"/>
      <c r="JQ205" s="2"/>
      <c r="JR205" s="2"/>
      <c r="JS205" s="2" t="s">
        <v>480</v>
      </c>
      <c r="JW205" s="2"/>
      <c r="JX205" s="179"/>
      <c r="JY205" s="280"/>
      <c r="JZ205" s="280"/>
      <c r="KA205" s="281"/>
      <c r="KB205" s="281"/>
      <c r="KC205" s="281"/>
      <c r="KD205" s="281"/>
      <c r="KE205" s="281"/>
      <c r="KF205" s="281"/>
      <c r="KG205" s="281"/>
      <c r="KH205" s="281"/>
      <c r="KI205" s="280"/>
      <c r="KJ205" s="280"/>
      <c r="KK205" s="280"/>
      <c r="KL205" s="280"/>
      <c r="KM205" s="280"/>
      <c r="KN205" s="280"/>
      <c r="KO205" s="280"/>
      <c r="KP205" s="280"/>
      <c r="KQ205" s="205" t="s">
        <v>2750</v>
      </c>
      <c r="KR205" s="274">
        <v>900</v>
      </c>
      <c r="KS205" s="11" t="s">
        <v>1487</v>
      </c>
      <c r="KT205" s="11" t="s">
        <v>683</v>
      </c>
      <c r="KU205" s="11"/>
      <c r="KV205" s="11"/>
      <c r="KW205" s="11"/>
      <c r="KX205" s="11"/>
      <c r="KY205" s="11" t="s">
        <v>2738</v>
      </c>
      <c r="KZ205" s="11" t="s">
        <v>685</v>
      </c>
      <c r="LA205" s="280"/>
      <c r="LB205" s="280" t="s">
        <v>687</v>
      </c>
      <c r="LC205" s="280" t="s">
        <v>2749</v>
      </c>
      <c r="LD205" s="280" t="s">
        <v>687</v>
      </c>
      <c r="LE205" s="282" t="s">
        <v>2748</v>
      </c>
      <c r="LF205" s="280"/>
      <c r="LG205" s="280"/>
      <c r="LH205" s="280"/>
      <c r="LI205" s="280"/>
      <c r="LJ205" s="280"/>
      <c r="LK205" s="280"/>
      <c r="LL205" s="179" t="s">
        <v>2728</v>
      </c>
      <c r="LM205" t="s">
        <v>591</v>
      </c>
      <c r="LN205" s="283" t="s">
        <v>518</v>
      </c>
      <c r="LO205" s="283">
        <v>498</v>
      </c>
      <c r="LP205" s="283" t="s">
        <v>520</v>
      </c>
      <c r="LQ205" s="283">
        <v>49</v>
      </c>
      <c r="LR205" s="284"/>
      <c r="LS205" s="280"/>
      <c r="LT205" s="280">
        <v>100</v>
      </c>
      <c r="LU205" s="280"/>
      <c r="LV205" s="280"/>
      <c r="LW205" s="280"/>
      <c r="LX205" s="280"/>
      <c r="LY205" s="280"/>
      <c r="LZ205" s="179"/>
      <c r="MA205" s="179"/>
      <c r="MB205" s="179"/>
      <c r="MC205" s="179"/>
      <c r="MD205" s="179"/>
      <c r="ME205" s="179"/>
      <c r="MF205" s="179"/>
      <c r="MG205" s="179"/>
      <c r="MH205" s="179"/>
      <c r="MI205" s="179"/>
      <c r="MJ205" s="179"/>
      <c r="MK205" s="179"/>
      <c r="ML205" s="179"/>
      <c r="MM205" s="179" t="s">
        <v>2747</v>
      </c>
      <c r="MN205" s="179" t="s">
        <v>1047</v>
      </c>
      <c r="MO205" s="179">
        <v>2003.1</v>
      </c>
      <c r="MP205" s="179">
        <v>2003</v>
      </c>
      <c r="MQ205" s="179"/>
      <c r="MR205" s="179">
        <v>1</v>
      </c>
      <c r="MS205" s="179"/>
      <c r="MT205" t="s">
        <v>2740</v>
      </c>
      <c r="MU205" s="50">
        <v>46196</v>
      </c>
      <c r="MX205" s="50"/>
    </row>
    <row r="206" spans="1:362" ht="17" thickBot="1">
      <c r="A206" s="199" t="s">
        <v>663</v>
      </c>
      <c r="B206" s="2" t="s">
        <v>2725</v>
      </c>
      <c r="C206" s="2" t="s">
        <v>665</v>
      </c>
      <c r="D206" s="82" t="s">
        <v>666</v>
      </c>
      <c r="E206" s="2" t="s">
        <v>2756</v>
      </c>
      <c r="F206" s="82" t="s">
        <v>2591</v>
      </c>
      <c r="G206" s="2" t="s">
        <v>1076</v>
      </c>
      <c r="H206" s="2" t="s">
        <v>476</v>
      </c>
      <c r="I206" s="82">
        <v>-0.56666666666666599</v>
      </c>
      <c r="J206" s="82">
        <v>34.366666666666603</v>
      </c>
      <c r="K206" s="82">
        <v>100</v>
      </c>
      <c r="L206" s="2"/>
      <c r="M206" s="82"/>
      <c r="N206" s="2"/>
      <c r="O206" s="2"/>
      <c r="P206" s="2"/>
      <c r="Q206" s="2"/>
      <c r="R206" s="2"/>
      <c r="S206" s="2"/>
      <c r="T206" s="2"/>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2" t="s">
        <v>2755</v>
      </c>
      <c r="AW206" s="147">
        <v>900</v>
      </c>
      <c r="AX206" s="2"/>
      <c r="AY206" s="2">
        <v>1</v>
      </c>
      <c r="AZ206" s="179" t="s">
        <v>2754</v>
      </c>
      <c r="BA206" s="179">
        <v>2003</v>
      </c>
      <c r="BB206" s="179">
        <v>2004</v>
      </c>
      <c r="BC206" s="2" t="s">
        <v>2753</v>
      </c>
      <c r="BD206" s="179" t="s">
        <v>2741</v>
      </c>
      <c r="BE206" t="s">
        <v>570</v>
      </c>
      <c r="BF206" s="179" t="s">
        <v>484</v>
      </c>
      <c r="BG206" s="179" t="s">
        <v>1645</v>
      </c>
      <c r="BH206" t="s">
        <v>2729</v>
      </c>
      <c r="BI206" s="200" t="s">
        <v>486</v>
      </c>
      <c r="BJ206" s="208">
        <v>55556</v>
      </c>
      <c r="BK206" s="179" t="s">
        <v>537</v>
      </c>
      <c r="BL206" s="179" t="s">
        <v>1480</v>
      </c>
      <c r="BM206" s="179" t="s">
        <v>2742</v>
      </c>
      <c r="BN206" s="179" t="s">
        <v>486</v>
      </c>
      <c r="BO206" s="208">
        <v>27778</v>
      </c>
      <c r="BP206" s="179"/>
      <c r="BQ206" s="179"/>
      <c r="BR206" s="213"/>
      <c r="BS206" s="179"/>
      <c r="BT206" s="179"/>
      <c r="BU206" s="179"/>
      <c r="BX206" s="3"/>
      <c r="BY206" s="3"/>
      <c r="BZ206" s="3"/>
      <c r="CA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179"/>
      <c r="FD206" s="179"/>
      <c r="FE206" s="179"/>
      <c r="FF206" s="179"/>
      <c r="FG206" s="179"/>
      <c r="FH206" s="179"/>
      <c r="FI206" s="179"/>
      <c r="FJ206" s="179"/>
      <c r="FK206" s="200"/>
      <c r="FL206" s="179"/>
      <c r="FM206" s="179"/>
      <c r="FN206" s="179" t="s">
        <v>2730</v>
      </c>
      <c r="FO206" s="179" t="s">
        <v>1645</v>
      </c>
      <c r="FP206" s="209" t="s">
        <v>2729</v>
      </c>
      <c r="FQ206" s="179"/>
      <c r="FR206" s="179" t="s">
        <v>2731</v>
      </c>
      <c r="FS206" s="179" t="s">
        <v>2732</v>
      </c>
      <c r="FT206" s="179"/>
      <c r="FU206" s="179"/>
      <c r="FV206" s="179"/>
      <c r="FW206" s="179"/>
      <c r="FX206" s="179"/>
      <c r="FY206" s="179"/>
      <c r="FZ206" s="179" t="s">
        <v>2743</v>
      </c>
      <c r="GA206" s="142" t="s">
        <v>927</v>
      </c>
      <c r="GB206" s="142" t="s">
        <v>542</v>
      </c>
      <c r="GC206" s="204" t="s">
        <v>543</v>
      </c>
      <c r="GD206" s="179">
        <v>2003</v>
      </c>
      <c r="GE206" s="179" t="s">
        <v>2752</v>
      </c>
      <c r="GF206" s="179" t="s">
        <v>480</v>
      </c>
      <c r="GG206" s="179"/>
      <c r="GH206" s="179"/>
      <c r="GI206" s="179"/>
      <c r="GJ206" s="179"/>
      <c r="GK206" s="179"/>
      <c r="GL206" s="179"/>
      <c r="GM206" s="179"/>
      <c r="GN206" s="179"/>
      <c r="GO206" s="179"/>
      <c r="GP206" s="2"/>
      <c r="GQ206" s="2"/>
      <c r="GR206" s="2"/>
      <c r="GS206" s="2"/>
      <c r="GT206" s="2"/>
      <c r="GU206" s="2"/>
      <c r="GV206" s="2"/>
      <c r="GW206" s="2"/>
      <c r="GX206" s="2"/>
      <c r="GY206" s="2"/>
      <c r="GZ206" s="179"/>
      <c r="HB206" s="2"/>
      <c r="HC206" s="2"/>
      <c r="HD206" s="145"/>
      <c r="HE206" s="134"/>
      <c r="HF206" s="200"/>
      <c r="HG206" s="179"/>
      <c r="HH206" s="200"/>
      <c r="HI206" s="179"/>
      <c r="HJ206" s="179"/>
      <c r="HK206" s="179"/>
      <c r="HL206" s="179"/>
      <c r="HM206" s="179"/>
      <c r="HN206" s="134"/>
      <c r="HO206" s="134"/>
      <c r="HP206" s="200"/>
      <c r="HQ206" s="179"/>
      <c r="HR206" s="200"/>
      <c r="HS206" s="179"/>
      <c r="HT206" s="179"/>
      <c r="HU206" s="179"/>
      <c r="HV206" s="200"/>
      <c r="HW206" s="200"/>
      <c r="HX206" s="142"/>
      <c r="HY206" s="210"/>
      <c r="HZ206" s="179"/>
      <c r="IA206" s="179"/>
      <c r="IB206" s="179"/>
      <c r="IC206" s="179"/>
      <c r="ID206" s="200"/>
      <c r="IE206" s="179"/>
      <c r="IF206" s="142"/>
      <c r="IG206" s="210"/>
      <c r="IH206" s="179"/>
      <c r="II206" s="179"/>
      <c r="IJ206" s="142"/>
      <c r="IK206" s="210"/>
      <c r="IL206" s="179"/>
      <c r="IM206" s="179"/>
      <c r="IN206" s="179"/>
      <c r="IO206" s="3"/>
      <c r="IP206" s="3"/>
      <c r="IQ206" s="3"/>
      <c r="IR206" s="3"/>
      <c r="IS206" s="200"/>
      <c r="IT206" s="200"/>
      <c r="IU206" s="200"/>
      <c r="IV206" s="200"/>
      <c r="IW206" s="200"/>
      <c r="IX206" s="200"/>
      <c r="IY206" s="200"/>
      <c r="IZ206" s="200"/>
      <c r="JA206" s="200"/>
      <c r="JB206" s="200"/>
      <c r="JC206" s="200"/>
      <c r="JD206" s="200"/>
      <c r="JE206" s="200"/>
      <c r="JF206" s="179"/>
      <c r="JG206" s="179"/>
      <c r="JH206" s="179"/>
      <c r="JI206" s="179"/>
      <c r="JJ206" s="179"/>
      <c r="JK206" s="179"/>
      <c r="JL206" s="179"/>
      <c r="JM206" s="179" t="s">
        <v>2751</v>
      </c>
      <c r="JO206" s="2"/>
      <c r="JP206" s="2"/>
      <c r="JQ206" s="2"/>
      <c r="JR206" s="2"/>
      <c r="JS206" s="2" t="s">
        <v>480</v>
      </c>
      <c r="JW206" s="2"/>
      <c r="JX206" s="179"/>
      <c r="JY206" s="280"/>
      <c r="JZ206" s="280"/>
      <c r="KA206" s="281"/>
      <c r="KB206" s="281"/>
      <c r="KC206" s="281"/>
      <c r="KD206" s="281"/>
      <c r="KE206" s="281"/>
      <c r="KF206" s="281"/>
      <c r="KG206" s="281"/>
      <c r="KH206" s="281"/>
      <c r="KI206" s="280"/>
      <c r="KJ206" s="280"/>
      <c r="KK206" s="280"/>
      <c r="KL206" s="280"/>
      <c r="KM206" s="280"/>
      <c r="KN206" s="280"/>
      <c r="KO206" s="280"/>
      <c r="KP206" s="280"/>
      <c r="KQ206" s="205" t="s">
        <v>2750</v>
      </c>
      <c r="KR206" s="274">
        <v>900</v>
      </c>
      <c r="KS206" s="11" t="s">
        <v>1487</v>
      </c>
      <c r="KT206" s="11" t="s">
        <v>683</v>
      </c>
      <c r="KU206" s="11"/>
      <c r="KV206" s="11"/>
      <c r="KW206" s="11"/>
      <c r="KX206" s="11"/>
      <c r="KY206" s="11" t="s">
        <v>2738</v>
      </c>
      <c r="KZ206" s="11" t="s">
        <v>685</v>
      </c>
      <c r="LA206" s="280"/>
      <c r="LB206" s="280" t="s">
        <v>687</v>
      </c>
      <c r="LC206" s="280" t="s">
        <v>2749</v>
      </c>
      <c r="LD206" s="280" t="s">
        <v>687</v>
      </c>
      <c r="LE206" s="282" t="s">
        <v>2748</v>
      </c>
      <c r="LF206" s="280"/>
      <c r="LG206" s="280"/>
      <c r="LH206" s="280"/>
      <c r="LI206" s="280"/>
      <c r="LJ206" s="280"/>
      <c r="LK206" s="280"/>
      <c r="LL206" s="179" t="s">
        <v>2741</v>
      </c>
      <c r="LM206" t="s">
        <v>570</v>
      </c>
      <c r="LN206" s="283" t="s">
        <v>518</v>
      </c>
      <c r="LO206" s="283">
        <v>37</v>
      </c>
      <c r="LP206" s="283" t="s">
        <v>520</v>
      </c>
      <c r="LQ206" s="283">
        <v>14</v>
      </c>
      <c r="LR206" s="284"/>
      <c r="LS206" s="280"/>
      <c r="LT206" s="280">
        <v>100</v>
      </c>
      <c r="LU206" s="280"/>
      <c r="LV206" s="280"/>
      <c r="LW206" s="280"/>
      <c r="LX206" s="280"/>
      <c r="LY206" s="280"/>
      <c r="LZ206" s="179"/>
      <c r="MA206" s="179"/>
      <c r="MB206" s="179"/>
      <c r="MC206" s="179"/>
      <c r="MD206" s="179"/>
      <c r="ME206" s="179"/>
      <c r="MF206" s="179"/>
      <c r="MG206" s="179"/>
      <c r="MH206" s="179"/>
      <c r="MI206" s="179"/>
      <c r="MJ206" s="179"/>
      <c r="MK206" s="179"/>
      <c r="ML206" s="179"/>
      <c r="MM206" s="179" t="s">
        <v>2747</v>
      </c>
      <c r="MN206" s="179" t="s">
        <v>1047</v>
      </c>
      <c r="MO206" s="179">
        <v>2003.1</v>
      </c>
      <c r="MP206" s="179">
        <v>2003</v>
      </c>
      <c r="MQ206" s="179"/>
      <c r="MR206" s="179">
        <v>1</v>
      </c>
      <c r="MS206" s="179"/>
      <c r="MT206" t="s">
        <v>2740</v>
      </c>
      <c r="MU206" s="50">
        <v>46196</v>
      </c>
      <c r="MX206" s="50"/>
    </row>
    <row r="207" spans="1:362" ht="17" thickBot="1">
      <c r="A207" t="s">
        <v>663</v>
      </c>
      <c r="B207" t="s">
        <v>2725</v>
      </c>
      <c r="C207" t="s">
        <v>665</v>
      </c>
      <c r="D207" t="s">
        <v>666</v>
      </c>
      <c r="E207" t="s">
        <v>2756</v>
      </c>
      <c r="F207" t="s">
        <v>2591</v>
      </c>
      <c r="G207" t="s">
        <v>1076</v>
      </c>
      <c r="H207" t="s">
        <v>476</v>
      </c>
      <c r="I207">
        <v>-0.56666666666666599</v>
      </c>
      <c r="J207">
        <v>34.366666666666603</v>
      </c>
      <c r="K207">
        <v>100</v>
      </c>
      <c r="AV207" t="s">
        <v>2755</v>
      </c>
      <c r="AW207" s="3">
        <v>900</v>
      </c>
      <c r="AY207">
        <v>1</v>
      </c>
      <c r="AZ207" s="179" t="s">
        <v>2763</v>
      </c>
      <c r="BA207">
        <v>2003</v>
      </c>
      <c r="BB207">
        <v>2004</v>
      </c>
      <c r="BC207" s="2" t="s">
        <v>2753</v>
      </c>
      <c r="BD207" t="s">
        <v>2728</v>
      </c>
      <c r="BE207" t="s">
        <v>591</v>
      </c>
      <c r="BF207" t="s">
        <v>484</v>
      </c>
      <c r="BG207" t="s">
        <v>1645</v>
      </c>
      <c r="BH207" t="s">
        <v>2729</v>
      </c>
      <c r="BI207" s="200" t="s">
        <v>486</v>
      </c>
      <c r="BJ207" s="208">
        <v>55556</v>
      </c>
      <c r="BO207" s="15"/>
      <c r="FN207" s="179" t="s">
        <v>2730</v>
      </c>
      <c r="FO207" s="179" t="s">
        <v>1645</v>
      </c>
      <c r="FP207" s="209" t="s">
        <v>2729</v>
      </c>
      <c r="FQ207" s="179"/>
      <c r="FR207" s="179" t="s">
        <v>2731</v>
      </c>
      <c r="FS207" s="179" t="s">
        <v>2732</v>
      </c>
      <c r="FZ207" t="s">
        <v>2728</v>
      </c>
      <c r="GA207" s="142" t="s">
        <v>492</v>
      </c>
      <c r="GD207">
        <v>2003</v>
      </c>
      <c r="GE207" t="s">
        <v>2752</v>
      </c>
      <c r="GF207" t="s">
        <v>480</v>
      </c>
      <c r="JM207" t="s">
        <v>2751</v>
      </c>
      <c r="JS207" t="s">
        <v>480</v>
      </c>
      <c r="KQ207" s="287" t="s">
        <v>2750</v>
      </c>
      <c r="KR207" s="286">
        <v>900</v>
      </c>
      <c r="KS207" t="s">
        <v>2759</v>
      </c>
      <c r="KT207" t="s">
        <v>1645</v>
      </c>
      <c r="KZ207" t="s">
        <v>685</v>
      </c>
      <c r="LB207" t="s">
        <v>2758</v>
      </c>
      <c r="LM207" t="s">
        <v>570</v>
      </c>
      <c r="LN207" t="s">
        <v>518</v>
      </c>
      <c r="LO207">
        <v>90.8</v>
      </c>
      <c r="LP207" t="s">
        <v>520</v>
      </c>
      <c r="LQ207">
        <v>2.7</v>
      </c>
      <c r="LT207">
        <v>60</v>
      </c>
      <c r="MM207" t="s">
        <v>2747</v>
      </c>
      <c r="MO207">
        <v>2003.1</v>
      </c>
      <c r="MP207">
        <v>2003</v>
      </c>
      <c r="MR207">
        <v>1</v>
      </c>
      <c r="MT207" t="s">
        <v>2740</v>
      </c>
      <c r="MU207">
        <v>46196</v>
      </c>
    </row>
    <row r="208" spans="1:362" ht="17" thickBot="1">
      <c r="A208" s="199" t="s">
        <v>663</v>
      </c>
      <c r="B208" s="2" t="s">
        <v>2725</v>
      </c>
      <c r="C208" s="2" t="s">
        <v>665</v>
      </c>
      <c r="D208" s="82" t="s">
        <v>666</v>
      </c>
      <c r="E208" s="2" t="s">
        <v>2756</v>
      </c>
      <c r="F208" s="82" t="s">
        <v>2591</v>
      </c>
      <c r="G208" s="2" t="s">
        <v>1076</v>
      </c>
      <c r="H208" s="2" t="s">
        <v>476</v>
      </c>
      <c r="I208" s="82">
        <v>-0.56666666666666599</v>
      </c>
      <c r="J208" s="82">
        <v>34.366666666666603</v>
      </c>
      <c r="K208" s="82">
        <v>100</v>
      </c>
      <c r="L208" s="2"/>
      <c r="M208" s="82"/>
      <c r="N208" s="2"/>
      <c r="O208" s="2"/>
      <c r="P208" s="2"/>
      <c r="Q208" s="2"/>
      <c r="R208" s="2"/>
      <c r="S208" s="2"/>
      <c r="T208" s="2"/>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2" t="s">
        <v>2755</v>
      </c>
      <c r="AW208" s="147">
        <v>900</v>
      </c>
      <c r="AX208" s="2"/>
      <c r="AY208" s="2">
        <v>1</v>
      </c>
      <c r="AZ208" s="179" t="s">
        <v>2762</v>
      </c>
      <c r="BA208" s="179">
        <v>2003</v>
      </c>
      <c r="BB208" s="179">
        <v>2004</v>
      </c>
      <c r="BC208" s="2" t="s">
        <v>2753</v>
      </c>
      <c r="BD208" s="179" t="s">
        <v>2741</v>
      </c>
      <c r="BE208" t="s">
        <v>570</v>
      </c>
      <c r="BF208" s="179" t="s">
        <v>484</v>
      </c>
      <c r="BG208" s="179" t="s">
        <v>1645</v>
      </c>
      <c r="BH208" t="s">
        <v>2729</v>
      </c>
      <c r="BI208" s="200" t="s">
        <v>486</v>
      </c>
      <c r="BJ208" s="208">
        <v>55556</v>
      </c>
      <c r="BK208" s="179" t="s">
        <v>537</v>
      </c>
      <c r="BL208" s="179" t="s">
        <v>1480</v>
      </c>
      <c r="BM208" s="179" t="s">
        <v>2742</v>
      </c>
      <c r="BN208" s="179" t="s">
        <v>486</v>
      </c>
      <c r="BO208" s="208">
        <v>27778</v>
      </c>
      <c r="BP208" s="179"/>
      <c r="BQ208" s="179"/>
      <c r="BR208" s="179"/>
      <c r="BS208" s="179"/>
      <c r="BT208" s="179"/>
      <c r="BU208" s="179"/>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179"/>
      <c r="FD208" s="179"/>
      <c r="FE208" s="179"/>
      <c r="FF208" s="179"/>
      <c r="FG208" s="179"/>
      <c r="FH208" s="179"/>
      <c r="FI208" s="179"/>
      <c r="FJ208" s="179"/>
      <c r="FK208" s="200"/>
      <c r="FL208" s="179"/>
      <c r="FM208" s="179"/>
      <c r="FN208" s="179" t="s">
        <v>2730</v>
      </c>
      <c r="FO208" s="179" t="s">
        <v>1645</v>
      </c>
      <c r="FP208" s="209" t="s">
        <v>2729</v>
      </c>
      <c r="FQ208" s="179"/>
      <c r="FR208" s="179" t="s">
        <v>2731</v>
      </c>
      <c r="FS208" s="179" t="s">
        <v>2732</v>
      </c>
      <c r="FT208" s="179"/>
      <c r="FU208" s="179"/>
      <c r="FV208" s="179"/>
      <c r="FW208" s="179"/>
      <c r="FX208" s="179"/>
      <c r="FY208" s="179"/>
      <c r="FZ208" s="179" t="s">
        <v>2743</v>
      </c>
      <c r="GA208" s="142" t="s">
        <v>927</v>
      </c>
      <c r="GB208" s="142" t="s">
        <v>542</v>
      </c>
      <c r="GC208" s="204" t="s">
        <v>543</v>
      </c>
      <c r="GD208" s="179">
        <v>2003</v>
      </c>
      <c r="GE208" s="179" t="s">
        <v>2752</v>
      </c>
      <c r="GF208" s="179" t="s">
        <v>480</v>
      </c>
      <c r="GG208" s="179"/>
      <c r="GH208" s="179"/>
      <c r="GI208" s="179"/>
      <c r="GJ208" s="179"/>
      <c r="GK208" s="179"/>
      <c r="GL208" s="179"/>
      <c r="GM208" s="179"/>
      <c r="GN208" s="179"/>
      <c r="GO208" s="179"/>
      <c r="GP208" s="2"/>
      <c r="GQ208" s="2"/>
      <c r="GR208" s="2"/>
      <c r="GS208" s="2"/>
      <c r="GT208" s="2"/>
      <c r="GU208" s="2"/>
      <c r="GV208" s="2"/>
      <c r="GW208" s="2"/>
      <c r="GX208" s="2"/>
      <c r="GY208" s="2"/>
      <c r="GZ208" s="2"/>
      <c r="HA208" s="179"/>
      <c r="HB208" s="2"/>
      <c r="HC208" s="2"/>
      <c r="HD208" s="145"/>
      <c r="HE208" s="134"/>
      <c r="HF208" s="200"/>
      <c r="HG208" s="179"/>
      <c r="HH208" s="200"/>
      <c r="HI208" s="179"/>
      <c r="HJ208" s="179"/>
      <c r="HK208" s="179"/>
      <c r="HL208" s="179"/>
      <c r="HM208" s="179"/>
      <c r="HN208" s="134"/>
      <c r="HO208" s="134"/>
      <c r="HP208" s="200"/>
      <c r="HQ208" s="179"/>
      <c r="HR208" s="200"/>
      <c r="HS208" s="179"/>
      <c r="HT208" s="179"/>
      <c r="HU208" s="179"/>
      <c r="HV208" s="200"/>
      <c r="HW208" s="200"/>
      <c r="HX208" s="142"/>
      <c r="HY208" s="210"/>
      <c r="HZ208" s="179"/>
      <c r="IA208" s="179"/>
      <c r="IB208" s="179"/>
      <c r="IC208" s="179"/>
      <c r="ID208" s="200"/>
      <c r="IE208" s="179"/>
      <c r="IF208" s="142"/>
      <c r="IG208" s="210"/>
      <c r="IH208" s="179"/>
      <c r="II208" s="179"/>
      <c r="IJ208" s="142"/>
      <c r="IK208" s="210"/>
      <c r="IL208" s="179"/>
      <c r="IM208" s="179"/>
      <c r="IN208" s="179"/>
      <c r="IO208" s="3"/>
      <c r="IP208" s="3"/>
      <c r="IQ208" s="3"/>
      <c r="IR208" s="3"/>
      <c r="IS208" s="200"/>
      <c r="IT208" s="200"/>
      <c r="IU208" s="200"/>
      <c r="IV208" s="200"/>
      <c r="IW208" s="200"/>
      <c r="IX208" s="200"/>
      <c r="IY208" s="200"/>
      <c r="IZ208" s="200"/>
      <c r="JA208" s="200"/>
      <c r="JB208" s="200"/>
      <c r="JC208" s="200"/>
      <c r="JD208" s="200"/>
      <c r="JE208" s="200"/>
      <c r="JF208" s="179"/>
      <c r="JG208" s="179"/>
      <c r="JH208" s="179"/>
      <c r="JI208" s="179"/>
      <c r="JJ208" s="179"/>
      <c r="JK208" s="179"/>
      <c r="JL208" s="179"/>
      <c r="JM208" s="179" t="s">
        <v>2751</v>
      </c>
      <c r="JO208" s="2"/>
      <c r="JP208" s="2"/>
      <c r="JQ208" s="2"/>
      <c r="JR208" s="2"/>
      <c r="JS208" s="2" t="s">
        <v>480</v>
      </c>
      <c r="JW208" s="2"/>
      <c r="JX208" s="179"/>
      <c r="JY208" s="280"/>
      <c r="JZ208" s="280"/>
      <c r="KA208" s="281"/>
      <c r="KB208" s="281"/>
      <c r="KC208" s="281"/>
      <c r="KD208" s="281"/>
      <c r="KE208" s="281"/>
      <c r="KF208" s="281"/>
      <c r="KG208" s="281"/>
      <c r="KH208" s="281"/>
      <c r="KI208" s="280"/>
      <c r="KJ208" s="280"/>
      <c r="KK208" s="280"/>
      <c r="KL208" s="280"/>
      <c r="KM208" s="280"/>
      <c r="KN208" s="280"/>
      <c r="KO208" s="280"/>
      <c r="KP208" s="280"/>
      <c r="KQ208" s="205" t="s">
        <v>2750</v>
      </c>
      <c r="KR208" s="274">
        <v>900</v>
      </c>
      <c r="KS208" s="11" t="s">
        <v>2759</v>
      </c>
      <c r="KT208" s="11" t="s">
        <v>1645</v>
      </c>
      <c r="KU208" s="11"/>
      <c r="KV208" s="11"/>
      <c r="KW208" s="11"/>
      <c r="KX208" s="11"/>
      <c r="KY208" s="11"/>
      <c r="KZ208" s="11" t="s">
        <v>685</v>
      </c>
      <c r="LA208" s="280"/>
      <c r="LB208" s="280" t="s">
        <v>2758</v>
      </c>
      <c r="LC208" s="280"/>
      <c r="LD208" s="280"/>
      <c r="LE208" s="282"/>
      <c r="LF208" s="280"/>
      <c r="LG208" s="280"/>
      <c r="LH208" s="280"/>
      <c r="LI208" s="280"/>
      <c r="LJ208" s="280"/>
      <c r="LK208" s="280"/>
      <c r="LL208" s="179"/>
      <c r="LN208" s="283" t="s">
        <v>518</v>
      </c>
      <c r="LO208" s="283">
        <v>134.6</v>
      </c>
      <c r="LP208" s="283" t="s">
        <v>520</v>
      </c>
      <c r="LQ208" s="283">
        <v>5.9</v>
      </c>
      <c r="LR208" s="284"/>
      <c r="LS208" s="280"/>
      <c r="LT208" s="280">
        <v>60</v>
      </c>
      <c r="LU208" s="280"/>
      <c r="LV208" s="280"/>
      <c r="LW208" s="280"/>
      <c r="LX208" s="280"/>
      <c r="LY208" s="280"/>
      <c r="LZ208" s="179"/>
      <c r="MA208" s="179"/>
      <c r="MB208" s="179"/>
      <c r="MC208" s="179"/>
      <c r="MD208" s="179"/>
      <c r="ME208" s="179"/>
      <c r="MF208" s="179"/>
      <c r="MG208" s="179"/>
      <c r="MH208" s="179"/>
      <c r="MI208" s="179"/>
      <c r="MJ208" s="179"/>
      <c r="MK208" s="179"/>
      <c r="ML208" s="179"/>
      <c r="MM208" s="179" t="s">
        <v>2747</v>
      </c>
      <c r="MN208" s="179"/>
      <c r="MO208" s="179">
        <v>2003.1</v>
      </c>
      <c r="MP208" s="179">
        <v>2003</v>
      </c>
      <c r="MQ208" s="179"/>
      <c r="MR208" s="179">
        <v>1</v>
      </c>
      <c r="MS208" s="179"/>
      <c r="MT208" t="s">
        <v>2740</v>
      </c>
      <c r="MU208">
        <v>46196</v>
      </c>
    </row>
    <row r="209" spans="1:424" ht="17" thickBot="1">
      <c r="A209" s="199" t="s">
        <v>663</v>
      </c>
      <c r="B209" s="2" t="s">
        <v>2725</v>
      </c>
      <c r="C209" s="2" t="s">
        <v>665</v>
      </c>
      <c r="D209" s="82" t="s">
        <v>666</v>
      </c>
      <c r="E209" s="2" t="s">
        <v>2756</v>
      </c>
      <c r="F209" s="82" t="s">
        <v>2591</v>
      </c>
      <c r="G209" s="2" t="s">
        <v>1076</v>
      </c>
      <c r="H209" s="2" t="s">
        <v>476</v>
      </c>
      <c r="I209" s="82">
        <v>-0.56666666666666599</v>
      </c>
      <c r="J209" s="82">
        <v>34.366666666666603</v>
      </c>
      <c r="K209" s="82">
        <v>100</v>
      </c>
      <c r="L209" s="2"/>
      <c r="M209" s="82"/>
      <c r="N209" s="2"/>
      <c r="O209" s="2"/>
      <c r="P209" s="2"/>
      <c r="Q209" s="2"/>
      <c r="R209" s="2"/>
      <c r="S209" s="2"/>
      <c r="T209" s="2"/>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2" t="s">
        <v>2755</v>
      </c>
      <c r="AW209" s="147">
        <v>900</v>
      </c>
      <c r="AX209" s="2"/>
      <c r="AY209" s="2">
        <v>1</v>
      </c>
      <c r="AZ209" s="179" t="s">
        <v>2761</v>
      </c>
      <c r="BA209" s="179">
        <v>2003</v>
      </c>
      <c r="BB209" s="179">
        <v>2004</v>
      </c>
      <c r="BC209" s="2" t="s">
        <v>2753</v>
      </c>
      <c r="BD209" s="179" t="s">
        <v>2728</v>
      </c>
      <c r="BE209" t="s">
        <v>591</v>
      </c>
      <c r="BF209" s="179" t="s">
        <v>484</v>
      </c>
      <c r="BG209" s="179" t="s">
        <v>1645</v>
      </c>
      <c r="BH209" t="s">
        <v>2729</v>
      </c>
      <c r="BI209" s="200" t="s">
        <v>486</v>
      </c>
      <c r="BJ209" s="208">
        <v>55556</v>
      </c>
      <c r="BK209" s="179"/>
      <c r="BL209" s="179"/>
      <c r="BM209" s="179"/>
      <c r="BN209" s="179"/>
      <c r="BO209" s="208"/>
      <c r="BP209" s="179"/>
      <c r="BQ209" s="179"/>
      <c r="BR209" s="179"/>
      <c r="BS209" s="179"/>
      <c r="BT209" s="179"/>
      <c r="BU209" s="179"/>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179"/>
      <c r="FD209" s="179"/>
      <c r="FE209" s="179"/>
      <c r="FF209" s="179"/>
      <c r="FG209" s="179"/>
      <c r="FH209" s="179"/>
      <c r="FI209" s="179"/>
      <c r="FJ209" s="179"/>
      <c r="FK209" s="200"/>
      <c r="FL209" s="179"/>
      <c r="FM209" s="179"/>
      <c r="FN209" s="179" t="s">
        <v>2730</v>
      </c>
      <c r="FO209" s="179" t="s">
        <v>1645</v>
      </c>
      <c r="FP209" s="209" t="s">
        <v>2729</v>
      </c>
      <c r="FQ209" s="179"/>
      <c r="FR209" s="179" t="s">
        <v>2731</v>
      </c>
      <c r="FS209" s="179" t="s">
        <v>2732</v>
      </c>
      <c r="FT209" s="179"/>
      <c r="FU209" s="179"/>
      <c r="FV209" s="179"/>
      <c r="FW209" s="179"/>
      <c r="FX209" s="179"/>
      <c r="FY209" s="179"/>
      <c r="FZ209" s="179" t="s">
        <v>2728</v>
      </c>
      <c r="GA209" s="142" t="s">
        <v>492</v>
      </c>
      <c r="GB209" s="142"/>
      <c r="GC209" s="204"/>
      <c r="GD209" s="179">
        <v>2003</v>
      </c>
      <c r="GE209" s="179" t="s">
        <v>2752</v>
      </c>
      <c r="GF209" s="179" t="s">
        <v>480</v>
      </c>
      <c r="GG209" s="179"/>
      <c r="GH209" s="179"/>
      <c r="GI209" s="179"/>
      <c r="GJ209" s="179"/>
      <c r="GK209" s="179"/>
      <c r="GL209" s="179"/>
      <c r="GM209" s="179"/>
      <c r="GN209" s="179"/>
      <c r="GO209" s="179"/>
      <c r="GP209" s="2"/>
      <c r="GQ209" s="2"/>
      <c r="GR209" s="2"/>
      <c r="GS209" s="2"/>
      <c r="GT209" s="2"/>
      <c r="GU209" s="2"/>
      <c r="GV209" s="2"/>
      <c r="GW209" s="2"/>
      <c r="GX209" s="2"/>
      <c r="GY209" s="2"/>
      <c r="GZ209" s="2"/>
      <c r="HA209" s="179"/>
      <c r="HB209" s="2"/>
      <c r="HC209" s="2"/>
      <c r="HD209" s="145"/>
      <c r="HE209" s="134"/>
      <c r="HF209" s="200"/>
      <c r="HG209" s="179"/>
      <c r="HH209" s="200"/>
      <c r="HI209" s="179"/>
      <c r="HJ209" s="179"/>
      <c r="HK209" s="179"/>
      <c r="HL209" s="179"/>
      <c r="HM209" s="179"/>
      <c r="HN209" s="134"/>
      <c r="HO209" s="134"/>
      <c r="HP209" s="200"/>
      <c r="HQ209" s="179"/>
      <c r="HR209" s="200"/>
      <c r="HS209" s="179"/>
      <c r="HT209" s="179"/>
      <c r="HU209" s="179"/>
      <c r="HV209" s="200"/>
      <c r="HW209" s="200"/>
      <c r="HX209" s="142"/>
      <c r="HY209" s="210"/>
      <c r="HZ209" s="179"/>
      <c r="IA209" s="179"/>
      <c r="IB209" s="179"/>
      <c r="IC209" s="179"/>
      <c r="ID209" s="200"/>
      <c r="IE209" s="179"/>
      <c r="IF209" s="142"/>
      <c r="IG209" s="210"/>
      <c r="IH209" s="179"/>
      <c r="II209" s="179"/>
      <c r="IJ209" s="142"/>
      <c r="IK209" s="210"/>
      <c r="IL209" s="179"/>
      <c r="IM209" s="179"/>
      <c r="IN209" s="179"/>
      <c r="IO209" s="3"/>
      <c r="IP209" s="3"/>
      <c r="IQ209" s="3"/>
      <c r="IR209" s="3"/>
      <c r="IS209" s="200"/>
      <c r="IT209" s="200"/>
      <c r="IU209" s="200"/>
      <c r="IV209" s="200"/>
      <c r="IW209" s="200"/>
      <c r="IX209" s="200"/>
      <c r="IY209" s="200"/>
      <c r="IZ209" s="200"/>
      <c r="JA209" s="200"/>
      <c r="JB209" s="200"/>
      <c r="JC209" s="200"/>
      <c r="JD209" s="200"/>
      <c r="JE209" s="200"/>
      <c r="JF209" s="179"/>
      <c r="JG209" s="179"/>
      <c r="JH209" s="179"/>
      <c r="JI209" s="179"/>
      <c r="JJ209" s="179"/>
      <c r="JK209" s="179"/>
      <c r="JL209" s="179"/>
      <c r="JM209" s="179" t="s">
        <v>2751</v>
      </c>
      <c r="JO209" s="2"/>
      <c r="JP209" s="2"/>
      <c r="JQ209" s="2"/>
      <c r="JR209" s="2"/>
      <c r="JS209" s="2" t="s">
        <v>480</v>
      </c>
      <c r="JW209" s="2"/>
      <c r="JX209" s="179"/>
      <c r="JY209" s="280"/>
      <c r="JZ209" s="280"/>
      <c r="KA209" s="281"/>
      <c r="KB209" s="281"/>
      <c r="KC209" s="281"/>
      <c r="KD209" s="281"/>
      <c r="KE209" s="281"/>
      <c r="KF209" s="281"/>
      <c r="KG209" s="281"/>
      <c r="KH209" s="281"/>
      <c r="KI209" s="280"/>
      <c r="KJ209" s="280"/>
      <c r="KK209" s="280"/>
      <c r="KL209" s="280"/>
      <c r="KM209" s="280"/>
      <c r="KN209" s="280"/>
      <c r="KO209" s="280"/>
      <c r="KP209" s="280"/>
      <c r="KQ209" s="205" t="s">
        <v>2750</v>
      </c>
      <c r="KR209" s="274">
        <v>900</v>
      </c>
      <c r="KS209" s="11" t="s">
        <v>2759</v>
      </c>
      <c r="KT209" s="11" t="s">
        <v>1645</v>
      </c>
      <c r="KU209" s="11"/>
      <c r="KV209" s="11"/>
      <c r="KW209" s="11"/>
      <c r="KX209" s="11"/>
      <c r="KY209" s="11"/>
      <c r="KZ209" s="11" t="s">
        <v>685</v>
      </c>
      <c r="LA209" s="280"/>
      <c r="LB209" s="280" t="s">
        <v>2758</v>
      </c>
      <c r="LC209" s="280"/>
      <c r="LD209" s="280"/>
      <c r="LE209" s="282"/>
      <c r="LF209" s="280"/>
      <c r="LG209" s="280"/>
      <c r="LH209" s="280"/>
      <c r="LI209" s="280"/>
      <c r="LJ209" s="280"/>
      <c r="LK209" s="280"/>
      <c r="LL209" s="179"/>
      <c r="LM209" t="s">
        <v>570</v>
      </c>
      <c r="LN209" s="283" t="s">
        <v>518</v>
      </c>
      <c r="LO209" s="283">
        <v>90.4</v>
      </c>
      <c r="LP209" s="283" t="s">
        <v>520</v>
      </c>
      <c r="LQ209" s="283">
        <v>4.5999999999999996</v>
      </c>
      <c r="LR209" s="284"/>
      <c r="LS209" s="280"/>
      <c r="LT209" s="280">
        <v>60</v>
      </c>
      <c r="LU209" s="280"/>
      <c r="LV209" s="280"/>
      <c r="LW209" s="280"/>
      <c r="LX209" s="280"/>
      <c r="LY209" s="280"/>
      <c r="LZ209" s="179"/>
      <c r="MA209" s="179"/>
      <c r="MB209" s="179"/>
      <c r="MC209" s="179"/>
      <c r="MD209" s="179"/>
      <c r="ME209" s="179"/>
      <c r="MF209" s="179"/>
      <c r="MG209" s="179"/>
      <c r="MH209" s="179"/>
      <c r="MI209" s="179"/>
      <c r="MJ209" s="179"/>
      <c r="MK209" s="179"/>
      <c r="ML209" s="179"/>
      <c r="MM209" s="179" t="s">
        <v>2747</v>
      </c>
      <c r="MN209" s="179"/>
      <c r="MO209" s="179">
        <v>2004.1</v>
      </c>
      <c r="MP209" s="179">
        <v>2004</v>
      </c>
      <c r="MQ209" s="179"/>
      <c r="MR209" s="179">
        <v>1</v>
      </c>
      <c r="MS209" s="179"/>
      <c r="MT209" t="s">
        <v>2740</v>
      </c>
      <c r="MU209">
        <v>46196</v>
      </c>
    </row>
    <row r="210" spans="1:424" ht="17" thickBot="1">
      <c r="A210" s="199" t="s">
        <v>663</v>
      </c>
      <c r="B210" s="2" t="s">
        <v>2725</v>
      </c>
      <c r="C210" s="2" t="s">
        <v>665</v>
      </c>
      <c r="D210" s="82" t="s">
        <v>666</v>
      </c>
      <c r="E210" s="2" t="s">
        <v>2756</v>
      </c>
      <c r="F210" s="82" t="s">
        <v>2591</v>
      </c>
      <c r="G210" s="2" t="s">
        <v>1076</v>
      </c>
      <c r="H210" s="2" t="s">
        <v>476</v>
      </c>
      <c r="I210" s="82">
        <v>-0.56666666666666599</v>
      </c>
      <c r="J210" s="82">
        <v>34.366666666666603</v>
      </c>
      <c r="K210" s="82">
        <v>100</v>
      </c>
      <c r="L210" s="2"/>
      <c r="M210" s="82"/>
      <c r="N210" s="2"/>
      <c r="O210" s="2"/>
      <c r="P210" s="2"/>
      <c r="Q210" s="2"/>
      <c r="R210" s="2"/>
      <c r="S210" s="2"/>
      <c r="T210" s="2"/>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2" t="s">
        <v>2755</v>
      </c>
      <c r="AW210" s="147">
        <v>900</v>
      </c>
      <c r="AX210" s="2"/>
      <c r="AY210" s="2">
        <v>1</v>
      </c>
      <c r="AZ210" s="179" t="s">
        <v>2760</v>
      </c>
      <c r="BA210" s="179">
        <v>2003</v>
      </c>
      <c r="BB210" s="179">
        <v>2004</v>
      </c>
      <c r="BC210" s="2" t="s">
        <v>2753</v>
      </c>
      <c r="BD210" s="179" t="s">
        <v>2741</v>
      </c>
      <c r="BE210" t="s">
        <v>570</v>
      </c>
      <c r="BF210" s="179" t="s">
        <v>484</v>
      </c>
      <c r="BG210" s="179" t="s">
        <v>1645</v>
      </c>
      <c r="BH210" t="s">
        <v>2729</v>
      </c>
      <c r="BI210" s="200" t="s">
        <v>486</v>
      </c>
      <c r="BJ210" s="208">
        <v>55556</v>
      </c>
      <c r="BK210" s="179" t="s">
        <v>537</v>
      </c>
      <c r="BL210" s="179" t="s">
        <v>1480</v>
      </c>
      <c r="BM210" s="179" t="s">
        <v>2742</v>
      </c>
      <c r="BN210" s="179" t="s">
        <v>486</v>
      </c>
      <c r="BO210" s="208">
        <v>27778</v>
      </c>
      <c r="BP210" s="179"/>
      <c r="BQ210" s="179"/>
      <c r="BR210" s="179"/>
      <c r="BS210" s="179"/>
      <c r="BT210" s="179"/>
      <c r="BU210" s="179"/>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179"/>
      <c r="FD210" s="179"/>
      <c r="FE210" s="179"/>
      <c r="FF210" s="179"/>
      <c r="FG210" s="179"/>
      <c r="FH210" s="179"/>
      <c r="FI210" s="179"/>
      <c r="FJ210" s="179"/>
      <c r="FK210" s="200"/>
      <c r="FL210" s="179"/>
      <c r="FM210" s="179"/>
      <c r="FN210" s="179" t="s">
        <v>2730</v>
      </c>
      <c r="FO210" s="179" t="s">
        <v>1645</v>
      </c>
      <c r="FP210" s="209" t="s">
        <v>2729</v>
      </c>
      <c r="FQ210" s="179"/>
      <c r="FR210" s="179" t="s">
        <v>2731</v>
      </c>
      <c r="FS210" s="179" t="s">
        <v>2732</v>
      </c>
      <c r="FT210" s="179"/>
      <c r="FU210" s="179"/>
      <c r="FV210" s="179"/>
      <c r="FW210" s="179"/>
      <c r="FX210" s="179"/>
      <c r="FY210" s="179"/>
      <c r="FZ210" s="179" t="s">
        <v>2743</v>
      </c>
      <c r="GA210" s="142" t="s">
        <v>927</v>
      </c>
      <c r="GB210" s="142" t="s">
        <v>542</v>
      </c>
      <c r="GC210" s="204" t="s">
        <v>543</v>
      </c>
      <c r="GD210" s="179">
        <v>2003</v>
      </c>
      <c r="GE210" s="179" t="s">
        <v>2752</v>
      </c>
      <c r="GF210" s="179" t="s">
        <v>480</v>
      </c>
      <c r="GG210" s="179"/>
      <c r="GH210" s="179"/>
      <c r="GI210" s="179"/>
      <c r="GJ210" s="179"/>
      <c r="GK210" s="179"/>
      <c r="GL210" s="179"/>
      <c r="GM210" s="179"/>
      <c r="GN210" s="179"/>
      <c r="GO210" s="179"/>
      <c r="GP210" s="2"/>
      <c r="GQ210" s="2"/>
      <c r="GR210" s="2"/>
      <c r="GS210" s="2"/>
      <c r="GT210" s="2"/>
      <c r="GU210" s="2"/>
      <c r="GV210" s="2"/>
      <c r="GW210" s="2"/>
      <c r="GX210" s="2"/>
      <c r="GY210" s="2"/>
      <c r="GZ210" s="2"/>
      <c r="HA210" s="179"/>
      <c r="HB210" s="2"/>
      <c r="HC210" s="2"/>
      <c r="HD210" s="145"/>
      <c r="HE210" s="134"/>
      <c r="HF210" s="200"/>
      <c r="HG210" s="179"/>
      <c r="HH210" s="200"/>
      <c r="HI210" s="179"/>
      <c r="HJ210" s="179"/>
      <c r="HK210" s="179"/>
      <c r="HL210" s="179"/>
      <c r="HM210" s="179"/>
      <c r="HN210" s="134"/>
      <c r="HO210" s="134"/>
      <c r="HP210" s="200"/>
      <c r="HQ210" s="179"/>
      <c r="HR210" s="200"/>
      <c r="HS210" s="179"/>
      <c r="HT210" s="179"/>
      <c r="HU210" s="179"/>
      <c r="HV210" s="200"/>
      <c r="HW210" s="200"/>
      <c r="HX210" s="142"/>
      <c r="HY210" s="210"/>
      <c r="HZ210" s="179"/>
      <c r="IA210" s="179"/>
      <c r="IB210" s="179"/>
      <c r="IC210" s="179"/>
      <c r="ID210" s="200"/>
      <c r="IE210" s="179"/>
      <c r="IF210" s="142"/>
      <c r="IG210" s="210"/>
      <c r="IH210" s="179"/>
      <c r="II210" s="179"/>
      <c r="IJ210" s="142"/>
      <c r="IK210" s="210"/>
      <c r="IL210" s="179"/>
      <c r="IM210" s="179"/>
      <c r="IN210" s="179"/>
      <c r="IO210" s="3"/>
      <c r="IP210" s="3"/>
      <c r="IQ210" s="3"/>
      <c r="IR210" s="3"/>
      <c r="IS210" s="200"/>
      <c r="IT210" s="200"/>
      <c r="IU210" s="200"/>
      <c r="IV210" s="200"/>
      <c r="IW210" s="200"/>
      <c r="IX210" s="200"/>
      <c r="IY210" s="200"/>
      <c r="IZ210" s="200"/>
      <c r="JA210" s="200"/>
      <c r="JB210" s="200"/>
      <c r="JC210" s="200"/>
      <c r="JD210" s="200"/>
      <c r="JE210" s="200"/>
      <c r="JF210" s="179"/>
      <c r="JG210" s="179"/>
      <c r="JH210" s="179"/>
      <c r="JI210" s="179"/>
      <c r="JJ210" s="179"/>
      <c r="JK210" s="179"/>
      <c r="JL210" s="179"/>
      <c r="JM210" s="179" t="s">
        <v>2751</v>
      </c>
      <c r="JO210" s="2"/>
      <c r="JP210" s="2"/>
      <c r="JQ210" s="2"/>
      <c r="JR210" s="2"/>
      <c r="JS210" s="2" t="s">
        <v>480</v>
      </c>
      <c r="JW210" s="2"/>
      <c r="JX210" s="179"/>
      <c r="JY210" s="280"/>
      <c r="JZ210" s="280"/>
      <c r="KA210" s="281"/>
      <c r="KB210" s="281"/>
      <c r="KC210" s="281"/>
      <c r="KD210" s="281"/>
      <c r="KE210" s="281"/>
      <c r="KF210" s="281"/>
      <c r="KG210" s="281"/>
      <c r="KH210" s="281"/>
      <c r="KI210" s="280"/>
      <c r="KJ210" s="280"/>
      <c r="KK210" s="280"/>
      <c r="KL210" s="280"/>
      <c r="KM210" s="280"/>
      <c r="KN210" s="280"/>
      <c r="KO210" s="280"/>
      <c r="KP210" s="280"/>
      <c r="KQ210" s="205" t="s">
        <v>2750</v>
      </c>
      <c r="KR210" s="274">
        <v>900</v>
      </c>
      <c r="KS210" s="11" t="s">
        <v>2759</v>
      </c>
      <c r="KT210" s="11" t="s">
        <v>1645</v>
      </c>
      <c r="KU210" s="11"/>
      <c r="KV210" s="11"/>
      <c r="KW210" s="11"/>
      <c r="KX210" s="11"/>
      <c r="KY210" s="11"/>
      <c r="KZ210" s="11" t="s">
        <v>685</v>
      </c>
      <c r="LA210" s="280"/>
      <c r="LB210" s="280" t="s">
        <v>2758</v>
      </c>
      <c r="LC210" s="280"/>
      <c r="LD210" s="280"/>
      <c r="LE210" s="282"/>
      <c r="LF210" s="280"/>
      <c r="LG210" s="280"/>
      <c r="LH210" s="280"/>
      <c r="LI210" s="280"/>
      <c r="LJ210" s="280"/>
      <c r="LK210" s="280"/>
      <c r="LL210" s="179"/>
      <c r="LN210" s="283" t="s">
        <v>518</v>
      </c>
      <c r="LO210" s="283">
        <v>156.9</v>
      </c>
      <c r="LP210" s="283" t="s">
        <v>520</v>
      </c>
      <c r="LQ210" s="283">
        <v>21.9</v>
      </c>
      <c r="LR210" s="284"/>
      <c r="LS210" s="280"/>
      <c r="LT210" s="280">
        <v>60</v>
      </c>
      <c r="LU210" s="280"/>
      <c r="LV210" s="280"/>
      <c r="LW210" s="280"/>
      <c r="LX210" s="280"/>
      <c r="LY210" s="280"/>
      <c r="LZ210" s="179"/>
      <c r="MA210" s="179"/>
      <c r="MB210" s="179"/>
      <c r="MC210" s="179"/>
      <c r="MD210" s="179"/>
      <c r="ME210" s="179"/>
      <c r="MF210" s="179"/>
      <c r="MG210" s="179"/>
      <c r="MH210" s="179"/>
      <c r="MI210" s="179"/>
      <c r="MJ210" s="179"/>
      <c r="MK210" s="179"/>
      <c r="ML210" s="179"/>
      <c r="MM210" s="179" t="s">
        <v>2747</v>
      </c>
      <c r="MN210" s="179"/>
      <c r="MO210" s="179">
        <v>2004.1</v>
      </c>
      <c r="MP210" s="179">
        <v>2004</v>
      </c>
      <c r="MQ210" s="179"/>
      <c r="MR210" s="179">
        <v>1</v>
      </c>
      <c r="MS210" s="179"/>
      <c r="MT210" t="s">
        <v>2740</v>
      </c>
      <c r="MU210">
        <v>46196</v>
      </c>
    </row>
    <row r="211" spans="1:424" ht="17" thickBot="1">
      <c r="A211" s="199" t="s">
        <v>663</v>
      </c>
      <c r="B211" s="2" t="s">
        <v>2725</v>
      </c>
      <c r="C211" s="2" t="s">
        <v>665</v>
      </c>
      <c r="D211" s="82" t="s">
        <v>948</v>
      </c>
      <c r="E211" s="2" t="s">
        <v>2405</v>
      </c>
      <c r="F211" s="82" t="s">
        <v>2553</v>
      </c>
      <c r="G211" s="2" t="s">
        <v>1076</v>
      </c>
      <c r="H211" s="2" t="s">
        <v>476</v>
      </c>
      <c r="I211" s="82">
        <v>-0.41666666666666602</v>
      </c>
      <c r="J211" s="82">
        <v>34.200000000000003</v>
      </c>
      <c r="K211" s="82">
        <v>10</v>
      </c>
      <c r="L211" s="2"/>
      <c r="M211" s="82"/>
      <c r="N211" s="2"/>
      <c r="O211" s="2"/>
      <c r="P211" s="2"/>
      <c r="Q211" s="2"/>
      <c r="R211" s="2"/>
      <c r="S211" s="2"/>
      <c r="T211" s="2"/>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2" t="s">
        <v>2726</v>
      </c>
      <c r="AW211" s="147">
        <v>900</v>
      </c>
      <c r="AX211" s="2"/>
      <c r="AY211" s="2">
        <v>2</v>
      </c>
      <c r="AZ211" s="179" t="s">
        <v>2773</v>
      </c>
      <c r="BA211" s="179">
        <v>2002</v>
      </c>
      <c r="BB211" s="179">
        <v>2004</v>
      </c>
      <c r="BC211" s="2" t="s">
        <v>2767</v>
      </c>
      <c r="BD211" s="179" t="s">
        <v>2728</v>
      </c>
      <c r="BE211" s="51" t="s">
        <v>524</v>
      </c>
      <c r="BF211" s="179" t="s">
        <v>484</v>
      </c>
      <c r="BG211" s="179" t="s">
        <v>1645</v>
      </c>
      <c r="BH211" t="s">
        <v>2729</v>
      </c>
      <c r="BI211" s="200" t="s">
        <v>486</v>
      </c>
      <c r="BJ211" s="208">
        <v>55556</v>
      </c>
      <c r="BK211" s="179"/>
      <c r="BL211" s="179"/>
      <c r="BM211" s="179"/>
      <c r="BN211" s="179"/>
      <c r="BO211" s="208"/>
      <c r="BP211" s="179"/>
      <c r="BQ211" s="179"/>
      <c r="BR211" s="179"/>
      <c r="BS211" s="179"/>
      <c r="BT211" s="179"/>
      <c r="BU211" s="179"/>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179"/>
      <c r="FD211" s="179"/>
      <c r="FE211" s="179"/>
      <c r="FF211" s="179"/>
      <c r="FG211" s="179"/>
      <c r="FH211" s="179"/>
      <c r="FI211" s="179"/>
      <c r="FJ211" s="179"/>
      <c r="FK211" s="200"/>
      <c r="FL211" s="179"/>
      <c r="FM211" s="179"/>
      <c r="FN211" s="179" t="s">
        <v>2730</v>
      </c>
      <c r="FO211" s="179" t="s">
        <v>1645</v>
      </c>
      <c r="FP211" s="209" t="s">
        <v>2729</v>
      </c>
      <c r="FQ211" s="179"/>
      <c r="FR211" s="179" t="s">
        <v>2731</v>
      </c>
      <c r="FS211" s="179" t="s">
        <v>2732</v>
      </c>
      <c r="FT211" s="179"/>
      <c r="FU211" s="179"/>
      <c r="FV211" s="179"/>
      <c r="FW211" s="179"/>
      <c r="FX211" s="179"/>
      <c r="FY211" s="179"/>
      <c r="FZ211" s="179" t="s">
        <v>2728</v>
      </c>
      <c r="GA211" s="142" t="s">
        <v>492</v>
      </c>
      <c r="GB211" s="142"/>
      <c r="GC211" s="204"/>
      <c r="GD211" s="179">
        <v>2002</v>
      </c>
      <c r="GE211" s="179" t="s">
        <v>2733</v>
      </c>
      <c r="GF211" s="179" t="s">
        <v>480</v>
      </c>
      <c r="GG211" s="179"/>
      <c r="GH211" s="179"/>
      <c r="GI211" s="179"/>
      <c r="GJ211" s="179"/>
      <c r="GK211" s="179"/>
      <c r="GL211" s="179"/>
      <c r="GM211" s="179"/>
      <c r="GN211" s="179"/>
      <c r="GO211" s="179"/>
      <c r="GP211" s="2"/>
      <c r="GQ211" s="2"/>
      <c r="GR211" s="2"/>
      <c r="GS211" s="2"/>
      <c r="GT211" s="2"/>
      <c r="GU211" s="2"/>
      <c r="GV211" s="2"/>
      <c r="GW211" s="2"/>
      <c r="GX211" s="2"/>
      <c r="GY211" s="2"/>
      <c r="GZ211" s="179"/>
      <c r="HA211" s="51"/>
      <c r="HB211" s="2"/>
      <c r="HC211" s="2"/>
      <c r="HD211" s="145"/>
      <c r="HE211" s="134"/>
      <c r="HF211" s="200"/>
      <c r="HG211" s="179"/>
      <c r="HH211" s="200"/>
      <c r="HI211" s="179"/>
      <c r="HJ211" s="179"/>
      <c r="HK211" s="179"/>
      <c r="HL211" s="179"/>
      <c r="HM211" s="179"/>
      <c r="HN211" s="134"/>
      <c r="HO211" s="134"/>
      <c r="HP211" s="200"/>
      <c r="HQ211" s="179"/>
      <c r="HR211" s="200"/>
      <c r="HS211" s="179"/>
      <c r="HT211" s="179"/>
      <c r="HU211" s="179"/>
      <c r="HV211" s="200"/>
      <c r="HW211" s="200"/>
      <c r="HX211" s="142"/>
      <c r="HY211" s="210"/>
      <c r="HZ211" s="179"/>
      <c r="IA211" s="179"/>
      <c r="IB211" s="179"/>
      <c r="IC211" s="179"/>
      <c r="ID211" s="200"/>
      <c r="IE211" s="179"/>
      <c r="IF211" s="142"/>
      <c r="IG211" s="210"/>
      <c r="IH211" s="179"/>
      <c r="II211" s="179"/>
      <c r="IJ211" s="142"/>
      <c r="IK211" s="210"/>
      <c r="IL211" s="179"/>
      <c r="IM211" s="179"/>
      <c r="IN211" s="179"/>
      <c r="IO211" s="3"/>
      <c r="IP211" s="3"/>
      <c r="IQ211" s="3"/>
      <c r="IR211" s="3"/>
      <c r="IS211" s="200"/>
      <c r="IT211" s="200"/>
      <c r="IU211" s="200"/>
      <c r="IV211" s="200"/>
      <c r="IW211" s="200"/>
      <c r="IX211" s="200"/>
      <c r="IY211" s="200"/>
      <c r="IZ211" s="200"/>
      <c r="JA211" s="200"/>
      <c r="JB211" s="200"/>
      <c r="JC211" s="200"/>
      <c r="JD211" s="200"/>
      <c r="JE211" s="200"/>
      <c r="JF211" s="179"/>
      <c r="JG211" s="179"/>
      <c r="JH211" s="179"/>
      <c r="JI211" s="179"/>
      <c r="JJ211" s="179"/>
      <c r="JK211" s="179"/>
      <c r="JL211" s="179" t="s">
        <v>2734</v>
      </c>
      <c r="JM211" s="179" t="s">
        <v>1522</v>
      </c>
      <c r="JN211" t="s">
        <v>2735</v>
      </c>
      <c r="JO211" s="2"/>
      <c r="JP211" s="2"/>
      <c r="JQ211" s="2"/>
      <c r="JR211" s="2"/>
      <c r="JS211" s="2" t="s">
        <v>480</v>
      </c>
      <c r="JW211" s="2"/>
      <c r="JX211" s="179"/>
      <c r="JY211" s="280"/>
      <c r="JZ211" s="280"/>
      <c r="KA211" s="281"/>
      <c r="KB211" s="281"/>
      <c r="KC211" s="281"/>
      <c r="KD211" s="281"/>
      <c r="KE211" s="281"/>
      <c r="KF211" s="281"/>
      <c r="KG211" s="281"/>
      <c r="KH211" s="281"/>
      <c r="KI211" s="280"/>
      <c r="KJ211" s="280"/>
      <c r="KK211" s="280"/>
      <c r="KL211" s="280"/>
      <c r="KM211" s="280"/>
      <c r="KN211" s="280"/>
      <c r="KO211" s="280"/>
      <c r="KP211" s="280"/>
      <c r="KQ211" s="205" t="s">
        <v>2736</v>
      </c>
      <c r="KR211" s="274">
        <v>900</v>
      </c>
      <c r="KS211" s="11" t="s">
        <v>2759</v>
      </c>
      <c r="KT211" s="11"/>
      <c r="KU211" s="11"/>
      <c r="KV211" s="11"/>
      <c r="KW211" s="11"/>
      <c r="KX211" s="11"/>
      <c r="KY211" s="11"/>
      <c r="KZ211" s="11" t="s">
        <v>685</v>
      </c>
      <c r="LA211" s="280"/>
      <c r="LB211" s="280" t="s">
        <v>2758</v>
      </c>
      <c r="LC211" s="280"/>
      <c r="LD211" s="280"/>
      <c r="LE211" s="282"/>
      <c r="LF211" s="280"/>
      <c r="LG211" s="280"/>
      <c r="LH211" s="280"/>
      <c r="LI211" s="280"/>
      <c r="LJ211" s="280"/>
      <c r="LK211" s="280"/>
      <c r="LL211" s="51"/>
      <c r="LM211" s="283"/>
      <c r="LN211" s="283" t="s">
        <v>518</v>
      </c>
      <c r="LO211" s="283">
        <v>98.63</v>
      </c>
      <c r="LP211" s="283" t="s">
        <v>520</v>
      </c>
      <c r="LQ211" s="283">
        <v>2.76</v>
      </c>
      <c r="LR211" s="284"/>
      <c r="LS211" s="280"/>
      <c r="LT211" s="280">
        <v>60</v>
      </c>
      <c r="LU211" s="280"/>
      <c r="LV211" s="280"/>
      <c r="LW211" s="280"/>
      <c r="LX211" s="280"/>
      <c r="LY211" s="280"/>
      <c r="LZ211" s="179"/>
      <c r="MA211" s="179"/>
      <c r="MB211" s="179"/>
      <c r="MC211" s="179"/>
      <c r="MD211" s="179"/>
      <c r="ME211" s="179"/>
      <c r="MF211" s="179"/>
      <c r="MG211" s="179"/>
      <c r="MH211" s="179"/>
      <c r="MI211" s="179"/>
      <c r="MJ211" s="179"/>
      <c r="MK211" s="179"/>
      <c r="ML211" s="179"/>
      <c r="MM211" s="179" t="s">
        <v>2764</v>
      </c>
      <c r="MN211" s="179" t="s">
        <v>1047</v>
      </c>
      <c r="MO211" s="179">
        <v>2002.2</v>
      </c>
      <c r="MP211" s="179">
        <v>2002</v>
      </c>
      <c r="MQ211" s="179"/>
      <c r="MR211" s="179">
        <v>2</v>
      </c>
      <c r="MS211" s="179"/>
      <c r="MT211" t="s">
        <v>2740</v>
      </c>
      <c r="MU211" s="50">
        <v>46196</v>
      </c>
      <c r="MX211" s="50"/>
    </row>
    <row r="212" spans="1:424" ht="17" thickBot="1">
      <c r="A212" s="199" t="s">
        <v>663</v>
      </c>
      <c r="B212" s="2" t="s">
        <v>2725</v>
      </c>
      <c r="C212" s="2" t="s">
        <v>665</v>
      </c>
      <c r="D212" s="82" t="s">
        <v>948</v>
      </c>
      <c r="E212" s="2" t="s">
        <v>2405</v>
      </c>
      <c r="F212" s="82" t="s">
        <v>2553</v>
      </c>
      <c r="G212" s="2" t="s">
        <v>1076</v>
      </c>
      <c r="H212" s="2" t="s">
        <v>476</v>
      </c>
      <c r="I212" s="82">
        <v>-0.41666666666666602</v>
      </c>
      <c r="J212" s="82">
        <v>34.200000000000003</v>
      </c>
      <c r="K212" s="82">
        <v>10</v>
      </c>
      <c r="L212" s="2"/>
      <c r="M212" s="82"/>
      <c r="N212" s="2"/>
      <c r="O212" s="2"/>
      <c r="P212" s="2"/>
      <c r="Q212" s="2"/>
      <c r="R212" s="2"/>
      <c r="S212" s="2"/>
      <c r="T212" s="2"/>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2" t="s">
        <v>2726</v>
      </c>
      <c r="AW212" s="147">
        <v>900</v>
      </c>
      <c r="AX212" s="2"/>
      <c r="AY212" s="2">
        <v>2</v>
      </c>
      <c r="AZ212" s="179" t="s">
        <v>2772</v>
      </c>
      <c r="BA212" s="179">
        <v>2002</v>
      </c>
      <c r="BB212" s="179">
        <v>2004</v>
      </c>
      <c r="BC212" s="2" t="s">
        <v>2767</v>
      </c>
      <c r="BD212" s="179" t="s">
        <v>2741</v>
      </c>
      <c r="BE212" s="51" t="s">
        <v>536</v>
      </c>
      <c r="BF212" s="179" t="s">
        <v>484</v>
      </c>
      <c r="BG212" s="179" t="s">
        <v>1645</v>
      </c>
      <c r="BH212" t="s">
        <v>2729</v>
      </c>
      <c r="BI212" s="200" t="s">
        <v>486</v>
      </c>
      <c r="BJ212" s="208">
        <v>55556</v>
      </c>
      <c r="BK212" s="179" t="s">
        <v>537</v>
      </c>
      <c r="BL212" s="179" t="s">
        <v>1480</v>
      </c>
      <c r="BM212" s="179" t="s">
        <v>2742</v>
      </c>
      <c r="BN212" s="179" t="s">
        <v>486</v>
      </c>
      <c r="BO212" s="208">
        <v>27778</v>
      </c>
      <c r="BP212" s="179"/>
      <c r="BQ212" s="179"/>
      <c r="BR212" s="179"/>
      <c r="BS212" s="179"/>
      <c r="BT212" s="179"/>
      <c r="BU212" s="179"/>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179"/>
      <c r="FD212" s="179"/>
      <c r="FE212" s="179"/>
      <c r="FF212" s="179"/>
      <c r="FG212" s="179"/>
      <c r="FH212" s="179"/>
      <c r="FI212" s="179"/>
      <c r="FJ212" s="179"/>
      <c r="FK212" s="200"/>
      <c r="FL212" s="179"/>
      <c r="FM212" s="179"/>
      <c r="FN212" s="179" t="s">
        <v>2730</v>
      </c>
      <c r="FO212" s="179" t="s">
        <v>1645</v>
      </c>
      <c r="FP212" s="209" t="s">
        <v>2729</v>
      </c>
      <c r="FQ212" s="179"/>
      <c r="FR212" s="179" t="s">
        <v>2731</v>
      </c>
      <c r="FS212" s="179" t="s">
        <v>2732</v>
      </c>
      <c r="FT212" s="179"/>
      <c r="FU212" s="179"/>
      <c r="FV212" s="179"/>
      <c r="FW212" s="179"/>
      <c r="FX212" s="179"/>
      <c r="FY212" s="179"/>
      <c r="FZ212" s="179" t="s">
        <v>2743</v>
      </c>
      <c r="GA212" s="142" t="s">
        <v>927</v>
      </c>
      <c r="GB212" s="142" t="s">
        <v>542</v>
      </c>
      <c r="GC212" s="204" t="s">
        <v>543</v>
      </c>
      <c r="GD212" s="179">
        <v>2002</v>
      </c>
      <c r="GE212" s="179" t="s">
        <v>2733</v>
      </c>
      <c r="GF212" s="179" t="s">
        <v>480</v>
      </c>
      <c r="GG212" s="179"/>
      <c r="GH212" s="179"/>
      <c r="GI212" s="179"/>
      <c r="GJ212" s="179"/>
      <c r="GK212" s="179"/>
      <c r="GL212" s="179"/>
      <c r="GM212" s="179"/>
      <c r="GN212" s="179"/>
      <c r="GO212" s="179"/>
      <c r="GP212" s="2"/>
      <c r="GQ212" s="2"/>
      <c r="GR212" s="2"/>
      <c r="GS212" s="2"/>
      <c r="GT212" s="2"/>
      <c r="GU212" s="2"/>
      <c r="GV212" s="2"/>
      <c r="GW212" s="2"/>
      <c r="GX212" s="2"/>
      <c r="GY212" s="2"/>
      <c r="GZ212" s="179"/>
      <c r="HA212" s="51"/>
      <c r="HB212" s="2"/>
      <c r="HC212" s="2"/>
      <c r="HD212" s="145"/>
      <c r="HE212" s="134"/>
      <c r="HF212" s="200"/>
      <c r="HG212" s="179"/>
      <c r="HH212" s="200"/>
      <c r="HI212" s="179"/>
      <c r="HJ212" s="179"/>
      <c r="HK212" s="179"/>
      <c r="HL212" s="179"/>
      <c r="HM212" s="179"/>
      <c r="HN212" s="134"/>
      <c r="HO212" s="134"/>
      <c r="HP212" s="200"/>
      <c r="HQ212" s="179"/>
      <c r="HR212" s="200"/>
      <c r="HS212" s="179"/>
      <c r="HT212" s="179"/>
      <c r="HU212" s="179"/>
      <c r="HV212" s="200"/>
      <c r="HW212" s="200"/>
      <c r="HX212" s="142"/>
      <c r="HY212" s="210"/>
      <c r="HZ212" s="179"/>
      <c r="IA212" s="179"/>
      <c r="IB212" s="179"/>
      <c r="IC212" s="179"/>
      <c r="ID212" s="200"/>
      <c r="IE212" s="179"/>
      <c r="IF212" s="142"/>
      <c r="IG212" s="210"/>
      <c r="IH212" s="179"/>
      <c r="II212" s="179"/>
      <c r="IJ212" s="142"/>
      <c r="IK212" s="210"/>
      <c r="IL212" s="179"/>
      <c r="IM212" s="179"/>
      <c r="IN212" s="179"/>
      <c r="IO212" s="3"/>
      <c r="IP212" s="3"/>
      <c r="IQ212" s="3"/>
      <c r="IR212" s="3"/>
      <c r="IS212" s="200"/>
      <c r="IT212" s="200"/>
      <c r="IU212" s="200"/>
      <c r="IV212" s="200"/>
      <c r="IW212" s="200"/>
      <c r="IX212" s="200"/>
      <c r="IY212" s="200"/>
      <c r="IZ212" s="200"/>
      <c r="JA212" s="200"/>
      <c r="JB212" s="200"/>
      <c r="JC212" s="200"/>
      <c r="JD212" s="200"/>
      <c r="JE212" s="200"/>
      <c r="JF212" s="179"/>
      <c r="JG212" s="179"/>
      <c r="JH212" s="179"/>
      <c r="JI212" s="179"/>
      <c r="JJ212" s="179"/>
      <c r="JK212" s="179"/>
      <c r="JL212" s="179" t="s">
        <v>2734</v>
      </c>
      <c r="JM212" s="179" t="s">
        <v>1522</v>
      </c>
      <c r="JN212" t="s">
        <v>2735</v>
      </c>
      <c r="JO212" s="2"/>
      <c r="JP212" s="2"/>
      <c r="JQ212" s="2"/>
      <c r="JR212" s="2"/>
      <c r="JS212" s="2" t="s">
        <v>480</v>
      </c>
      <c r="JW212" s="2"/>
      <c r="JX212" s="179"/>
      <c r="JY212" s="280"/>
      <c r="JZ212" s="280"/>
      <c r="KA212" s="281"/>
      <c r="KB212" s="281"/>
      <c r="KC212" s="281"/>
      <c r="KD212" s="281"/>
      <c r="KE212" s="281"/>
      <c r="KF212" s="281"/>
      <c r="KG212" s="281"/>
      <c r="KH212" s="281"/>
      <c r="KI212" s="280"/>
      <c r="KJ212" s="280"/>
      <c r="KK212" s="280"/>
      <c r="KL212" s="280"/>
      <c r="KM212" s="280"/>
      <c r="KN212" s="280"/>
      <c r="KO212" s="280"/>
      <c r="KP212" s="280"/>
      <c r="KQ212" s="205" t="s">
        <v>2736</v>
      </c>
      <c r="KR212" s="274">
        <v>900</v>
      </c>
      <c r="KS212" s="11" t="s">
        <v>2759</v>
      </c>
      <c r="KT212" s="11"/>
      <c r="KU212" s="11"/>
      <c r="KV212" s="11"/>
      <c r="KW212" s="11"/>
      <c r="KX212" s="11"/>
      <c r="KY212" s="11"/>
      <c r="KZ212" s="11" t="s">
        <v>685</v>
      </c>
      <c r="LA212" s="280"/>
      <c r="LB212" s="280" t="s">
        <v>2758</v>
      </c>
      <c r="LC212" s="280"/>
      <c r="LD212" s="280"/>
      <c r="LE212" s="282"/>
      <c r="LF212" s="280"/>
      <c r="LG212" s="280"/>
      <c r="LH212" s="280"/>
      <c r="LI212" s="280"/>
      <c r="LJ212" s="280"/>
      <c r="LK212" s="280"/>
      <c r="LL212" s="51"/>
      <c r="LM212" s="283"/>
      <c r="LN212" s="283" t="s">
        <v>518</v>
      </c>
      <c r="LO212" s="283">
        <v>151.13</v>
      </c>
      <c r="LP212" s="283" t="s">
        <v>520</v>
      </c>
      <c r="LQ212" s="283">
        <v>3.94</v>
      </c>
      <c r="LR212" s="284"/>
      <c r="LS212" s="280"/>
      <c r="LT212" s="280">
        <v>60</v>
      </c>
      <c r="LU212" s="280"/>
      <c r="LV212" s="280"/>
      <c r="LW212" s="280"/>
      <c r="LX212" s="280"/>
      <c r="LY212" s="280"/>
      <c r="LZ212" s="179"/>
      <c r="MA212" s="179"/>
      <c r="MB212" s="179"/>
      <c r="MC212" s="179"/>
      <c r="MD212" s="179"/>
      <c r="ME212" s="179"/>
      <c r="MF212" s="179"/>
      <c r="MG212" s="179"/>
      <c r="MH212" s="179"/>
      <c r="MI212" s="179"/>
      <c r="MJ212" s="179"/>
      <c r="MK212" s="179"/>
      <c r="ML212" s="179"/>
      <c r="MM212" s="179" t="s">
        <v>2764</v>
      </c>
      <c r="MN212" s="179" t="s">
        <v>1047</v>
      </c>
      <c r="MO212" s="179">
        <v>2002.2</v>
      </c>
      <c r="MP212" s="179">
        <v>2002</v>
      </c>
      <c r="MQ212" s="179"/>
      <c r="MR212" s="179">
        <v>2</v>
      </c>
      <c r="MS212" s="179"/>
      <c r="MT212" t="s">
        <v>2740</v>
      </c>
      <c r="MU212" s="50">
        <v>46196</v>
      </c>
      <c r="MX212" s="50"/>
    </row>
    <row r="213" spans="1:424" ht="17" thickBot="1">
      <c r="A213" s="199" t="s">
        <v>663</v>
      </c>
      <c r="B213" s="2" t="s">
        <v>2725</v>
      </c>
      <c r="C213" s="2" t="s">
        <v>665</v>
      </c>
      <c r="D213" s="82" t="s">
        <v>948</v>
      </c>
      <c r="E213" s="2" t="s">
        <v>2405</v>
      </c>
      <c r="F213" s="82" t="s">
        <v>2553</v>
      </c>
      <c r="G213" s="2" t="s">
        <v>1076</v>
      </c>
      <c r="H213" s="2" t="s">
        <v>476</v>
      </c>
      <c r="I213" s="82">
        <v>-0.41666666666666602</v>
      </c>
      <c r="J213" s="82">
        <v>34.200000000000003</v>
      </c>
      <c r="K213" s="82">
        <v>10</v>
      </c>
      <c r="L213" s="2"/>
      <c r="M213" s="82"/>
      <c r="N213" s="2"/>
      <c r="O213" s="2"/>
      <c r="P213" s="2"/>
      <c r="Q213" s="2"/>
      <c r="R213" s="2"/>
      <c r="S213" s="2"/>
      <c r="T213" s="2"/>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2" t="s">
        <v>2726</v>
      </c>
      <c r="AW213" s="147">
        <v>900</v>
      </c>
      <c r="AX213" s="2"/>
      <c r="AY213" s="2">
        <v>2</v>
      </c>
      <c r="AZ213" s="179" t="s">
        <v>2771</v>
      </c>
      <c r="BA213" s="179">
        <v>2002</v>
      </c>
      <c r="BB213" s="179">
        <v>2004</v>
      </c>
      <c r="BC213" s="2" t="s">
        <v>2753</v>
      </c>
      <c r="BD213" s="179" t="s">
        <v>2728</v>
      </c>
      <c r="BE213" t="s">
        <v>524</v>
      </c>
      <c r="BF213" s="179" t="s">
        <v>484</v>
      </c>
      <c r="BG213" s="179" t="s">
        <v>1645</v>
      </c>
      <c r="BH213" t="s">
        <v>2729</v>
      </c>
      <c r="BI213" s="200" t="s">
        <v>486</v>
      </c>
      <c r="BJ213" s="208">
        <v>55556</v>
      </c>
      <c r="BK213" s="179"/>
      <c r="BL213" s="179"/>
      <c r="BM213" s="179"/>
      <c r="BN213" s="179"/>
      <c r="BO213" s="208"/>
      <c r="BP213" s="179"/>
      <c r="BQ213" s="179"/>
      <c r="BR213" s="179"/>
      <c r="BS213" s="179"/>
      <c r="BT213" s="179"/>
      <c r="BU213" s="179"/>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179"/>
      <c r="FD213" s="179"/>
      <c r="FE213" s="179"/>
      <c r="FF213" s="179"/>
      <c r="FG213" s="179"/>
      <c r="FH213" s="179"/>
      <c r="FI213" s="179"/>
      <c r="FJ213" s="179"/>
      <c r="FK213" s="200"/>
      <c r="FL213" s="179"/>
      <c r="FM213" s="179"/>
      <c r="FN213" s="179" t="s">
        <v>2730</v>
      </c>
      <c r="FO213" s="179" t="s">
        <v>1645</v>
      </c>
      <c r="FP213" s="209" t="s">
        <v>2729</v>
      </c>
      <c r="FQ213" s="179"/>
      <c r="FR213" s="179" t="s">
        <v>2731</v>
      </c>
      <c r="FS213" s="179" t="s">
        <v>2732</v>
      </c>
      <c r="FT213" s="179"/>
      <c r="FU213" s="179"/>
      <c r="FV213" s="179"/>
      <c r="FW213" s="179"/>
      <c r="FX213" s="179"/>
      <c r="FY213" s="179"/>
      <c r="FZ213" s="179" t="s">
        <v>2728</v>
      </c>
      <c r="GA213" s="142" t="s">
        <v>492</v>
      </c>
      <c r="GB213" s="142"/>
      <c r="GC213" s="204"/>
      <c r="GD213" s="179">
        <v>2002</v>
      </c>
      <c r="GE213" s="179" t="s">
        <v>2733</v>
      </c>
      <c r="GF213" s="179" t="s">
        <v>480</v>
      </c>
      <c r="GG213" s="179"/>
      <c r="GH213" s="179"/>
      <c r="GI213" s="179"/>
      <c r="GJ213" s="179"/>
      <c r="GK213" s="179"/>
      <c r="GL213" s="179"/>
      <c r="GM213" s="179"/>
      <c r="GN213" s="179"/>
      <c r="GO213" s="179"/>
      <c r="GP213" s="2"/>
      <c r="GQ213" s="2"/>
      <c r="GR213" s="2"/>
      <c r="GS213" s="2"/>
      <c r="GT213" s="2"/>
      <c r="GU213" s="2"/>
      <c r="GV213" s="2"/>
      <c r="GW213" s="2"/>
      <c r="GX213" s="2"/>
      <c r="GY213" s="2"/>
      <c r="GZ213" s="179"/>
      <c r="HB213" s="2"/>
      <c r="HC213" s="2"/>
      <c r="HD213" s="145"/>
      <c r="HE213" s="134"/>
      <c r="HF213" s="200"/>
      <c r="HG213" s="179"/>
      <c r="HH213" s="200"/>
      <c r="HI213" s="179"/>
      <c r="HJ213" s="179"/>
      <c r="HK213" s="179"/>
      <c r="HL213" s="179"/>
      <c r="HM213" s="179"/>
      <c r="HN213" s="134"/>
      <c r="HO213" s="134"/>
      <c r="HP213" s="200"/>
      <c r="HQ213" s="179"/>
      <c r="HR213" s="200"/>
      <c r="HS213" s="179"/>
      <c r="HT213" s="179"/>
      <c r="HU213" s="179"/>
      <c r="HV213" s="200"/>
      <c r="HW213" s="200"/>
      <c r="HX213" s="142"/>
      <c r="HY213" s="210"/>
      <c r="HZ213" s="179"/>
      <c r="IA213" s="179"/>
      <c r="IB213" s="179"/>
      <c r="IC213" s="179"/>
      <c r="ID213" s="200"/>
      <c r="IE213" s="179"/>
      <c r="IF213" s="142"/>
      <c r="IG213" s="210"/>
      <c r="IH213" s="179"/>
      <c r="II213" s="179"/>
      <c r="IJ213" s="142"/>
      <c r="IK213" s="210"/>
      <c r="IL213" s="179"/>
      <c r="IM213" s="179"/>
      <c r="IN213" s="179"/>
      <c r="IO213" s="3"/>
      <c r="IP213" s="3"/>
      <c r="IQ213" s="3"/>
      <c r="IR213" s="3"/>
      <c r="IS213" s="200"/>
      <c r="IT213" s="200"/>
      <c r="IU213" s="200"/>
      <c r="IV213" s="200"/>
      <c r="IW213" s="200"/>
      <c r="IX213" s="200"/>
      <c r="IY213" s="200"/>
      <c r="IZ213" s="200"/>
      <c r="JA213" s="200"/>
      <c r="JB213" s="200"/>
      <c r="JC213" s="200"/>
      <c r="JD213" s="200"/>
      <c r="JE213" s="200"/>
      <c r="JF213" s="179"/>
      <c r="JG213" s="179"/>
      <c r="JH213" s="179"/>
      <c r="JI213" s="179"/>
      <c r="JJ213" s="179"/>
      <c r="JK213" s="179"/>
      <c r="JL213" s="179" t="s">
        <v>2734</v>
      </c>
      <c r="JM213" s="179" t="s">
        <v>1522</v>
      </c>
      <c r="JN213" t="s">
        <v>2735</v>
      </c>
      <c r="JO213" s="2"/>
      <c r="JP213" s="2"/>
      <c r="JQ213" s="2"/>
      <c r="JR213" s="2"/>
      <c r="JS213" s="2" t="s">
        <v>480</v>
      </c>
      <c r="JW213" s="2"/>
      <c r="JX213" s="179"/>
      <c r="JY213" s="280"/>
      <c r="JZ213" s="280"/>
      <c r="KA213" s="281"/>
      <c r="KB213" s="281"/>
      <c r="KC213" s="281"/>
      <c r="KD213" s="281"/>
      <c r="KE213" s="281"/>
      <c r="KF213" s="281"/>
      <c r="KG213" s="281"/>
      <c r="KH213" s="281"/>
      <c r="KI213" s="280"/>
      <c r="KJ213" s="280"/>
      <c r="KK213" s="280"/>
      <c r="KL213" s="280"/>
      <c r="KM213" s="280"/>
      <c r="KN213" s="280"/>
      <c r="KO213" s="280"/>
      <c r="KP213" s="280"/>
      <c r="KQ213" s="205" t="s">
        <v>2736</v>
      </c>
      <c r="KR213" s="274">
        <v>900</v>
      </c>
      <c r="KS213" s="11" t="s">
        <v>2759</v>
      </c>
      <c r="KT213" s="11"/>
      <c r="KU213" s="11"/>
      <c r="KV213" s="11"/>
      <c r="KW213" s="11"/>
      <c r="KX213" s="11"/>
      <c r="KY213" s="11"/>
      <c r="KZ213" s="11" t="s">
        <v>685</v>
      </c>
      <c r="LA213" s="280"/>
      <c r="LB213" s="280" t="s">
        <v>2758</v>
      </c>
      <c r="LC213" s="280"/>
      <c r="LD213" s="11"/>
      <c r="LE213" s="282"/>
      <c r="LF213" s="280"/>
      <c r="LG213" s="280"/>
      <c r="LH213" s="280"/>
      <c r="LI213" s="280"/>
      <c r="LJ213" s="280"/>
      <c r="LK213" s="280"/>
      <c r="LM213" s="283"/>
      <c r="LN213" s="283" t="s">
        <v>518</v>
      </c>
      <c r="LO213" s="283">
        <v>129.85</v>
      </c>
      <c r="LP213" s="283" t="s">
        <v>520</v>
      </c>
      <c r="LQ213" s="283">
        <v>1.27</v>
      </c>
      <c r="LR213" s="284"/>
      <c r="LS213" s="280"/>
      <c r="LT213" s="280">
        <v>60</v>
      </c>
      <c r="LU213" s="280"/>
      <c r="LV213" s="280"/>
      <c r="LW213" s="280"/>
      <c r="LX213" s="280"/>
      <c r="LY213" s="280"/>
      <c r="LZ213" s="179"/>
      <c r="MA213" s="179"/>
      <c r="MB213" s="179"/>
      <c r="MC213" s="179"/>
      <c r="MD213" s="179"/>
      <c r="ME213" s="179"/>
      <c r="MF213" s="179"/>
      <c r="MG213" s="179"/>
      <c r="MH213" s="179"/>
      <c r="MI213" s="179"/>
      <c r="MJ213" s="179"/>
      <c r="MK213" s="179"/>
      <c r="ML213" s="179"/>
      <c r="MM213" s="179" t="s">
        <v>2764</v>
      </c>
      <c r="MN213" s="179" t="s">
        <v>1047</v>
      </c>
      <c r="MO213" s="179">
        <v>2003.1</v>
      </c>
      <c r="MP213" s="179">
        <v>2003</v>
      </c>
      <c r="MQ213" s="179"/>
      <c r="MR213" s="179">
        <v>1</v>
      </c>
      <c r="MS213" s="179"/>
      <c r="MT213" t="s">
        <v>2740</v>
      </c>
      <c r="MU213" s="50">
        <v>46196</v>
      </c>
      <c r="MX213" s="50"/>
    </row>
    <row r="214" spans="1:424" ht="17" thickBot="1">
      <c r="A214" s="199" t="s">
        <v>663</v>
      </c>
      <c r="B214" s="2" t="s">
        <v>2725</v>
      </c>
      <c r="C214" s="2" t="s">
        <v>665</v>
      </c>
      <c r="D214" s="82" t="s">
        <v>948</v>
      </c>
      <c r="E214" s="2" t="s">
        <v>2405</v>
      </c>
      <c r="F214" s="82" t="s">
        <v>2553</v>
      </c>
      <c r="G214" s="2" t="s">
        <v>1076</v>
      </c>
      <c r="H214" s="2" t="s">
        <v>476</v>
      </c>
      <c r="I214" s="82">
        <v>-0.41666666666666602</v>
      </c>
      <c r="J214" s="82">
        <v>34.200000000000003</v>
      </c>
      <c r="K214" s="82">
        <v>10</v>
      </c>
      <c r="L214" s="2"/>
      <c r="M214" s="82"/>
      <c r="N214" s="2"/>
      <c r="O214" s="2"/>
      <c r="P214" s="2"/>
      <c r="Q214" s="2"/>
      <c r="R214" s="2"/>
      <c r="S214" s="2"/>
      <c r="T214" s="2"/>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2" t="s">
        <v>2726</v>
      </c>
      <c r="AW214" s="147">
        <v>900</v>
      </c>
      <c r="AX214" s="2"/>
      <c r="AY214" s="2">
        <v>2</v>
      </c>
      <c r="AZ214" s="179" t="s">
        <v>2770</v>
      </c>
      <c r="BA214" s="179">
        <v>2002</v>
      </c>
      <c r="BB214" s="179">
        <v>2004</v>
      </c>
      <c r="BC214" s="2" t="s">
        <v>2753</v>
      </c>
      <c r="BD214" s="179" t="s">
        <v>2741</v>
      </c>
      <c r="BE214" t="s">
        <v>536</v>
      </c>
      <c r="BF214" s="179" t="s">
        <v>484</v>
      </c>
      <c r="BG214" s="179" t="s">
        <v>1645</v>
      </c>
      <c r="BH214" t="s">
        <v>2729</v>
      </c>
      <c r="BI214" s="200" t="s">
        <v>486</v>
      </c>
      <c r="BJ214" s="208">
        <v>55556</v>
      </c>
      <c r="BK214" s="179" t="s">
        <v>537</v>
      </c>
      <c r="BL214" s="179" t="s">
        <v>1480</v>
      </c>
      <c r="BM214" s="179" t="s">
        <v>2742</v>
      </c>
      <c r="BN214" s="179" t="s">
        <v>486</v>
      </c>
      <c r="BO214" s="208">
        <v>27778</v>
      </c>
      <c r="BP214" s="179"/>
      <c r="BQ214" s="179"/>
      <c r="BR214" s="179"/>
      <c r="BS214" s="179"/>
      <c r="BT214" s="179"/>
      <c r="BU214" s="179"/>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179"/>
      <c r="FD214" s="179"/>
      <c r="FE214" s="179"/>
      <c r="FF214" s="179"/>
      <c r="FG214" s="179"/>
      <c r="FH214" s="179"/>
      <c r="FI214" s="179"/>
      <c r="FJ214" s="179"/>
      <c r="FK214" s="200"/>
      <c r="FL214" s="179"/>
      <c r="FM214" s="179"/>
      <c r="FN214" s="179" t="s">
        <v>2730</v>
      </c>
      <c r="FO214" s="179" t="s">
        <v>1645</v>
      </c>
      <c r="FP214" s="209" t="s">
        <v>2729</v>
      </c>
      <c r="FQ214" s="179"/>
      <c r="FR214" s="179" t="s">
        <v>2731</v>
      </c>
      <c r="FS214" s="179" t="s">
        <v>2732</v>
      </c>
      <c r="FT214" s="179"/>
      <c r="FU214" s="179"/>
      <c r="FV214" s="179"/>
      <c r="FW214" s="179"/>
      <c r="FX214" s="179"/>
      <c r="FY214" s="179"/>
      <c r="FZ214" s="179" t="s">
        <v>2743</v>
      </c>
      <c r="GA214" s="142" t="s">
        <v>927</v>
      </c>
      <c r="GB214" s="142" t="s">
        <v>542</v>
      </c>
      <c r="GC214" s="204" t="s">
        <v>543</v>
      </c>
      <c r="GD214" s="179">
        <v>2002</v>
      </c>
      <c r="GE214" s="179" t="s">
        <v>2733</v>
      </c>
      <c r="GF214" s="179" t="s">
        <v>480</v>
      </c>
      <c r="GG214" s="179"/>
      <c r="GH214" s="179"/>
      <c r="GI214" s="179"/>
      <c r="GJ214" s="179"/>
      <c r="GK214" s="179"/>
      <c r="GL214" s="179"/>
      <c r="GM214" s="179"/>
      <c r="GN214" s="179"/>
      <c r="GO214" s="179"/>
      <c r="GP214" s="2"/>
      <c r="GQ214" s="2"/>
      <c r="GR214" s="2"/>
      <c r="GS214" s="2"/>
      <c r="GT214" s="2"/>
      <c r="GU214" s="2"/>
      <c r="GV214" s="2"/>
      <c r="GW214" s="2"/>
      <c r="GX214" s="2"/>
      <c r="GY214" s="2"/>
      <c r="GZ214" s="179"/>
      <c r="HB214" s="2"/>
      <c r="HC214" s="2"/>
      <c r="HD214" s="145"/>
      <c r="HE214" s="134"/>
      <c r="HF214" s="200"/>
      <c r="HG214" s="179"/>
      <c r="HH214" s="200"/>
      <c r="HI214" s="179"/>
      <c r="HJ214" s="179"/>
      <c r="HK214" s="179"/>
      <c r="HL214" s="179"/>
      <c r="HM214" s="179"/>
      <c r="HN214" s="134"/>
      <c r="HO214" s="134"/>
      <c r="HP214" s="200"/>
      <c r="HQ214" s="179"/>
      <c r="HR214" s="200"/>
      <c r="HS214" s="179"/>
      <c r="HT214" s="179"/>
      <c r="HU214" s="179"/>
      <c r="HV214" s="200"/>
      <c r="HW214" s="200"/>
      <c r="HX214" s="142"/>
      <c r="HY214" s="210"/>
      <c r="HZ214" s="179"/>
      <c r="IA214" s="179"/>
      <c r="IB214" s="179"/>
      <c r="IC214" s="179"/>
      <c r="ID214" s="200"/>
      <c r="IE214" s="179"/>
      <c r="IF214" s="142"/>
      <c r="IG214" s="210"/>
      <c r="IH214" s="179"/>
      <c r="II214" s="179"/>
      <c r="IJ214" s="142"/>
      <c r="IK214" s="210"/>
      <c r="IL214" s="179"/>
      <c r="IM214" s="179"/>
      <c r="IN214" s="179"/>
      <c r="IO214" s="3"/>
      <c r="IP214" s="3"/>
      <c r="IQ214" s="3"/>
      <c r="IR214" s="3"/>
      <c r="IS214" s="200"/>
      <c r="IT214" s="200"/>
      <c r="IU214" s="200"/>
      <c r="IV214" s="200"/>
      <c r="IW214" s="200"/>
      <c r="IX214" s="200"/>
      <c r="IY214" s="200"/>
      <c r="IZ214" s="200"/>
      <c r="JA214" s="200"/>
      <c r="JB214" s="200"/>
      <c r="JC214" s="200"/>
      <c r="JD214" s="200"/>
      <c r="JE214" s="200"/>
      <c r="JF214" s="179"/>
      <c r="JG214" s="179"/>
      <c r="JH214" s="179"/>
      <c r="JI214" s="179"/>
      <c r="JJ214" s="179"/>
      <c r="JK214" s="179"/>
      <c r="JL214" s="179" t="s">
        <v>2734</v>
      </c>
      <c r="JM214" s="179" t="s">
        <v>1522</v>
      </c>
      <c r="JN214" t="s">
        <v>2735</v>
      </c>
      <c r="JO214" s="2"/>
      <c r="JP214" s="2"/>
      <c r="JQ214" s="2"/>
      <c r="JR214" s="2"/>
      <c r="JS214" s="2" t="s">
        <v>480</v>
      </c>
      <c r="JW214" s="2"/>
      <c r="JX214" s="179"/>
      <c r="JY214" s="280"/>
      <c r="JZ214" s="280"/>
      <c r="KA214" s="281"/>
      <c r="KB214" s="281"/>
      <c r="KC214" s="281"/>
      <c r="KD214" s="281"/>
      <c r="KE214" s="281"/>
      <c r="KF214" s="281"/>
      <c r="KG214" s="281"/>
      <c r="KH214" s="281"/>
      <c r="KI214" s="280"/>
      <c r="KJ214" s="280"/>
      <c r="KK214" s="280"/>
      <c r="KL214" s="280"/>
      <c r="KM214" s="280"/>
      <c r="KN214" s="280"/>
      <c r="KO214" s="280"/>
      <c r="KP214" s="280"/>
      <c r="KQ214" s="205" t="s">
        <v>2736</v>
      </c>
      <c r="KR214" s="274">
        <v>900</v>
      </c>
      <c r="KS214" s="11" t="s">
        <v>2759</v>
      </c>
      <c r="KT214" s="11"/>
      <c r="KU214" s="11"/>
      <c r="KV214" s="11"/>
      <c r="KW214" s="11"/>
      <c r="KX214" s="11"/>
      <c r="KY214" s="11"/>
      <c r="KZ214" s="11" t="s">
        <v>685</v>
      </c>
      <c r="LA214" s="280"/>
      <c r="LB214" s="280" t="s">
        <v>2758</v>
      </c>
      <c r="LC214" s="280"/>
      <c r="LD214" s="280"/>
      <c r="LE214" s="282"/>
      <c r="LF214" s="280"/>
      <c r="LG214" s="280"/>
      <c r="LH214" s="280"/>
      <c r="LI214" s="280"/>
      <c r="LJ214" s="280"/>
      <c r="LK214" s="280"/>
      <c r="LM214" s="283"/>
      <c r="LN214" s="283" t="s">
        <v>518</v>
      </c>
      <c r="LO214" s="283">
        <v>141.75</v>
      </c>
      <c r="LP214" s="283" t="s">
        <v>520</v>
      </c>
      <c r="LQ214" s="283">
        <v>1.1499999999999999</v>
      </c>
      <c r="LR214" s="284"/>
      <c r="LS214" s="280"/>
      <c r="LT214" s="280">
        <v>60</v>
      </c>
      <c r="LU214" s="280"/>
      <c r="LV214" s="280"/>
      <c r="LW214" s="280"/>
      <c r="LX214" s="280"/>
      <c r="LY214" s="280"/>
      <c r="LZ214" s="179"/>
      <c r="MA214" s="179"/>
      <c r="MB214" s="179"/>
      <c r="MC214" s="179"/>
      <c r="MD214" s="179"/>
      <c r="ME214" s="179"/>
      <c r="MF214" s="179"/>
      <c r="MG214" s="179"/>
      <c r="MH214" s="179"/>
      <c r="MI214" s="179"/>
      <c r="MJ214" s="179"/>
      <c r="MK214" s="179"/>
      <c r="ML214" s="179"/>
      <c r="MM214" s="179" t="s">
        <v>2764</v>
      </c>
      <c r="MN214" s="179" t="s">
        <v>1047</v>
      </c>
      <c r="MO214" s="179">
        <v>2003.1</v>
      </c>
      <c r="MP214" s="179">
        <v>2003</v>
      </c>
      <c r="MQ214" s="179"/>
      <c r="MR214" s="179">
        <v>1</v>
      </c>
      <c r="MS214" s="179"/>
      <c r="MT214" t="s">
        <v>2740</v>
      </c>
      <c r="MU214" s="50">
        <v>46196</v>
      </c>
      <c r="MX214" s="50"/>
    </row>
    <row r="215" spans="1:424" ht="17" thickBot="1">
      <c r="A215" s="199" t="s">
        <v>663</v>
      </c>
      <c r="B215" s="2" t="s">
        <v>2725</v>
      </c>
      <c r="C215" s="2" t="s">
        <v>665</v>
      </c>
      <c r="D215" s="82" t="s">
        <v>948</v>
      </c>
      <c r="E215" s="2" t="s">
        <v>2405</v>
      </c>
      <c r="F215" s="82" t="s">
        <v>2553</v>
      </c>
      <c r="G215" s="2" t="s">
        <v>1076</v>
      </c>
      <c r="H215" s="2" t="s">
        <v>476</v>
      </c>
      <c r="I215" s="82">
        <v>-0.41666666666666602</v>
      </c>
      <c r="J215" s="82">
        <v>34.200000000000003</v>
      </c>
      <c r="K215" s="82">
        <v>10</v>
      </c>
      <c r="L215" s="2"/>
      <c r="M215" s="82"/>
      <c r="N215" s="2"/>
      <c r="O215" s="2"/>
      <c r="P215" s="2"/>
      <c r="Q215" s="2"/>
      <c r="R215" s="2"/>
      <c r="S215" s="2"/>
      <c r="T215" s="2"/>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2" t="s">
        <v>2726</v>
      </c>
      <c r="AW215" s="147">
        <v>900</v>
      </c>
      <c r="AX215" s="2"/>
      <c r="AY215" s="2">
        <v>2</v>
      </c>
      <c r="AZ215" s="179" t="s">
        <v>2769</v>
      </c>
      <c r="BA215" s="179">
        <v>2002</v>
      </c>
      <c r="BB215" s="179">
        <v>2004</v>
      </c>
      <c r="BC215" s="2" t="s">
        <v>2767</v>
      </c>
      <c r="BD215" s="179" t="s">
        <v>2728</v>
      </c>
      <c r="BE215" t="s">
        <v>524</v>
      </c>
      <c r="BF215" s="179" t="s">
        <v>484</v>
      </c>
      <c r="BG215" s="179" t="s">
        <v>1645</v>
      </c>
      <c r="BH215" t="s">
        <v>2729</v>
      </c>
      <c r="BI215" s="200" t="s">
        <v>486</v>
      </c>
      <c r="BJ215" s="208">
        <v>55556</v>
      </c>
      <c r="BK215" s="179"/>
      <c r="BL215" s="179"/>
      <c r="BM215" s="179"/>
      <c r="BN215" s="179"/>
      <c r="BO215" s="208"/>
      <c r="BP215" s="179"/>
      <c r="BQ215" s="179"/>
      <c r="BR215" s="179"/>
      <c r="BS215" s="179"/>
      <c r="BT215" s="179"/>
      <c r="BU215" s="179"/>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179"/>
      <c r="FD215" s="179"/>
      <c r="FE215" s="179"/>
      <c r="FF215" s="179"/>
      <c r="FG215" s="179"/>
      <c r="FH215" s="179"/>
      <c r="FI215" s="179"/>
      <c r="FJ215" s="179"/>
      <c r="FK215" s="200"/>
      <c r="FL215" s="179"/>
      <c r="FM215" s="179"/>
      <c r="FN215" s="179" t="s">
        <v>2730</v>
      </c>
      <c r="FO215" s="179" t="s">
        <v>1645</v>
      </c>
      <c r="FP215" s="209" t="s">
        <v>2729</v>
      </c>
      <c r="FQ215" s="179"/>
      <c r="FR215" s="179" t="s">
        <v>2731</v>
      </c>
      <c r="FS215" s="179" t="s">
        <v>2732</v>
      </c>
      <c r="FT215" s="179"/>
      <c r="FU215" s="179"/>
      <c r="FV215" s="179"/>
      <c r="FW215" s="179"/>
      <c r="FX215" s="179"/>
      <c r="FY215" s="179"/>
      <c r="FZ215" s="179" t="s">
        <v>2728</v>
      </c>
      <c r="GA215" s="142" t="s">
        <v>492</v>
      </c>
      <c r="GB215" s="142"/>
      <c r="GC215" s="204"/>
      <c r="GD215" s="179">
        <v>2002</v>
      </c>
      <c r="GE215" s="179" t="s">
        <v>2733</v>
      </c>
      <c r="GF215" s="179" t="s">
        <v>480</v>
      </c>
      <c r="GG215" s="179"/>
      <c r="GH215" s="179"/>
      <c r="GI215" s="179"/>
      <c r="GJ215" s="179"/>
      <c r="GK215" s="179"/>
      <c r="GL215" s="179"/>
      <c r="GM215" s="179"/>
      <c r="GN215" s="179"/>
      <c r="GO215" s="179"/>
      <c r="GP215" s="2"/>
      <c r="GQ215" s="2"/>
      <c r="GR215" s="2"/>
      <c r="GS215" s="2"/>
      <c r="GT215" s="2"/>
      <c r="GU215" s="2"/>
      <c r="GV215" s="2"/>
      <c r="GW215" s="2"/>
      <c r="GX215" s="2"/>
      <c r="GY215" s="2"/>
      <c r="GZ215" s="179"/>
      <c r="HB215" s="2"/>
      <c r="HC215" s="2"/>
      <c r="HD215" s="145"/>
      <c r="HE215" s="134"/>
      <c r="HF215" s="200"/>
      <c r="HG215" s="179"/>
      <c r="HH215" s="200"/>
      <c r="HI215" s="179"/>
      <c r="HJ215" s="179"/>
      <c r="HK215" s="179"/>
      <c r="HL215" s="179"/>
      <c r="HM215" s="179"/>
      <c r="HN215" s="134"/>
      <c r="HO215" s="134"/>
      <c r="HP215" s="200"/>
      <c r="HQ215" s="179"/>
      <c r="HR215" s="200"/>
      <c r="HS215" s="179"/>
      <c r="HT215" s="179"/>
      <c r="HU215" s="179"/>
      <c r="HV215" s="200"/>
      <c r="HW215" s="200"/>
      <c r="HX215" s="142"/>
      <c r="HY215" s="210"/>
      <c r="HZ215" s="179"/>
      <c r="IA215" s="179"/>
      <c r="IB215" s="179"/>
      <c r="IC215" s="179"/>
      <c r="ID215" s="200"/>
      <c r="IE215" s="179"/>
      <c r="IF215" s="142"/>
      <c r="IG215" s="210"/>
      <c r="IH215" s="179"/>
      <c r="II215" s="179"/>
      <c r="IJ215" s="142"/>
      <c r="IK215" s="210"/>
      <c r="IL215" s="179"/>
      <c r="IM215" s="179"/>
      <c r="IN215" s="179"/>
      <c r="IO215" s="3"/>
      <c r="IP215" s="3"/>
      <c r="IQ215" s="3"/>
      <c r="IR215" s="3"/>
      <c r="IS215" s="200"/>
      <c r="IT215" s="200"/>
      <c r="IU215" s="200"/>
      <c r="IV215" s="200"/>
      <c r="IW215" s="200"/>
      <c r="IX215" s="200"/>
      <c r="IY215" s="200"/>
      <c r="IZ215" s="200"/>
      <c r="JA215" s="200"/>
      <c r="JB215" s="200"/>
      <c r="JC215" s="200"/>
      <c r="JD215" s="200"/>
      <c r="JE215" s="200"/>
      <c r="JF215" s="179"/>
      <c r="JG215" s="179"/>
      <c r="JH215" s="179"/>
      <c r="JI215" s="179"/>
      <c r="JJ215" s="179"/>
      <c r="JK215" s="179"/>
      <c r="JL215" s="179" t="s">
        <v>2734</v>
      </c>
      <c r="JM215" s="179" t="s">
        <v>1522</v>
      </c>
      <c r="JN215" t="s">
        <v>2735</v>
      </c>
      <c r="JO215" s="2"/>
      <c r="JP215" s="2"/>
      <c r="JQ215" s="2"/>
      <c r="JR215" s="2"/>
      <c r="JS215" s="2" t="s">
        <v>480</v>
      </c>
      <c r="JW215" s="2"/>
      <c r="JX215" s="179"/>
      <c r="JY215" s="280"/>
      <c r="JZ215" s="280"/>
      <c r="KA215" s="281"/>
      <c r="KB215" s="281"/>
      <c r="KC215" s="281"/>
      <c r="KD215" s="281"/>
      <c r="KE215" s="281"/>
      <c r="KF215" s="281"/>
      <c r="KG215" s="281"/>
      <c r="KH215" s="281"/>
      <c r="KI215" s="280"/>
      <c r="KJ215" s="280"/>
      <c r="KK215" s="280"/>
      <c r="KL215" s="280"/>
      <c r="KM215" s="280"/>
      <c r="KN215" s="280"/>
      <c r="KO215" s="280"/>
      <c r="KP215" s="280"/>
      <c r="KQ215" s="205" t="s">
        <v>2736</v>
      </c>
      <c r="KR215" s="274">
        <v>900</v>
      </c>
      <c r="KS215" s="11" t="s">
        <v>2759</v>
      </c>
      <c r="KT215" s="11"/>
      <c r="KU215" s="11"/>
      <c r="KV215" s="11"/>
      <c r="KW215" s="11"/>
      <c r="KX215" s="11"/>
      <c r="KY215" s="11"/>
      <c r="KZ215" s="11" t="s">
        <v>685</v>
      </c>
      <c r="LA215" s="280"/>
      <c r="LB215" s="280" t="s">
        <v>2758</v>
      </c>
      <c r="LC215" s="280"/>
      <c r="LD215" s="280"/>
      <c r="LE215" s="282"/>
      <c r="LF215" s="280"/>
      <c r="LG215" s="280"/>
      <c r="LH215" s="280"/>
      <c r="LI215" s="280"/>
      <c r="LJ215" s="280"/>
      <c r="LK215" s="280"/>
      <c r="LM215" s="283"/>
      <c r="LN215" s="283" t="s">
        <v>518</v>
      </c>
      <c r="LO215" s="283">
        <v>90.17</v>
      </c>
      <c r="LP215" s="283" t="s">
        <v>520</v>
      </c>
      <c r="LQ215" s="283">
        <v>0.92</v>
      </c>
      <c r="LR215" s="284"/>
      <c r="LS215" s="280"/>
      <c r="LT215" s="280">
        <v>60</v>
      </c>
      <c r="LU215" s="280"/>
      <c r="LV215" s="280"/>
      <c r="LW215" s="280"/>
      <c r="LX215" s="280"/>
      <c r="LY215" s="280"/>
      <c r="LZ215" s="179"/>
      <c r="MA215" s="179"/>
      <c r="MB215" s="179"/>
      <c r="MC215" s="179"/>
      <c r="MD215" s="179"/>
      <c r="ME215" s="179"/>
      <c r="MF215" s="179"/>
      <c r="MG215" s="179"/>
      <c r="MH215" s="179"/>
      <c r="MI215" s="179"/>
      <c r="MJ215" s="179"/>
      <c r="MK215" s="179"/>
      <c r="ML215" s="179"/>
      <c r="MM215" s="179" t="s">
        <v>2764</v>
      </c>
      <c r="MN215" s="179" t="s">
        <v>1047</v>
      </c>
      <c r="MO215" s="179">
        <v>2003.2</v>
      </c>
      <c r="MP215" s="179">
        <v>2003</v>
      </c>
      <c r="MQ215" s="179"/>
      <c r="MR215" s="179">
        <v>2</v>
      </c>
      <c r="MS215" s="179"/>
      <c r="MT215" t="s">
        <v>2740</v>
      </c>
      <c r="MU215" s="50">
        <v>46196</v>
      </c>
      <c r="MX215" s="50"/>
    </row>
    <row r="216" spans="1:424" ht="17" thickBot="1">
      <c r="A216" s="199" t="s">
        <v>663</v>
      </c>
      <c r="B216" s="2" t="s">
        <v>2725</v>
      </c>
      <c r="C216" s="2" t="s">
        <v>665</v>
      </c>
      <c r="D216" s="82" t="s">
        <v>948</v>
      </c>
      <c r="E216" s="2" t="s">
        <v>2405</v>
      </c>
      <c r="F216" s="82" t="s">
        <v>2553</v>
      </c>
      <c r="G216" s="2" t="s">
        <v>1076</v>
      </c>
      <c r="H216" s="2" t="s">
        <v>476</v>
      </c>
      <c r="I216" s="82">
        <v>-0.41666666666666602</v>
      </c>
      <c r="J216" s="82">
        <v>34.200000000000003</v>
      </c>
      <c r="K216" s="82">
        <v>10</v>
      </c>
      <c r="L216" s="2"/>
      <c r="M216" s="82"/>
      <c r="N216" s="2"/>
      <c r="O216" s="2"/>
      <c r="P216" s="2"/>
      <c r="Q216" s="2"/>
      <c r="R216" s="2"/>
      <c r="S216" s="2"/>
      <c r="T216" s="2"/>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2" t="s">
        <v>2726</v>
      </c>
      <c r="AW216" s="147">
        <v>900</v>
      </c>
      <c r="AX216" s="2"/>
      <c r="AY216" s="2">
        <v>2</v>
      </c>
      <c r="AZ216" s="179" t="s">
        <v>2768</v>
      </c>
      <c r="BA216" s="179">
        <v>2002</v>
      </c>
      <c r="BB216" s="179">
        <v>2004</v>
      </c>
      <c r="BC216" s="2" t="s">
        <v>2767</v>
      </c>
      <c r="BD216" s="179" t="s">
        <v>2741</v>
      </c>
      <c r="BE216" t="s">
        <v>536</v>
      </c>
      <c r="BF216" s="179" t="s">
        <v>484</v>
      </c>
      <c r="BG216" s="179" t="s">
        <v>1645</v>
      </c>
      <c r="BH216" t="s">
        <v>2729</v>
      </c>
      <c r="BI216" s="200" t="s">
        <v>486</v>
      </c>
      <c r="BJ216" s="208">
        <v>55556</v>
      </c>
      <c r="BK216" s="179" t="s">
        <v>537</v>
      </c>
      <c r="BL216" s="179" t="s">
        <v>1480</v>
      </c>
      <c r="BM216" s="179" t="s">
        <v>2742</v>
      </c>
      <c r="BN216" s="179" t="s">
        <v>486</v>
      </c>
      <c r="BO216" s="208">
        <v>27778</v>
      </c>
      <c r="BP216" s="179"/>
      <c r="BQ216" s="179"/>
      <c r="BR216" s="179"/>
      <c r="BS216" s="179"/>
      <c r="BT216" s="179"/>
      <c r="BU216" s="179"/>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179"/>
      <c r="FD216" s="179"/>
      <c r="FE216" s="179"/>
      <c r="FF216" s="179"/>
      <c r="FG216" s="179"/>
      <c r="FH216" s="179"/>
      <c r="FI216" s="179"/>
      <c r="FJ216" s="179"/>
      <c r="FK216" s="200"/>
      <c r="FL216" s="179"/>
      <c r="FM216" s="179"/>
      <c r="FN216" s="179" t="s">
        <v>2730</v>
      </c>
      <c r="FO216" s="179" t="s">
        <v>1645</v>
      </c>
      <c r="FP216" s="209" t="s">
        <v>2729</v>
      </c>
      <c r="FQ216" s="179"/>
      <c r="FR216" s="179" t="s">
        <v>2731</v>
      </c>
      <c r="FS216" s="179" t="s">
        <v>2732</v>
      </c>
      <c r="FT216" s="179"/>
      <c r="FU216" s="179"/>
      <c r="FV216" s="179"/>
      <c r="FW216" s="179"/>
      <c r="FX216" s="179"/>
      <c r="FY216" s="179"/>
      <c r="FZ216" s="179" t="s">
        <v>2743</v>
      </c>
      <c r="GA216" s="142" t="s">
        <v>927</v>
      </c>
      <c r="GB216" s="142" t="s">
        <v>542</v>
      </c>
      <c r="GC216" s="204" t="s">
        <v>543</v>
      </c>
      <c r="GD216" s="179">
        <v>2002</v>
      </c>
      <c r="GE216" s="179" t="s">
        <v>2733</v>
      </c>
      <c r="GF216" s="179" t="s">
        <v>480</v>
      </c>
      <c r="GG216" s="179"/>
      <c r="GH216" s="179"/>
      <c r="GI216" s="179"/>
      <c r="GJ216" s="179"/>
      <c r="GK216" s="179"/>
      <c r="GL216" s="179"/>
      <c r="GM216" s="179"/>
      <c r="GN216" s="179"/>
      <c r="GO216" s="179"/>
      <c r="GP216" s="2"/>
      <c r="GQ216" s="2"/>
      <c r="GR216" s="2"/>
      <c r="GS216" s="2"/>
      <c r="GT216" s="2"/>
      <c r="GU216" s="2"/>
      <c r="GV216" s="2"/>
      <c r="GW216" s="2"/>
      <c r="GX216" s="2"/>
      <c r="GY216" s="2"/>
      <c r="GZ216" s="179"/>
      <c r="HB216" s="2"/>
      <c r="HC216" s="2"/>
      <c r="HD216" s="145"/>
      <c r="HE216" s="134"/>
      <c r="HF216" s="200"/>
      <c r="HG216" s="179"/>
      <c r="HH216" s="200"/>
      <c r="HI216" s="179"/>
      <c r="HJ216" s="179"/>
      <c r="HK216" s="179"/>
      <c r="HL216" s="179"/>
      <c r="HM216" s="179"/>
      <c r="HN216" s="134"/>
      <c r="HO216" s="134"/>
      <c r="HP216" s="200"/>
      <c r="HQ216" s="179"/>
      <c r="HR216" s="200"/>
      <c r="HS216" s="179"/>
      <c r="HT216" s="179"/>
      <c r="HU216" s="179"/>
      <c r="HV216" s="200"/>
      <c r="HW216" s="200"/>
      <c r="HX216" s="142"/>
      <c r="HY216" s="210"/>
      <c r="HZ216" s="179"/>
      <c r="IA216" s="179"/>
      <c r="IB216" s="179"/>
      <c r="IC216" s="179"/>
      <c r="ID216" s="200"/>
      <c r="IE216" s="179"/>
      <c r="IF216" s="142"/>
      <c r="IG216" s="210"/>
      <c r="IH216" s="179"/>
      <c r="II216" s="179"/>
      <c r="IJ216" s="142"/>
      <c r="IK216" s="210"/>
      <c r="IL216" s="179"/>
      <c r="IM216" s="179"/>
      <c r="IN216" s="179"/>
      <c r="IO216" s="3"/>
      <c r="IP216" s="3"/>
      <c r="IQ216" s="3"/>
      <c r="IR216" s="3"/>
      <c r="IS216" s="200"/>
      <c r="IT216" s="200"/>
      <c r="IU216" s="200"/>
      <c r="IV216" s="200"/>
      <c r="IW216" s="200"/>
      <c r="IX216" s="200"/>
      <c r="IY216" s="200"/>
      <c r="IZ216" s="200"/>
      <c r="JA216" s="200"/>
      <c r="JB216" s="200"/>
      <c r="JC216" s="200"/>
      <c r="JD216" s="200"/>
      <c r="JE216" s="200"/>
      <c r="JF216" s="179"/>
      <c r="JG216" s="179"/>
      <c r="JH216" s="179"/>
      <c r="JI216" s="179"/>
      <c r="JJ216" s="179"/>
      <c r="JK216" s="179"/>
      <c r="JL216" s="179" t="s">
        <v>2734</v>
      </c>
      <c r="JM216" s="179" t="s">
        <v>1522</v>
      </c>
      <c r="JN216" t="s">
        <v>2735</v>
      </c>
      <c r="JO216" s="2"/>
      <c r="JP216" s="2"/>
      <c r="JQ216" s="2"/>
      <c r="JR216" s="2"/>
      <c r="JS216" s="2" t="s">
        <v>480</v>
      </c>
      <c r="JW216" s="2"/>
      <c r="JX216" s="179"/>
      <c r="JY216" s="280"/>
      <c r="JZ216" s="280"/>
      <c r="KA216" s="281"/>
      <c r="KB216" s="281"/>
      <c r="KC216" s="281"/>
      <c r="KD216" s="281"/>
      <c r="KE216" s="281"/>
      <c r="KF216" s="281"/>
      <c r="KG216" s="281"/>
      <c r="KH216" s="281"/>
      <c r="KI216" s="280"/>
      <c r="KJ216" s="280"/>
      <c r="KK216" s="280"/>
      <c r="KL216" s="280"/>
      <c r="KM216" s="280"/>
      <c r="KN216" s="280"/>
      <c r="KO216" s="280"/>
      <c r="KP216" s="280"/>
      <c r="KQ216" s="205" t="s">
        <v>2736</v>
      </c>
      <c r="KR216" s="274">
        <v>900</v>
      </c>
      <c r="KS216" s="11" t="s">
        <v>2759</v>
      </c>
      <c r="KT216" s="11"/>
      <c r="KU216" s="11"/>
      <c r="KV216" s="11"/>
      <c r="KW216" s="11"/>
      <c r="KX216" s="11"/>
      <c r="KY216" s="11"/>
      <c r="KZ216" s="11" t="s">
        <v>685</v>
      </c>
      <c r="LA216" s="280"/>
      <c r="LB216" s="280" t="s">
        <v>2758</v>
      </c>
      <c r="LC216" s="280"/>
      <c r="LD216" s="280"/>
      <c r="LE216" s="282"/>
      <c r="LF216" s="280"/>
      <c r="LG216" s="280"/>
      <c r="LH216" s="280"/>
      <c r="LI216" s="280"/>
      <c r="LJ216" s="280"/>
      <c r="LK216" s="280"/>
      <c r="LM216" s="283"/>
      <c r="LN216" s="283" t="s">
        <v>518</v>
      </c>
      <c r="LO216" s="283">
        <v>116.86</v>
      </c>
      <c r="LP216" s="283" t="s">
        <v>520</v>
      </c>
      <c r="LQ216" s="283">
        <v>3.46</v>
      </c>
      <c r="LR216" s="284"/>
      <c r="LS216" s="280"/>
      <c r="LT216" s="280">
        <v>60</v>
      </c>
      <c r="LU216" s="280"/>
      <c r="LV216" s="280"/>
      <c r="LW216" s="280"/>
      <c r="LX216" s="280"/>
      <c r="LY216" s="280"/>
      <c r="LZ216" s="179"/>
      <c r="MA216" s="179"/>
      <c r="MB216" s="179"/>
      <c r="MC216" s="179"/>
      <c r="MD216" s="179"/>
      <c r="ME216" s="179"/>
      <c r="MF216" s="179"/>
      <c r="MG216" s="179"/>
      <c r="MH216" s="179"/>
      <c r="MI216" s="179"/>
      <c r="MJ216" s="179"/>
      <c r="MK216" s="179"/>
      <c r="ML216" s="179"/>
      <c r="MM216" s="179" t="s">
        <v>2764</v>
      </c>
      <c r="MN216" s="179" t="s">
        <v>1047</v>
      </c>
      <c r="MO216" s="179">
        <v>2003.2</v>
      </c>
      <c r="MP216" s="179">
        <v>2003</v>
      </c>
      <c r="MQ216" s="179"/>
      <c r="MR216" s="179">
        <v>2</v>
      </c>
      <c r="MS216" s="179"/>
      <c r="MT216" t="s">
        <v>2740</v>
      </c>
      <c r="MU216" s="50">
        <v>46196</v>
      </c>
      <c r="MX216" s="50"/>
    </row>
    <row r="217" spans="1:424" ht="17" thickBot="1">
      <c r="A217" s="199" t="s">
        <v>663</v>
      </c>
      <c r="B217" s="2" t="s">
        <v>2725</v>
      </c>
      <c r="C217" s="2" t="s">
        <v>665</v>
      </c>
      <c r="D217" s="2" t="s">
        <v>948</v>
      </c>
      <c r="E217" s="2" t="s">
        <v>2405</v>
      </c>
      <c r="F217" s="2" t="s">
        <v>2553</v>
      </c>
      <c r="G217" s="2" t="s">
        <v>1076</v>
      </c>
      <c r="H217" s="2" t="s">
        <v>476</v>
      </c>
      <c r="I217" s="2">
        <v>-0.41666666666666602</v>
      </c>
      <c r="J217" s="2">
        <v>34.200000000000003</v>
      </c>
      <c r="K217" s="2">
        <v>10</v>
      </c>
      <c r="L217" s="2"/>
      <c r="M217" s="2"/>
      <c r="N217" s="2"/>
      <c r="O217" s="2"/>
      <c r="P217" s="2"/>
      <c r="Q217" s="2"/>
      <c r="R217" s="2"/>
      <c r="S217" s="2"/>
      <c r="T217" s="2"/>
      <c r="AV217" s="2" t="s">
        <v>2726</v>
      </c>
      <c r="AW217" s="147">
        <v>900</v>
      </c>
      <c r="AX217" s="2"/>
      <c r="AY217" s="2">
        <v>2</v>
      </c>
      <c r="AZ217" s="179" t="s">
        <v>2766</v>
      </c>
      <c r="BA217" s="179">
        <v>2002</v>
      </c>
      <c r="BB217" s="179">
        <v>2004</v>
      </c>
      <c r="BC217" s="2" t="s">
        <v>2753</v>
      </c>
      <c r="BD217" s="179" t="s">
        <v>2728</v>
      </c>
      <c r="BE217" t="s">
        <v>524</v>
      </c>
      <c r="BF217" s="179" t="s">
        <v>484</v>
      </c>
      <c r="BG217" s="179" t="s">
        <v>1645</v>
      </c>
      <c r="BH217" t="s">
        <v>2729</v>
      </c>
      <c r="BI217" s="200" t="s">
        <v>486</v>
      </c>
      <c r="BJ217" s="208">
        <v>55556</v>
      </c>
      <c r="BK217" s="179"/>
      <c r="BL217" s="179"/>
      <c r="BM217" s="179"/>
      <c r="BN217" s="179"/>
      <c r="BO217" s="208"/>
      <c r="BP217" s="179"/>
      <c r="BQ217" s="179"/>
      <c r="BR217" s="179"/>
      <c r="BS217" s="179"/>
      <c r="BT217" s="179"/>
      <c r="BU217" s="179"/>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179"/>
      <c r="FD217" s="179"/>
      <c r="FE217" s="179"/>
      <c r="FF217" s="179"/>
      <c r="FG217" s="179"/>
      <c r="FH217" s="179"/>
      <c r="FI217" s="179"/>
      <c r="FJ217" s="179"/>
      <c r="FK217" s="200"/>
      <c r="FL217" s="179"/>
      <c r="FM217" s="179"/>
      <c r="FN217" s="179" t="s">
        <v>2730</v>
      </c>
      <c r="FO217" s="179" t="s">
        <v>1645</v>
      </c>
      <c r="FP217" s="209" t="s">
        <v>2729</v>
      </c>
      <c r="FQ217" s="179"/>
      <c r="FR217" s="179" t="s">
        <v>2731</v>
      </c>
      <c r="FS217" s="179" t="s">
        <v>2732</v>
      </c>
      <c r="FT217" s="179"/>
      <c r="FU217" s="179"/>
      <c r="FV217" s="179"/>
      <c r="FW217" s="179"/>
      <c r="FX217" s="179"/>
      <c r="FY217" s="179"/>
      <c r="FZ217" s="179" t="s">
        <v>2728</v>
      </c>
      <c r="GA217" s="142" t="s">
        <v>492</v>
      </c>
      <c r="GB217" s="142"/>
      <c r="GC217" s="204"/>
      <c r="GD217" s="179">
        <v>2002</v>
      </c>
      <c r="GE217" s="179" t="s">
        <v>2733</v>
      </c>
      <c r="GF217" s="179" t="s">
        <v>480</v>
      </c>
      <c r="GG217" s="179"/>
      <c r="GH217" s="179"/>
      <c r="GI217" s="179"/>
      <c r="GJ217" s="179"/>
      <c r="GK217" s="179"/>
      <c r="GL217" s="179"/>
      <c r="GM217" s="179"/>
      <c r="GN217" s="179"/>
      <c r="GO217" s="179"/>
      <c r="GP217" s="2"/>
      <c r="GQ217" s="2"/>
      <c r="GR217" s="2"/>
      <c r="GS217" s="2"/>
      <c r="GT217" s="2"/>
      <c r="GU217" s="2"/>
      <c r="GV217" s="2"/>
      <c r="GW217" s="2"/>
      <c r="GX217" s="2"/>
      <c r="GY217" s="2"/>
      <c r="GZ217" s="179"/>
      <c r="HB217" s="2"/>
      <c r="HC217" s="2"/>
      <c r="HD217" s="145"/>
      <c r="HE217" s="134"/>
      <c r="HF217" s="200"/>
      <c r="HG217" s="179"/>
      <c r="HH217" s="200"/>
      <c r="HI217" s="179"/>
      <c r="HJ217" s="179"/>
      <c r="HK217" s="179"/>
      <c r="HL217" s="179"/>
      <c r="HM217" s="179"/>
      <c r="HN217" s="134"/>
      <c r="HO217" s="134"/>
      <c r="HP217" s="200"/>
      <c r="HQ217" s="179"/>
      <c r="HR217" s="200"/>
      <c r="HS217" s="179"/>
      <c r="HT217" s="179"/>
      <c r="HU217" s="179"/>
      <c r="HV217" s="200"/>
      <c r="HW217" s="200"/>
      <c r="HX217" s="142"/>
      <c r="HY217" s="210"/>
      <c r="HZ217" s="179"/>
      <c r="IA217" s="179"/>
      <c r="IB217" s="179"/>
      <c r="IC217" s="179"/>
      <c r="ID217" s="200"/>
      <c r="IE217" s="179"/>
      <c r="IF217" s="142"/>
      <c r="IG217" s="210"/>
      <c r="IH217" s="179"/>
      <c r="II217" s="179"/>
      <c r="IJ217" s="142"/>
      <c r="IK217" s="210"/>
      <c r="IL217" s="179"/>
      <c r="IM217" s="179"/>
      <c r="IN217" s="179"/>
      <c r="IO217" s="3"/>
      <c r="IP217" s="3"/>
      <c r="IQ217" s="3"/>
      <c r="IR217" s="3"/>
      <c r="IS217" s="200"/>
      <c r="IT217" s="200"/>
      <c r="IU217" s="200"/>
      <c r="IV217" s="200"/>
      <c r="IW217" s="200"/>
      <c r="IX217" s="200"/>
      <c r="IY217" s="200"/>
      <c r="IZ217" s="200"/>
      <c r="JA217" s="200"/>
      <c r="JB217" s="200"/>
      <c r="JC217" s="200"/>
      <c r="JD217" s="200"/>
      <c r="JE217" s="200"/>
      <c r="JF217" s="179"/>
      <c r="JG217" s="179"/>
      <c r="JH217" s="179"/>
      <c r="JI217" s="179"/>
      <c r="JJ217" s="179"/>
      <c r="JK217" s="179"/>
      <c r="JL217" s="179" t="s">
        <v>2734</v>
      </c>
      <c r="JM217" s="179" t="s">
        <v>1522</v>
      </c>
      <c r="JN217" t="s">
        <v>2735</v>
      </c>
      <c r="JO217" s="2"/>
      <c r="JP217" s="2"/>
      <c r="JQ217" s="2"/>
      <c r="JR217" s="2"/>
      <c r="JS217" s="2" t="s">
        <v>480</v>
      </c>
      <c r="JW217" s="2"/>
      <c r="JX217" s="179"/>
      <c r="JY217" s="280"/>
      <c r="JZ217" s="280"/>
      <c r="KA217" s="281"/>
      <c r="KB217" s="281"/>
      <c r="KC217" s="281"/>
      <c r="KD217" s="281"/>
      <c r="KE217" s="281"/>
      <c r="KF217" s="281"/>
      <c r="KG217" s="281"/>
      <c r="KH217" s="281"/>
      <c r="KI217" s="280"/>
      <c r="KJ217" s="280"/>
      <c r="KK217" s="280"/>
      <c r="KL217" s="280"/>
      <c r="KM217" s="280"/>
      <c r="KN217" s="280"/>
      <c r="KO217" s="280"/>
      <c r="KP217" s="280"/>
      <c r="KQ217" s="205" t="s">
        <v>2736</v>
      </c>
      <c r="KR217" s="274">
        <v>900</v>
      </c>
      <c r="KS217" s="11" t="s">
        <v>2759</v>
      </c>
      <c r="KT217" s="11"/>
      <c r="KU217" s="11"/>
      <c r="KV217" s="11"/>
      <c r="KW217" s="11"/>
      <c r="KX217" s="11"/>
      <c r="KY217" s="11"/>
      <c r="KZ217" s="11" t="s">
        <v>685</v>
      </c>
      <c r="LA217" s="280"/>
      <c r="LB217" s="280" t="s">
        <v>2758</v>
      </c>
      <c r="LC217" s="280"/>
      <c r="LD217" s="280"/>
      <c r="LE217" s="282"/>
      <c r="LF217" s="280"/>
      <c r="LG217" s="280"/>
      <c r="LH217" s="280"/>
      <c r="LI217" s="280"/>
      <c r="LJ217" s="280"/>
      <c r="LK217" s="280"/>
      <c r="LM217" s="285"/>
      <c r="LN217" s="283" t="s">
        <v>518</v>
      </c>
      <c r="LO217" s="283">
        <v>121.12</v>
      </c>
      <c r="LP217" s="283" t="s">
        <v>520</v>
      </c>
      <c r="LQ217" s="283">
        <v>1.05</v>
      </c>
      <c r="LR217" s="284"/>
      <c r="LS217" s="280"/>
      <c r="LT217" s="280">
        <v>60</v>
      </c>
      <c r="LU217" s="280"/>
      <c r="LV217" s="280"/>
      <c r="LW217" s="280"/>
      <c r="LX217" s="280"/>
      <c r="LY217" s="280"/>
      <c r="LZ217" s="179"/>
      <c r="MA217" s="179"/>
      <c r="MB217" s="179"/>
      <c r="MC217" s="179"/>
      <c r="MD217" s="179"/>
      <c r="ME217" s="179"/>
      <c r="MF217" s="179"/>
      <c r="MG217" s="179"/>
      <c r="MH217" s="179"/>
      <c r="MI217" s="179"/>
      <c r="MJ217" s="179"/>
      <c r="MK217" s="179"/>
      <c r="ML217" s="179"/>
      <c r="MM217" s="179" t="s">
        <v>2764</v>
      </c>
      <c r="MN217" s="179" t="s">
        <v>1047</v>
      </c>
      <c r="MO217" s="179">
        <v>2004.1</v>
      </c>
      <c r="MP217" s="179">
        <v>2004</v>
      </c>
      <c r="MQ217" s="179"/>
      <c r="MR217" s="179">
        <v>1</v>
      </c>
      <c r="MS217" s="179"/>
      <c r="MT217" t="s">
        <v>2740</v>
      </c>
      <c r="MU217" s="50">
        <v>46196</v>
      </c>
      <c r="MX217" s="50"/>
    </row>
    <row r="218" spans="1:424" ht="17" thickBot="1">
      <c r="A218" s="199" t="s">
        <v>663</v>
      </c>
      <c r="B218" s="2" t="s">
        <v>2725</v>
      </c>
      <c r="C218" s="2" t="s">
        <v>665</v>
      </c>
      <c r="D218" s="2" t="s">
        <v>948</v>
      </c>
      <c r="E218" s="2" t="s">
        <v>2405</v>
      </c>
      <c r="F218" s="2" t="s">
        <v>2553</v>
      </c>
      <c r="G218" s="2" t="s">
        <v>1076</v>
      </c>
      <c r="H218" s="2" t="s">
        <v>476</v>
      </c>
      <c r="I218" s="2">
        <v>-0.41666666666666602</v>
      </c>
      <c r="J218" s="2">
        <v>34.200000000000003</v>
      </c>
      <c r="K218" s="2">
        <v>10</v>
      </c>
      <c r="L218" s="2"/>
      <c r="M218" s="2"/>
      <c r="N218" s="2"/>
      <c r="O218" s="2"/>
      <c r="P218" s="2"/>
      <c r="Q218" s="2"/>
      <c r="R218" s="2"/>
      <c r="S218" s="2"/>
      <c r="T218" s="2"/>
      <c r="AV218" s="2" t="s">
        <v>2726</v>
      </c>
      <c r="AW218" s="147">
        <v>900</v>
      </c>
      <c r="AX218" s="2"/>
      <c r="AY218" s="2">
        <v>2</v>
      </c>
      <c r="AZ218" s="179" t="s">
        <v>2765</v>
      </c>
      <c r="BA218" s="179">
        <v>2002</v>
      </c>
      <c r="BB218" s="179">
        <v>2004</v>
      </c>
      <c r="BC218" s="2" t="s">
        <v>2753</v>
      </c>
      <c r="BD218" s="179" t="s">
        <v>2741</v>
      </c>
      <c r="BE218" t="s">
        <v>536</v>
      </c>
      <c r="BF218" s="179" t="s">
        <v>484</v>
      </c>
      <c r="BG218" s="179" t="s">
        <v>1645</v>
      </c>
      <c r="BH218" t="s">
        <v>2729</v>
      </c>
      <c r="BI218" s="200" t="s">
        <v>486</v>
      </c>
      <c r="BJ218" s="208">
        <v>55556</v>
      </c>
      <c r="BK218" s="179" t="s">
        <v>537</v>
      </c>
      <c r="BL218" s="179" t="s">
        <v>1480</v>
      </c>
      <c r="BM218" s="179" t="s">
        <v>2742</v>
      </c>
      <c r="BN218" s="179" t="s">
        <v>486</v>
      </c>
      <c r="BO218" s="208">
        <v>27778</v>
      </c>
      <c r="BP218" s="179"/>
      <c r="BQ218" s="179"/>
      <c r="BR218" s="179"/>
      <c r="BS218" s="179"/>
      <c r="BT218" s="179"/>
      <c r="BU218" s="179"/>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179"/>
      <c r="FD218" s="179"/>
      <c r="FE218" s="179"/>
      <c r="FF218" s="179"/>
      <c r="FG218" s="179"/>
      <c r="FH218" s="179"/>
      <c r="FI218" s="179"/>
      <c r="FJ218" s="179"/>
      <c r="FK218" s="200"/>
      <c r="FL218" s="179"/>
      <c r="FM218" s="179"/>
      <c r="FN218" s="179" t="s">
        <v>2730</v>
      </c>
      <c r="FO218" s="179" t="s">
        <v>1645</v>
      </c>
      <c r="FP218" s="209" t="s">
        <v>2729</v>
      </c>
      <c r="FQ218" s="179"/>
      <c r="FR218" s="179" t="s">
        <v>2731</v>
      </c>
      <c r="FS218" s="179" t="s">
        <v>2732</v>
      </c>
      <c r="FT218" s="179"/>
      <c r="FU218" s="179"/>
      <c r="FV218" s="179"/>
      <c r="FW218" s="179"/>
      <c r="FX218" s="179"/>
      <c r="FY218" s="179"/>
      <c r="FZ218" s="179" t="s">
        <v>2743</v>
      </c>
      <c r="GA218" s="142" t="s">
        <v>927</v>
      </c>
      <c r="GB218" s="142" t="s">
        <v>542</v>
      </c>
      <c r="GC218" s="204" t="s">
        <v>543</v>
      </c>
      <c r="GD218" s="179">
        <v>2002</v>
      </c>
      <c r="GE218" s="179" t="s">
        <v>2733</v>
      </c>
      <c r="GF218" s="179" t="s">
        <v>480</v>
      </c>
      <c r="GG218" s="179"/>
      <c r="GH218" s="179"/>
      <c r="GI218" s="179"/>
      <c r="GJ218" s="179"/>
      <c r="GK218" s="179"/>
      <c r="GL218" s="179"/>
      <c r="GM218" s="179"/>
      <c r="GN218" s="179"/>
      <c r="GO218" s="179"/>
      <c r="GP218" s="2"/>
      <c r="GQ218" s="2"/>
      <c r="GR218" s="2"/>
      <c r="GS218" s="2"/>
      <c r="GT218" s="2"/>
      <c r="GU218" s="2"/>
      <c r="GV218" s="2"/>
      <c r="GW218" s="2"/>
      <c r="GX218" s="2"/>
      <c r="GY218" s="2"/>
      <c r="GZ218" s="179"/>
      <c r="HB218" s="2"/>
      <c r="HC218" s="2"/>
      <c r="HD218" s="145"/>
      <c r="HE218" s="134"/>
      <c r="HF218" s="200"/>
      <c r="HG218" s="179"/>
      <c r="HH218" s="200"/>
      <c r="HI218" s="179"/>
      <c r="HJ218" s="179"/>
      <c r="HK218" s="179"/>
      <c r="HL218" s="179"/>
      <c r="HM218" s="179"/>
      <c r="HN218" s="134"/>
      <c r="HO218" s="134"/>
      <c r="HP218" s="200"/>
      <c r="HQ218" s="179"/>
      <c r="HR218" s="200"/>
      <c r="HS218" s="179"/>
      <c r="HT218" s="179"/>
      <c r="HU218" s="179"/>
      <c r="HV218" s="200"/>
      <c r="HW218" s="200"/>
      <c r="HX218" s="142"/>
      <c r="HY218" s="210"/>
      <c r="HZ218" s="179"/>
      <c r="IA218" s="179"/>
      <c r="IB218" s="179"/>
      <c r="IC218" s="179"/>
      <c r="ID218" s="200"/>
      <c r="IE218" s="179"/>
      <c r="IF218" s="142"/>
      <c r="IG218" s="210"/>
      <c r="IH218" s="179"/>
      <c r="II218" s="179"/>
      <c r="IJ218" s="142"/>
      <c r="IK218" s="210"/>
      <c r="IL218" s="179"/>
      <c r="IM218" s="179"/>
      <c r="IN218" s="179"/>
      <c r="IO218" s="3"/>
      <c r="IP218" s="3"/>
      <c r="IQ218" s="3"/>
      <c r="IR218" s="3"/>
      <c r="IS218" s="200"/>
      <c r="IT218" s="200"/>
      <c r="IU218" s="200"/>
      <c r="IV218" s="200"/>
      <c r="IW218" s="200"/>
      <c r="IX218" s="200"/>
      <c r="IY218" s="200"/>
      <c r="IZ218" s="200"/>
      <c r="JA218" s="200"/>
      <c r="JB218" s="200"/>
      <c r="JC218" s="200"/>
      <c r="JD218" s="200"/>
      <c r="JE218" s="200"/>
      <c r="JF218" s="179"/>
      <c r="JG218" s="179"/>
      <c r="JH218" s="179"/>
      <c r="JI218" s="179"/>
      <c r="JJ218" s="179"/>
      <c r="JK218" s="179"/>
      <c r="JL218" s="179" t="s">
        <v>2734</v>
      </c>
      <c r="JM218" s="179" t="s">
        <v>1522</v>
      </c>
      <c r="JN218" t="s">
        <v>2735</v>
      </c>
      <c r="JO218" s="2"/>
      <c r="JP218" s="2"/>
      <c r="JQ218" s="2"/>
      <c r="JR218" s="2"/>
      <c r="JS218" s="2" t="s">
        <v>480</v>
      </c>
      <c r="JW218" s="2"/>
      <c r="JX218" s="179"/>
      <c r="JY218" s="280"/>
      <c r="JZ218" s="280"/>
      <c r="KA218" s="281"/>
      <c r="KB218" s="281"/>
      <c r="KC218" s="281"/>
      <c r="KD218" s="281"/>
      <c r="KE218" s="281"/>
      <c r="KF218" s="281"/>
      <c r="KG218" s="281"/>
      <c r="KH218" s="281"/>
      <c r="KI218" s="280"/>
      <c r="KJ218" s="280"/>
      <c r="KK218" s="280"/>
      <c r="KL218" s="280"/>
      <c r="KM218" s="280"/>
      <c r="KN218" s="280"/>
      <c r="KO218" s="280"/>
      <c r="KP218" s="280"/>
      <c r="KQ218" s="205" t="s">
        <v>2736</v>
      </c>
      <c r="KR218" s="274">
        <v>900</v>
      </c>
      <c r="KS218" s="11" t="s">
        <v>2759</v>
      </c>
      <c r="KT218" s="11"/>
      <c r="KU218" s="11"/>
      <c r="KV218" s="11"/>
      <c r="KW218" s="11"/>
      <c r="KX218" s="11"/>
      <c r="KY218" s="11"/>
      <c r="KZ218" s="11" t="s">
        <v>685</v>
      </c>
      <c r="LA218" s="280"/>
      <c r="LB218" s="280" t="s">
        <v>2758</v>
      </c>
      <c r="LC218" s="280"/>
      <c r="LD218" s="11"/>
      <c r="LE218" s="282"/>
      <c r="LF218" s="280"/>
      <c r="LG218" s="280"/>
      <c r="LH218" s="280"/>
      <c r="LI218" s="280"/>
      <c r="LJ218" s="280"/>
      <c r="LK218" s="280"/>
      <c r="LM218" s="283"/>
      <c r="LN218" s="283" t="s">
        <v>518</v>
      </c>
      <c r="LO218" s="283">
        <v>135.96</v>
      </c>
      <c r="LP218" s="283" t="s">
        <v>520</v>
      </c>
      <c r="LQ218" s="283">
        <v>1.05</v>
      </c>
      <c r="LR218" s="284"/>
      <c r="LS218" s="280"/>
      <c r="LT218" s="280">
        <v>60</v>
      </c>
      <c r="LU218" s="280"/>
      <c r="LV218" s="280"/>
      <c r="LW218" s="280"/>
      <c r="LX218" s="280"/>
      <c r="LY218" s="280"/>
      <c r="LZ218" s="179"/>
      <c r="MA218" s="179"/>
      <c r="MB218" s="179"/>
      <c r="MC218" s="179"/>
      <c r="MD218" s="179"/>
      <c r="ME218" s="179"/>
      <c r="MF218" s="179"/>
      <c r="MG218" s="179"/>
      <c r="MH218" s="179"/>
      <c r="MI218" s="179"/>
      <c r="MJ218" s="179"/>
      <c r="MK218" s="179"/>
      <c r="ML218" s="179"/>
      <c r="MM218" s="179" t="s">
        <v>2764</v>
      </c>
      <c r="MN218" s="179" t="s">
        <v>1047</v>
      </c>
      <c r="MO218" s="179">
        <v>2004.1</v>
      </c>
      <c r="MP218" s="179">
        <v>2004</v>
      </c>
      <c r="MQ218" s="179"/>
      <c r="MR218" s="179">
        <v>1</v>
      </c>
      <c r="MS218" s="179"/>
      <c r="MT218" t="s">
        <v>2740</v>
      </c>
      <c r="MU218" s="50">
        <v>46196</v>
      </c>
      <c r="MX218" s="50"/>
    </row>
    <row r="219" spans="1:424" s="64" customFormat="1" ht="73" thickBot="1">
      <c r="A219" s="158" t="s">
        <v>0</v>
      </c>
      <c r="B219" s="159" t="s">
        <v>1</v>
      </c>
      <c r="C219" s="160" t="s">
        <v>2</v>
      </c>
      <c r="D219" s="160" t="s">
        <v>3</v>
      </c>
      <c r="E219" s="160" t="s">
        <v>4</v>
      </c>
      <c r="F219" s="160" t="s">
        <v>5</v>
      </c>
      <c r="G219" s="160" t="s">
        <v>6</v>
      </c>
      <c r="H219" s="160" t="s">
        <v>7</v>
      </c>
      <c r="I219" s="160" t="s">
        <v>8</v>
      </c>
      <c r="J219" s="160" t="s">
        <v>9</v>
      </c>
      <c r="K219" s="160" t="s">
        <v>10</v>
      </c>
      <c r="L219" s="160" t="s">
        <v>11</v>
      </c>
      <c r="M219" s="160" t="s">
        <v>12</v>
      </c>
      <c r="N219" s="160" t="s">
        <v>13</v>
      </c>
      <c r="O219" s="160" t="s">
        <v>14</v>
      </c>
      <c r="P219" s="160" t="s">
        <v>15</v>
      </c>
      <c r="Q219" s="160" t="s">
        <v>16</v>
      </c>
      <c r="R219" s="160" t="s">
        <v>17</v>
      </c>
      <c r="S219" s="160" t="s">
        <v>18</v>
      </c>
      <c r="T219" s="160" t="s">
        <v>19</v>
      </c>
      <c r="U219" s="107" t="s">
        <v>20</v>
      </c>
      <c r="V219" s="107" t="s">
        <v>21</v>
      </c>
      <c r="W219" s="107" t="s">
        <v>22</v>
      </c>
      <c r="X219" s="107" t="s">
        <v>23</v>
      </c>
      <c r="Y219" s="107" t="s">
        <v>24</v>
      </c>
      <c r="Z219" s="107" t="s">
        <v>25</v>
      </c>
      <c r="AA219" s="107" t="s">
        <v>26</v>
      </c>
      <c r="AB219" s="107" t="s">
        <v>27</v>
      </c>
      <c r="AC219" s="107" t="s">
        <v>28</v>
      </c>
      <c r="AD219" s="107" t="s">
        <v>29</v>
      </c>
      <c r="AE219" s="107" t="s">
        <v>30</v>
      </c>
      <c r="AF219" s="107" t="s">
        <v>31</v>
      </c>
      <c r="AG219" s="107" t="s">
        <v>32</v>
      </c>
      <c r="AH219" s="107" t="s">
        <v>33</v>
      </c>
      <c r="AI219" s="107" t="s">
        <v>34</v>
      </c>
      <c r="AJ219" s="107" t="s">
        <v>35</v>
      </c>
      <c r="AK219" s="107" t="s">
        <v>36</v>
      </c>
      <c r="AL219" s="107" t="s">
        <v>37</v>
      </c>
      <c r="AM219" s="107" t="s">
        <v>38</v>
      </c>
      <c r="AN219" s="107" t="s">
        <v>39</v>
      </c>
      <c r="AO219" s="107" t="s">
        <v>40</v>
      </c>
      <c r="AP219" s="107" t="s">
        <v>41</v>
      </c>
      <c r="AQ219" s="107" t="s">
        <v>42</v>
      </c>
      <c r="AR219" s="107" t="s">
        <v>43</v>
      </c>
      <c r="AS219" s="107" t="s">
        <v>44</v>
      </c>
      <c r="AT219" s="107" t="s">
        <v>45</v>
      </c>
      <c r="AU219" s="107" t="s">
        <v>46</v>
      </c>
      <c r="AV219" s="221" t="s">
        <v>47</v>
      </c>
      <c r="AW219" s="221" t="s">
        <v>48</v>
      </c>
      <c r="AX219" s="221" t="s">
        <v>49</v>
      </c>
      <c r="AY219" s="221" t="s">
        <v>50</v>
      </c>
      <c r="AZ219" s="222" t="s">
        <v>51</v>
      </c>
      <c r="BA219" s="222" t="s">
        <v>52</v>
      </c>
      <c r="BB219" s="222" t="s">
        <v>53</v>
      </c>
      <c r="BC219" s="222" t="s">
        <v>54</v>
      </c>
      <c r="BD219" s="18" t="s">
        <v>55</v>
      </c>
      <c r="BE219" s="18" t="s">
        <v>56</v>
      </c>
      <c r="BF219" s="18" t="s">
        <v>57</v>
      </c>
      <c r="BG219" s="223" t="s">
        <v>58</v>
      </c>
      <c r="BH219" s="223" t="s">
        <v>59</v>
      </c>
      <c r="BI219" s="223" t="s">
        <v>60</v>
      </c>
      <c r="BJ219" s="223" t="s">
        <v>61</v>
      </c>
      <c r="BK219" s="223" t="s">
        <v>62</v>
      </c>
      <c r="BL219" s="223" t="s">
        <v>63</v>
      </c>
      <c r="BM219" s="223" t="s">
        <v>64</v>
      </c>
      <c r="BN219" s="223" t="s">
        <v>65</v>
      </c>
      <c r="BO219" s="223" t="s">
        <v>66</v>
      </c>
      <c r="BP219" s="223" t="s">
        <v>67</v>
      </c>
      <c r="BQ219" s="223" t="s">
        <v>68</v>
      </c>
      <c r="BR219" s="223" t="s">
        <v>69</v>
      </c>
      <c r="BS219" s="223" t="s">
        <v>70</v>
      </c>
      <c r="BT219" s="223" t="s">
        <v>71</v>
      </c>
      <c r="BU219" s="223" t="s">
        <v>72</v>
      </c>
      <c r="BV219" s="116" t="s">
        <v>73</v>
      </c>
      <c r="BW219" s="116" t="s">
        <v>74</v>
      </c>
      <c r="BX219" s="116" t="s">
        <v>75</v>
      </c>
      <c r="BY219" s="116" t="s">
        <v>76</v>
      </c>
      <c r="BZ219" s="116" t="s">
        <v>77</v>
      </c>
      <c r="CA219" s="116" t="s">
        <v>78</v>
      </c>
      <c r="CB219" s="116" t="s">
        <v>79</v>
      </c>
      <c r="CC219" s="116" t="s">
        <v>80</v>
      </c>
      <c r="CD219" s="116" t="s">
        <v>81</v>
      </c>
      <c r="CE219" s="116" t="s">
        <v>82</v>
      </c>
      <c r="CF219" s="116" t="s">
        <v>83</v>
      </c>
      <c r="CG219" s="116" t="s">
        <v>84</v>
      </c>
      <c r="CH219" s="116" t="s">
        <v>85</v>
      </c>
      <c r="CI219" s="116" t="s">
        <v>86</v>
      </c>
      <c r="CJ219" s="116" t="s">
        <v>87</v>
      </c>
      <c r="CK219" s="116" t="s">
        <v>88</v>
      </c>
      <c r="CL219" s="116" t="s">
        <v>89</v>
      </c>
      <c r="CM219" s="116" t="s">
        <v>90</v>
      </c>
      <c r="CN219" s="116" t="s">
        <v>91</v>
      </c>
      <c r="CO219" s="116" t="s">
        <v>92</v>
      </c>
      <c r="CP219" s="116" t="s">
        <v>93</v>
      </c>
      <c r="CQ219" s="116" t="s">
        <v>94</v>
      </c>
      <c r="CR219" s="116" t="s">
        <v>95</v>
      </c>
      <c r="CS219" s="116" t="s">
        <v>96</v>
      </c>
      <c r="CT219" s="116" t="s">
        <v>97</v>
      </c>
      <c r="CU219" s="116" t="s">
        <v>98</v>
      </c>
      <c r="CV219" s="116" t="s">
        <v>99</v>
      </c>
      <c r="CW219" s="116" t="s">
        <v>100</v>
      </c>
      <c r="CX219" s="116" t="s">
        <v>101</v>
      </c>
      <c r="CY219" s="116" t="s">
        <v>102</v>
      </c>
      <c r="CZ219" s="116" t="s">
        <v>103</v>
      </c>
      <c r="DA219" s="116" t="s">
        <v>104</v>
      </c>
      <c r="DB219" s="116" t="s">
        <v>105</v>
      </c>
      <c r="DC219" s="116" t="s">
        <v>106</v>
      </c>
      <c r="DD219" s="116" t="s">
        <v>107</v>
      </c>
      <c r="DE219" s="116" t="s">
        <v>108</v>
      </c>
      <c r="DF219" s="116" t="s">
        <v>109</v>
      </c>
      <c r="DG219" s="116" t="s">
        <v>110</v>
      </c>
      <c r="DH219" s="116" t="s">
        <v>111</v>
      </c>
      <c r="DI219" s="116" t="s">
        <v>112</v>
      </c>
      <c r="DJ219" s="116" t="s">
        <v>113</v>
      </c>
      <c r="DK219" s="116" t="s">
        <v>114</v>
      </c>
      <c r="DL219" s="116" t="s">
        <v>115</v>
      </c>
      <c r="DM219" s="116" t="s">
        <v>116</v>
      </c>
      <c r="DN219" s="116" t="s">
        <v>117</v>
      </c>
      <c r="DO219" s="116" t="s">
        <v>118</v>
      </c>
      <c r="DP219" s="116" t="s">
        <v>119</v>
      </c>
      <c r="DQ219" s="116" t="s">
        <v>120</v>
      </c>
      <c r="DR219" s="116" t="s">
        <v>121</v>
      </c>
      <c r="DS219" s="116" t="s">
        <v>122</v>
      </c>
      <c r="DT219" s="116" t="s">
        <v>123</v>
      </c>
      <c r="DU219" s="116" t="s">
        <v>124</v>
      </c>
      <c r="DV219" s="116" t="s">
        <v>125</v>
      </c>
      <c r="DW219" s="116" t="s">
        <v>126</v>
      </c>
      <c r="DX219" s="116" t="s">
        <v>127</v>
      </c>
      <c r="DY219" s="116" t="s">
        <v>128</v>
      </c>
      <c r="DZ219" s="116" t="s">
        <v>129</v>
      </c>
      <c r="EA219" s="116" t="s">
        <v>130</v>
      </c>
      <c r="EB219" s="116" t="s">
        <v>131</v>
      </c>
      <c r="EC219" s="116" t="s">
        <v>132</v>
      </c>
      <c r="ED219" s="224" t="s">
        <v>133</v>
      </c>
      <c r="EE219" s="224" t="s">
        <v>134</v>
      </c>
      <c r="EF219" s="224" t="s">
        <v>135</v>
      </c>
      <c r="EG219" s="224" t="s">
        <v>136</v>
      </c>
      <c r="EH219" s="224" t="s">
        <v>137</v>
      </c>
      <c r="EI219" s="224" t="s">
        <v>138</v>
      </c>
      <c r="EJ219" s="224" t="s">
        <v>139</v>
      </c>
      <c r="EK219" s="224" t="s">
        <v>140</v>
      </c>
      <c r="EL219" s="224" t="s">
        <v>141</v>
      </c>
      <c r="EM219" s="224" t="s">
        <v>142</v>
      </c>
      <c r="EN219" s="224" t="s">
        <v>143</v>
      </c>
      <c r="EO219" s="224" t="s">
        <v>144</v>
      </c>
      <c r="EP219" s="224" t="s">
        <v>145</v>
      </c>
      <c r="EQ219" s="224" t="s">
        <v>146</v>
      </c>
      <c r="ER219" s="224" t="s">
        <v>147</v>
      </c>
      <c r="ES219" s="224" t="s">
        <v>148</v>
      </c>
      <c r="ET219" s="224" t="s">
        <v>149</v>
      </c>
      <c r="EU219" s="224" t="s">
        <v>150</v>
      </c>
      <c r="EV219" s="224" t="s">
        <v>151</v>
      </c>
      <c r="EW219" s="224" t="s">
        <v>152</v>
      </c>
      <c r="EX219" s="224" t="s">
        <v>153</v>
      </c>
      <c r="EY219" s="224" t="s">
        <v>154</v>
      </c>
      <c r="EZ219" s="224" t="s">
        <v>155</v>
      </c>
      <c r="FA219" s="224" t="s">
        <v>156</v>
      </c>
      <c r="FB219" s="224" t="s">
        <v>157</v>
      </c>
      <c r="FC219" s="224" t="s">
        <v>158</v>
      </c>
      <c r="FD219" s="224" t="s">
        <v>159</v>
      </c>
      <c r="FE219" s="224" t="s">
        <v>160</v>
      </c>
      <c r="FF219" s="224" t="s">
        <v>161</v>
      </c>
      <c r="FG219" s="224" t="s">
        <v>162</v>
      </c>
      <c r="FH219" s="224" t="s">
        <v>163</v>
      </c>
      <c r="FI219" s="224" t="s">
        <v>164</v>
      </c>
      <c r="FJ219" s="224" t="s">
        <v>165</v>
      </c>
      <c r="FK219" s="224" t="s">
        <v>166</v>
      </c>
      <c r="FL219" s="224" t="s">
        <v>167</v>
      </c>
      <c r="FM219" s="224" t="s">
        <v>168</v>
      </c>
      <c r="FN219" s="224" t="s">
        <v>169</v>
      </c>
      <c r="FO219" s="224" t="s">
        <v>170</v>
      </c>
      <c r="FP219" s="224" t="s">
        <v>171</v>
      </c>
      <c r="FQ219" s="224" t="s">
        <v>172</v>
      </c>
      <c r="FR219" s="224" t="s">
        <v>173</v>
      </c>
      <c r="FS219" s="224" t="s">
        <v>174</v>
      </c>
      <c r="FT219" s="224" t="s">
        <v>175</v>
      </c>
      <c r="FU219" s="224" t="s">
        <v>176</v>
      </c>
      <c r="FV219" s="224" t="s">
        <v>177</v>
      </c>
      <c r="FW219" s="224" t="s">
        <v>178</v>
      </c>
      <c r="FX219" s="224" t="s">
        <v>179</v>
      </c>
      <c r="FY219" s="224" t="s">
        <v>180</v>
      </c>
      <c r="FZ219" s="224" t="s">
        <v>181</v>
      </c>
      <c r="GA219" s="224" t="s">
        <v>182</v>
      </c>
      <c r="GB219" s="224" t="s">
        <v>183</v>
      </c>
      <c r="GC219" s="224" t="s">
        <v>184</v>
      </c>
      <c r="GD219" s="224" t="s">
        <v>185</v>
      </c>
      <c r="GE219" s="224" t="s">
        <v>186</v>
      </c>
      <c r="GF219" s="224" t="s">
        <v>187</v>
      </c>
      <c r="GG219" s="224" t="s">
        <v>188</v>
      </c>
      <c r="GH219" s="224" t="s">
        <v>189</v>
      </c>
      <c r="GI219" s="224" t="s">
        <v>190</v>
      </c>
      <c r="GJ219" s="224" t="s">
        <v>191</v>
      </c>
      <c r="GK219" s="224" t="s">
        <v>192</v>
      </c>
      <c r="GL219" s="23" t="s">
        <v>193</v>
      </c>
      <c r="GM219" s="23" t="s">
        <v>194</v>
      </c>
      <c r="GN219" s="23" t="s">
        <v>195</v>
      </c>
      <c r="GO219" s="23" t="s">
        <v>196</v>
      </c>
      <c r="GP219" s="23" t="s">
        <v>197</v>
      </c>
      <c r="GQ219" s="23" t="s">
        <v>198</v>
      </c>
      <c r="GR219" s="23" t="s">
        <v>199</v>
      </c>
      <c r="GS219" s="23" t="s">
        <v>200</v>
      </c>
      <c r="GT219" s="23" t="s">
        <v>201</v>
      </c>
      <c r="GU219" s="23" t="s">
        <v>202</v>
      </c>
      <c r="GV219" s="23" t="s">
        <v>203</v>
      </c>
      <c r="GW219" s="23" t="s">
        <v>204</v>
      </c>
      <c r="GX219" s="23" t="s">
        <v>205</v>
      </c>
      <c r="GY219" s="23" t="s">
        <v>206</v>
      </c>
      <c r="GZ219" s="23" t="s">
        <v>207</v>
      </c>
      <c r="HA219" s="23" t="s">
        <v>208</v>
      </c>
      <c r="HB219" s="23" t="s">
        <v>209</v>
      </c>
      <c r="HC219" s="23" t="s">
        <v>210</v>
      </c>
      <c r="HD219" s="23" t="s">
        <v>211</v>
      </c>
      <c r="HE219" s="23" t="s">
        <v>212</v>
      </c>
      <c r="HF219" s="23" t="s">
        <v>213</v>
      </c>
      <c r="HG219" s="23" t="s">
        <v>214</v>
      </c>
      <c r="HH219" s="23" t="s">
        <v>215</v>
      </c>
      <c r="HI219" s="23" t="s">
        <v>216</v>
      </c>
      <c r="HJ219" s="23" t="s">
        <v>217</v>
      </c>
      <c r="HK219" s="111" t="s">
        <v>218</v>
      </c>
      <c r="HL219" s="111" t="s">
        <v>219</v>
      </c>
      <c r="HM219" s="111" t="s">
        <v>220</v>
      </c>
      <c r="HN219" s="111" t="s">
        <v>221</v>
      </c>
      <c r="HO219" s="111" t="s">
        <v>222</v>
      </c>
      <c r="HP219" s="111" t="s">
        <v>223</v>
      </c>
      <c r="HQ219" s="225" t="s">
        <v>224</v>
      </c>
      <c r="HR219" s="225" t="s">
        <v>225</v>
      </c>
      <c r="HS219" s="225" t="s">
        <v>226</v>
      </c>
      <c r="HT219" s="225" t="s">
        <v>227</v>
      </c>
      <c r="HU219" s="225" t="s">
        <v>228</v>
      </c>
      <c r="HV219" s="226" t="s">
        <v>229</v>
      </c>
      <c r="HW219" s="226" t="s">
        <v>230</v>
      </c>
      <c r="HX219" s="226" t="s">
        <v>231</v>
      </c>
      <c r="HY219" s="226" t="s">
        <v>232</v>
      </c>
      <c r="HZ219" s="226" t="s">
        <v>233</v>
      </c>
      <c r="IA219" s="226" t="s">
        <v>234</v>
      </c>
      <c r="IB219" s="227" t="s">
        <v>235</v>
      </c>
      <c r="IC219" s="227" t="s">
        <v>236</v>
      </c>
      <c r="ID219" s="227" t="s">
        <v>237</v>
      </c>
      <c r="IE219" s="227" t="s">
        <v>238</v>
      </c>
      <c r="IF219" s="227" t="s">
        <v>239</v>
      </c>
      <c r="IG219" s="227" t="s">
        <v>240</v>
      </c>
      <c r="IH219" s="228" t="s">
        <v>241</v>
      </c>
      <c r="II219" s="228" t="s">
        <v>242</v>
      </c>
      <c r="IJ219" s="228" t="s">
        <v>243</v>
      </c>
      <c r="IK219" s="228" t="s">
        <v>244</v>
      </c>
      <c r="IL219" s="228" t="s">
        <v>245</v>
      </c>
      <c r="IM219" s="228" t="s">
        <v>246</v>
      </c>
      <c r="IN219" s="228" t="s">
        <v>247</v>
      </c>
      <c r="IO219" s="26" t="s">
        <v>248</v>
      </c>
      <c r="IP219" s="26" t="s">
        <v>249</v>
      </c>
      <c r="IQ219" s="26" t="s">
        <v>250</v>
      </c>
      <c r="IR219" s="26" t="s">
        <v>251</v>
      </c>
      <c r="IS219" s="26" t="s">
        <v>252</v>
      </c>
      <c r="IT219" s="26" t="s">
        <v>253</v>
      </c>
      <c r="IU219" s="26" t="s">
        <v>254</v>
      </c>
      <c r="IV219" s="229" t="s">
        <v>255</v>
      </c>
      <c r="IW219" s="229" t="s">
        <v>256</v>
      </c>
      <c r="IX219" s="229" t="s">
        <v>257</v>
      </c>
      <c r="IY219" s="229" t="s">
        <v>258</v>
      </c>
      <c r="IZ219" s="229" t="s">
        <v>259</v>
      </c>
      <c r="JA219" s="229" t="s">
        <v>260</v>
      </c>
      <c r="JB219" s="229" t="s">
        <v>261</v>
      </c>
      <c r="JC219" s="229" t="s">
        <v>262</v>
      </c>
      <c r="JD219" s="229" t="s">
        <v>263</v>
      </c>
      <c r="JE219" s="229" t="s">
        <v>264</v>
      </c>
      <c r="JF219" s="229" t="s">
        <v>265</v>
      </c>
      <c r="JG219" s="229" t="s">
        <v>266</v>
      </c>
      <c r="JH219" s="229" t="s">
        <v>267</v>
      </c>
      <c r="JI219" s="229" t="s">
        <v>268</v>
      </c>
      <c r="JJ219" s="30" t="s">
        <v>269</v>
      </c>
      <c r="JK219" s="30" t="s">
        <v>270</v>
      </c>
      <c r="JL219" s="30" t="s">
        <v>271</v>
      </c>
      <c r="JM219" s="30" t="s">
        <v>272</v>
      </c>
      <c r="JN219" s="30" t="s">
        <v>273</v>
      </c>
      <c r="JO219" s="30" t="s">
        <v>274</v>
      </c>
      <c r="JP219" s="30" t="s">
        <v>275</v>
      </c>
      <c r="JQ219" s="30" t="s">
        <v>276</v>
      </c>
      <c r="JR219" s="30" t="s">
        <v>277</v>
      </c>
      <c r="JS219" s="30" t="s">
        <v>278</v>
      </c>
      <c r="JT219" s="30" t="s">
        <v>279</v>
      </c>
      <c r="JU219" s="30" t="s">
        <v>280</v>
      </c>
      <c r="JV219" s="26" t="s">
        <v>281</v>
      </c>
      <c r="JW219" s="26" t="s">
        <v>282</v>
      </c>
      <c r="JX219" s="26" t="s">
        <v>283</v>
      </c>
      <c r="JY219" s="26" t="s">
        <v>284</v>
      </c>
      <c r="JZ219" s="26" t="s">
        <v>285</v>
      </c>
      <c r="KA219" s="26" t="s">
        <v>286</v>
      </c>
      <c r="KB219" s="26" t="s">
        <v>287</v>
      </c>
      <c r="KC219" s="26" t="s">
        <v>288</v>
      </c>
      <c r="KD219" s="26" t="s">
        <v>289</v>
      </c>
      <c r="KE219" s="30" t="s">
        <v>290</v>
      </c>
      <c r="KF219" s="30" t="s">
        <v>291</v>
      </c>
      <c r="KG219" s="30" t="s">
        <v>292</v>
      </c>
      <c r="KH219" s="30" t="s">
        <v>293</v>
      </c>
      <c r="KI219" s="101" t="s">
        <v>294</v>
      </c>
      <c r="KJ219" s="101" t="s">
        <v>295</v>
      </c>
      <c r="KK219" s="101" t="s">
        <v>296</v>
      </c>
      <c r="KL219" s="101" t="s">
        <v>297</v>
      </c>
      <c r="KM219" s="101" t="s">
        <v>298</v>
      </c>
      <c r="KN219" s="101" t="s">
        <v>299</v>
      </c>
      <c r="KO219" s="230" t="s">
        <v>300</v>
      </c>
      <c r="KP219" s="230" t="s">
        <v>301</v>
      </c>
      <c r="KQ219" s="230" t="s">
        <v>302</v>
      </c>
      <c r="KR219" s="230" t="s">
        <v>303</v>
      </c>
      <c r="KS219" s="230" t="s">
        <v>304</v>
      </c>
      <c r="KT219" s="230" t="s">
        <v>305</v>
      </c>
      <c r="KU219" s="230" t="s">
        <v>306</v>
      </c>
      <c r="KV219" s="231" t="s">
        <v>307</v>
      </c>
      <c r="KW219" s="231" t="s">
        <v>308</v>
      </c>
      <c r="KX219" s="231" t="s">
        <v>309</v>
      </c>
      <c r="KY219" s="231" t="s">
        <v>310</v>
      </c>
      <c r="KZ219" s="231" t="s">
        <v>311</v>
      </c>
      <c r="LA219" s="231" t="s">
        <v>312</v>
      </c>
      <c r="LB219" s="231" t="s">
        <v>313</v>
      </c>
      <c r="LC219" s="231" t="s">
        <v>314</v>
      </c>
      <c r="LD219" s="231" t="s">
        <v>315</v>
      </c>
      <c r="LE219" s="231" t="s">
        <v>316</v>
      </c>
      <c r="LF219" s="231" t="s">
        <v>317</v>
      </c>
      <c r="LG219" s="231" t="s">
        <v>318</v>
      </c>
      <c r="LH219" s="231" t="s">
        <v>319</v>
      </c>
      <c r="LI219" s="231" t="s">
        <v>320</v>
      </c>
      <c r="LJ219" s="231" t="s">
        <v>321</v>
      </c>
      <c r="LK219" s="231" t="s">
        <v>322</v>
      </c>
      <c r="LL219" s="231" t="s">
        <v>323</v>
      </c>
      <c r="LM219" s="231" t="s">
        <v>324</v>
      </c>
      <c r="LN219" s="231" t="s">
        <v>325</v>
      </c>
      <c r="LO219" s="232" t="s">
        <v>326</v>
      </c>
      <c r="LP219" s="232" t="s">
        <v>327</v>
      </c>
      <c r="LQ219" s="232" t="s">
        <v>328</v>
      </c>
      <c r="LR219" s="232" t="s">
        <v>329</v>
      </c>
      <c r="LS219" s="232" t="s">
        <v>330</v>
      </c>
      <c r="LT219" s="233" t="s">
        <v>331</v>
      </c>
      <c r="LU219" s="233" t="s">
        <v>332</v>
      </c>
      <c r="LV219" s="233" t="s">
        <v>333</v>
      </c>
      <c r="LW219" s="233" t="s">
        <v>334</v>
      </c>
      <c r="LX219" s="233" t="s">
        <v>335</v>
      </c>
      <c r="LY219" s="233" t="s">
        <v>336</v>
      </c>
      <c r="LZ219" s="233" t="s">
        <v>337</v>
      </c>
      <c r="MA219" s="233" t="s">
        <v>338</v>
      </c>
      <c r="MB219" s="234" t="s">
        <v>339</v>
      </c>
      <c r="MC219" s="234" t="s">
        <v>340</v>
      </c>
      <c r="MD219" s="234" t="s">
        <v>341</v>
      </c>
      <c r="ME219" s="234" t="s">
        <v>342</v>
      </c>
      <c r="MF219" s="234" t="s">
        <v>343</v>
      </c>
      <c r="MG219" s="235" t="s">
        <v>344</v>
      </c>
      <c r="MH219" s="235" t="s">
        <v>345</v>
      </c>
      <c r="MI219" s="235" t="s">
        <v>346</v>
      </c>
      <c r="MJ219" s="235" t="s">
        <v>347</v>
      </c>
      <c r="MK219" s="235" t="s">
        <v>348</v>
      </c>
      <c r="ML219" s="236" t="s">
        <v>349</v>
      </c>
      <c r="MM219" s="236" t="s">
        <v>350</v>
      </c>
      <c r="MN219" s="236" t="s">
        <v>351</v>
      </c>
      <c r="MO219" s="236" t="s">
        <v>352</v>
      </c>
      <c r="MP219" s="236" t="s">
        <v>353</v>
      </c>
      <c r="MQ219" s="236" t="s">
        <v>354</v>
      </c>
      <c r="MR219" s="236" t="s">
        <v>355</v>
      </c>
      <c r="MS219" s="236" t="s">
        <v>356</v>
      </c>
      <c r="MT219" s="231" t="s">
        <v>357</v>
      </c>
      <c r="MU219" s="231" t="s">
        <v>358</v>
      </c>
      <c r="MV219" s="231" t="s">
        <v>359</v>
      </c>
      <c r="MW219" s="231" t="s">
        <v>360</v>
      </c>
      <c r="MX219" s="231" t="s">
        <v>361</v>
      </c>
      <c r="MY219" s="237" t="s">
        <v>362</v>
      </c>
      <c r="MZ219" s="237" t="s">
        <v>363</v>
      </c>
      <c r="NA219" s="107" t="s">
        <v>364</v>
      </c>
      <c r="NB219" s="107" t="s">
        <v>365</v>
      </c>
      <c r="NC219" s="107" t="s">
        <v>366</v>
      </c>
      <c r="ND219" s="107" t="s">
        <v>367</v>
      </c>
      <c r="NE219" s="107" t="s">
        <v>368</v>
      </c>
      <c r="NF219" s="107" t="s">
        <v>369</v>
      </c>
      <c r="NG219" s="107" t="s">
        <v>370</v>
      </c>
      <c r="NH219" s="107" t="s">
        <v>371</v>
      </c>
      <c r="NI219" s="107" t="s">
        <v>372</v>
      </c>
      <c r="NJ219" s="1" t="s">
        <v>373</v>
      </c>
      <c r="NK219" s="1" t="s">
        <v>374</v>
      </c>
      <c r="NL219" s="1" t="s">
        <v>375</v>
      </c>
      <c r="NM219" s="1" t="s">
        <v>376</v>
      </c>
      <c r="NN219" s="1" t="s">
        <v>377</v>
      </c>
      <c r="NO219" s="1" t="s">
        <v>378</v>
      </c>
      <c r="NP219" s="1" t="s">
        <v>379</v>
      </c>
      <c r="NQ219" s="1" t="s">
        <v>380</v>
      </c>
      <c r="NR219" s="1" t="s">
        <v>381</v>
      </c>
      <c r="NS219" s="1" t="s">
        <v>382</v>
      </c>
      <c r="NT219" s="1" t="s">
        <v>383</v>
      </c>
      <c r="NU219" s="1" t="s">
        <v>384</v>
      </c>
      <c r="NV219" s="238" t="s">
        <v>385</v>
      </c>
      <c r="NW219" s="238" t="s">
        <v>386</v>
      </c>
      <c r="NX219" s="238" t="s">
        <v>387</v>
      </c>
      <c r="NY219" s="238" t="s">
        <v>388</v>
      </c>
      <c r="NZ219" s="238" t="s">
        <v>389</v>
      </c>
      <c r="OA219" s="238" t="s">
        <v>390</v>
      </c>
      <c r="OB219" s="238" t="s">
        <v>391</v>
      </c>
      <c r="OC219" s="239" t="s">
        <v>392</v>
      </c>
      <c r="OD219" s="239" t="s">
        <v>393</v>
      </c>
      <c r="OE219" s="239" t="s">
        <v>394</v>
      </c>
      <c r="OF219" s="239" t="s">
        <v>395</v>
      </c>
      <c r="OG219" s="239" t="s">
        <v>396</v>
      </c>
      <c r="OH219" s="239" t="s">
        <v>397</v>
      </c>
      <c r="OI219" s="239" t="s">
        <v>398</v>
      </c>
      <c r="OJ219" s="239" t="s">
        <v>399</v>
      </c>
      <c r="OK219" s="239" t="s">
        <v>400</v>
      </c>
      <c r="OL219" s="239" t="s">
        <v>401</v>
      </c>
      <c r="OM219" s="240" t="s">
        <v>402</v>
      </c>
      <c r="ON219" s="240" t="s">
        <v>403</v>
      </c>
      <c r="OO219" s="240" t="s">
        <v>404</v>
      </c>
      <c r="OP219" s="240" t="s">
        <v>405</v>
      </c>
      <c r="OQ219" s="240" t="s">
        <v>406</v>
      </c>
      <c r="OR219" s="240" t="s">
        <v>407</v>
      </c>
      <c r="OS219" s="240" t="s">
        <v>408</v>
      </c>
      <c r="OT219" s="240" t="s">
        <v>409</v>
      </c>
      <c r="OU219" s="22" t="s">
        <v>410</v>
      </c>
      <c r="OV219" s="241" t="s">
        <v>411</v>
      </c>
      <c r="OW219" s="241" t="s">
        <v>412</v>
      </c>
      <c r="OX219" s="241" t="s">
        <v>413</v>
      </c>
      <c r="OY219" s="241" t="s">
        <v>414</v>
      </c>
      <c r="OZ219" s="241" t="s">
        <v>415</v>
      </c>
      <c r="PA219" s="241" t="s">
        <v>416</v>
      </c>
      <c r="PB219" s="242" t="s">
        <v>417</v>
      </c>
      <c r="PC219" s="242" t="s">
        <v>418</v>
      </c>
      <c r="PD219" s="243" t="s">
        <v>419</v>
      </c>
      <c r="PE219" s="243" t="s">
        <v>420</v>
      </c>
      <c r="PF219" s="243" t="s">
        <v>421</v>
      </c>
      <c r="PG219" s="243" t="s">
        <v>422</v>
      </c>
      <c r="PH219" s="177" t="s">
        <v>423</v>
      </c>
    </row>
    <row r="220" spans="1:424" s="3" customFormat="1" ht="17" thickBot="1">
      <c r="A220" s="288" t="s">
        <v>469</v>
      </c>
      <c r="B220" s="147" t="s">
        <v>470</v>
      </c>
      <c r="C220" s="147" t="s">
        <v>471</v>
      </c>
      <c r="D220" s="289" t="s">
        <v>472</v>
      </c>
      <c r="E220" s="147" t="s">
        <v>473</v>
      </c>
      <c r="F220" s="289" t="s">
        <v>474</v>
      </c>
      <c r="G220" s="147" t="s">
        <v>475</v>
      </c>
      <c r="H220" s="147" t="s">
        <v>476</v>
      </c>
      <c r="I220" s="289" t="s">
        <v>477</v>
      </c>
      <c r="J220" s="289" t="s">
        <v>478</v>
      </c>
      <c r="K220" s="289">
        <v>200</v>
      </c>
      <c r="L220" s="147"/>
      <c r="M220" s="289"/>
      <c r="N220" s="147"/>
      <c r="O220" s="147"/>
      <c r="P220" s="147"/>
      <c r="Q220" s="147"/>
      <c r="R220" s="147"/>
      <c r="S220" s="147"/>
      <c r="T220" s="147"/>
      <c r="AV220" s="147" t="s">
        <v>479</v>
      </c>
      <c r="AW220" s="147">
        <v>400</v>
      </c>
      <c r="AX220" s="147" t="s">
        <v>480</v>
      </c>
      <c r="AY220" s="147">
        <v>3</v>
      </c>
      <c r="AZ220" s="213" t="s">
        <v>481</v>
      </c>
      <c r="BA220" s="213">
        <v>2012</v>
      </c>
      <c r="BB220" s="213">
        <v>2015</v>
      </c>
      <c r="BC220" s="213" t="s">
        <v>480</v>
      </c>
      <c r="BD220" s="213" t="s">
        <v>482</v>
      </c>
      <c r="BE220" s="213" t="s">
        <v>483</v>
      </c>
      <c r="BF220" s="213" t="s">
        <v>484</v>
      </c>
      <c r="BG220" s="213" t="s">
        <v>485</v>
      </c>
      <c r="BH220" s="213" t="s">
        <v>480</v>
      </c>
      <c r="BI220" s="290" t="s">
        <v>486</v>
      </c>
      <c r="BJ220" s="291">
        <v>44000</v>
      </c>
      <c r="BK220" s="213"/>
      <c r="BL220" s="213"/>
      <c r="BM220" s="213"/>
      <c r="BN220" s="213"/>
      <c r="BO220" s="213"/>
      <c r="BP220" s="213"/>
      <c r="BQ220" s="213"/>
      <c r="BR220" s="213"/>
      <c r="BS220" s="213"/>
      <c r="BT220" s="213"/>
      <c r="BU220" s="213"/>
      <c r="ED220" s="147"/>
      <c r="EE220" s="213"/>
      <c r="EF220" s="213"/>
      <c r="EG220" s="213"/>
      <c r="EH220" s="213"/>
      <c r="EI220" s="213"/>
      <c r="EJ220" s="213"/>
      <c r="EK220" s="213"/>
      <c r="HK220" s="213" t="s">
        <v>487</v>
      </c>
      <c r="HL220" s="213" t="s">
        <v>488</v>
      </c>
      <c r="HM220" s="213"/>
      <c r="HN220" s="213"/>
      <c r="HO220" s="213"/>
      <c r="HP220" s="213"/>
      <c r="HQ220" s="213" t="s">
        <v>489</v>
      </c>
      <c r="HR220" s="213"/>
      <c r="HS220" s="290" t="s">
        <v>490</v>
      </c>
      <c r="HT220" s="213" t="s">
        <v>480</v>
      </c>
      <c r="HU220" s="213" t="s">
        <v>480</v>
      </c>
      <c r="HV220" s="213"/>
      <c r="HW220" s="213"/>
      <c r="HX220" s="292"/>
      <c r="HY220" s="213"/>
      <c r="HZ220" s="213"/>
      <c r="IA220" s="213"/>
      <c r="IB220" s="213"/>
      <c r="IC220" s="213"/>
      <c r="ID220" s="213"/>
      <c r="IE220" s="213"/>
      <c r="IF220" s="213"/>
      <c r="IG220" s="213"/>
      <c r="IH220" s="213" t="s">
        <v>491</v>
      </c>
      <c r="II220" s="293" t="s">
        <v>492</v>
      </c>
      <c r="IJ220" s="293"/>
      <c r="IK220" s="294"/>
      <c r="IL220" s="213"/>
      <c r="IM220" s="213"/>
      <c r="IN220" s="213"/>
      <c r="IO220" s="213" t="s">
        <v>491</v>
      </c>
      <c r="IP220" s="213" t="s">
        <v>492</v>
      </c>
      <c r="IQ220" s="213"/>
      <c r="IR220" s="213"/>
      <c r="IS220" s="213"/>
      <c r="IT220" s="213"/>
      <c r="IU220" s="213"/>
      <c r="IV220" s="213"/>
      <c r="IW220" s="213"/>
      <c r="IX220" s="147"/>
      <c r="IY220" s="147"/>
      <c r="IZ220" s="147"/>
      <c r="JA220" s="147"/>
      <c r="JB220" s="147"/>
      <c r="JC220" s="147"/>
      <c r="JD220" s="147"/>
      <c r="JE220" s="147"/>
      <c r="JF220" s="147"/>
      <c r="JG220" s="147"/>
      <c r="JH220" s="147"/>
      <c r="JI220" s="147"/>
      <c r="JJ220" s="147" t="s">
        <v>493</v>
      </c>
      <c r="JK220" s="147" t="s">
        <v>494</v>
      </c>
      <c r="JL220" s="295" t="s">
        <v>495</v>
      </c>
      <c r="JM220" s="296" t="s">
        <v>496</v>
      </c>
      <c r="JN220" s="290" t="s">
        <v>497</v>
      </c>
      <c r="JO220" s="213" t="s">
        <v>498</v>
      </c>
      <c r="JP220" s="290"/>
      <c r="JQ220" s="213"/>
      <c r="JR220" s="213"/>
      <c r="JS220" s="213"/>
      <c r="JT220" s="213"/>
      <c r="JU220" s="213"/>
      <c r="JV220" s="296"/>
      <c r="JW220" s="296"/>
      <c r="JX220" s="290"/>
      <c r="JY220" s="213"/>
      <c r="JZ220" s="290"/>
      <c r="KA220" s="213"/>
      <c r="KB220" s="213"/>
      <c r="KC220" s="213"/>
      <c r="KD220" s="290"/>
      <c r="KE220" s="290" t="s">
        <v>499</v>
      </c>
      <c r="KF220" s="293" t="s">
        <v>500</v>
      </c>
      <c r="KG220" s="297" t="s">
        <v>480</v>
      </c>
      <c r="KH220" s="213" t="s">
        <v>480</v>
      </c>
      <c r="KI220" s="213" t="s">
        <v>499</v>
      </c>
      <c r="KJ220" s="213" t="s">
        <v>501</v>
      </c>
      <c r="KK220" s="213" t="s">
        <v>502</v>
      </c>
      <c r="KL220" s="290" t="s">
        <v>503</v>
      </c>
      <c r="KM220" s="213">
        <v>2.5</v>
      </c>
      <c r="KN220" s="293"/>
      <c r="KO220" s="297"/>
      <c r="KP220" s="213"/>
      <c r="KQ220" s="213"/>
      <c r="KR220" s="293" t="s">
        <v>504</v>
      </c>
      <c r="KS220" s="297"/>
      <c r="KT220" s="213"/>
      <c r="KU220" s="213"/>
      <c r="KV220" s="213" t="s">
        <v>505</v>
      </c>
      <c r="KW220" s="3" t="s">
        <v>506</v>
      </c>
      <c r="LA220" s="290"/>
      <c r="LB220" s="290" t="s">
        <v>480</v>
      </c>
      <c r="LC220" s="290"/>
      <c r="LD220" s="290" t="s">
        <v>480</v>
      </c>
      <c r="LE220" s="290"/>
      <c r="LF220" s="290" t="s">
        <v>480</v>
      </c>
      <c r="LG220" s="290"/>
      <c r="LH220" s="290" t="s">
        <v>480</v>
      </c>
      <c r="LI220" s="290"/>
      <c r="LJ220" s="290" t="s">
        <v>507</v>
      </c>
      <c r="LK220" s="290" t="s">
        <v>480</v>
      </c>
      <c r="LL220" s="290" t="s">
        <v>480</v>
      </c>
      <c r="LM220" s="290" t="s">
        <v>508</v>
      </c>
      <c r="LN220" s="213">
        <v>2500</v>
      </c>
      <c r="LO220" s="213"/>
      <c r="LP220" s="213"/>
      <c r="LQ220" s="213"/>
      <c r="LR220" s="213"/>
      <c r="LS220" s="213"/>
      <c r="LT220" s="213"/>
      <c r="LU220" s="213"/>
      <c r="LW220" s="147"/>
      <c r="LX220" s="147"/>
      <c r="LY220" s="147"/>
      <c r="LZ220" s="147"/>
      <c r="MA220" s="147"/>
      <c r="ME220" s="147"/>
      <c r="MF220" s="213"/>
      <c r="MG220" s="213"/>
      <c r="MH220" s="213"/>
      <c r="MI220" s="147"/>
      <c r="MJ220" s="147"/>
      <c r="MK220" s="147"/>
      <c r="ML220" s="147"/>
      <c r="MM220" s="147"/>
      <c r="MN220" s="147"/>
      <c r="MO220" s="147"/>
      <c r="MP220" s="147"/>
      <c r="MQ220" s="213"/>
      <c r="MR220" s="213"/>
      <c r="MS220" s="213"/>
      <c r="MT220" s="213"/>
      <c r="MU220" s="283"/>
      <c r="MV220" s="283"/>
      <c r="MW220" s="283"/>
      <c r="MX220" s="283"/>
      <c r="MY220" s="298" t="s">
        <v>509</v>
      </c>
      <c r="MZ220" s="299">
        <v>30</v>
      </c>
      <c r="NA220" s="300" t="s">
        <v>510</v>
      </c>
      <c r="NB220" s="300" t="s">
        <v>511</v>
      </c>
      <c r="NC220" s="300"/>
      <c r="ND220" s="300"/>
      <c r="NE220" s="300"/>
      <c r="NF220" s="300"/>
      <c r="NG220" s="300"/>
      <c r="NH220" s="300"/>
      <c r="NI220" s="283" t="s">
        <v>512</v>
      </c>
      <c r="NJ220" s="283" t="s">
        <v>513</v>
      </c>
      <c r="NK220" s="283" t="s">
        <v>514</v>
      </c>
      <c r="NL220" s="283" t="s">
        <v>515</v>
      </c>
      <c r="NM220" s="301" t="s">
        <v>516</v>
      </c>
      <c r="NN220" s="213"/>
      <c r="NO220" s="213"/>
      <c r="NP220" s="213"/>
      <c r="NQ220" s="213"/>
      <c r="NR220" s="213"/>
      <c r="NS220" s="213"/>
      <c r="NT220" s="213"/>
      <c r="NU220" s="213" t="s">
        <v>517</v>
      </c>
      <c r="NV220" s="213" t="s">
        <v>518</v>
      </c>
      <c r="NW220" s="213" t="s">
        <v>519</v>
      </c>
      <c r="NX220" s="213" t="s">
        <v>520</v>
      </c>
      <c r="NY220" s="213">
        <v>147.20812182741099</v>
      </c>
      <c r="NZ220" s="213"/>
      <c r="OA220" s="213"/>
      <c r="OB220" s="213">
        <v>8</v>
      </c>
      <c r="OC220" s="213"/>
      <c r="OD220" s="213"/>
      <c r="OE220" s="213"/>
      <c r="OF220" s="213"/>
      <c r="OG220" s="213"/>
      <c r="OH220" s="213"/>
      <c r="OI220" s="213"/>
      <c r="OJ220" s="213"/>
      <c r="OK220" s="213"/>
      <c r="OL220" s="213"/>
      <c r="OM220" s="213"/>
      <c r="ON220" s="213"/>
      <c r="OO220" s="213"/>
      <c r="OP220" s="213"/>
      <c r="OQ220" s="213"/>
      <c r="OR220" s="213"/>
      <c r="OS220" s="213"/>
      <c r="OT220" s="213"/>
      <c r="OU220" s="213" t="s">
        <v>521</v>
      </c>
      <c r="OV220" s="213" t="s">
        <v>518</v>
      </c>
      <c r="OW220" s="213"/>
      <c r="OX220" s="213">
        <v>2012</v>
      </c>
      <c r="OY220" s="213">
        <v>2015</v>
      </c>
      <c r="OZ220" s="213"/>
      <c r="PA220" s="213"/>
      <c r="PB220" s="3" t="s">
        <v>522</v>
      </c>
      <c r="PC220" s="68">
        <v>46094</v>
      </c>
    </row>
    <row r="221" spans="1:424" s="3" customFormat="1" ht="17" thickBot="1">
      <c r="A221" s="288" t="s">
        <v>469</v>
      </c>
      <c r="B221" s="147" t="s">
        <v>470</v>
      </c>
      <c r="C221" s="147" t="s">
        <v>471</v>
      </c>
      <c r="D221" s="289" t="s">
        <v>472</v>
      </c>
      <c r="E221" s="147" t="s">
        <v>473</v>
      </c>
      <c r="F221" s="289" t="s">
        <v>474</v>
      </c>
      <c r="G221" s="147" t="s">
        <v>475</v>
      </c>
      <c r="H221" s="147" t="s">
        <v>476</v>
      </c>
      <c r="I221" s="289" t="s">
        <v>477</v>
      </c>
      <c r="J221" s="289" t="s">
        <v>478</v>
      </c>
      <c r="K221" s="289">
        <v>200</v>
      </c>
      <c r="L221" s="147"/>
      <c r="M221" s="289"/>
      <c r="N221" s="147"/>
      <c r="O221" s="147"/>
      <c r="P221" s="147"/>
      <c r="Q221" s="147"/>
      <c r="R221" s="147"/>
      <c r="S221" s="147"/>
      <c r="T221" s="147"/>
      <c r="AV221" s="147" t="s">
        <v>479</v>
      </c>
      <c r="AW221" s="147">
        <v>400</v>
      </c>
      <c r="AX221" s="147" t="s">
        <v>480</v>
      </c>
      <c r="AY221" s="147">
        <v>3</v>
      </c>
      <c r="AZ221" s="213" t="s">
        <v>481</v>
      </c>
      <c r="BA221" s="213">
        <v>2012</v>
      </c>
      <c r="BB221" s="213">
        <v>2015</v>
      </c>
      <c r="BC221" s="213" t="s">
        <v>480</v>
      </c>
      <c r="BD221" s="213" t="s">
        <v>523</v>
      </c>
      <c r="BE221" s="213" t="s">
        <v>524</v>
      </c>
      <c r="BF221" s="213" t="s">
        <v>484</v>
      </c>
      <c r="BG221" s="213" t="s">
        <v>485</v>
      </c>
      <c r="BH221" s="213" t="s">
        <v>480</v>
      </c>
      <c r="BI221" s="290" t="s">
        <v>486</v>
      </c>
      <c r="BJ221" s="291">
        <v>44000</v>
      </c>
      <c r="BK221" s="213"/>
      <c r="BL221" s="213"/>
      <c r="BM221" s="213"/>
      <c r="BN221" s="213"/>
      <c r="BO221" s="213"/>
      <c r="BP221" s="213"/>
      <c r="BQ221" s="213"/>
      <c r="BR221" s="213"/>
      <c r="BS221" s="213"/>
      <c r="BT221" s="213"/>
      <c r="BU221" s="213"/>
      <c r="ED221" s="147"/>
      <c r="EE221" s="213"/>
      <c r="EF221" s="213"/>
      <c r="EG221" s="213"/>
      <c r="EH221" s="213"/>
      <c r="EI221" s="213"/>
      <c r="EJ221" s="213"/>
      <c r="EK221" s="213"/>
      <c r="HK221" s="213" t="s">
        <v>525</v>
      </c>
      <c r="HL221" s="213" t="s">
        <v>526</v>
      </c>
      <c r="HM221" s="213" t="s">
        <v>527</v>
      </c>
      <c r="HN221" s="213"/>
      <c r="HO221" s="213" t="s">
        <v>480</v>
      </c>
      <c r="HP221" s="213">
        <v>1</v>
      </c>
      <c r="HQ221" s="213" t="s">
        <v>489</v>
      </c>
      <c r="HR221" s="213"/>
      <c r="HS221" s="290" t="s">
        <v>490</v>
      </c>
      <c r="HT221" s="213" t="s">
        <v>480</v>
      </c>
      <c r="HU221" s="213" t="s">
        <v>480</v>
      </c>
      <c r="HV221" s="213"/>
      <c r="HW221" s="213"/>
      <c r="HX221" s="292"/>
      <c r="HY221" s="213"/>
      <c r="HZ221" s="213"/>
      <c r="IA221" s="213"/>
      <c r="IB221" s="213"/>
      <c r="IC221" s="213"/>
      <c r="ID221" s="213"/>
      <c r="IE221" s="213"/>
      <c r="IF221" s="213"/>
      <c r="IG221" s="213"/>
      <c r="IH221" s="213" t="s">
        <v>491</v>
      </c>
      <c r="II221" s="293" t="s">
        <v>492</v>
      </c>
      <c r="IJ221" s="293"/>
      <c r="IK221" s="294"/>
      <c r="IL221" s="213"/>
      <c r="IM221" s="213"/>
      <c r="IN221" s="213"/>
      <c r="IO221" s="213" t="s">
        <v>491</v>
      </c>
      <c r="IP221" s="213" t="s">
        <v>492</v>
      </c>
      <c r="IQ221" s="213"/>
      <c r="IR221" s="213"/>
      <c r="IS221" s="213"/>
      <c r="IT221" s="213"/>
      <c r="IU221" s="213"/>
      <c r="IV221" s="213"/>
      <c r="IW221" s="213"/>
      <c r="IX221" s="147"/>
      <c r="IY221" s="147"/>
      <c r="IZ221" s="147"/>
      <c r="JA221" s="147"/>
      <c r="JB221" s="147"/>
      <c r="JC221" s="147"/>
      <c r="JD221" s="147"/>
      <c r="JE221" s="147"/>
      <c r="JF221" s="147"/>
      <c r="JG221" s="147"/>
      <c r="JH221" s="147"/>
      <c r="JI221" s="147"/>
      <c r="JJ221" s="147" t="s">
        <v>493</v>
      </c>
      <c r="JK221" s="147" t="s">
        <v>494</v>
      </c>
      <c r="JL221" s="295" t="s">
        <v>495</v>
      </c>
      <c r="JM221" s="296" t="s">
        <v>496</v>
      </c>
      <c r="JN221" s="290" t="s">
        <v>497</v>
      </c>
      <c r="JO221" s="213" t="s">
        <v>498</v>
      </c>
      <c r="JP221" s="290"/>
      <c r="JQ221" s="213"/>
      <c r="JR221" s="213"/>
      <c r="JS221" s="213"/>
      <c r="JT221" s="213"/>
      <c r="JU221" s="213"/>
      <c r="JV221" s="296"/>
      <c r="JW221" s="296"/>
      <c r="JX221" s="290"/>
      <c r="JY221" s="213"/>
      <c r="JZ221" s="290"/>
      <c r="KA221" s="213"/>
      <c r="KB221" s="213"/>
      <c r="KC221" s="213"/>
      <c r="KD221" s="290"/>
      <c r="KE221" s="290" t="s">
        <v>528</v>
      </c>
      <c r="KF221" s="293" t="s">
        <v>500</v>
      </c>
      <c r="KG221" s="297" t="s">
        <v>480</v>
      </c>
      <c r="KH221" s="213" t="s">
        <v>480</v>
      </c>
      <c r="KI221" s="213" t="s">
        <v>529</v>
      </c>
      <c r="KJ221" s="213" t="s">
        <v>530</v>
      </c>
      <c r="KK221" s="213"/>
      <c r="KL221" s="290"/>
      <c r="KM221" s="213"/>
      <c r="KN221" s="293"/>
      <c r="KO221" s="297"/>
      <c r="KP221" s="213"/>
      <c r="KQ221" s="213"/>
      <c r="KR221" s="293" t="s">
        <v>504</v>
      </c>
      <c r="KS221" s="297"/>
      <c r="KT221" s="213"/>
      <c r="KU221" s="213"/>
      <c r="KV221" s="213"/>
      <c r="KW221" s="3" t="s">
        <v>531</v>
      </c>
      <c r="LA221" s="290"/>
      <c r="LB221" s="290"/>
      <c r="LC221" s="290"/>
      <c r="LD221" s="290"/>
      <c r="LE221" s="290"/>
      <c r="LF221" s="290"/>
      <c r="LG221" s="290"/>
      <c r="LH221" s="290"/>
      <c r="LI221" s="290"/>
      <c r="LJ221" s="290"/>
      <c r="LK221" s="290"/>
      <c r="LL221" s="290"/>
      <c r="LM221" s="290"/>
      <c r="LN221" s="213"/>
      <c r="LO221" s="213"/>
      <c r="LP221" s="213"/>
      <c r="LQ221" s="213"/>
      <c r="LR221" s="213"/>
      <c r="LS221" s="213"/>
      <c r="LT221" s="213"/>
      <c r="LU221" s="213"/>
      <c r="LW221" s="147"/>
      <c r="LX221" s="147"/>
      <c r="LY221" s="147"/>
      <c r="LZ221" s="147"/>
      <c r="MA221" s="147"/>
      <c r="ME221" s="147"/>
      <c r="MF221" s="213"/>
      <c r="MG221" s="213"/>
      <c r="MH221" s="213"/>
      <c r="MI221" s="147"/>
      <c r="MJ221" s="147"/>
      <c r="MK221" s="147"/>
      <c r="ML221" s="147"/>
      <c r="MM221" s="147"/>
      <c r="MN221" s="147"/>
      <c r="MO221" s="147"/>
      <c r="MP221" s="147"/>
      <c r="MQ221" s="213"/>
      <c r="MR221" s="213"/>
      <c r="MS221" s="213"/>
      <c r="MT221" s="213"/>
      <c r="MU221" s="283"/>
      <c r="MV221" s="283"/>
      <c r="MW221" s="283"/>
      <c r="MX221" s="283"/>
      <c r="MY221" s="298" t="s">
        <v>509</v>
      </c>
      <c r="MZ221" s="299">
        <v>30</v>
      </c>
      <c r="NA221" s="300" t="s">
        <v>510</v>
      </c>
      <c r="NB221" s="300" t="s">
        <v>511</v>
      </c>
      <c r="NC221" s="300"/>
      <c r="ND221" s="300"/>
      <c r="NE221" s="300"/>
      <c r="NF221" s="300"/>
      <c r="NG221" s="300"/>
      <c r="NH221" s="300"/>
      <c r="NI221" s="283" t="s">
        <v>532</v>
      </c>
      <c r="NJ221" s="283" t="s">
        <v>513</v>
      </c>
      <c r="NK221" s="283" t="s">
        <v>514</v>
      </c>
      <c r="NL221" s="283" t="s">
        <v>515</v>
      </c>
      <c r="NM221" s="301" t="s">
        <v>516</v>
      </c>
      <c r="NN221" s="213"/>
      <c r="NO221" s="213"/>
      <c r="NP221" s="213"/>
      <c r="NQ221" s="213"/>
      <c r="NR221" s="213"/>
      <c r="NS221" s="213"/>
      <c r="NT221" s="213"/>
      <c r="NU221" s="213" t="s">
        <v>533</v>
      </c>
      <c r="NV221" s="213" t="s">
        <v>518</v>
      </c>
      <c r="NW221" s="213" t="s">
        <v>534</v>
      </c>
      <c r="NX221" s="213" t="s">
        <v>520</v>
      </c>
      <c r="NY221" s="213">
        <v>172.58883248730911</v>
      </c>
      <c r="NZ221" s="213"/>
      <c r="OA221" s="213"/>
      <c r="OB221" s="213">
        <v>8</v>
      </c>
      <c r="OC221" s="213"/>
      <c r="OD221" s="213"/>
      <c r="OE221" s="213"/>
      <c r="OF221" s="213"/>
      <c r="OG221" s="213"/>
      <c r="OH221" s="213"/>
      <c r="OI221" s="213"/>
      <c r="OJ221" s="213"/>
      <c r="OK221" s="213"/>
      <c r="OL221" s="213"/>
      <c r="OM221" s="213"/>
      <c r="ON221" s="213"/>
      <c r="OO221" s="213"/>
      <c r="OP221" s="213"/>
      <c r="OQ221" s="213"/>
      <c r="OR221" s="213"/>
      <c r="OS221" s="213"/>
      <c r="OT221" s="213"/>
      <c r="OU221" s="213" t="s">
        <v>521</v>
      </c>
      <c r="OV221" s="213" t="s">
        <v>518</v>
      </c>
      <c r="OW221" s="213"/>
      <c r="OX221" s="213">
        <v>2012</v>
      </c>
      <c r="OY221" s="213">
        <v>2015</v>
      </c>
      <c r="OZ221" s="213"/>
      <c r="PA221" s="213"/>
      <c r="PB221" s="3" t="s">
        <v>522</v>
      </c>
      <c r="PC221" s="68">
        <v>46094</v>
      </c>
    </row>
    <row r="222" spans="1:424" s="3" customFormat="1" ht="14.65" customHeight="1" thickBot="1">
      <c r="A222" s="288" t="s">
        <v>469</v>
      </c>
      <c r="B222" s="147" t="s">
        <v>470</v>
      </c>
      <c r="C222" s="147" t="s">
        <v>471</v>
      </c>
      <c r="D222" s="289" t="s">
        <v>472</v>
      </c>
      <c r="E222" s="147" t="s">
        <v>473</v>
      </c>
      <c r="F222" s="289" t="s">
        <v>474</v>
      </c>
      <c r="G222" s="147" t="s">
        <v>475</v>
      </c>
      <c r="H222" s="147" t="s">
        <v>476</v>
      </c>
      <c r="I222" s="289" t="s">
        <v>477</v>
      </c>
      <c r="J222" s="289" t="s">
        <v>478</v>
      </c>
      <c r="K222" s="289">
        <v>200</v>
      </c>
      <c r="L222" s="147"/>
      <c r="M222" s="289"/>
      <c r="N222" s="147"/>
      <c r="O222" s="147"/>
      <c r="P222" s="147"/>
      <c r="Q222" s="147"/>
      <c r="R222" s="147"/>
      <c r="S222" s="147"/>
      <c r="T222" s="147"/>
      <c r="AV222" s="147" t="s">
        <v>479</v>
      </c>
      <c r="AW222" s="147">
        <v>400</v>
      </c>
      <c r="AX222" s="147" t="s">
        <v>480</v>
      </c>
      <c r="AY222" s="147">
        <v>3</v>
      </c>
      <c r="AZ222" s="213" t="s">
        <v>481</v>
      </c>
      <c r="BA222" s="213">
        <v>2012</v>
      </c>
      <c r="BB222" s="213">
        <v>2015</v>
      </c>
      <c r="BC222" s="213" t="s">
        <v>480</v>
      </c>
      <c r="BD222" s="213" t="s">
        <v>535</v>
      </c>
      <c r="BE222" s="213" t="s">
        <v>536</v>
      </c>
      <c r="BF222" s="213" t="s">
        <v>484</v>
      </c>
      <c r="BG222" s="213" t="s">
        <v>485</v>
      </c>
      <c r="BH222" s="213" t="s">
        <v>480</v>
      </c>
      <c r="BI222" s="290" t="s">
        <v>486</v>
      </c>
      <c r="BJ222" s="291">
        <v>44000</v>
      </c>
      <c r="BK222" s="213" t="s">
        <v>537</v>
      </c>
      <c r="BL222" s="213" t="s">
        <v>538</v>
      </c>
      <c r="BM222" s="213" t="s">
        <v>480</v>
      </c>
      <c r="BN222" s="213" t="s">
        <v>486</v>
      </c>
      <c r="BO222" s="213">
        <v>44444</v>
      </c>
      <c r="BP222" s="213"/>
      <c r="BQ222" s="213"/>
      <c r="BR222" s="213"/>
      <c r="BS222" s="213"/>
      <c r="BT222" s="213"/>
      <c r="BU222" s="213"/>
      <c r="ED222" s="147"/>
      <c r="EE222" s="213"/>
      <c r="EF222" s="213"/>
      <c r="EG222" s="213"/>
      <c r="EH222" s="213"/>
      <c r="EI222" s="213"/>
      <c r="EJ222" s="213"/>
      <c r="EK222" s="213"/>
      <c r="HK222" s="213" t="s">
        <v>487</v>
      </c>
      <c r="HL222" s="213" t="s">
        <v>488</v>
      </c>
      <c r="HM222" s="213"/>
      <c r="HN222" s="213"/>
      <c r="HO222" s="213"/>
      <c r="HP222" s="213"/>
      <c r="HQ222" s="213" t="s">
        <v>489</v>
      </c>
      <c r="HR222" s="213"/>
      <c r="HS222" s="290" t="s">
        <v>539</v>
      </c>
      <c r="HT222" s="213" t="s">
        <v>480</v>
      </c>
      <c r="HU222" s="213" t="s">
        <v>480</v>
      </c>
      <c r="HV222" s="213"/>
      <c r="HW222" s="213"/>
      <c r="HX222" s="292"/>
      <c r="HY222" s="213"/>
      <c r="HZ222" s="213"/>
      <c r="IA222" s="213"/>
      <c r="IB222" s="213"/>
      <c r="IC222" s="213"/>
      <c r="ID222" s="213"/>
      <c r="IE222" s="213"/>
      <c r="IF222" s="213"/>
      <c r="IG222" s="213"/>
      <c r="IH222" s="213" t="s">
        <v>540</v>
      </c>
      <c r="II222" s="293" t="s">
        <v>541</v>
      </c>
      <c r="IJ222" s="293" t="s">
        <v>542</v>
      </c>
      <c r="IK222" s="294" t="s">
        <v>543</v>
      </c>
      <c r="IL222" s="213">
        <v>2012</v>
      </c>
      <c r="IM222" s="213" t="s">
        <v>480</v>
      </c>
      <c r="IN222" s="213" t="s">
        <v>544</v>
      </c>
      <c r="IO222" s="213"/>
      <c r="IP222" s="213"/>
      <c r="IQ222" s="213"/>
      <c r="IR222" s="213"/>
      <c r="IS222" s="213"/>
      <c r="IT222" s="213"/>
      <c r="IU222" s="213"/>
      <c r="IV222" s="213"/>
      <c r="IW222" s="213"/>
      <c r="IX222" s="147"/>
      <c r="IY222" s="147"/>
      <c r="IZ222" s="147"/>
      <c r="JA222" s="147"/>
      <c r="JB222" s="147"/>
      <c r="JC222" s="147"/>
      <c r="JD222" s="147"/>
      <c r="JE222" s="147"/>
      <c r="JF222" s="147"/>
      <c r="JG222" s="147"/>
      <c r="JH222" s="147"/>
      <c r="JI222" s="147"/>
      <c r="JJ222" s="147" t="s">
        <v>493</v>
      </c>
      <c r="JK222" s="147" t="s">
        <v>494</v>
      </c>
      <c r="JL222" s="295" t="s">
        <v>495</v>
      </c>
      <c r="JM222" s="296" t="s">
        <v>496</v>
      </c>
      <c r="JN222" s="290" t="s">
        <v>497</v>
      </c>
      <c r="JO222" s="213" t="s">
        <v>498</v>
      </c>
      <c r="JP222" s="290"/>
      <c r="JQ222" s="213"/>
      <c r="JR222" s="213"/>
      <c r="JS222" s="213"/>
      <c r="JT222" s="213"/>
      <c r="JU222" s="213"/>
      <c r="JV222" s="296"/>
      <c r="JW222" s="296"/>
      <c r="JX222" s="290"/>
      <c r="JY222" s="213"/>
      <c r="JZ222" s="290"/>
      <c r="KA222" s="213"/>
      <c r="KB222" s="213"/>
      <c r="KC222" s="213"/>
      <c r="KD222" s="290"/>
      <c r="KE222" s="290" t="s">
        <v>499</v>
      </c>
      <c r="KF222" s="293" t="s">
        <v>500</v>
      </c>
      <c r="KG222" s="297" t="s">
        <v>480</v>
      </c>
      <c r="KH222" s="213" t="s">
        <v>480</v>
      </c>
      <c r="KI222" s="213" t="s">
        <v>499</v>
      </c>
      <c r="KJ222" s="213" t="s">
        <v>501</v>
      </c>
      <c r="KK222" s="213" t="s">
        <v>502</v>
      </c>
      <c r="KL222" s="290" t="s">
        <v>503</v>
      </c>
      <c r="KM222" s="213">
        <v>2.5</v>
      </c>
      <c r="KN222" s="293"/>
      <c r="KO222" s="297"/>
      <c r="KP222" s="213"/>
      <c r="KQ222" s="213"/>
      <c r="KR222" s="293" t="s">
        <v>545</v>
      </c>
      <c r="KS222" s="297" t="s">
        <v>546</v>
      </c>
      <c r="KT222" s="213" t="s">
        <v>480</v>
      </c>
      <c r="KU222" s="213" t="s">
        <v>480</v>
      </c>
      <c r="KV222" s="213" t="s">
        <v>505</v>
      </c>
      <c r="KW222" s="3" t="s">
        <v>506</v>
      </c>
      <c r="LA222" s="290"/>
      <c r="LB222" s="290" t="s">
        <v>480</v>
      </c>
      <c r="LC222" s="290"/>
      <c r="LD222" s="290" t="s">
        <v>480</v>
      </c>
      <c r="LE222" s="290"/>
      <c r="LF222" s="290" t="s">
        <v>480</v>
      </c>
      <c r="LG222" s="290"/>
      <c r="LH222" s="290" t="s">
        <v>480</v>
      </c>
      <c r="LI222" s="290"/>
      <c r="LJ222" s="290" t="s">
        <v>507</v>
      </c>
      <c r="LK222" s="290" t="s">
        <v>480</v>
      </c>
      <c r="LL222" s="290" t="s">
        <v>480</v>
      </c>
      <c r="LM222" s="290" t="s">
        <v>508</v>
      </c>
      <c r="LN222" s="213">
        <v>2500</v>
      </c>
      <c r="LO222" s="213"/>
      <c r="LP222" s="213"/>
      <c r="LQ222" s="213"/>
      <c r="LR222" s="213"/>
      <c r="LS222" s="213"/>
      <c r="LT222" s="213"/>
      <c r="LU222" s="213"/>
      <c r="LW222" s="147"/>
      <c r="LX222" s="147"/>
      <c r="LY222" s="147"/>
      <c r="LZ222" s="147"/>
      <c r="MA222" s="147"/>
      <c r="ME222" s="147"/>
      <c r="MF222" s="213"/>
      <c r="MG222" s="213"/>
      <c r="MH222" s="213"/>
      <c r="MI222" s="147"/>
      <c r="MJ222" s="147"/>
      <c r="MK222" s="147"/>
      <c r="ML222" s="147"/>
      <c r="MM222" s="147"/>
      <c r="MN222" s="147"/>
      <c r="MO222" s="147"/>
      <c r="MP222" s="147"/>
      <c r="MQ222" s="213"/>
      <c r="MR222" s="213"/>
      <c r="MS222" s="213"/>
      <c r="MT222" s="213"/>
      <c r="MU222" s="283"/>
      <c r="MV222" s="283"/>
      <c r="MW222" s="283"/>
      <c r="MX222" s="283"/>
      <c r="MY222" s="298" t="s">
        <v>509</v>
      </c>
      <c r="MZ222" s="299">
        <v>30</v>
      </c>
      <c r="NA222" s="300" t="s">
        <v>547</v>
      </c>
      <c r="NB222" s="300" t="s">
        <v>511</v>
      </c>
      <c r="NC222" s="300" t="s">
        <v>548</v>
      </c>
      <c r="ND222" s="300" t="s">
        <v>549</v>
      </c>
      <c r="NE222" s="300"/>
      <c r="NF222" s="300"/>
      <c r="NG222" s="300"/>
      <c r="NH222" s="300"/>
      <c r="NI222" s="283" t="s">
        <v>550</v>
      </c>
      <c r="NJ222" s="283" t="s">
        <v>513</v>
      </c>
      <c r="NK222" s="283" t="s">
        <v>514</v>
      </c>
      <c r="NL222" s="283" t="s">
        <v>515</v>
      </c>
      <c r="NM222" s="301" t="s">
        <v>516</v>
      </c>
      <c r="NN222" s="213"/>
      <c r="NO222" s="213"/>
      <c r="NP222" s="213"/>
      <c r="NQ222" s="213"/>
      <c r="NR222" s="213"/>
      <c r="NS222" s="213"/>
      <c r="NT222" s="213"/>
      <c r="NU222" s="213"/>
      <c r="NV222" s="213" t="s">
        <v>518</v>
      </c>
      <c r="NW222" s="213" t="s">
        <v>551</v>
      </c>
      <c r="NX222" s="213" t="s">
        <v>520</v>
      </c>
      <c r="NY222" s="213">
        <v>91.370558375635028</v>
      </c>
      <c r="NZ222" s="213"/>
      <c r="OA222" s="213"/>
      <c r="OB222" s="213">
        <v>8</v>
      </c>
      <c r="OC222" s="213"/>
      <c r="OD222" s="213"/>
      <c r="OE222" s="213"/>
      <c r="OF222" s="213"/>
      <c r="OG222" s="213"/>
      <c r="OH222" s="213"/>
      <c r="OI222" s="213"/>
      <c r="OJ222" s="213"/>
      <c r="OK222" s="213"/>
      <c r="OL222" s="213"/>
      <c r="OM222" s="213"/>
      <c r="ON222" s="213"/>
      <c r="OO222" s="213"/>
      <c r="OP222" s="213"/>
      <c r="OQ222" s="213"/>
      <c r="OR222" s="213"/>
      <c r="OS222" s="213"/>
      <c r="OT222" s="213"/>
      <c r="OU222" s="213" t="s">
        <v>521</v>
      </c>
      <c r="OV222" s="213" t="s">
        <v>518</v>
      </c>
      <c r="OW222" s="213"/>
      <c r="OX222" s="213">
        <v>2012</v>
      </c>
      <c r="OY222" s="213">
        <v>2015</v>
      </c>
      <c r="OZ222" s="213"/>
      <c r="PA222" s="213"/>
      <c r="PB222" s="3" t="s">
        <v>522</v>
      </c>
      <c r="PC222" s="68">
        <v>46094</v>
      </c>
    </row>
    <row r="223" spans="1:424" s="3" customFormat="1" ht="17" thickBot="1">
      <c r="A223" s="288" t="s">
        <v>469</v>
      </c>
      <c r="B223" s="147" t="s">
        <v>470</v>
      </c>
      <c r="C223" s="147" t="s">
        <v>471</v>
      </c>
      <c r="D223" s="289" t="s">
        <v>472</v>
      </c>
      <c r="E223" s="147" t="s">
        <v>473</v>
      </c>
      <c r="F223" s="289" t="s">
        <v>474</v>
      </c>
      <c r="G223" s="147" t="s">
        <v>475</v>
      </c>
      <c r="H223" s="147" t="s">
        <v>476</v>
      </c>
      <c r="I223" s="289" t="s">
        <v>477</v>
      </c>
      <c r="J223" s="289" t="s">
        <v>478</v>
      </c>
      <c r="K223" s="289">
        <v>200</v>
      </c>
      <c r="L223" s="147"/>
      <c r="M223" s="289"/>
      <c r="N223" s="147"/>
      <c r="O223" s="147"/>
      <c r="P223" s="147"/>
      <c r="Q223" s="147"/>
      <c r="R223" s="147"/>
      <c r="S223" s="147"/>
      <c r="T223" s="147"/>
      <c r="AV223" s="147" t="s">
        <v>479</v>
      </c>
      <c r="AW223" s="147">
        <v>400</v>
      </c>
      <c r="AX223" s="147" t="s">
        <v>480</v>
      </c>
      <c r="AY223" s="147">
        <v>3</v>
      </c>
      <c r="AZ223" s="213" t="s">
        <v>481</v>
      </c>
      <c r="BA223" s="213">
        <v>2012</v>
      </c>
      <c r="BB223" s="213">
        <v>2015</v>
      </c>
      <c r="BC223" s="213" t="s">
        <v>480</v>
      </c>
      <c r="BD223" s="213" t="s">
        <v>552</v>
      </c>
      <c r="BE223" s="213" t="s">
        <v>553</v>
      </c>
      <c r="BF223" s="213" t="s">
        <v>484</v>
      </c>
      <c r="BG223" s="213" t="s">
        <v>554</v>
      </c>
      <c r="BH223" s="213" t="s">
        <v>480</v>
      </c>
      <c r="BI223" s="290" t="s">
        <v>486</v>
      </c>
      <c r="BJ223" s="291">
        <v>44444</v>
      </c>
      <c r="BK223" s="213" t="s">
        <v>555</v>
      </c>
      <c r="BL223" s="213" t="s">
        <v>1625</v>
      </c>
      <c r="BM223" s="213" t="s">
        <v>480</v>
      </c>
      <c r="BN223" s="213" t="s">
        <v>486</v>
      </c>
      <c r="BO223" s="213">
        <v>148000</v>
      </c>
      <c r="BP223" s="213" t="s">
        <v>537</v>
      </c>
      <c r="BQ223" s="213" t="s">
        <v>485</v>
      </c>
      <c r="BR223" s="213" t="s">
        <v>480</v>
      </c>
      <c r="BS223" s="213" t="s">
        <v>486</v>
      </c>
      <c r="BT223" s="213">
        <v>44000</v>
      </c>
      <c r="BU223" s="213"/>
      <c r="DY223" s="3" t="s">
        <v>2774</v>
      </c>
      <c r="ED223" s="147"/>
      <c r="EE223" s="213"/>
      <c r="EF223" s="213"/>
      <c r="EG223" s="213"/>
      <c r="EH223" s="213"/>
      <c r="EI223" s="213"/>
      <c r="EJ223" s="213"/>
      <c r="EK223" s="213"/>
      <c r="HK223" s="213" t="s">
        <v>487</v>
      </c>
      <c r="HL223" s="213" t="s">
        <v>488</v>
      </c>
      <c r="HM223" s="213"/>
      <c r="HN223" s="213"/>
      <c r="HO223" s="213"/>
      <c r="HP223" s="213"/>
      <c r="HQ223" s="213" t="s">
        <v>489</v>
      </c>
      <c r="HR223" s="213"/>
      <c r="HS223" s="290" t="s">
        <v>490</v>
      </c>
      <c r="HT223" s="213" t="s">
        <v>480</v>
      </c>
      <c r="HU223" s="213" t="s">
        <v>480</v>
      </c>
      <c r="HV223" s="213"/>
      <c r="HW223" s="213"/>
      <c r="HX223" s="292"/>
      <c r="HY223" s="213"/>
      <c r="HZ223" s="213"/>
      <c r="IA223" s="213"/>
      <c r="IB223" s="213"/>
      <c r="IC223" s="213"/>
      <c r="ID223" s="213"/>
      <c r="IE223" s="213"/>
      <c r="IF223" s="213"/>
      <c r="IG223" s="213"/>
      <c r="IH223" s="213"/>
      <c r="II223" s="293"/>
      <c r="IJ223" s="293"/>
      <c r="IK223" s="294"/>
      <c r="IL223" s="213"/>
      <c r="IM223" s="213"/>
      <c r="IN223" s="213"/>
      <c r="IO223" s="213" t="s">
        <v>556</v>
      </c>
      <c r="IP223" s="213" t="s">
        <v>557</v>
      </c>
      <c r="IQ223" s="213"/>
      <c r="IR223" s="213"/>
      <c r="IS223" s="213" t="s">
        <v>480</v>
      </c>
      <c r="IT223" s="213" t="s">
        <v>480</v>
      </c>
      <c r="IU223" s="213" t="s">
        <v>544</v>
      </c>
      <c r="IV223" s="213"/>
      <c r="IW223" s="213"/>
      <c r="IX223" s="147"/>
      <c r="IY223" s="147"/>
      <c r="IZ223" s="147"/>
      <c r="JA223" s="147"/>
      <c r="JB223" s="147"/>
      <c r="JC223" s="147"/>
      <c r="JD223" s="147"/>
      <c r="JE223" s="147"/>
      <c r="JF223" s="147"/>
      <c r="JG223" s="147"/>
      <c r="JH223" s="147"/>
      <c r="JI223" s="147"/>
      <c r="JJ223" s="147" t="s">
        <v>493</v>
      </c>
      <c r="JK223" s="147" t="s">
        <v>494</v>
      </c>
      <c r="JL223" s="295" t="s">
        <v>495</v>
      </c>
      <c r="JM223" s="296" t="s">
        <v>558</v>
      </c>
      <c r="JN223" s="290" t="s">
        <v>559</v>
      </c>
      <c r="JO223" s="213" t="s">
        <v>560</v>
      </c>
      <c r="JP223" s="290"/>
      <c r="JQ223" s="213"/>
      <c r="JR223" s="213"/>
      <c r="JS223" s="213"/>
      <c r="JT223" s="213"/>
      <c r="JU223" s="213"/>
      <c r="JV223" s="296"/>
      <c r="JW223" s="296"/>
      <c r="JX223" s="290"/>
      <c r="JY223" s="213"/>
      <c r="JZ223" s="290"/>
      <c r="KA223" s="213"/>
      <c r="KB223" s="213"/>
      <c r="KC223" s="213"/>
      <c r="KD223" s="290"/>
      <c r="KE223" s="290" t="s">
        <v>499</v>
      </c>
      <c r="KF223" s="293" t="s">
        <v>500</v>
      </c>
      <c r="KG223" s="297" t="s">
        <v>480</v>
      </c>
      <c r="KH223" s="213" t="s">
        <v>480</v>
      </c>
      <c r="KI223" s="213" t="s">
        <v>499</v>
      </c>
      <c r="KJ223" s="213" t="s">
        <v>501</v>
      </c>
      <c r="KK223" s="213" t="s">
        <v>502</v>
      </c>
      <c r="KL223" s="290" t="s">
        <v>503</v>
      </c>
      <c r="KM223" s="213">
        <v>2.5</v>
      </c>
      <c r="KN223" s="293"/>
      <c r="KO223" s="297" t="s">
        <v>561</v>
      </c>
      <c r="KP223" s="213" t="s">
        <v>480</v>
      </c>
      <c r="KQ223" s="213" t="s">
        <v>480</v>
      </c>
      <c r="KR223" s="293" t="s">
        <v>504</v>
      </c>
      <c r="KS223" s="297"/>
      <c r="KT223" s="213"/>
      <c r="KU223" s="213"/>
      <c r="KV223" s="213" t="s">
        <v>505</v>
      </c>
      <c r="KW223" s="3" t="s">
        <v>506</v>
      </c>
      <c r="LA223" s="290"/>
      <c r="LB223" s="290" t="s">
        <v>480</v>
      </c>
      <c r="LC223" s="290"/>
      <c r="LD223" s="290" t="s">
        <v>480</v>
      </c>
      <c r="LE223" s="290"/>
      <c r="LF223" s="290" t="s">
        <v>480</v>
      </c>
      <c r="LG223" s="290"/>
      <c r="LH223" s="290" t="s">
        <v>480</v>
      </c>
      <c r="LI223" s="290"/>
      <c r="LJ223" s="290" t="s">
        <v>507</v>
      </c>
      <c r="LK223" s="290" t="s">
        <v>480</v>
      </c>
      <c r="LL223" s="290" t="s">
        <v>480</v>
      </c>
      <c r="LM223" s="290" t="s">
        <v>508</v>
      </c>
      <c r="LN223" s="213">
        <v>2500</v>
      </c>
      <c r="LO223" s="213"/>
      <c r="LP223" s="213"/>
      <c r="LQ223" s="213"/>
      <c r="LR223" s="213"/>
      <c r="LS223" s="213"/>
      <c r="LT223" s="213"/>
      <c r="LU223" s="213"/>
      <c r="LW223" s="147"/>
      <c r="LX223" s="147"/>
      <c r="LY223" s="147"/>
      <c r="LZ223" s="147"/>
      <c r="MA223" s="147"/>
      <c r="ME223" s="147"/>
      <c r="MF223" s="213"/>
      <c r="MG223" s="213"/>
      <c r="MH223" s="213"/>
      <c r="MI223" s="147"/>
      <c r="MJ223" s="147"/>
      <c r="MK223" s="147"/>
      <c r="ML223" s="147"/>
      <c r="MM223" s="147"/>
      <c r="MN223" s="147"/>
      <c r="MO223" s="147"/>
      <c r="MP223" s="147"/>
      <c r="MQ223" s="213"/>
      <c r="MR223" s="213"/>
      <c r="MS223" s="213"/>
      <c r="MT223" s="213"/>
      <c r="MU223" s="283"/>
      <c r="MV223" s="283"/>
      <c r="MW223" s="283"/>
      <c r="MX223" s="283"/>
      <c r="MY223" s="298" t="s">
        <v>509</v>
      </c>
      <c r="MZ223" s="299">
        <v>30</v>
      </c>
      <c r="NA223" s="300" t="s">
        <v>510</v>
      </c>
      <c r="NB223" s="300" t="s">
        <v>511</v>
      </c>
      <c r="NC223" s="300" t="s">
        <v>548</v>
      </c>
      <c r="ND223" s="300" t="s">
        <v>562</v>
      </c>
      <c r="NE223" s="300"/>
      <c r="NF223" s="300"/>
      <c r="NG223" s="300"/>
      <c r="NH223" s="300"/>
      <c r="NI223" s="283" t="s">
        <v>512</v>
      </c>
      <c r="NJ223" s="283" t="s">
        <v>513</v>
      </c>
      <c r="NK223" s="283" t="s">
        <v>514</v>
      </c>
      <c r="NL223" s="283" t="s">
        <v>515</v>
      </c>
      <c r="NM223" s="301" t="s">
        <v>516</v>
      </c>
      <c r="NN223" s="213"/>
      <c r="NO223" s="213"/>
      <c r="NP223" s="213"/>
      <c r="NQ223" s="213"/>
      <c r="NR223" s="213"/>
      <c r="NS223" s="213"/>
      <c r="NT223" s="213"/>
      <c r="NU223" s="213"/>
      <c r="NV223" s="213" t="s">
        <v>518</v>
      </c>
      <c r="NW223" s="213" t="s">
        <v>563</v>
      </c>
      <c r="NX223" s="213" t="s">
        <v>520</v>
      </c>
      <c r="NY223" s="213">
        <v>81.218274111674987</v>
      </c>
      <c r="NZ223" s="213"/>
      <c r="OA223" s="213"/>
      <c r="OB223" s="213">
        <v>8</v>
      </c>
      <c r="OC223" s="213"/>
      <c r="OD223" s="213"/>
      <c r="OE223" s="213"/>
      <c r="OF223" s="213"/>
      <c r="OG223" s="213"/>
      <c r="OH223" s="213"/>
      <c r="OI223" s="213"/>
      <c r="OJ223" s="213"/>
      <c r="OK223" s="213"/>
      <c r="OL223" s="213"/>
      <c r="OM223" s="213"/>
      <c r="ON223" s="213"/>
      <c r="OO223" s="213"/>
      <c r="OP223" s="213"/>
      <c r="OQ223" s="213"/>
      <c r="OR223" s="213"/>
      <c r="OS223" s="213"/>
      <c r="OT223" s="213"/>
      <c r="OU223" s="213" t="s">
        <v>521</v>
      </c>
      <c r="OV223" s="213" t="s">
        <v>518</v>
      </c>
      <c r="OW223" s="213"/>
      <c r="OX223" s="213">
        <v>2012</v>
      </c>
      <c r="OY223" s="213">
        <v>2015</v>
      </c>
      <c r="OZ223" s="213"/>
      <c r="PA223" s="213"/>
      <c r="PB223" s="3" t="s">
        <v>522</v>
      </c>
      <c r="PC223" s="68">
        <v>46094</v>
      </c>
    </row>
    <row r="224" spans="1:424" s="3" customFormat="1" ht="17" thickBot="1">
      <c r="A224" s="288" t="s">
        <v>469</v>
      </c>
      <c r="B224" s="147" t="s">
        <v>470</v>
      </c>
      <c r="C224" s="147" t="s">
        <v>471</v>
      </c>
      <c r="D224" s="289" t="s">
        <v>472</v>
      </c>
      <c r="E224" s="147" t="s">
        <v>473</v>
      </c>
      <c r="F224" s="289" t="s">
        <v>474</v>
      </c>
      <c r="G224" s="147" t="s">
        <v>475</v>
      </c>
      <c r="H224" s="147" t="s">
        <v>476</v>
      </c>
      <c r="I224" s="289" t="s">
        <v>477</v>
      </c>
      <c r="J224" s="289" t="s">
        <v>478</v>
      </c>
      <c r="K224" s="289">
        <v>200</v>
      </c>
      <c r="L224" s="147"/>
      <c r="M224" s="289"/>
      <c r="N224" s="147"/>
      <c r="O224" s="147"/>
      <c r="P224" s="147"/>
      <c r="Q224" s="147"/>
      <c r="R224" s="147"/>
      <c r="S224" s="147"/>
      <c r="T224" s="147"/>
      <c r="AV224" s="147" t="s">
        <v>479</v>
      </c>
      <c r="AW224" s="147">
        <v>400</v>
      </c>
      <c r="AX224" s="147" t="s">
        <v>480</v>
      </c>
      <c r="AY224" s="147">
        <v>3</v>
      </c>
      <c r="AZ224" s="213" t="s">
        <v>481</v>
      </c>
      <c r="BA224" s="213">
        <v>2012</v>
      </c>
      <c r="BB224" s="213">
        <v>2015</v>
      </c>
      <c r="BC224" s="213" t="s">
        <v>480</v>
      </c>
      <c r="BD224" s="213" t="s">
        <v>564</v>
      </c>
      <c r="BE224" s="213" t="s">
        <v>565</v>
      </c>
      <c r="BF224" s="213" t="s">
        <v>484</v>
      </c>
      <c r="BG224" s="213" t="s">
        <v>485</v>
      </c>
      <c r="BH224" s="213" t="s">
        <v>480</v>
      </c>
      <c r="BI224" s="290" t="s">
        <v>486</v>
      </c>
      <c r="BJ224" s="291">
        <v>44000</v>
      </c>
      <c r="BK224" s="213" t="s">
        <v>537</v>
      </c>
      <c r="BL224" s="213" t="s">
        <v>2775</v>
      </c>
      <c r="BM224" s="213" t="s">
        <v>480</v>
      </c>
      <c r="BN224" s="213" t="s">
        <v>486</v>
      </c>
      <c r="BO224" s="213">
        <v>44444</v>
      </c>
      <c r="BP224" s="213"/>
      <c r="BQ224" s="213"/>
      <c r="BR224" s="213"/>
      <c r="BS224" s="213"/>
      <c r="BT224" s="213"/>
      <c r="BU224" s="213"/>
      <c r="ED224" s="147"/>
      <c r="EE224" s="213"/>
      <c r="EF224" s="213"/>
      <c r="EG224" s="213"/>
      <c r="EH224" s="213"/>
      <c r="EI224" s="213"/>
      <c r="EJ224" s="213"/>
      <c r="EK224" s="213"/>
      <c r="HK224" s="213" t="s">
        <v>487</v>
      </c>
      <c r="HL224" s="213" t="s">
        <v>488</v>
      </c>
      <c r="HM224" s="213"/>
      <c r="HN224" s="213"/>
      <c r="HO224" s="213"/>
      <c r="HP224" s="213"/>
      <c r="HQ224" s="213" t="s">
        <v>489</v>
      </c>
      <c r="HR224" s="213"/>
      <c r="HS224" s="290" t="s">
        <v>539</v>
      </c>
      <c r="HT224" s="213" t="s">
        <v>480</v>
      </c>
      <c r="HU224" s="213" t="s">
        <v>480</v>
      </c>
      <c r="HV224" s="213"/>
      <c r="HW224" s="213"/>
      <c r="HX224" s="292"/>
      <c r="HY224" s="213"/>
      <c r="HZ224" s="213"/>
      <c r="IA224" s="213"/>
      <c r="IB224" s="213"/>
      <c r="IC224" s="213"/>
      <c r="ID224" s="213"/>
      <c r="IE224" s="213"/>
      <c r="IF224" s="213"/>
      <c r="IG224" s="213"/>
      <c r="IH224" s="213" t="s">
        <v>566</v>
      </c>
      <c r="II224" s="293" t="s">
        <v>541</v>
      </c>
      <c r="IJ224" s="293" t="s">
        <v>542</v>
      </c>
      <c r="IK224" s="294" t="s">
        <v>543</v>
      </c>
      <c r="IL224" s="213">
        <v>2012</v>
      </c>
      <c r="IM224" s="213" t="s">
        <v>480</v>
      </c>
      <c r="IN224" s="213" t="s">
        <v>544</v>
      </c>
      <c r="IO224" s="213"/>
      <c r="IP224" s="213"/>
      <c r="IQ224" s="213"/>
      <c r="IR224" s="213"/>
      <c r="IS224" s="213"/>
      <c r="IT224" s="213"/>
      <c r="IU224" s="213"/>
      <c r="IV224" s="213"/>
      <c r="IW224" s="213"/>
      <c r="IX224" s="147"/>
      <c r="IY224" s="147"/>
      <c r="IZ224" s="147"/>
      <c r="JA224" s="147"/>
      <c r="JB224" s="147"/>
      <c r="JC224" s="147"/>
      <c r="JD224" s="147"/>
      <c r="JE224" s="147"/>
      <c r="JF224" s="147"/>
      <c r="JG224" s="147"/>
      <c r="JH224" s="147"/>
      <c r="JI224" s="147"/>
      <c r="JJ224" s="147" t="s">
        <v>493</v>
      </c>
      <c r="JK224" s="147" t="s">
        <v>494</v>
      </c>
      <c r="JL224" s="295" t="s">
        <v>495</v>
      </c>
      <c r="JM224" s="296" t="s">
        <v>496</v>
      </c>
      <c r="JN224" s="290" t="s">
        <v>497</v>
      </c>
      <c r="JO224" s="213" t="s">
        <v>498</v>
      </c>
      <c r="JP224" s="290"/>
      <c r="JQ224" s="213"/>
      <c r="JR224" s="213"/>
      <c r="JS224" s="213"/>
      <c r="JT224" s="213"/>
      <c r="JU224" s="213"/>
      <c r="JV224" s="296"/>
      <c r="JW224" s="296"/>
      <c r="JX224" s="290"/>
      <c r="JY224" s="213"/>
      <c r="JZ224" s="290"/>
      <c r="KA224" s="213"/>
      <c r="KB224" s="213"/>
      <c r="KC224" s="213"/>
      <c r="KD224" s="290"/>
      <c r="KE224" s="290" t="s">
        <v>499</v>
      </c>
      <c r="KF224" s="293" t="s">
        <v>500</v>
      </c>
      <c r="KG224" s="297" t="s">
        <v>480</v>
      </c>
      <c r="KH224" s="213" t="s">
        <v>480</v>
      </c>
      <c r="KI224" s="213" t="s">
        <v>499</v>
      </c>
      <c r="KJ224" s="213" t="s">
        <v>501</v>
      </c>
      <c r="KK224" s="213" t="s">
        <v>502</v>
      </c>
      <c r="KL224" s="290" t="s">
        <v>503</v>
      </c>
      <c r="KM224" s="213">
        <v>2.5</v>
      </c>
      <c r="KN224" s="293"/>
      <c r="KO224" s="297"/>
      <c r="KP224" s="213"/>
      <c r="KQ224" s="213"/>
      <c r="KR224" s="293" t="s">
        <v>545</v>
      </c>
      <c r="KS224" s="297" t="s">
        <v>546</v>
      </c>
      <c r="KT224" s="213" t="s">
        <v>480</v>
      </c>
      <c r="KU224" s="213" t="s">
        <v>480</v>
      </c>
      <c r="KV224" s="213" t="s">
        <v>505</v>
      </c>
      <c r="KW224" s="3" t="s">
        <v>506</v>
      </c>
      <c r="LA224" s="290"/>
      <c r="LB224" s="290" t="s">
        <v>480</v>
      </c>
      <c r="LC224" s="290"/>
      <c r="LD224" s="290" t="s">
        <v>480</v>
      </c>
      <c r="LE224" s="290"/>
      <c r="LF224" s="290" t="s">
        <v>480</v>
      </c>
      <c r="LG224" s="290"/>
      <c r="LH224" s="290" t="s">
        <v>480</v>
      </c>
      <c r="LI224" s="290"/>
      <c r="LJ224" s="290" t="s">
        <v>507</v>
      </c>
      <c r="LK224" s="290" t="s">
        <v>480</v>
      </c>
      <c r="LL224" s="290" t="s">
        <v>480</v>
      </c>
      <c r="LM224" s="290" t="s">
        <v>508</v>
      </c>
      <c r="LN224" s="213">
        <v>2500</v>
      </c>
      <c r="LO224" s="213"/>
      <c r="LP224" s="213"/>
      <c r="LQ224" s="213"/>
      <c r="LR224" s="213"/>
      <c r="LS224" s="213"/>
      <c r="LT224" s="213"/>
      <c r="LU224" s="213"/>
      <c r="LW224" s="147"/>
      <c r="LX224" s="147"/>
      <c r="LY224" s="147"/>
      <c r="LZ224" s="147"/>
      <c r="MA224" s="147"/>
      <c r="ME224" s="147"/>
      <c r="MF224" s="213"/>
      <c r="MG224" s="213"/>
      <c r="MH224" s="213"/>
      <c r="MI224" s="147"/>
      <c r="MJ224" s="147"/>
      <c r="MK224" s="147"/>
      <c r="ML224" s="147"/>
      <c r="MM224" s="147"/>
      <c r="MN224" s="147"/>
      <c r="MO224" s="147"/>
      <c r="MP224" s="147"/>
      <c r="MQ224" s="213"/>
      <c r="MR224" s="213"/>
      <c r="MS224" s="213"/>
      <c r="MT224" s="213"/>
      <c r="MU224" s="283"/>
      <c r="MV224" s="283"/>
      <c r="MW224" s="283"/>
      <c r="MX224" s="283"/>
      <c r="MY224" s="298" t="s">
        <v>509</v>
      </c>
      <c r="MZ224" s="299">
        <v>30</v>
      </c>
      <c r="NA224" s="300" t="s">
        <v>547</v>
      </c>
      <c r="NB224" s="300" t="s">
        <v>511</v>
      </c>
      <c r="NC224" s="300" t="s">
        <v>548</v>
      </c>
      <c r="ND224" s="300" t="s">
        <v>567</v>
      </c>
      <c r="NE224" s="300"/>
      <c r="NF224" s="300"/>
      <c r="NG224" s="300"/>
      <c r="NH224" s="300"/>
      <c r="NI224" s="283" t="s">
        <v>512</v>
      </c>
      <c r="NJ224" s="283" t="s">
        <v>513</v>
      </c>
      <c r="NK224" s="283" t="s">
        <v>514</v>
      </c>
      <c r="NL224" s="283" t="s">
        <v>515</v>
      </c>
      <c r="NM224" s="301" t="s">
        <v>516</v>
      </c>
      <c r="NN224" s="213"/>
      <c r="NO224" s="213"/>
      <c r="NP224" s="213"/>
      <c r="NQ224" s="213"/>
      <c r="NR224" s="213"/>
      <c r="NS224" s="213"/>
      <c r="NT224" s="213"/>
      <c r="NU224" s="213"/>
      <c r="NV224" s="213" t="s">
        <v>518</v>
      </c>
      <c r="NW224" s="213" t="s">
        <v>568</v>
      </c>
      <c r="NX224" s="213" t="s">
        <v>520</v>
      </c>
      <c r="NY224" s="213">
        <v>461.92893401014999</v>
      </c>
      <c r="NZ224" s="213"/>
      <c r="OA224" s="213"/>
      <c r="OB224" s="213">
        <v>8</v>
      </c>
      <c r="OC224" s="213"/>
      <c r="OD224" s="213"/>
      <c r="OE224" s="213"/>
      <c r="OF224" s="213"/>
      <c r="OG224" s="213"/>
      <c r="OH224" s="213"/>
      <c r="OI224" s="213"/>
      <c r="OJ224" s="213"/>
      <c r="OK224" s="213"/>
      <c r="OL224" s="213"/>
      <c r="OM224" s="213"/>
      <c r="ON224" s="213"/>
      <c r="OO224" s="213"/>
      <c r="OP224" s="213"/>
      <c r="OQ224" s="213"/>
      <c r="OR224" s="213"/>
      <c r="OS224" s="213"/>
      <c r="OT224" s="213"/>
      <c r="OU224" s="213" t="s">
        <v>521</v>
      </c>
      <c r="OV224" s="213" t="s">
        <v>518</v>
      </c>
      <c r="OW224" s="213"/>
      <c r="OX224" s="213">
        <v>2012</v>
      </c>
      <c r="OY224" s="213">
        <v>2015</v>
      </c>
      <c r="OZ224" s="213"/>
      <c r="PA224" s="213"/>
      <c r="PB224" s="3" t="s">
        <v>522</v>
      </c>
      <c r="PC224" s="68">
        <v>46094</v>
      </c>
    </row>
    <row r="225" spans="1:419" s="15" customFormat="1" ht="17" thickBot="1">
      <c r="A225" s="302" t="s">
        <v>469</v>
      </c>
      <c r="B225" s="148" t="s">
        <v>470</v>
      </c>
      <c r="C225" s="148" t="s">
        <v>471</v>
      </c>
      <c r="D225" s="303" t="s">
        <v>472</v>
      </c>
      <c r="E225" s="148" t="s">
        <v>473</v>
      </c>
      <c r="F225" s="303" t="s">
        <v>474</v>
      </c>
      <c r="G225" s="148" t="s">
        <v>475</v>
      </c>
      <c r="H225" s="148" t="s">
        <v>476</v>
      </c>
      <c r="I225" s="303" t="s">
        <v>477</v>
      </c>
      <c r="J225" s="303" t="s">
        <v>478</v>
      </c>
      <c r="K225" s="303">
        <v>200</v>
      </c>
      <c r="L225" s="148"/>
      <c r="M225" s="303"/>
      <c r="N225" s="148"/>
      <c r="O225" s="148"/>
      <c r="P225" s="148"/>
      <c r="Q225" s="148"/>
      <c r="R225" s="148"/>
      <c r="S225" s="148"/>
      <c r="T225" s="148"/>
      <c r="AV225" s="148" t="s">
        <v>479</v>
      </c>
      <c r="AW225" s="148">
        <v>400</v>
      </c>
      <c r="AX225" s="148" t="s">
        <v>480</v>
      </c>
      <c r="AY225" s="148">
        <v>3</v>
      </c>
      <c r="AZ225" s="208" t="s">
        <v>481</v>
      </c>
      <c r="BA225" s="208">
        <v>2012</v>
      </c>
      <c r="BB225" s="208">
        <v>2015</v>
      </c>
      <c r="BC225" s="208" t="s">
        <v>480</v>
      </c>
      <c r="BD225" s="208" t="s">
        <v>569</v>
      </c>
      <c r="BE225" s="208" t="s">
        <v>570</v>
      </c>
      <c r="BF225" s="208" t="s">
        <v>484</v>
      </c>
      <c r="BG225" s="208" t="s">
        <v>485</v>
      </c>
      <c r="BH225" s="208" t="s">
        <v>480</v>
      </c>
      <c r="BI225" s="304" t="s">
        <v>486</v>
      </c>
      <c r="BJ225" s="305">
        <v>44000</v>
      </c>
      <c r="BK225" s="208" t="s">
        <v>555</v>
      </c>
      <c r="BL225" s="208" t="s">
        <v>2775</v>
      </c>
      <c r="BM225" s="208" t="s">
        <v>480</v>
      </c>
      <c r="BN225" s="208" t="s">
        <v>486</v>
      </c>
      <c r="BO225" s="208">
        <v>444444</v>
      </c>
      <c r="BP225" s="208" t="s">
        <v>555</v>
      </c>
      <c r="BQ225" s="208" t="s">
        <v>1625</v>
      </c>
      <c r="BR225" s="208" t="s">
        <v>480</v>
      </c>
      <c r="BS225" s="208" t="s">
        <v>486</v>
      </c>
      <c r="BT225" s="208">
        <v>148000</v>
      </c>
      <c r="BU225" s="208"/>
      <c r="ED225" s="148"/>
      <c r="EE225" s="208"/>
      <c r="EF225" s="208"/>
      <c r="EG225" s="208"/>
      <c r="EH225" s="208"/>
      <c r="EI225" s="208"/>
      <c r="EJ225" s="208"/>
      <c r="EK225" s="208"/>
      <c r="HK225" s="208" t="s">
        <v>487</v>
      </c>
      <c r="HL225" s="208" t="s">
        <v>488</v>
      </c>
      <c r="HM225" s="208"/>
      <c r="HN225" s="208"/>
      <c r="HO225" s="208"/>
      <c r="HP225" s="208"/>
      <c r="HQ225" s="208" t="s">
        <v>489</v>
      </c>
      <c r="HR225" s="208"/>
      <c r="HS225" s="304" t="s">
        <v>490</v>
      </c>
      <c r="HT225" s="208" t="s">
        <v>480</v>
      </c>
      <c r="HU225" s="208" t="s">
        <v>480</v>
      </c>
      <c r="HV225" s="208"/>
      <c r="HW225" s="208"/>
      <c r="HX225" s="306"/>
      <c r="HY225" s="208"/>
      <c r="HZ225" s="208"/>
      <c r="IA225" s="208"/>
      <c r="IB225" s="208"/>
      <c r="IC225" s="208"/>
      <c r="ID225" s="208"/>
      <c r="IE225" s="208"/>
      <c r="IF225" s="208"/>
      <c r="IG225" s="208"/>
      <c r="IH225" s="208"/>
      <c r="II225" s="307"/>
      <c r="IJ225" s="307"/>
      <c r="IK225" s="308"/>
      <c r="IL225" s="208"/>
      <c r="IM225" s="208"/>
      <c r="IN225" s="208"/>
      <c r="IO225" s="208" t="s">
        <v>556</v>
      </c>
      <c r="IP225" s="208" t="s">
        <v>571</v>
      </c>
      <c r="IQ225" s="208"/>
      <c r="IR225" s="208"/>
      <c r="IS225" s="208" t="s">
        <v>480</v>
      </c>
      <c r="IT225" s="208" t="s">
        <v>480</v>
      </c>
      <c r="IU225" s="208" t="s">
        <v>544</v>
      </c>
      <c r="IV225" s="208"/>
      <c r="IW225" s="208"/>
      <c r="IX225" s="148"/>
      <c r="IY225" s="148"/>
      <c r="IZ225" s="148"/>
      <c r="JA225" s="148"/>
      <c r="JB225" s="148"/>
      <c r="JC225" s="148"/>
      <c r="JD225" s="148"/>
      <c r="JE225" s="148"/>
      <c r="JF225" s="148"/>
      <c r="JG225" s="148"/>
      <c r="JH225" s="148"/>
      <c r="JI225" s="148"/>
      <c r="JJ225" s="148" t="s">
        <v>572</v>
      </c>
      <c r="JK225" s="148" t="s">
        <v>494</v>
      </c>
      <c r="JL225" s="309" t="s">
        <v>495</v>
      </c>
      <c r="JM225" s="310" t="s">
        <v>558</v>
      </c>
      <c r="JN225" s="304" t="s">
        <v>559</v>
      </c>
      <c r="JO225" s="208" t="s">
        <v>560</v>
      </c>
      <c r="JP225" s="304"/>
      <c r="JQ225" s="208"/>
      <c r="JR225" s="208"/>
      <c r="JS225" s="208"/>
      <c r="JT225" s="208"/>
      <c r="JU225" s="208"/>
      <c r="JV225" s="310"/>
      <c r="JW225" s="310"/>
      <c r="JX225" s="304"/>
      <c r="JY225" s="208"/>
      <c r="JZ225" s="304"/>
      <c r="KA225" s="208"/>
      <c r="KB225" s="208"/>
      <c r="KC225" s="208"/>
      <c r="KD225" s="304"/>
      <c r="KE225" s="304" t="s">
        <v>499</v>
      </c>
      <c r="KF225" s="307" t="s">
        <v>500</v>
      </c>
      <c r="KG225" s="311" t="s">
        <v>480</v>
      </c>
      <c r="KH225" s="208" t="s">
        <v>480</v>
      </c>
      <c r="KI225" s="208" t="s">
        <v>499</v>
      </c>
      <c r="KJ225" s="208" t="s">
        <v>501</v>
      </c>
      <c r="KK225" s="208" t="s">
        <v>502</v>
      </c>
      <c r="KL225" s="304" t="s">
        <v>503</v>
      </c>
      <c r="KM225" s="208">
        <v>2.5</v>
      </c>
      <c r="KN225" s="307"/>
      <c r="KO225" s="311" t="s">
        <v>561</v>
      </c>
      <c r="KP225" s="208" t="s">
        <v>480</v>
      </c>
      <c r="KQ225" s="208" t="s">
        <v>480</v>
      </c>
      <c r="KR225" s="307" t="s">
        <v>504</v>
      </c>
      <c r="KS225" s="311"/>
      <c r="KT225" s="208"/>
      <c r="KU225" s="208"/>
      <c r="KV225" s="208" t="s">
        <v>505</v>
      </c>
      <c r="KW225" s="15" t="s">
        <v>506</v>
      </c>
      <c r="LA225" s="304"/>
      <c r="LB225" s="304" t="s">
        <v>480</v>
      </c>
      <c r="LC225" s="304"/>
      <c r="LD225" s="304" t="s">
        <v>480</v>
      </c>
      <c r="LE225" s="304"/>
      <c r="LF225" s="304" t="s">
        <v>480</v>
      </c>
      <c r="LG225" s="304"/>
      <c r="LH225" s="304" t="s">
        <v>480</v>
      </c>
      <c r="LI225" s="304"/>
      <c r="LJ225" s="304" t="s">
        <v>507</v>
      </c>
      <c r="LK225" s="304" t="s">
        <v>480</v>
      </c>
      <c r="LL225" s="304" t="s">
        <v>480</v>
      </c>
      <c r="LM225" s="304" t="s">
        <v>508</v>
      </c>
      <c r="LN225" s="208">
        <v>2500</v>
      </c>
      <c r="LO225" s="208"/>
      <c r="LP225" s="208"/>
      <c r="LQ225" s="208"/>
      <c r="LR225" s="208"/>
      <c r="LS225" s="208"/>
      <c r="LT225" s="208"/>
      <c r="LU225" s="208"/>
      <c r="LW225" s="148"/>
      <c r="LX225" s="148"/>
      <c r="LY225" s="148"/>
      <c r="LZ225" s="148"/>
      <c r="MA225" s="148"/>
      <c r="ME225" s="148"/>
      <c r="MF225" s="208"/>
      <c r="MG225" s="208"/>
      <c r="MH225" s="208"/>
      <c r="MI225" s="148"/>
      <c r="MJ225" s="148"/>
      <c r="MK225" s="148"/>
      <c r="ML225" s="148"/>
      <c r="MM225" s="148"/>
      <c r="MN225" s="148"/>
      <c r="MO225" s="148"/>
      <c r="MP225" s="148"/>
      <c r="MQ225" s="208"/>
      <c r="MR225" s="208"/>
      <c r="MS225" s="208"/>
      <c r="MT225" s="208"/>
      <c r="MU225" s="284"/>
      <c r="MV225" s="284"/>
      <c r="MW225" s="284"/>
      <c r="MX225" s="284"/>
      <c r="MY225" s="312" t="s">
        <v>509</v>
      </c>
      <c r="MZ225" s="313">
        <v>30</v>
      </c>
      <c r="NA225" s="314" t="s">
        <v>510</v>
      </c>
      <c r="NB225" s="314" t="s">
        <v>511</v>
      </c>
      <c r="NC225" s="314" t="s">
        <v>548</v>
      </c>
      <c r="ND225" s="314" t="s">
        <v>562</v>
      </c>
      <c r="NE225" s="314"/>
      <c r="NF225" s="314"/>
      <c r="NG225" s="314"/>
      <c r="NH225" s="314"/>
      <c r="NI225" s="284" t="s">
        <v>512</v>
      </c>
      <c r="NJ225" s="284" t="s">
        <v>513</v>
      </c>
      <c r="NK225" s="284" t="s">
        <v>514</v>
      </c>
      <c r="NL225" s="284" t="s">
        <v>515</v>
      </c>
      <c r="NM225" s="315" t="s">
        <v>516</v>
      </c>
      <c r="NN225" s="208"/>
      <c r="NO225" s="208"/>
      <c r="NP225" s="208"/>
      <c r="NQ225" s="208"/>
      <c r="NR225" s="208"/>
      <c r="NS225" s="208"/>
      <c r="NT225" s="208"/>
      <c r="NU225" s="208"/>
      <c r="NV225" s="208" t="s">
        <v>518</v>
      </c>
      <c r="NW225" s="208" t="s">
        <v>573</v>
      </c>
      <c r="NX225" s="208" t="s">
        <v>520</v>
      </c>
      <c r="NY225" s="208">
        <v>50.76142131979708</v>
      </c>
      <c r="NZ225" s="208"/>
      <c r="OA225" s="208"/>
      <c r="OB225" s="208">
        <v>8</v>
      </c>
      <c r="OC225" s="208"/>
      <c r="OD225" s="208"/>
      <c r="OE225" s="208"/>
      <c r="OF225" s="208"/>
      <c r="OG225" s="208"/>
      <c r="OH225" s="208"/>
      <c r="OI225" s="208"/>
      <c r="OJ225" s="208"/>
      <c r="OK225" s="208"/>
      <c r="OL225" s="208"/>
      <c r="OM225" s="208"/>
      <c r="ON225" s="208"/>
      <c r="OO225" s="208"/>
      <c r="OP225" s="208"/>
      <c r="OQ225" s="208"/>
      <c r="OR225" s="208"/>
      <c r="OS225" s="208"/>
      <c r="OT225" s="208"/>
      <c r="OU225" s="208" t="s">
        <v>521</v>
      </c>
      <c r="OV225" s="208" t="s">
        <v>518</v>
      </c>
      <c r="OW225" s="208"/>
      <c r="OX225" s="208">
        <v>2012</v>
      </c>
      <c r="OY225" s="208">
        <v>2015</v>
      </c>
      <c r="OZ225" s="208"/>
      <c r="PA225" s="208"/>
      <c r="PB225" s="15" t="s">
        <v>522</v>
      </c>
      <c r="PC225" s="316">
        <v>46094</v>
      </c>
    </row>
    <row r="226" spans="1:419" s="3" customFormat="1" ht="17" thickBot="1">
      <c r="A226" s="288" t="s">
        <v>469</v>
      </c>
      <c r="B226" s="147" t="s">
        <v>470</v>
      </c>
      <c r="C226" s="147" t="s">
        <v>471</v>
      </c>
      <c r="D226" s="289" t="s">
        <v>472</v>
      </c>
      <c r="E226" s="147" t="s">
        <v>473</v>
      </c>
      <c r="F226" s="289" t="s">
        <v>474</v>
      </c>
      <c r="G226" s="147" t="s">
        <v>475</v>
      </c>
      <c r="H226" s="147" t="s">
        <v>476</v>
      </c>
      <c r="I226" s="289" t="s">
        <v>477</v>
      </c>
      <c r="J226" s="289" t="s">
        <v>478</v>
      </c>
      <c r="K226" s="289">
        <v>200</v>
      </c>
      <c r="L226" s="147"/>
      <c r="M226" s="289"/>
      <c r="N226" s="147"/>
      <c r="O226" s="147"/>
      <c r="P226" s="147"/>
      <c r="Q226" s="147"/>
      <c r="R226" s="147"/>
      <c r="S226" s="147"/>
      <c r="T226" s="147"/>
      <c r="AV226" s="147" t="s">
        <v>479</v>
      </c>
      <c r="AW226" s="147">
        <v>200</v>
      </c>
      <c r="AX226" s="147" t="s">
        <v>480</v>
      </c>
      <c r="AY226" s="147">
        <v>1</v>
      </c>
      <c r="AZ226" s="213" t="s">
        <v>574</v>
      </c>
      <c r="BA226" s="213">
        <v>2014</v>
      </c>
      <c r="BB226" s="213">
        <v>2015</v>
      </c>
      <c r="BC226" s="213" t="s">
        <v>480</v>
      </c>
      <c r="BD226" s="213" t="s">
        <v>523</v>
      </c>
      <c r="BE226" s="213" t="s">
        <v>524</v>
      </c>
      <c r="BF226" s="213" t="s">
        <v>484</v>
      </c>
      <c r="BG226" s="213" t="s">
        <v>485</v>
      </c>
      <c r="BH226" s="213" t="s">
        <v>480</v>
      </c>
      <c r="BI226" s="290" t="s">
        <v>486</v>
      </c>
      <c r="BJ226" s="291">
        <v>44000</v>
      </c>
      <c r="BK226" s="213"/>
      <c r="BL226" s="213"/>
      <c r="BM226" s="213"/>
      <c r="BN226" s="213"/>
      <c r="BO226" s="213"/>
      <c r="BP226" s="213"/>
      <c r="BQ226" s="213"/>
      <c r="BR226" s="213"/>
      <c r="BS226" s="213"/>
      <c r="BT226" s="213"/>
      <c r="BU226" s="213"/>
      <c r="ED226" s="147"/>
      <c r="EE226" s="213"/>
      <c r="EF226" s="213"/>
      <c r="EG226" s="213"/>
      <c r="EH226" s="213"/>
      <c r="EI226" s="213"/>
      <c r="EJ226" s="213"/>
      <c r="EK226" s="213"/>
      <c r="HK226" s="213" t="s">
        <v>525</v>
      </c>
      <c r="HL226" s="213" t="s">
        <v>526</v>
      </c>
      <c r="HM226" s="213" t="s">
        <v>527</v>
      </c>
      <c r="HN226" s="213"/>
      <c r="HO226" s="213" t="s">
        <v>480</v>
      </c>
      <c r="HP226" s="213">
        <v>1</v>
      </c>
      <c r="HQ226" s="213" t="s">
        <v>489</v>
      </c>
      <c r="HR226" s="213"/>
      <c r="HS226" s="290" t="s">
        <v>490</v>
      </c>
      <c r="HT226" s="213" t="s">
        <v>480</v>
      </c>
      <c r="HU226" s="213" t="s">
        <v>480</v>
      </c>
      <c r="HV226" s="213"/>
      <c r="HW226" s="213"/>
      <c r="HX226" s="292"/>
      <c r="HY226" s="213"/>
      <c r="HZ226" s="213"/>
      <c r="IA226" s="213"/>
      <c r="IB226" s="213"/>
      <c r="IC226" s="213"/>
      <c r="ID226" s="213"/>
      <c r="IE226" s="213"/>
      <c r="IF226" s="213"/>
      <c r="IG226" s="213"/>
      <c r="IH226" s="213" t="s">
        <v>491</v>
      </c>
      <c r="II226" s="293" t="s">
        <v>492</v>
      </c>
      <c r="IJ226" s="293"/>
      <c r="IK226" s="294"/>
      <c r="IL226" s="213"/>
      <c r="IM226" s="213"/>
      <c r="IN226" s="213"/>
      <c r="IO226" s="213" t="s">
        <v>491</v>
      </c>
      <c r="IP226" s="213" t="s">
        <v>492</v>
      </c>
      <c r="IQ226" s="213"/>
      <c r="IR226" s="213"/>
      <c r="IS226" s="213"/>
      <c r="IT226" s="213"/>
      <c r="IU226" s="213"/>
      <c r="IV226" s="213"/>
      <c r="IW226" s="213"/>
      <c r="IX226" s="147"/>
      <c r="IY226" s="147"/>
      <c r="IZ226" s="147"/>
      <c r="JA226" s="147"/>
      <c r="JB226" s="147"/>
      <c r="JC226" s="147"/>
      <c r="JD226" s="147"/>
      <c r="JE226" s="147"/>
      <c r="JF226" s="147"/>
      <c r="JG226" s="147"/>
      <c r="JH226" s="147"/>
      <c r="JI226" s="147"/>
      <c r="JJ226" s="147" t="s">
        <v>493</v>
      </c>
      <c r="JK226" s="147" t="s">
        <v>494</v>
      </c>
      <c r="JL226" s="295" t="s">
        <v>495</v>
      </c>
      <c r="JM226" s="296" t="s">
        <v>496</v>
      </c>
      <c r="JN226" s="290" t="s">
        <v>497</v>
      </c>
      <c r="JO226" s="213" t="s">
        <v>498</v>
      </c>
      <c r="JP226" s="290"/>
      <c r="JQ226" s="213"/>
      <c r="JR226" s="213"/>
      <c r="JS226" s="213"/>
      <c r="JT226" s="213"/>
      <c r="JU226" s="213"/>
      <c r="JV226" s="296"/>
      <c r="JW226" s="296"/>
      <c r="JX226" s="290"/>
      <c r="JY226" s="213"/>
      <c r="JZ226" s="290"/>
      <c r="KA226" s="213"/>
      <c r="KB226" s="213"/>
      <c r="KC226" s="213"/>
      <c r="KD226" s="290"/>
      <c r="KE226" s="290" t="s">
        <v>528</v>
      </c>
      <c r="KF226" s="293" t="s">
        <v>500</v>
      </c>
      <c r="KG226" s="297" t="s">
        <v>480</v>
      </c>
      <c r="KH226" s="213" t="s">
        <v>480</v>
      </c>
      <c r="KI226" s="213" t="s">
        <v>529</v>
      </c>
      <c r="KJ226" s="213" t="s">
        <v>530</v>
      </c>
      <c r="KK226" s="213"/>
      <c r="KL226" s="290"/>
      <c r="KM226" s="213"/>
      <c r="KN226" s="293"/>
      <c r="KO226" s="297"/>
      <c r="KP226" s="213"/>
      <c r="KQ226" s="213"/>
      <c r="KR226" s="293" t="s">
        <v>504</v>
      </c>
      <c r="KS226" s="297"/>
      <c r="KT226" s="213"/>
      <c r="KU226" s="213"/>
      <c r="KV226" s="213"/>
      <c r="KW226" s="3" t="s">
        <v>531</v>
      </c>
      <c r="LA226" s="290"/>
      <c r="LB226" s="290"/>
      <c r="LC226" s="290"/>
      <c r="LD226" s="290"/>
      <c r="LE226" s="290"/>
      <c r="LF226" s="290"/>
      <c r="LG226" s="290"/>
      <c r="LH226" s="290"/>
      <c r="LI226" s="290"/>
      <c r="LJ226" s="290"/>
      <c r="LK226" s="290"/>
      <c r="LL226" s="290"/>
      <c r="LM226" s="290"/>
      <c r="LN226" s="213"/>
      <c r="LO226" s="213"/>
      <c r="LP226" s="213"/>
      <c r="LQ226" s="213"/>
      <c r="LR226" s="213"/>
      <c r="LS226" s="213"/>
      <c r="LT226" s="213"/>
      <c r="LU226" s="213"/>
      <c r="LW226" s="147"/>
      <c r="LX226" s="147"/>
      <c r="LY226" s="147"/>
      <c r="LZ226" s="147"/>
      <c r="MA226" s="147"/>
      <c r="ME226" s="147"/>
      <c r="MF226" s="213"/>
      <c r="MG226" s="213"/>
      <c r="MH226" s="213"/>
      <c r="MI226" s="147"/>
      <c r="MJ226" s="147"/>
      <c r="MK226" s="147"/>
      <c r="ML226" s="147"/>
      <c r="MM226" s="147"/>
      <c r="MN226" s="147"/>
      <c r="MO226" s="147"/>
      <c r="MP226" s="147"/>
      <c r="MQ226" s="213"/>
      <c r="MR226" s="213"/>
      <c r="MS226" s="213"/>
      <c r="MT226" s="213"/>
      <c r="MU226" s="283"/>
      <c r="MV226" s="283"/>
      <c r="MW226" s="283"/>
      <c r="MX226" s="283"/>
      <c r="MY226" s="298"/>
      <c r="MZ226" s="299"/>
      <c r="NA226" s="300" t="s">
        <v>510</v>
      </c>
      <c r="NB226" s="300" t="s">
        <v>511</v>
      </c>
      <c r="NC226" s="300" t="s">
        <v>548</v>
      </c>
      <c r="ND226" s="300"/>
      <c r="NE226" s="300"/>
      <c r="NF226" s="300"/>
      <c r="NG226" s="300"/>
      <c r="NH226" s="300"/>
      <c r="NI226" s="283" t="s">
        <v>532</v>
      </c>
      <c r="NJ226" s="283" t="s">
        <v>513</v>
      </c>
      <c r="NK226" s="283" t="s">
        <v>514</v>
      </c>
      <c r="NL226" s="283" t="s">
        <v>515</v>
      </c>
      <c r="NM226" s="301" t="s">
        <v>516</v>
      </c>
      <c r="NN226" s="213"/>
      <c r="NO226" s="213"/>
      <c r="NP226" s="213"/>
      <c r="NQ226" s="213"/>
      <c r="NR226" s="213"/>
      <c r="NS226" s="213"/>
      <c r="NT226" s="213"/>
      <c r="NU226" s="213" t="s">
        <v>533</v>
      </c>
      <c r="NV226" s="213" t="s">
        <v>518</v>
      </c>
      <c r="NW226" s="213" t="s">
        <v>575</v>
      </c>
      <c r="NX226" s="213" t="s">
        <v>520</v>
      </c>
      <c r="NY226" s="213" t="s">
        <v>576</v>
      </c>
      <c r="NZ226" s="213"/>
      <c r="OA226" s="213"/>
      <c r="OB226" s="213">
        <v>8</v>
      </c>
      <c r="OC226" s="213"/>
      <c r="OD226" s="213"/>
      <c r="OE226" s="213"/>
      <c r="OF226" s="213"/>
      <c r="OG226" s="213"/>
      <c r="OH226" s="213"/>
      <c r="OI226" s="213"/>
      <c r="OJ226" s="213"/>
      <c r="OK226" s="213"/>
      <c r="OL226" s="213"/>
      <c r="OM226" s="213"/>
      <c r="ON226" s="213"/>
      <c r="OO226" s="213"/>
      <c r="OP226" s="213"/>
      <c r="OQ226" s="213"/>
      <c r="OR226" s="213"/>
      <c r="OS226" s="213"/>
      <c r="OT226" s="213"/>
      <c r="OU226" s="213" t="s">
        <v>577</v>
      </c>
      <c r="OV226" s="213" t="s">
        <v>518</v>
      </c>
      <c r="OW226" s="213"/>
      <c r="OX226" s="213">
        <v>2014</v>
      </c>
      <c r="OY226" s="213">
        <v>2015</v>
      </c>
      <c r="OZ226" s="213"/>
      <c r="PA226" s="213"/>
      <c r="PB226" s="3" t="s">
        <v>522</v>
      </c>
      <c r="PC226" s="68">
        <v>46094</v>
      </c>
    </row>
    <row r="227" spans="1:419" s="3" customFormat="1" ht="17" thickBot="1">
      <c r="A227" s="288" t="s">
        <v>469</v>
      </c>
      <c r="B227" s="147" t="s">
        <v>470</v>
      </c>
      <c r="C227" s="147" t="s">
        <v>471</v>
      </c>
      <c r="D227" s="289" t="s">
        <v>472</v>
      </c>
      <c r="E227" s="147" t="s">
        <v>473</v>
      </c>
      <c r="F227" s="289" t="s">
        <v>474</v>
      </c>
      <c r="G227" s="147" t="s">
        <v>475</v>
      </c>
      <c r="H227" s="147" t="s">
        <v>476</v>
      </c>
      <c r="I227" s="289" t="s">
        <v>477</v>
      </c>
      <c r="J227" s="289" t="s">
        <v>478</v>
      </c>
      <c r="K227" s="289">
        <v>200</v>
      </c>
      <c r="L227" s="147"/>
      <c r="M227" s="289"/>
      <c r="N227" s="147"/>
      <c r="O227" s="147"/>
      <c r="P227" s="147"/>
      <c r="Q227" s="147"/>
      <c r="R227" s="147"/>
      <c r="S227" s="147"/>
      <c r="T227" s="147"/>
      <c r="AV227" s="147" t="s">
        <v>479</v>
      </c>
      <c r="AW227" s="147">
        <v>200</v>
      </c>
      <c r="AX227" s="147" t="s">
        <v>480</v>
      </c>
      <c r="AY227" s="147">
        <v>1</v>
      </c>
      <c r="AZ227" s="213" t="s">
        <v>574</v>
      </c>
      <c r="BA227" s="213">
        <v>2014</v>
      </c>
      <c r="BB227" s="213">
        <v>2015</v>
      </c>
      <c r="BC227" s="213" t="s">
        <v>480</v>
      </c>
      <c r="BD227" s="213" t="s">
        <v>482</v>
      </c>
      <c r="BE227" s="213" t="s">
        <v>483</v>
      </c>
      <c r="BF227" s="213" t="s">
        <v>484</v>
      </c>
      <c r="BG227" s="213" t="s">
        <v>485</v>
      </c>
      <c r="BH227" s="213" t="s">
        <v>480</v>
      </c>
      <c r="BI227" s="290" t="s">
        <v>486</v>
      </c>
      <c r="BJ227" s="291">
        <v>44000</v>
      </c>
      <c r="BK227" s="213"/>
      <c r="BL227" s="213"/>
      <c r="BM227" s="213"/>
      <c r="BN227" s="213"/>
      <c r="BO227" s="213"/>
      <c r="BP227" s="213"/>
      <c r="BQ227" s="213"/>
      <c r="BR227" s="213"/>
      <c r="BS227" s="213"/>
      <c r="BT227" s="213"/>
      <c r="BU227" s="213"/>
      <c r="ED227" s="147"/>
      <c r="EE227" s="213"/>
      <c r="EF227" s="213"/>
      <c r="EG227" s="213"/>
      <c r="EH227" s="213"/>
      <c r="EI227" s="213"/>
      <c r="EJ227" s="213"/>
      <c r="EK227" s="213"/>
      <c r="HK227" s="213" t="s">
        <v>487</v>
      </c>
      <c r="HL227" s="213" t="s">
        <v>488</v>
      </c>
      <c r="HM227" s="213"/>
      <c r="HN227" s="213"/>
      <c r="HO227" s="213"/>
      <c r="HP227" s="213"/>
      <c r="HQ227" s="213" t="s">
        <v>489</v>
      </c>
      <c r="HR227" s="213"/>
      <c r="HS227" s="290" t="s">
        <v>490</v>
      </c>
      <c r="HT227" s="213" t="s">
        <v>480</v>
      </c>
      <c r="HU227" s="213" t="s">
        <v>480</v>
      </c>
      <c r="HV227" s="213"/>
      <c r="HW227" s="213"/>
      <c r="HX227" s="292"/>
      <c r="HY227" s="213"/>
      <c r="HZ227" s="213"/>
      <c r="IA227" s="213"/>
      <c r="IB227" s="213"/>
      <c r="IC227" s="213"/>
      <c r="ID227" s="213"/>
      <c r="IE227" s="213"/>
      <c r="IF227" s="213"/>
      <c r="IG227" s="213"/>
      <c r="IH227" s="213" t="s">
        <v>491</v>
      </c>
      <c r="II227" s="293" t="s">
        <v>492</v>
      </c>
      <c r="IJ227" s="293"/>
      <c r="IK227" s="294"/>
      <c r="IL227" s="213"/>
      <c r="IM227" s="213"/>
      <c r="IN227" s="213"/>
      <c r="IO227" s="213" t="s">
        <v>491</v>
      </c>
      <c r="IP227" s="213" t="s">
        <v>492</v>
      </c>
      <c r="IQ227" s="213"/>
      <c r="IR227" s="213"/>
      <c r="IS227" s="213"/>
      <c r="IT227" s="213"/>
      <c r="IU227" s="213"/>
      <c r="IV227" s="213"/>
      <c r="IW227" s="213"/>
      <c r="IX227" s="147"/>
      <c r="IY227" s="147"/>
      <c r="IZ227" s="147"/>
      <c r="JA227" s="147"/>
      <c r="JB227" s="147"/>
      <c r="JC227" s="147"/>
      <c r="JD227" s="147"/>
      <c r="JE227" s="147"/>
      <c r="JF227" s="147"/>
      <c r="JG227" s="147"/>
      <c r="JH227" s="147"/>
      <c r="JI227" s="147"/>
      <c r="JJ227" s="147" t="s">
        <v>493</v>
      </c>
      <c r="JK227" s="147" t="s">
        <v>494</v>
      </c>
      <c r="JL227" s="295" t="s">
        <v>495</v>
      </c>
      <c r="JM227" s="296" t="s">
        <v>496</v>
      </c>
      <c r="JN227" s="290" t="s">
        <v>497</v>
      </c>
      <c r="JO227" s="213" t="s">
        <v>498</v>
      </c>
      <c r="JP227" s="290"/>
      <c r="JQ227" s="213"/>
      <c r="JR227" s="213"/>
      <c r="JS227" s="213"/>
      <c r="JT227" s="213"/>
      <c r="JU227" s="213"/>
      <c r="JV227" s="296"/>
      <c r="JW227" s="296"/>
      <c r="JX227" s="290"/>
      <c r="JY227" s="213"/>
      <c r="JZ227" s="290"/>
      <c r="KA227" s="213"/>
      <c r="KB227" s="213"/>
      <c r="KC227" s="213"/>
      <c r="KD227" s="290"/>
      <c r="KE227" s="290" t="s">
        <v>499</v>
      </c>
      <c r="KF227" s="293" t="s">
        <v>500</v>
      </c>
      <c r="KG227" s="297" t="s">
        <v>480</v>
      </c>
      <c r="KH227" s="213" t="s">
        <v>480</v>
      </c>
      <c r="KI227" s="213" t="s">
        <v>499</v>
      </c>
      <c r="KJ227" s="213" t="s">
        <v>501</v>
      </c>
      <c r="KK227" s="213" t="s">
        <v>502</v>
      </c>
      <c r="KL227" s="290" t="s">
        <v>503</v>
      </c>
      <c r="KM227" s="213">
        <v>2.5</v>
      </c>
      <c r="KN227" s="293"/>
      <c r="KO227" s="297"/>
      <c r="KP227" s="213"/>
      <c r="KQ227" s="213"/>
      <c r="KR227" s="293" t="s">
        <v>504</v>
      </c>
      <c r="KS227" s="297"/>
      <c r="KT227" s="213"/>
      <c r="KU227" s="213"/>
      <c r="KV227" s="213" t="s">
        <v>505</v>
      </c>
      <c r="KW227" s="3" t="s">
        <v>506</v>
      </c>
      <c r="LA227" s="290"/>
      <c r="LB227" s="290" t="s">
        <v>480</v>
      </c>
      <c r="LC227" s="290"/>
      <c r="LD227" s="290" t="s">
        <v>480</v>
      </c>
      <c r="LE227" s="290"/>
      <c r="LF227" s="290" t="s">
        <v>480</v>
      </c>
      <c r="LG227" s="290"/>
      <c r="LH227" s="290" t="s">
        <v>480</v>
      </c>
      <c r="LI227" s="290"/>
      <c r="LJ227" s="290" t="s">
        <v>507</v>
      </c>
      <c r="LK227" s="290" t="s">
        <v>480</v>
      </c>
      <c r="LL227" s="290" t="s">
        <v>480</v>
      </c>
      <c r="LM227" s="290" t="s">
        <v>508</v>
      </c>
      <c r="LN227" s="213">
        <v>2500</v>
      </c>
      <c r="LO227" s="213"/>
      <c r="LP227" s="213"/>
      <c r="LQ227" s="213"/>
      <c r="LR227" s="213"/>
      <c r="LS227" s="213"/>
      <c r="LT227" s="213"/>
      <c r="LU227" s="213"/>
      <c r="LW227" s="147"/>
      <c r="LX227" s="147"/>
      <c r="LY227" s="147"/>
      <c r="LZ227" s="147"/>
      <c r="MA227" s="147"/>
      <c r="ME227" s="147"/>
      <c r="MF227" s="213"/>
      <c r="MG227" s="213"/>
      <c r="MH227" s="213"/>
      <c r="MI227" s="147"/>
      <c r="MJ227" s="147"/>
      <c r="MK227" s="147"/>
      <c r="ML227" s="147"/>
      <c r="MM227" s="147"/>
      <c r="MN227" s="147"/>
      <c r="MO227" s="147"/>
      <c r="MP227" s="147"/>
      <c r="MQ227" s="213"/>
      <c r="MR227" s="213"/>
      <c r="MS227" s="213"/>
      <c r="MT227" s="213"/>
      <c r="MU227" s="283"/>
      <c r="MV227" s="283"/>
      <c r="MW227" s="283"/>
      <c r="MX227" s="283"/>
      <c r="MY227" s="298"/>
      <c r="MZ227" s="299"/>
      <c r="NA227" s="300" t="s">
        <v>578</v>
      </c>
      <c r="NB227" s="300" t="s">
        <v>511</v>
      </c>
      <c r="NC227" s="300" t="s">
        <v>548</v>
      </c>
      <c r="ND227" s="300"/>
      <c r="NE227" s="300"/>
      <c r="NF227" s="300"/>
      <c r="NG227" s="300"/>
      <c r="NH227" s="300"/>
      <c r="NI227" s="283" t="s">
        <v>512</v>
      </c>
      <c r="NJ227" s="283" t="s">
        <v>579</v>
      </c>
      <c r="NK227" s="283" t="s">
        <v>514</v>
      </c>
      <c r="NL227" s="283" t="s">
        <v>515</v>
      </c>
      <c r="NM227" s="301" t="s">
        <v>516</v>
      </c>
      <c r="NN227" s="213"/>
      <c r="NO227" s="213"/>
      <c r="NP227" s="213"/>
      <c r="NQ227" s="213"/>
      <c r="NR227" s="213"/>
      <c r="NS227" s="213"/>
      <c r="NT227" s="213"/>
      <c r="NU227" s="213" t="s">
        <v>517</v>
      </c>
      <c r="NV227" s="213" t="s">
        <v>518</v>
      </c>
      <c r="NW227" s="213" t="s">
        <v>580</v>
      </c>
      <c r="NX227" s="213" t="s">
        <v>520</v>
      </c>
      <c r="NY227" s="213" t="s">
        <v>581</v>
      </c>
      <c r="NZ227" s="213"/>
      <c r="OA227" s="213"/>
      <c r="OB227" s="213">
        <v>8</v>
      </c>
      <c r="OC227" s="213"/>
      <c r="OD227" s="213"/>
      <c r="OE227" s="213"/>
      <c r="OF227" s="213"/>
      <c r="OG227" s="213"/>
      <c r="OH227" s="213"/>
      <c r="OI227" s="213"/>
      <c r="OJ227" s="213"/>
      <c r="OK227" s="213"/>
      <c r="OL227" s="213"/>
      <c r="OM227" s="213"/>
      <c r="ON227" s="213"/>
      <c r="OO227" s="213"/>
      <c r="OP227" s="213"/>
      <c r="OQ227" s="213"/>
      <c r="OR227" s="213"/>
      <c r="OS227" s="213"/>
      <c r="OT227" s="213"/>
      <c r="OU227" s="213" t="s">
        <v>577</v>
      </c>
      <c r="OV227" s="213" t="s">
        <v>518</v>
      </c>
      <c r="OW227" s="213"/>
      <c r="OX227" s="213">
        <v>2014</v>
      </c>
      <c r="OY227" s="213">
        <v>2015</v>
      </c>
      <c r="OZ227" s="213"/>
      <c r="PA227" s="213"/>
      <c r="PB227" s="3" t="s">
        <v>522</v>
      </c>
      <c r="PC227" s="68">
        <v>46094</v>
      </c>
    </row>
    <row r="228" spans="1:419" s="3" customFormat="1" ht="17" thickBot="1">
      <c r="A228" s="288" t="s">
        <v>469</v>
      </c>
      <c r="B228" s="147" t="s">
        <v>470</v>
      </c>
      <c r="C228" s="147" t="s">
        <v>471</v>
      </c>
      <c r="D228" s="289" t="s">
        <v>472</v>
      </c>
      <c r="E228" s="147" t="s">
        <v>473</v>
      </c>
      <c r="F228" s="289" t="s">
        <v>474</v>
      </c>
      <c r="G228" s="147" t="s">
        <v>475</v>
      </c>
      <c r="H228" s="147" t="s">
        <v>476</v>
      </c>
      <c r="I228" s="289" t="s">
        <v>477</v>
      </c>
      <c r="J228" s="289" t="s">
        <v>478</v>
      </c>
      <c r="K228" s="289">
        <v>200</v>
      </c>
      <c r="L228" s="147"/>
      <c r="M228" s="289"/>
      <c r="N228" s="147"/>
      <c r="O228" s="147"/>
      <c r="P228" s="147"/>
      <c r="Q228" s="147"/>
      <c r="R228" s="147"/>
      <c r="S228" s="147"/>
      <c r="T228" s="147"/>
      <c r="AV228" s="147" t="s">
        <v>479</v>
      </c>
      <c r="AW228" s="147">
        <v>200</v>
      </c>
      <c r="AX228" s="147" t="s">
        <v>480</v>
      </c>
      <c r="AY228" s="147">
        <v>1</v>
      </c>
      <c r="AZ228" s="213" t="s">
        <v>574</v>
      </c>
      <c r="BA228" s="213">
        <v>2014</v>
      </c>
      <c r="BB228" s="213">
        <v>2015</v>
      </c>
      <c r="BC228" s="213" t="s">
        <v>480</v>
      </c>
      <c r="BD228" s="213" t="s">
        <v>535</v>
      </c>
      <c r="BE228" s="213" t="s">
        <v>536</v>
      </c>
      <c r="BF228" s="213" t="s">
        <v>484</v>
      </c>
      <c r="BG228" s="213" t="s">
        <v>485</v>
      </c>
      <c r="BH228" s="213" t="s">
        <v>480</v>
      </c>
      <c r="BI228" s="290" t="s">
        <v>486</v>
      </c>
      <c r="BJ228" s="291">
        <v>44000</v>
      </c>
      <c r="BK228" s="213" t="s">
        <v>537</v>
      </c>
      <c r="BL228" s="213" t="s">
        <v>538</v>
      </c>
      <c r="BM228" s="213" t="s">
        <v>480</v>
      </c>
      <c r="BN228" s="213" t="s">
        <v>486</v>
      </c>
      <c r="BO228" s="213">
        <v>44444</v>
      </c>
      <c r="BP228" s="213"/>
      <c r="BQ228" s="213"/>
      <c r="BR228" s="213"/>
      <c r="BS228" s="213"/>
      <c r="BT228" s="213"/>
      <c r="BU228" s="213"/>
      <c r="ED228" s="147"/>
      <c r="EE228" s="213"/>
      <c r="EF228" s="213"/>
      <c r="EG228" s="213"/>
      <c r="EH228" s="213"/>
      <c r="EI228" s="213"/>
      <c r="EJ228" s="213"/>
      <c r="EK228" s="213"/>
      <c r="HK228" s="213" t="s">
        <v>487</v>
      </c>
      <c r="HL228" s="213" t="s">
        <v>488</v>
      </c>
      <c r="HM228" s="213"/>
      <c r="HN228" s="213"/>
      <c r="HO228" s="213"/>
      <c r="HP228" s="213"/>
      <c r="HQ228" s="213" t="s">
        <v>489</v>
      </c>
      <c r="HR228" s="213"/>
      <c r="HS228" s="290" t="s">
        <v>539</v>
      </c>
      <c r="HT228" s="213" t="s">
        <v>480</v>
      </c>
      <c r="HU228" s="213" t="s">
        <v>480</v>
      </c>
      <c r="HV228" s="213"/>
      <c r="HW228" s="213"/>
      <c r="HX228" s="292"/>
      <c r="HY228" s="213"/>
      <c r="HZ228" s="213"/>
      <c r="IA228" s="213"/>
      <c r="IB228" s="213"/>
      <c r="IC228" s="213"/>
      <c r="ID228" s="213"/>
      <c r="IE228" s="213"/>
      <c r="IF228" s="213"/>
      <c r="IG228" s="213"/>
      <c r="IH228" s="213" t="s">
        <v>540</v>
      </c>
      <c r="II228" s="293" t="s">
        <v>541</v>
      </c>
      <c r="IJ228" s="293" t="s">
        <v>542</v>
      </c>
      <c r="IK228" s="294" t="s">
        <v>543</v>
      </c>
      <c r="IL228" s="213">
        <v>2012</v>
      </c>
      <c r="IM228" s="213" t="s">
        <v>480</v>
      </c>
      <c r="IN228" s="213" t="s">
        <v>544</v>
      </c>
      <c r="IO228" s="213"/>
      <c r="IP228" s="213"/>
      <c r="IQ228" s="213"/>
      <c r="IR228" s="213"/>
      <c r="IS228" s="213"/>
      <c r="IT228" s="213"/>
      <c r="IU228" s="213"/>
      <c r="IV228" s="213"/>
      <c r="IW228" s="213"/>
      <c r="IX228" s="147"/>
      <c r="IY228" s="147"/>
      <c r="IZ228" s="147"/>
      <c r="JA228" s="147"/>
      <c r="JB228" s="147"/>
      <c r="JC228" s="147"/>
      <c r="JD228" s="147"/>
      <c r="JE228" s="147"/>
      <c r="JF228" s="147"/>
      <c r="JG228" s="147"/>
      <c r="JH228" s="147"/>
      <c r="JI228" s="147"/>
      <c r="JJ228" s="147" t="s">
        <v>493</v>
      </c>
      <c r="JK228" s="147" t="s">
        <v>494</v>
      </c>
      <c r="JL228" s="295" t="s">
        <v>495</v>
      </c>
      <c r="JM228" s="296" t="s">
        <v>496</v>
      </c>
      <c r="JN228" s="290" t="s">
        <v>497</v>
      </c>
      <c r="JO228" s="213" t="s">
        <v>498</v>
      </c>
      <c r="JP228" s="290"/>
      <c r="JQ228" s="213"/>
      <c r="JR228" s="213"/>
      <c r="JS228" s="213"/>
      <c r="JT228" s="213"/>
      <c r="JU228" s="213"/>
      <c r="JV228" s="296"/>
      <c r="JW228" s="296"/>
      <c r="JX228" s="290"/>
      <c r="JY228" s="213"/>
      <c r="JZ228" s="290"/>
      <c r="KA228" s="213"/>
      <c r="KB228" s="213"/>
      <c r="KC228" s="213"/>
      <c r="KD228" s="290"/>
      <c r="KE228" s="290" t="s">
        <v>499</v>
      </c>
      <c r="KF228" s="293" t="s">
        <v>500</v>
      </c>
      <c r="KG228" s="297" t="s">
        <v>480</v>
      </c>
      <c r="KH228" s="213" t="s">
        <v>480</v>
      </c>
      <c r="KI228" s="213" t="s">
        <v>499</v>
      </c>
      <c r="KJ228" s="213" t="s">
        <v>501</v>
      </c>
      <c r="KK228" s="213" t="s">
        <v>502</v>
      </c>
      <c r="KL228" s="290" t="s">
        <v>503</v>
      </c>
      <c r="KM228" s="213">
        <v>2.5</v>
      </c>
      <c r="KN228" s="293"/>
      <c r="KO228" s="297"/>
      <c r="KP228" s="213"/>
      <c r="KQ228" s="213"/>
      <c r="KR228" s="293" t="s">
        <v>545</v>
      </c>
      <c r="KS228" s="297" t="s">
        <v>546</v>
      </c>
      <c r="KT228" s="213" t="s">
        <v>480</v>
      </c>
      <c r="KU228" s="213" t="s">
        <v>480</v>
      </c>
      <c r="KV228" s="213" t="s">
        <v>505</v>
      </c>
      <c r="KW228" s="3" t="s">
        <v>506</v>
      </c>
      <c r="LA228" s="290"/>
      <c r="LB228" s="290" t="s">
        <v>480</v>
      </c>
      <c r="LC228" s="290"/>
      <c r="LD228" s="290" t="s">
        <v>480</v>
      </c>
      <c r="LE228" s="290"/>
      <c r="LF228" s="290" t="s">
        <v>480</v>
      </c>
      <c r="LG228" s="290"/>
      <c r="LH228" s="290" t="s">
        <v>480</v>
      </c>
      <c r="LI228" s="290"/>
      <c r="LJ228" s="290" t="s">
        <v>507</v>
      </c>
      <c r="LK228" s="290" t="s">
        <v>480</v>
      </c>
      <c r="LL228" s="290" t="s">
        <v>480</v>
      </c>
      <c r="LM228" s="290" t="s">
        <v>508</v>
      </c>
      <c r="LN228" s="213">
        <v>2500</v>
      </c>
      <c r="LO228" s="213"/>
      <c r="LP228" s="213"/>
      <c r="LQ228" s="213"/>
      <c r="LR228" s="213"/>
      <c r="LS228" s="213"/>
      <c r="LT228" s="213"/>
      <c r="LU228" s="213"/>
      <c r="LW228" s="147"/>
      <c r="LX228" s="147"/>
      <c r="LY228" s="147"/>
      <c r="LZ228" s="147"/>
      <c r="MA228" s="147"/>
      <c r="ME228" s="147"/>
      <c r="MF228" s="213"/>
      <c r="MG228" s="213"/>
      <c r="MH228" s="213"/>
      <c r="MI228" s="147"/>
      <c r="MJ228" s="147"/>
      <c r="MK228" s="147"/>
      <c r="ML228" s="147"/>
      <c r="MM228" s="147"/>
      <c r="MN228" s="147"/>
      <c r="MO228" s="147"/>
      <c r="MP228" s="147"/>
      <c r="MQ228" s="213"/>
      <c r="MR228" s="213"/>
      <c r="MS228" s="213"/>
      <c r="MT228" s="213"/>
      <c r="MU228" s="283"/>
      <c r="MV228" s="283"/>
      <c r="MW228" s="283"/>
      <c r="MX228" s="283"/>
      <c r="MY228" s="298"/>
      <c r="MZ228" s="299"/>
      <c r="NA228" s="300" t="s">
        <v>547</v>
      </c>
      <c r="NB228" s="300" t="s">
        <v>511</v>
      </c>
      <c r="NC228" s="300" t="s">
        <v>548</v>
      </c>
      <c r="ND228" s="300" t="s">
        <v>549</v>
      </c>
      <c r="NE228" s="300" t="s">
        <v>582</v>
      </c>
      <c r="NF228" s="300"/>
      <c r="NG228" s="300"/>
      <c r="NH228" s="300"/>
      <c r="NI228" s="283" t="s">
        <v>550</v>
      </c>
      <c r="NJ228" s="283" t="s">
        <v>579</v>
      </c>
      <c r="NK228" s="283" t="s">
        <v>514</v>
      </c>
      <c r="NL228" s="283" t="s">
        <v>515</v>
      </c>
      <c r="NM228" s="301" t="s">
        <v>516</v>
      </c>
      <c r="NN228" s="213"/>
      <c r="NO228" s="213"/>
      <c r="NP228" s="213"/>
      <c r="NQ228" s="213"/>
      <c r="NR228" s="213"/>
      <c r="NS228" s="213"/>
      <c r="NT228" s="213"/>
      <c r="NU228" s="213"/>
      <c r="NV228" s="213" t="s">
        <v>518</v>
      </c>
      <c r="NW228" s="213" t="s">
        <v>583</v>
      </c>
      <c r="NX228" s="213" t="s">
        <v>520</v>
      </c>
      <c r="NY228" s="213" t="s">
        <v>584</v>
      </c>
      <c r="NZ228" s="213"/>
      <c r="OA228" s="213"/>
      <c r="OB228" s="213">
        <v>8</v>
      </c>
      <c r="OC228" s="213"/>
      <c r="OD228" s="213"/>
      <c r="OE228" s="213"/>
      <c r="OF228" s="213"/>
      <c r="OG228" s="213"/>
      <c r="OH228" s="213"/>
      <c r="OI228" s="213"/>
      <c r="OJ228" s="213"/>
      <c r="OK228" s="213"/>
      <c r="OL228" s="213"/>
      <c r="OM228" s="213"/>
      <c r="ON228" s="213"/>
      <c r="OO228" s="213"/>
      <c r="OP228" s="213"/>
      <c r="OQ228" s="213"/>
      <c r="OR228" s="213"/>
      <c r="OS228" s="213"/>
      <c r="OT228" s="213"/>
      <c r="OU228" s="213" t="s">
        <v>577</v>
      </c>
      <c r="OV228" s="213" t="s">
        <v>518</v>
      </c>
      <c r="OW228" s="213"/>
      <c r="OX228" s="213">
        <v>2014</v>
      </c>
      <c r="OY228" s="213">
        <v>2015</v>
      </c>
      <c r="OZ228" s="213"/>
      <c r="PA228" s="213"/>
      <c r="PB228" s="3" t="s">
        <v>522</v>
      </c>
      <c r="PC228" s="68">
        <v>46094</v>
      </c>
    </row>
    <row r="229" spans="1:419" s="3" customFormat="1" ht="17" thickBot="1">
      <c r="A229" s="288" t="s">
        <v>469</v>
      </c>
      <c r="B229" s="147" t="s">
        <v>470</v>
      </c>
      <c r="C229" s="147" t="s">
        <v>471</v>
      </c>
      <c r="D229" s="289" t="s">
        <v>472</v>
      </c>
      <c r="E229" s="147" t="s">
        <v>473</v>
      </c>
      <c r="F229" s="289" t="s">
        <v>474</v>
      </c>
      <c r="G229" s="147" t="s">
        <v>475</v>
      </c>
      <c r="H229" s="147" t="s">
        <v>476</v>
      </c>
      <c r="I229" s="289" t="s">
        <v>477</v>
      </c>
      <c r="J229" s="289" t="s">
        <v>478</v>
      </c>
      <c r="K229" s="289">
        <v>200</v>
      </c>
      <c r="L229" s="147"/>
      <c r="M229" s="289"/>
      <c r="N229" s="147"/>
      <c r="O229" s="147"/>
      <c r="P229" s="147"/>
      <c r="Q229" s="147"/>
      <c r="R229" s="147"/>
      <c r="S229" s="147"/>
      <c r="T229" s="147"/>
      <c r="AV229" s="147" t="s">
        <v>479</v>
      </c>
      <c r="AW229" s="147">
        <v>200</v>
      </c>
      <c r="AX229" s="147" t="s">
        <v>480</v>
      </c>
      <c r="AY229" s="147">
        <v>1</v>
      </c>
      <c r="AZ229" s="213" t="s">
        <v>574</v>
      </c>
      <c r="BA229" s="213">
        <v>2014</v>
      </c>
      <c r="BB229" s="213">
        <v>2015</v>
      </c>
      <c r="BC229" s="213" t="s">
        <v>480</v>
      </c>
      <c r="BD229" s="213" t="s">
        <v>564</v>
      </c>
      <c r="BE229" s="213" t="s">
        <v>565</v>
      </c>
      <c r="BF229" s="213" t="s">
        <v>484</v>
      </c>
      <c r="BG229" s="213" t="s">
        <v>485</v>
      </c>
      <c r="BH229" s="213" t="s">
        <v>480</v>
      </c>
      <c r="BI229" s="290" t="s">
        <v>486</v>
      </c>
      <c r="BJ229" s="291">
        <v>44000</v>
      </c>
      <c r="BK229" s="213" t="s">
        <v>537</v>
      </c>
      <c r="BL229" s="208" t="s">
        <v>2775</v>
      </c>
      <c r="BM229" s="213" t="s">
        <v>480</v>
      </c>
      <c r="BN229" s="213" t="s">
        <v>486</v>
      </c>
      <c r="BO229" s="213">
        <v>44444</v>
      </c>
      <c r="BP229" s="213"/>
      <c r="BQ229" s="213"/>
      <c r="BR229" s="213"/>
      <c r="BS229" s="213"/>
      <c r="BT229" s="213"/>
      <c r="BU229" s="213"/>
      <c r="ED229" s="147"/>
      <c r="EE229" s="213"/>
      <c r="EF229" s="213"/>
      <c r="EG229" s="213"/>
      <c r="EH229" s="213"/>
      <c r="EI229" s="213"/>
      <c r="EJ229" s="213"/>
      <c r="EK229" s="213"/>
      <c r="HK229" s="213" t="s">
        <v>487</v>
      </c>
      <c r="HL229" s="213" t="s">
        <v>488</v>
      </c>
      <c r="HM229" s="213"/>
      <c r="HN229" s="213"/>
      <c r="HO229" s="213"/>
      <c r="HP229" s="213"/>
      <c r="HQ229" s="213" t="s">
        <v>489</v>
      </c>
      <c r="HR229" s="213"/>
      <c r="HS229" s="290" t="s">
        <v>539</v>
      </c>
      <c r="HT229" s="213" t="s">
        <v>480</v>
      </c>
      <c r="HU229" s="213" t="s">
        <v>480</v>
      </c>
      <c r="HV229" s="213"/>
      <c r="HW229" s="213"/>
      <c r="HX229" s="292"/>
      <c r="HY229" s="213"/>
      <c r="HZ229" s="213"/>
      <c r="IA229" s="213"/>
      <c r="IB229" s="213"/>
      <c r="IC229" s="213"/>
      <c r="ID229" s="213"/>
      <c r="IE229" s="213"/>
      <c r="IF229" s="213"/>
      <c r="IG229" s="213"/>
      <c r="IH229" s="213" t="s">
        <v>566</v>
      </c>
      <c r="II229" s="293" t="s">
        <v>541</v>
      </c>
      <c r="IJ229" s="293" t="s">
        <v>542</v>
      </c>
      <c r="IK229" s="294" t="s">
        <v>543</v>
      </c>
      <c r="IL229" s="213">
        <v>2012</v>
      </c>
      <c r="IM229" s="213" t="s">
        <v>480</v>
      </c>
      <c r="IN229" s="213" t="s">
        <v>544</v>
      </c>
      <c r="IO229" s="213"/>
      <c r="IP229" s="213"/>
      <c r="IQ229" s="213"/>
      <c r="IR229" s="213"/>
      <c r="IS229" s="213"/>
      <c r="IT229" s="213"/>
      <c r="IU229" s="213"/>
      <c r="IV229" s="213"/>
      <c r="IW229" s="213"/>
      <c r="IX229" s="147"/>
      <c r="IY229" s="147"/>
      <c r="IZ229" s="147"/>
      <c r="JA229" s="147"/>
      <c r="JB229" s="147"/>
      <c r="JC229" s="147"/>
      <c r="JD229" s="147"/>
      <c r="JE229" s="147"/>
      <c r="JF229" s="147"/>
      <c r="JG229" s="147"/>
      <c r="JH229" s="147"/>
      <c r="JI229" s="147"/>
      <c r="JJ229" s="147" t="s">
        <v>493</v>
      </c>
      <c r="JK229" s="147" t="s">
        <v>494</v>
      </c>
      <c r="JL229" s="295" t="s">
        <v>495</v>
      </c>
      <c r="JM229" s="296" t="s">
        <v>496</v>
      </c>
      <c r="JN229" s="290" t="s">
        <v>497</v>
      </c>
      <c r="JO229" s="213" t="s">
        <v>498</v>
      </c>
      <c r="JP229" s="290"/>
      <c r="JQ229" s="213"/>
      <c r="JR229" s="213"/>
      <c r="JS229" s="213"/>
      <c r="JT229" s="213"/>
      <c r="JU229" s="213"/>
      <c r="JV229" s="296"/>
      <c r="JW229" s="296"/>
      <c r="JX229" s="290"/>
      <c r="JY229" s="213"/>
      <c r="JZ229" s="290"/>
      <c r="KA229" s="213"/>
      <c r="KB229" s="213"/>
      <c r="KC229" s="213"/>
      <c r="KD229" s="290"/>
      <c r="KE229" s="290" t="s">
        <v>499</v>
      </c>
      <c r="KF229" s="293" t="s">
        <v>500</v>
      </c>
      <c r="KG229" s="297" t="s">
        <v>480</v>
      </c>
      <c r="KH229" s="213" t="s">
        <v>480</v>
      </c>
      <c r="KI229" s="213" t="s">
        <v>499</v>
      </c>
      <c r="KJ229" s="213" t="s">
        <v>501</v>
      </c>
      <c r="KK229" s="213" t="s">
        <v>502</v>
      </c>
      <c r="KL229" s="290" t="s">
        <v>503</v>
      </c>
      <c r="KM229" s="213">
        <v>2.5</v>
      </c>
      <c r="KN229" s="293"/>
      <c r="KO229" s="297"/>
      <c r="KP229" s="213"/>
      <c r="KQ229" s="213"/>
      <c r="KR229" s="293" t="s">
        <v>545</v>
      </c>
      <c r="KS229" s="297" t="s">
        <v>546</v>
      </c>
      <c r="KT229" s="213" t="s">
        <v>480</v>
      </c>
      <c r="KU229" s="213" t="s">
        <v>480</v>
      </c>
      <c r="KV229" s="213" t="s">
        <v>505</v>
      </c>
      <c r="KW229" s="3" t="s">
        <v>506</v>
      </c>
      <c r="LA229" s="290"/>
      <c r="LB229" s="290" t="s">
        <v>480</v>
      </c>
      <c r="LC229" s="290"/>
      <c r="LD229" s="290" t="s">
        <v>480</v>
      </c>
      <c r="LE229" s="290"/>
      <c r="LF229" s="290" t="s">
        <v>480</v>
      </c>
      <c r="LG229" s="290"/>
      <c r="LH229" s="290" t="s">
        <v>480</v>
      </c>
      <c r="LI229" s="290"/>
      <c r="LJ229" s="290" t="s">
        <v>507</v>
      </c>
      <c r="LK229" s="290" t="s">
        <v>480</v>
      </c>
      <c r="LL229" s="290" t="s">
        <v>480</v>
      </c>
      <c r="LM229" s="290" t="s">
        <v>508</v>
      </c>
      <c r="LN229" s="213">
        <v>2500</v>
      </c>
      <c r="LO229" s="213"/>
      <c r="LP229" s="213"/>
      <c r="LQ229" s="213"/>
      <c r="LR229" s="213"/>
      <c r="LS229" s="213"/>
      <c r="LT229" s="213"/>
      <c r="LU229" s="213"/>
      <c r="LW229" s="147"/>
      <c r="LX229" s="147"/>
      <c r="LY229" s="147"/>
      <c r="LZ229" s="147"/>
      <c r="MA229" s="147"/>
      <c r="ME229" s="147"/>
      <c r="MF229" s="213"/>
      <c r="MG229" s="213"/>
      <c r="MH229" s="213"/>
      <c r="MI229" s="147"/>
      <c r="MJ229" s="147"/>
      <c r="MK229" s="147"/>
      <c r="ML229" s="147"/>
      <c r="MM229" s="147"/>
      <c r="MN229" s="147"/>
      <c r="MO229" s="147"/>
      <c r="MP229" s="147"/>
      <c r="MQ229" s="213"/>
      <c r="MR229" s="213"/>
      <c r="MS229" s="213"/>
      <c r="MT229" s="213"/>
      <c r="MU229" s="283"/>
      <c r="MV229" s="283"/>
      <c r="MW229" s="283"/>
      <c r="MX229" s="283"/>
      <c r="MY229" s="298"/>
      <c r="MZ229" s="299"/>
      <c r="NA229" s="300" t="s">
        <v>547</v>
      </c>
      <c r="NB229" s="300" t="s">
        <v>511</v>
      </c>
      <c r="NC229" s="300" t="s">
        <v>548</v>
      </c>
      <c r="ND229" s="300" t="s">
        <v>567</v>
      </c>
      <c r="NE229" s="300" t="s">
        <v>582</v>
      </c>
      <c r="NF229" s="300"/>
      <c r="NG229" s="300"/>
      <c r="NH229" s="300"/>
      <c r="NI229" s="283" t="s">
        <v>550</v>
      </c>
      <c r="NJ229" s="283" t="s">
        <v>579</v>
      </c>
      <c r="NK229" s="283" t="s">
        <v>514</v>
      </c>
      <c r="NL229" s="283" t="s">
        <v>515</v>
      </c>
      <c r="NM229" s="301" t="s">
        <v>516</v>
      </c>
      <c r="NN229" s="213"/>
      <c r="NO229" s="213"/>
      <c r="NP229" s="213"/>
      <c r="NQ229" s="213"/>
      <c r="NR229" s="213"/>
      <c r="NS229" s="213"/>
      <c r="NT229" s="213"/>
      <c r="NU229" s="213"/>
      <c r="NV229" s="213" t="s">
        <v>518</v>
      </c>
      <c r="NW229" s="213" t="s">
        <v>585</v>
      </c>
      <c r="NX229" s="213" t="s">
        <v>520</v>
      </c>
      <c r="NY229" s="213" t="s">
        <v>586</v>
      </c>
      <c r="NZ229" s="213"/>
      <c r="OA229" s="213"/>
      <c r="OB229" s="213">
        <v>8</v>
      </c>
      <c r="OC229" s="213"/>
      <c r="OD229" s="213"/>
      <c r="OE229" s="213"/>
      <c r="OF229" s="213"/>
      <c r="OG229" s="213"/>
      <c r="OH229" s="213"/>
      <c r="OI229" s="213"/>
      <c r="OJ229" s="213"/>
      <c r="OK229" s="213"/>
      <c r="OL229" s="213"/>
      <c r="OM229" s="213"/>
      <c r="ON229" s="213"/>
      <c r="OO229" s="213"/>
      <c r="OP229" s="213"/>
      <c r="OQ229" s="213"/>
      <c r="OR229" s="213"/>
      <c r="OS229" s="213"/>
      <c r="OT229" s="213"/>
      <c r="OU229" s="213" t="s">
        <v>577</v>
      </c>
      <c r="OV229" s="213" t="s">
        <v>518</v>
      </c>
      <c r="OW229" s="213"/>
      <c r="OX229" s="213">
        <v>2014</v>
      </c>
      <c r="OY229" s="213">
        <v>2015</v>
      </c>
      <c r="OZ229" s="213"/>
      <c r="PA229" s="213"/>
      <c r="PB229" s="3" t="s">
        <v>522</v>
      </c>
      <c r="PC229" s="68">
        <v>46094</v>
      </c>
    </row>
    <row r="230" spans="1:419" s="3" customFormat="1" ht="17" thickBot="1">
      <c r="A230" s="288" t="s">
        <v>469</v>
      </c>
      <c r="B230" s="147" t="s">
        <v>470</v>
      </c>
      <c r="C230" s="147" t="s">
        <v>471</v>
      </c>
      <c r="D230" s="289" t="s">
        <v>472</v>
      </c>
      <c r="E230" s="147" t="s">
        <v>473</v>
      </c>
      <c r="F230" s="289" t="s">
        <v>474</v>
      </c>
      <c r="G230" s="147" t="s">
        <v>475</v>
      </c>
      <c r="H230" s="147" t="s">
        <v>476</v>
      </c>
      <c r="I230" s="289" t="s">
        <v>477</v>
      </c>
      <c r="J230" s="289" t="s">
        <v>478</v>
      </c>
      <c r="K230" s="289">
        <v>200</v>
      </c>
      <c r="L230" s="147"/>
      <c r="M230" s="289"/>
      <c r="N230" s="147"/>
      <c r="O230" s="147"/>
      <c r="P230" s="147"/>
      <c r="Q230" s="147"/>
      <c r="R230" s="147"/>
      <c r="S230" s="147"/>
      <c r="T230" s="147"/>
      <c r="AV230" s="147" t="s">
        <v>479</v>
      </c>
      <c r="AW230" s="147">
        <v>200</v>
      </c>
      <c r="AX230" s="147" t="s">
        <v>480</v>
      </c>
      <c r="AY230" s="147">
        <v>1</v>
      </c>
      <c r="AZ230" s="213" t="s">
        <v>574</v>
      </c>
      <c r="BA230" s="213">
        <v>2014</v>
      </c>
      <c r="BB230" s="213">
        <v>2015</v>
      </c>
      <c r="BC230" s="213" t="s">
        <v>480</v>
      </c>
      <c r="BD230" s="213" t="s">
        <v>569</v>
      </c>
      <c r="BE230" s="213" t="s">
        <v>570</v>
      </c>
      <c r="BF230" s="213" t="s">
        <v>484</v>
      </c>
      <c r="BG230" s="213" t="s">
        <v>485</v>
      </c>
      <c r="BH230" s="213" t="s">
        <v>480</v>
      </c>
      <c r="BI230" s="290" t="s">
        <v>486</v>
      </c>
      <c r="BJ230" s="291">
        <v>44000</v>
      </c>
      <c r="BK230" s="213" t="s">
        <v>555</v>
      </c>
      <c r="BL230" s="213" t="s">
        <v>554</v>
      </c>
      <c r="BM230" s="213" t="s">
        <v>480</v>
      </c>
      <c r="BN230" s="213" t="s">
        <v>486</v>
      </c>
      <c r="BO230" s="213">
        <v>444444</v>
      </c>
      <c r="BP230" s="213" t="s">
        <v>555</v>
      </c>
      <c r="BQ230" s="213" t="s">
        <v>1625</v>
      </c>
      <c r="BR230" s="213" t="s">
        <v>480</v>
      </c>
      <c r="BS230" s="213" t="s">
        <v>486</v>
      </c>
      <c r="BT230" s="213">
        <v>148000</v>
      </c>
      <c r="BU230" s="213"/>
      <c r="ED230" s="147"/>
      <c r="EE230" s="213"/>
      <c r="EF230" s="213"/>
      <c r="EG230" s="213"/>
      <c r="EH230" s="213"/>
      <c r="EI230" s="213"/>
      <c r="EJ230" s="213"/>
      <c r="EK230" s="213"/>
      <c r="HK230" s="213" t="s">
        <v>487</v>
      </c>
      <c r="HL230" s="213" t="s">
        <v>488</v>
      </c>
      <c r="HM230" s="213"/>
      <c r="HN230" s="213"/>
      <c r="HO230" s="213"/>
      <c r="HP230" s="213"/>
      <c r="HQ230" s="213" t="s">
        <v>489</v>
      </c>
      <c r="HR230" s="213"/>
      <c r="HS230" s="290" t="s">
        <v>490</v>
      </c>
      <c r="HT230" s="213" t="s">
        <v>480</v>
      </c>
      <c r="HU230" s="213" t="s">
        <v>480</v>
      </c>
      <c r="HV230" s="213"/>
      <c r="HW230" s="213"/>
      <c r="HX230" s="292"/>
      <c r="HY230" s="213"/>
      <c r="HZ230" s="213"/>
      <c r="IA230" s="213"/>
      <c r="IB230" s="213"/>
      <c r="IC230" s="213"/>
      <c r="ID230" s="213"/>
      <c r="IE230" s="213"/>
      <c r="IF230" s="213"/>
      <c r="IG230" s="213"/>
      <c r="IH230" s="213"/>
      <c r="II230" s="293"/>
      <c r="IJ230" s="293"/>
      <c r="IK230" s="294"/>
      <c r="IL230" s="213"/>
      <c r="IM230" s="213"/>
      <c r="IN230" s="213"/>
      <c r="IO230" s="213" t="s">
        <v>556</v>
      </c>
      <c r="IP230" s="213" t="s">
        <v>571</v>
      </c>
      <c r="IQ230" s="213"/>
      <c r="IR230" s="213"/>
      <c r="IS230" s="213" t="s">
        <v>480</v>
      </c>
      <c r="IT230" s="213" t="s">
        <v>480</v>
      </c>
      <c r="IU230" s="213" t="s">
        <v>544</v>
      </c>
      <c r="IV230" s="213"/>
      <c r="IW230" s="213"/>
      <c r="IX230" s="147"/>
      <c r="IY230" s="147"/>
      <c r="IZ230" s="147"/>
      <c r="JA230" s="147"/>
      <c r="JB230" s="147"/>
      <c r="JC230" s="147"/>
      <c r="JD230" s="147"/>
      <c r="JE230" s="147"/>
      <c r="JF230" s="147"/>
      <c r="JG230" s="147"/>
      <c r="JH230" s="147"/>
      <c r="JI230" s="147"/>
      <c r="JJ230" s="147" t="s">
        <v>572</v>
      </c>
      <c r="JK230" s="147" t="s">
        <v>494</v>
      </c>
      <c r="JL230" s="295" t="s">
        <v>495</v>
      </c>
      <c r="JM230" s="296" t="s">
        <v>558</v>
      </c>
      <c r="JN230" s="290" t="s">
        <v>559</v>
      </c>
      <c r="JO230" s="213" t="s">
        <v>560</v>
      </c>
      <c r="JP230" s="290"/>
      <c r="JQ230" s="213"/>
      <c r="JR230" s="213"/>
      <c r="JS230" s="213"/>
      <c r="JT230" s="213"/>
      <c r="JU230" s="213"/>
      <c r="JV230" s="296"/>
      <c r="JW230" s="296"/>
      <c r="JX230" s="290"/>
      <c r="JY230" s="213"/>
      <c r="JZ230" s="290"/>
      <c r="KA230" s="213"/>
      <c r="KB230" s="213"/>
      <c r="KC230" s="213"/>
      <c r="KD230" s="290"/>
      <c r="KE230" s="290" t="s">
        <v>499</v>
      </c>
      <c r="KF230" s="293" t="s">
        <v>500</v>
      </c>
      <c r="KG230" s="297" t="s">
        <v>480</v>
      </c>
      <c r="KH230" s="213" t="s">
        <v>480</v>
      </c>
      <c r="KI230" s="213" t="s">
        <v>499</v>
      </c>
      <c r="KJ230" s="213" t="s">
        <v>501</v>
      </c>
      <c r="KK230" s="213" t="s">
        <v>502</v>
      </c>
      <c r="KL230" s="290" t="s">
        <v>503</v>
      </c>
      <c r="KM230" s="213">
        <v>2.5</v>
      </c>
      <c r="KN230" s="293"/>
      <c r="KO230" s="297" t="s">
        <v>561</v>
      </c>
      <c r="KP230" s="213" t="s">
        <v>480</v>
      </c>
      <c r="KQ230" s="213" t="s">
        <v>480</v>
      </c>
      <c r="KR230" s="293" t="s">
        <v>504</v>
      </c>
      <c r="KS230" s="297"/>
      <c r="KT230" s="213"/>
      <c r="KU230" s="213"/>
      <c r="KV230" s="213" t="s">
        <v>505</v>
      </c>
      <c r="KW230" s="3" t="s">
        <v>506</v>
      </c>
      <c r="LA230" s="290"/>
      <c r="LB230" s="290" t="s">
        <v>480</v>
      </c>
      <c r="LC230" s="290"/>
      <c r="LD230" s="290" t="s">
        <v>480</v>
      </c>
      <c r="LE230" s="290"/>
      <c r="LF230" s="290" t="s">
        <v>480</v>
      </c>
      <c r="LG230" s="290"/>
      <c r="LH230" s="290" t="s">
        <v>480</v>
      </c>
      <c r="LI230" s="290"/>
      <c r="LJ230" s="290" t="s">
        <v>507</v>
      </c>
      <c r="LK230" s="290" t="s">
        <v>480</v>
      </c>
      <c r="LL230" s="290" t="s">
        <v>480</v>
      </c>
      <c r="LM230" s="290" t="s">
        <v>508</v>
      </c>
      <c r="LN230" s="213">
        <v>2500</v>
      </c>
      <c r="LO230" s="213"/>
      <c r="LP230" s="213"/>
      <c r="LQ230" s="213"/>
      <c r="LR230" s="213"/>
      <c r="LS230" s="213"/>
      <c r="LT230" s="213"/>
      <c r="LU230" s="213"/>
      <c r="LW230" s="147"/>
      <c r="LX230" s="147"/>
      <c r="LY230" s="147"/>
      <c r="LZ230" s="147"/>
      <c r="MA230" s="147"/>
      <c r="ME230" s="147"/>
      <c r="MF230" s="213"/>
      <c r="MG230" s="213"/>
      <c r="MH230" s="213"/>
      <c r="MI230" s="147"/>
      <c r="MJ230" s="147"/>
      <c r="MK230" s="147"/>
      <c r="ML230" s="147"/>
      <c r="MM230" s="147"/>
      <c r="MN230" s="147"/>
      <c r="MO230" s="147"/>
      <c r="MP230" s="147"/>
      <c r="MQ230" s="213"/>
      <c r="MR230" s="213"/>
      <c r="MS230" s="213"/>
      <c r="MT230" s="213"/>
      <c r="MU230" s="283"/>
      <c r="MV230" s="283"/>
      <c r="MW230" s="283"/>
      <c r="MX230" s="283"/>
      <c r="MY230" s="298"/>
      <c r="MZ230" s="299"/>
      <c r="NA230" s="300" t="s">
        <v>547</v>
      </c>
      <c r="NB230" s="300" t="s">
        <v>511</v>
      </c>
      <c r="NC230" s="300" t="s">
        <v>548</v>
      </c>
      <c r="ND230" s="300" t="s">
        <v>562</v>
      </c>
      <c r="NE230" s="300" t="s">
        <v>582</v>
      </c>
      <c r="NF230" s="300"/>
      <c r="NG230" s="300"/>
      <c r="NH230" s="300"/>
      <c r="NI230" s="283" t="s">
        <v>512</v>
      </c>
      <c r="NJ230" s="283" t="s">
        <v>579</v>
      </c>
      <c r="NK230" s="283" t="s">
        <v>514</v>
      </c>
      <c r="NL230" s="283" t="s">
        <v>515</v>
      </c>
      <c r="NM230" s="301" t="s">
        <v>516</v>
      </c>
      <c r="NN230" s="213"/>
      <c r="NO230" s="213"/>
      <c r="NP230" s="213"/>
      <c r="NQ230" s="213"/>
      <c r="NR230" s="213"/>
      <c r="NS230" s="213"/>
      <c r="NT230" s="213"/>
      <c r="NU230" s="213"/>
      <c r="NV230" s="213" t="s">
        <v>518</v>
      </c>
      <c r="NW230" s="213" t="s">
        <v>587</v>
      </c>
      <c r="NX230" s="213" t="s">
        <v>520</v>
      </c>
      <c r="NY230" s="213" t="s">
        <v>588</v>
      </c>
      <c r="NZ230" s="213"/>
      <c r="OA230" s="213"/>
      <c r="OB230" s="213">
        <v>8</v>
      </c>
      <c r="OC230" s="213"/>
      <c r="OD230" s="213"/>
      <c r="OE230" s="213"/>
      <c r="OF230" s="213"/>
      <c r="OG230" s="213"/>
      <c r="OH230" s="213"/>
      <c r="OI230" s="213"/>
      <c r="OJ230" s="213"/>
      <c r="OK230" s="213"/>
      <c r="OL230" s="213"/>
      <c r="OM230" s="213"/>
      <c r="ON230" s="213"/>
      <c r="OO230" s="213"/>
      <c r="OP230" s="213"/>
      <c r="OQ230" s="213"/>
      <c r="OR230" s="213"/>
      <c r="OS230" s="213"/>
      <c r="OT230" s="213"/>
      <c r="OU230" s="213" t="s">
        <v>577</v>
      </c>
      <c r="OV230" s="213" t="s">
        <v>518</v>
      </c>
      <c r="OW230" s="213"/>
      <c r="OX230" s="213">
        <v>2014</v>
      </c>
      <c r="OY230" s="213">
        <v>2015</v>
      </c>
      <c r="OZ230" s="213"/>
      <c r="PA230" s="213"/>
      <c r="PB230" s="3" t="s">
        <v>522</v>
      </c>
      <c r="PC230" s="68">
        <v>46094</v>
      </c>
    </row>
    <row r="231" spans="1:419" s="3" customFormat="1" ht="17" thickBot="1">
      <c r="A231" s="288" t="s">
        <v>469</v>
      </c>
      <c r="B231" s="147" t="s">
        <v>470</v>
      </c>
      <c r="C231" s="147" t="s">
        <v>471</v>
      </c>
      <c r="D231" s="289" t="s">
        <v>472</v>
      </c>
      <c r="E231" s="147" t="s">
        <v>473</v>
      </c>
      <c r="F231" s="289" t="s">
        <v>474</v>
      </c>
      <c r="G231" s="147" t="s">
        <v>475</v>
      </c>
      <c r="H231" s="147" t="s">
        <v>476</v>
      </c>
      <c r="I231" s="289" t="s">
        <v>477</v>
      </c>
      <c r="J231" s="289" t="s">
        <v>478</v>
      </c>
      <c r="K231" s="289">
        <v>200</v>
      </c>
      <c r="L231" s="147"/>
      <c r="M231" s="289"/>
      <c r="N231" s="147"/>
      <c r="O231" s="147"/>
      <c r="P231" s="147"/>
      <c r="Q231" s="147"/>
      <c r="R231" s="147"/>
      <c r="S231" s="147"/>
      <c r="T231" s="147"/>
      <c r="AV231" s="147" t="s">
        <v>479</v>
      </c>
      <c r="AW231" s="147">
        <v>200</v>
      </c>
      <c r="AX231" s="147" t="s">
        <v>480</v>
      </c>
      <c r="AY231" s="147">
        <v>1</v>
      </c>
      <c r="AZ231" s="213" t="s">
        <v>574</v>
      </c>
      <c r="BA231" s="213">
        <v>2014</v>
      </c>
      <c r="BB231" s="213">
        <v>2015</v>
      </c>
      <c r="BC231" s="213" t="s">
        <v>480</v>
      </c>
      <c r="BD231" s="213" t="s">
        <v>552</v>
      </c>
      <c r="BE231" s="213" t="s">
        <v>553</v>
      </c>
      <c r="BF231" s="213" t="s">
        <v>484</v>
      </c>
      <c r="BG231" s="213" t="s">
        <v>554</v>
      </c>
      <c r="BH231" s="213" t="s">
        <v>480</v>
      </c>
      <c r="BI231" s="290" t="s">
        <v>486</v>
      </c>
      <c r="BJ231" s="291">
        <v>44444</v>
      </c>
      <c r="BK231" s="213" t="s">
        <v>555</v>
      </c>
      <c r="BL231" s="213" t="s">
        <v>1625</v>
      </c>
      <c r="BM231" s="213" t="s">
        <v>480</v>
      </c>
      <c r="BN231" s="213" t="s">
        <v>486</v>
      </c>
      <c r="BO231" s="213">
        <v>148000</v>
      </c>
      <c r="BP231" s="213" t="s">
        <v>555</v>
      </c>
      <c r="BQ231" s="213" t="s">
        <v>485</v>
      </c>
      <c r="BR231" s="213" t="s">
        <v>480</v>
      </c>
      <c r="BS231" s="213" t="s">
        <v>486</v>
      </c>
      <c r="BT231" s="213">
        <v>44000</v>
      </c>
      <c r="BU231" s="213"/>
      <c r="ED231" s="147"/>
      <c r="EE231" s="213"/>
      <c r="EF231" s="213"/>
      <c r="EG231" s="213"/>
      <c r="EH231" s="213"/>
      <c r="EI231" s="213"/>
      <c r="EJ231" s="213"/>
      <c r="EK231" s="213"/>
      <c r="HK231" s="213" t="s">
        <v>487</v>
      </c>
      <c r="HL231" s="213" t="s">
        <v>488</v>
      </c>
      <c r="HM231" s="213"/>
      <c r="HN231" s="213"/>
      <c r="HO231" s="213"/>
      <c r="HP231" s="213"/>
      <c r="HQ231" s="213" t="s">
        <v>489</v>
      </c>
      <c r="HR231" s="213"/>
      <c r="HS231" s="290" t="s">
        <v>490</v>
      </c>
      <c r="HT231" s="213" t="s">
        <v>480</v>
      </c>
      <c r="HU231" s="213" t="s">
        <v>480</v>
      </c>
      <c r="HV231" s="213"/>
      <c r="HW231" s="213"/>
      <c r="HX231" s="292"/>
      <c r="HY231" s="213"/>
      <c r="HZ231" s="213"/>
      <c r="IA231" s="213"/>
      <c r="IB231" s="213"/>
      <c r="IC231" s="213"/>
      <c r="ID231" s="213"/>
      <c r="IE231" s="213"/>
      <c r="IF231" s="213"/>
      <c r="IG231" s="213"/>
      <c r="IH231" s="213"/>
      <c r="II231" s="293"/>
      <c r="IJ231" s="293"/>
      <c r="IK231" s="294"/>
      <c r="IL231" s="213"/>
      <c r="IM231" s="213"/>
      <c r="IN231" s="213"/>
      <c r="IO231" s="213" t="s">
        <v>556</v>
      </c>
      <c r="IP231" s="213" t="s">
        <v>557</v>
      </c>
      <c r="IQ231" s="213"/>
      <c r="IR231" s="213"/>
      <c r="IS231" s="213" t="s">
        <v>480</v>
      </c>
      <c r="IT231" s="213" t="s">
        <v>480</v>
      </c>
      <c r="IU231" s="213" t="s">
        <v>544</v>
      </c>
      <c r="IV231" s="213"/>
      <c r="IW231" s="213"/>
      <c r="IX231" s="147"/>
      <c r="IY231" s="147"/>
      <c r="IZ231" s="147"/>
      <c r="JA231" s="147"/>
      <c r="JB231" s="147"/>
      <c r="JC231" s="147"/>
      <c r="JD231" s="147"/>
      <c r="JE231" s="147"/>
      <c r="JF231" s="147"/>
      <c r="JG231" s="147"/>
      <c r="JH231" s="147"/>
      <c r="JI231" s="147"/>
      <c r="JJ231" s="147" t="s">
        <v>493</v>
      </c>
      <c r="JK231" s="147" t="s">
        <v>494</v>
      </c>
      <c r="JL231" s="295" t="s">
        <v>495</v>
      </c>
      <c r="JM231" s="296" t="s">
        <v>558</v>
      </c>
      <c r="JN231" s="290" t="s">
        <v>559</v>
      </c>
      <c r="JO231" s="213" t="s">
        <v>560</v>
      </c>
      <c r="JP231" s="290"/>
      <c r="JQ231" s="213"/>
      <c r="JR231" s="213"/>
      <c r="JS231" s="213"/>
      <c r="JT231" s="213"/>
      <c r="JU231" s="213"/>
      <c r="JV231" s="296"/>
      <c r="JW231" s="296"/>
      <c r="JX231" s="290"/>
      <c r="JY231" s="213"/>
      <c r="JZ231" s="290"/>
      <c r="KA231" s="213"/>
      <c r="KB231" s="213"/>
      <c r="KC231" s="213"/>
      <c r="KD231" s="290"/>
      <c r="KE231" s="290" t="s">
        <v>499</v>
      </c>
      <c r="KF231" s="293" t="s">
        <v>500</v>
      </c>
      <c r="KG231" s="297" t="s">
        <v>480</v>
      </c>
      <c r="KH231" s="213" t="s">
        <v>480</v>
      </c>
      <c r="KI231" s="213" t="s">
        <v>499</v>
      </c>
      <c r="KJ231" s="213" t="s">
        <v>501</v>
      </c>
      <c r="KK231" s="213" t="s">
        <v>502</v>
      </c>
      <c r="KL231" s="290" t="s">
        <v>503</v>
      </c>
      <c r="KM231" s="213">
        <v>2.5</v>
      </c>
      <c r="KN231" s="293"/>
      <c r="KO231" s="297" t="s">
        <v>561</v>
      </c>
      <c r="KP231" s="213" t="s">
        <v>480</v>
      </c>
      <c r="KQ231" s="213" t="s">
        <v>480</v>
      </c>
      <c r="KR231" s="293" t="s">
        <v>504</v>
      </c>
      <c r="KS231" s="297"/>
      <c r="KT231" s="213"/>
      <c r="KU231" s="213"/>
      <c r="KV231" s="213" t="s">
        <v>505</v>
      </c>
      <c r="KW231" s="3" t="s">
        <v>506</v>
      </c>
      <c r="LA231" s="290"/>
      <c r="LB231" s="290" t="s">
        <v>480</v>
      </c>
      <c r="LC231" s="290"/>
      <c r="LD231" s="290" t="s">
        <v>480</v>
      </c>
      <c r="LE231" s="290"/>
      <c r="LF231" s="290" t="s">
        <v>480</v>
      </c>
      <c r="LG231" s="290"/>
      <c r="LH231" s="290" t="s">
        <v>480</v>
      </c>
      <c r="LI231" s="290"/>
      <c r="LJ231" s="290" t="s">
        <v>507</v>
      </c>
      <c r="LK231" s="290" t="s">
        <v>480</v>
      </c>
      <c r="LL231" s="290" t="s">
        <v>480</v>
      </c>
      <c r="LM231" s="290" t="s">
        <v>508</v>
      </c>
      <c r="LN231" s="213">
        <v>2500</v>
      </c>
      <c r="LO231" s="213"/>
      <c r="LP231" s="213"/>
      <c r="LQ231" s="213"/>
      <c r="LR231" s="213"/>
      <c r="LS231" s="213"/>
      <c r="LT231" s="213"/>
      <c r="LU231" s="213"/>
      <c r="LW231" s="147"/>
      <c r="LX231" s="147"/>
      <c r="LY231" s="147"/>
      <c r="LZ231" s="147"/>
      <c r="MA231" s="147"/>
      <c r="ME231" s="147"/>
      <c r="MF231" s="213"/>
      <c r="MG231" s="213"/>
      <c r="MH231" s="213"/>
      <c r="MI231" s="147"/>
      <c r="MJ231" s="147"/>
      <c r="MK231" s="147"/>
      <c r="ML231" s="147"/>
      <c r="MM231" s="147"/>
      <c r="MN231" s="147"/>
      <c r="MO231" s="147"/>
      <c r="MP231" s="147"/>
      <c r="MQ231" s="213"/>
      <c r="MR231" s="213"/>
      <c r="MS231" s="213"/>
      <c r="MT231" s="213"/>
      <c r="MU231" s="283"/>
      <c r="MV231" s="283"/>
      <c r="MW231" s="283"/>
      <c r="MX231" s="283"/>
      <c r="MY231" s="298"/>
      <c r="MZ231" s="299"/>
      <c r="NA231" s="300" t="s">
        <v>547</v>
      </c>
      <c r="NB231" s="300" t="s">
        <v>511</v>
      </c>
      <c r="NC231" s="300" t="s">
        <v>548</v>
      </c>
      <c r="ND231" s="300" t="s">
        <v>562</v>
      </c>
      <c r="NE231" s="300" t="s">
        <v>582</v>
      </c>
      <c r="NF231" s="300"/>
      <c r="NG231" s="300"/>
      <c r="NH231" s="300"/>
      <c r="NI231" s="283" t="s">
        <v>512</v>
      </c>
      <c r="NJ231" s="283" t="s">
        <v>579</v>
      </c>
      <c r="NK231" s="283" t="s">
        <v>514</v>
      </c>
      <c r="NL231" s="283" t="s">
        <v>515</v>
      </c>
      <c r="NM231" s="301" t="s">
        <v>516</v>
      </c>
      <c r="NN231" s="213"/>
      <c r="NO231" s="213"/>
      <c r="NP231" s="213"/>
      <c r="NQ231" s="213"/>
      <c r="NR231" s="213"/>
      <c r="NS231" s="213"/>
      <c r="NT231" s="213"/>
      <c r="NU231" s="213"/>
      <c r="NV231" s="213" t="s">
        <v>518</v>
      </c>
      <c r="NW231" s="213" t="s">
        <v>589</v>
      </c>
      <c r="NX231" s="213" t="s">
        <v>520</v>
      </c>
      <c r="NY231" s="213" t="s">
        <v>584</v>
      </c>
      <c r="NZ231" s="213"/>
      <c r="OA231" s="213"/>
      <c r="OB231" s="213">
        <v>8</v>
      </c>
      <c r="OC231" s="213"/>
      <c r="OD231" s="213"/>
      <c r="OE231" s="213"/>
      <c r="OF231" s="213"/>
      <c r="OG231" s="213"/>
      <c r="OH231" s="213"/>
      <c r="OI231" s="213"/>
      <c r="OJ231" s="213"/>
      <c r="OK231" s="213"/>
      <c r="OL231" s="213"/>
      <c r="OM231" s="213"/>
      <c r="ON231" s="213"/>
      <c r="OO231" s="213"/>
      <c r="OP231" s="213"/>
      <c r="OQ231" s="213"/>
      <c r="OR231" s="213"/>
      <c r="OS231" s="213"/>
      <c r="OT231" s="213"/>
      <c r="OU231" s="213" t="s">
        <v>577</v>
      </c>
      <c r="OV231" s="213" t="s">
        <v>518</v>
      </c>
      <c r="OW231" s="213"/>
      <c r="OX231" s="213">
        <v>2014</v>
      </c>
      <c r="OY231" s="213">
        <v>2015</v>
      </c>
      <c r="OZ231" s="213"/>
      <c r="PA231" s="213"/>
      <c r="PB231" s="3" t="s">
        <v>522</v>
      </c>
      <c r="PC231" s="68">
        <v>46094</v>
      </c>
    </row>
    <row r="232" spans="1:419" s="3" customFormat="1" ht="17" thickBot="1">
      <c r="A232" s="288" t="s">
        <v>469</v>
      </c>
      <c r="B232" s="147" t="s">
        <v>470</v>
      </c>
      <c r="C232" s="147" t="s">
        <v>471</v>
      </c>
      <c r="D232" s="289" t="s">
        <v>472</v>
      </c>
      <c r="E232" s="147" t="s">
        <v>473</v>
      </c>
      <c r="F232" s="289" t="s">
        <v>474</v>
      </c>
      <c r="G232" s="147" t="s">
        <v>475</v>
      </c>
      <c r="H232" s="147" t="s">
        <v>476</v>
      </c>
      <c r="I232" s="289" t="s">
        <v>477</v>
      </c>
      <c r="J232" s="289" t="s">
        <v>478</v>
      </c>
      <c r="K232" s="289">
        <v>200</v>
      </c>
      <c r="L232" s="147"/>
      <c r="M232" s="289"/>
      <c r="N232" s="147"/>
      <c r="O232" s="147"/>
      <c r="P232" s="147"/>
      <c r="Q232" s="147"/>
      <c r="R232" s="147"/>
      <c r="S232" s="147"/>
      <c r="T232" s="147"/>
      <c r="AV232" s="147" t="s">
        <v>479</v>
      </c>
      <c r="AW232" s="147">
        <v>200</v>
      </c>
      <c r="AX232" s="147" t="s">
        <v>480</v>
      </c>
      <c r="AY232" s="147">
        <v>1</v>
      </c>
      <c r="AZ232" s="213" t="s">
        <v>574</v>
      </c>
      <c r="BA232" s="213">
        <v>2014</v>
      </c>
      <c r="BB232" s="213">
        <v>2015</v>
      </c>
      <c r="BC232" s="213" t="s">
        <v>480</v>
      </c>
      <c r="BD232" s="213" t="s">
        <v>590</v>
      </c>
      <c r="BE232" s="213" t="s">
        <v>591</v>
      </c>
      <c r="BF232" s="213" t="s">
        <v>484</v>
      </c>
      <c r="BG232" s="213" t="s">
        <v>485</v>
      </c>
      <c r="BH232" s="213" t="s">
        <v>480</v>
      </c>
      <c r="BI232" s="290" t="s">
        <v>486</v>
      </c>
      <c r="BJ232" s="291">
        <v>44000</v>
      </c>
      <c r="BK232" s="213"/>
      <c r="BL232" s="213"/>
      <c r="BM232" s="213"/>
      <c r="BN232" s="213"/>
      <c r="BO232" s="213"/>
      <c r="BP232" s="213"/>
      <c r="BQ232" s="213"/>
      <c r="BR232" s="213"/>
      <c r="BS232" s="213"/>
      <c r="BT232" s="213"/>
      <c r="BU232" s="213"/>
      <c r="ED232" s="147"/>
      <c r="EE232" s="213"/>
      <c r="EF232" s="213"/>
      <c r="EG232" s="213"/>
      <c r="EH232" s="213"/>
      <c r="EI232" s="213"/>
      <c r="EJ232" s="213"/>
      <c r="EK232" s="213"/>
      <c r="HK232" s="213" t="s">
        <v>525</v>
      </c>
      <c r="HL232" s="213" t="s">
        <v>526</v>
      </c>
      <c r="HM232" s="213" t="s">
        <v>527</v>
      </c>
      <c r="HN232" s="213"/>
      <c r="HO232" s="213" t="s">
        <v>480</v>
      </c>
      <c r="HP232" s="213">
        <v>1</v>
      </c>
      <c r="HQ232" s="213" t="s">
        <v>489</v>
      </c>
      <c r="HR232" s="213"/>
      <c r="HS232" s="290" t="s">
        <v>490</v>
      </c>
      <c r="HT232" s="213" t="s">
        <v>480</v>
      </c>
      <c r="HU232" s="213" t="s">
        <v>480</v>
      </c>
      <c r="HV232" s="213"/>
      <c r="HW232" s="213"/>
      <c r="HX232" s="292"/>
      <c r="HY232" s="213"/>
      <c r="HZ232" s="213"/>
      <c r="IA232" s="213"/>
      <c r="IB232" s="213"/>
      <c r="IC232" s="213"/>
      <c r="ID232" s="213"/>
      <c r="IE232" s="213"/>
      <c r="IF232" s="213"/>
      <c r="IG232" s="213"/>
      <c r="IH232" s="213" t="s">
        <v>491</v>
      </c>
      <c r="II232" s="293" t="s">
        <v>492</v>
      </c>
      <c r="IJ232" s="293"/>
      <c r="IK232" s="294"/>
      <c r="IL232" s="213"/>
      <c r="IM232" s="213"/>
      <c r="IN232" s="213"/>
      <c r="IO232" s="213" t="s">
        <v>491</v>
      </c>
      <c r="IP232" s="213" t="s">
        <v>492</v>
      </c>
      <c r="IQ232" s="213"/>
      <c r="IR232" s="213"/>
      <c r="IS232" s="213"/>
      <c r="IT232" s="213"/>
      <c r="IU232" s="213"/>
      <c r="IV232" s="213"/>
      <c r="IW232" s="213"/>
      <c r="IX232" s="147"/>
      <c r="IY232" s="147"/>
      <c r="IZ232" s="147"/>
      <c r="JA232" s="147"/>
      <c r="JB232" s="147"/>
      <c r="JC232" s="147"/>
      <c r="JD232" s="147"/>
      <c r="JE232" s="147"/>
      <c r="JF232" s="147"/>
      <c r="JG232" s="147"/>
      <c r="JH232" s="147"/>
      <c r="JI232" s="147"/>
      <c r="JJ232" s="147" t="s">
        <v>493</v>
      </c>
      <c r="JK232" s="147" t="s">
        <v>592</v>
      </c>
      <c r="JL232" s="295" t="s">
        <v>495</v>
      </c>
      <c r="JM232" s="296" t="s">
        <v>496</v>
      </c>
      <c r="JN232" s="290" t="s">
        <v>497</v>
      </c>
      <c r="JO232" s="213" t="s">
        <v>498</v>
      </c>
      <c r="JP232" s="290"/>
      <c r="JQ232" s="213"/>
      <c r="JR232" s="213"/>
      <c r="JS232" s="213"/>
      <c r="JT232" s="213"/>
      <c r="JU232" s="213"/>
      <c r="JV232" s="296" t="s">
        <v>593</v>
      </c>
      <c r="JW232" s="296" t="s">
        <v>594</v>
      </c>
      <c r="JX232" s="290" t="s">
        <v>508</v>
      </c>
      <c r="JY232" s="213">
        <v>5000</v>
      </c>
      <c r="JZ232" s="290" t="s">
        <v>595</v>
      </c>
      <c r="KA232" s="213">
        <v>0.74</v>
      </c>
      <c r="KB232" s="213">
        <v>0.12</v>
      </c>
      <c r="KC232" s="213">
        <v>0.69</v>
      </c>
      <c r="KD232" s="290" t="s">
        <v>596</v>
      </c>
      <c r="KE232" s="290" t="s">
        <v>528</v>
      </c>
      <c r="KF232" s="293" t="s">
        <v>500</v>
      </c>
      <c r="KG232" s="297" t="s">
        <v>480</v>
      </c>
      <c r="KH232" s="213" t="s">
        <v>480</v>
      </c>
      <c r="KI232" s="213" t="s">
        <v>529</v>
      </c>
      <c r="KJ232" s="213" t="s">
        <v>530</v>
      </c>
      <c r="KK232" s="213"/>
      <c r="KL232" s="290"/>
      <c r="KM232" s="213"/>
      <c r="KN232" s="293"/>
      <c r="KO232" s="297"/>
      <c r="KP232" s="213"/>
      <c r="KQ232" s="213"/>
      <c r="KR232" s="293" t="s">
        <v>504</v>
      </c>
      <c r="KS232" s="297"/>
      <c r="KT232" s="213"/>
      <c r="KU232" s="213"/>
      <c r="KV232" s="213"/>
      <c r="KW232" s="3" t="s">
        <v>531</v>
      </c>
      <c r="LA232" s="290"/>
      <c r="LB232" s="290"/>
      <c r="LC232" s="290"/>
      <c r="LD232" s="290"/>
      <c r="LE232" s="290"/>
      <c r="LF232" s="290"/>
      <c r="LG232" s="290"/>
      <c r="LH232" s="290"/>
      <c r="LI232" s="290"/>
      <c r="LJ232" s="290"/>
      <c r="LK232" s="290"/>
      <c r="LL232" s="290"/>
      <c r="LM232" s="290"/>
      <c r="LN232" s="213"/>
      <c r="LO232" s="213"/>
      <c r="LP232" s="213"/>
      <c r="LQ232" s="213"/>
      <c r="LR232" s="213"/>
      <c r="LS232" s="213"/>
      <c r="LT232" s="213"/>
      <c r="LU232" s="213"/>
      <c r="LW232" s="147"/>
      <c r="LX232" s="147"/>
      <c r="LY232" s="147"/>
      <c r="LZ232" s="147"/>
      <c r="MA232" s="147"/>
      <c r="ME232" s="147"/>
      <c r="MF232" s="213"/>
      <c r="MG232" s="213"/>
      <c r="MH232" s="213"/>
      <c r="MI232" s="147"/>
      <c r="MJ232" s="147"/>
      <c r="MK232" s="147"/>
      <c r="ML232" s="147"/>
      <c r="MM232" s="147"/>
      <c r="MN232" s="147"/>
      <c r="MO232" s="147"/>
      <c r="MP232" s="147"/>
      <c r="MQ232" s="213"/>
      <c r="MR232" s="213"/>
      <c r="MS232" s="213"/>
      <c r="MT232" s="213"/>
      <c r="MU232" s="283"/>
      <c r="MV232" s="283"/>
      <c r="MW232" s="283"/>
      <c r="MX232" s="283"/>
      <c r="MY232" s="298"/>
      <c r="MZ232" s="299"/>
      <c r="NA232" s="300" t="s">
        <v>510</v>
      </c>
      <c r="NB232" s="300" t="s">
        <v>511</v>
      </c>
      <c r="NC232" s="300" t="s">
        <v>548</v>
      </c>
      <c r="ND232" s="300"/>
      <c r="NE232" s="300"/>
      <c r="NF232" s="300"/>
      <c r="NG232" s="300"/>
      <c r="NH232" s="300"/>
      <c r="NI232" s="283" t="s">
        <v>597</v>
      </c>
      <c r="NJ232" s="283" t="s">
        <v>579</v>
      </c>
      <c r="NK232" s="283" t="s">
        <v>514</v>
      </c>
      <c r="NL232" s="283" t="s">
        <v>515</v>
      </c>
      <c r="NM232" s="301" t="s">
        <v>516</v>
      </c>
      <c r="NN232" s="213"/>
      <c r="NO232" s="213"/>
      <c r="NP232" s="213"/>
      <c r="NQ232" s="213"/>
      <c r="NR232" s="213"/>
      <c r="NS232" s="213"/>
      <c r="NT232" s="213"/>
      <c r="NU232" s="213" t="s">
        <v>598</v>
      </c>
      <c r="NV232" s="213" t="s">
        <v>518</v>
      </c>
      <c r="NW232" s="213" t="s">
        <v>581</v>
      </c>
      <c r="NX232" s="213" t="s">
        <v>520</v>
      </c>
      <c r="NY232" s="213" t="s">
        <v>584</v>
      </c>
      <c r="NZ232" s="213"/>
      <c r="OA232" s="213"/>
      <c r="OB232" s="213">
        <v>8</v>
      </c>
      <c r="OC232" s="213"/>
      <c r="OD232" s="213"/>
      <c r="OE232" s="213"/>
      <c r="OF232" s="213"/>
      <c r="OG232" s="213"/>
      <c r="OH232" s="213"/>
      <c r="OI232" s="213"/>
      <c r="OJ232" s="213"/>
      <c r="OK232" s="213"/>
      <c r="OL232" s="213"/>
      <c r="OM232" s="213"/>
      <c r="ON232" s="213"/>
      <c r="OO232" s="213"/>
      <c r="OP232" s="213"/>
      <c r="OQ232" s="213"/>
      <c r="OR232" s="213"/>
      <c r="OS232" s="213"/>
      <c r="OT232" s="213"/>
      <c r="OU232" s="213" t="s">
        <v>577</v>
      </c>
      <c r="OV232" s="213" t="s">
        <v>518</v>
      </c>
      <c r="OW232" s="213"/>
      <c r="OX232" s="213">
        <v>2014</v>
      </c>
      <c r="OY232" s="213">
        <v>2015</v>
      </c>
      <c r="OZ232" s="213"/>
      <c r="PA232" s="213"/>
      <c r="PB232" s="3" t="s">
        <v>522</v>
      </c>
      <c r="PC232" s="68">
        <v>46094</v>
      </c>
    </row>
    <row r="233" spans="1:419" s="3" customFormat="1" ht="17" thickBot="1">
      <c r="A233" s="288" t="s">
        <v>469</v>
      </c>
      <c r="B233" s="147" t="s">
        <v>470</v>
      </c>
      <c r="C233" s="147" t="s">
        <v>471</v>
      </c>
      <c r="D233" s="289" t="s">
        <v>472</v>
      </c>
      <c r="E233" s="147" t="s">
        <v>473</v>
      </c>
      <c r="F233" s="289" t="s">
        <v>474</v>
      </c>
      <c r="G233" s="147" t="s">
        <v>475</v>
      </c>
      <c r="H233" s="147" t="s">
        <v>476</v>
      </c>
      <c r="I233" s="289" t="s">
        <v>477</v>
      </c>
      <c r="J233" s="289" t="s">
        <v>478</v>
      </c>
      <c r="K233" s="289">
        <v>200</v>
      </c>
      <c r="L233" s="147"/>
      <c r="M233" s="289"/>
      <c r="N233" s="147"/>
      <c r="O233" s="147"/>
      <c r="P233" s="147"/>
      <c r="Q233" s="147"/>
      <c r="R233" s="147"/>
      <c r="S233" s="147"/>
      <c r="T233" s="147"/>
      <c r="AV233" s="147" t="s">
        <v>479</v>
      </c>
      <c r="AW233" s="147">
        <v>200</v>
      </c>
      <c r="AX233" s="147" t="s">
        <v>480</v>
      </c>
      <c r="AY233" s="147">
        <v>1</v>
      </c>
      <c r="AZ233" s="213" t="s">
        <v>574</v>
      </c>
      <c r="BA233" s="213">
        <v>2014</v>
      </c>
      <c r="BB233" s="213">
        <v>2015</v>
      </c>
      <c r="BC233" s="213" t="s">
        <v>480</v>
      </c>
      <c r="BD233" s="213" t="s">
        <v>599</v>
      </c>
      <c r="BE233" s="213" t="s">
        <v>600</v>
      </c>
      <c r="BF233" s="213" t="s">
        <v>484</v>
      </c>
      <c r="BG233" s="213" t="s">
        <v>485</v>
      </c>
      <c r="BH233" s="213" t="s">
        <v>480</v>
      </c>
      <c r="BI233" s="290" t="s">
        <v>486</v>
      </c>
      <c r="BJ233" s="291">
        <v>44000</v>
      </c>
      <c r="BK233" s="213"/>
      <c r="BL233" s="213"/>
      <c r="BM233" s="213"/>
      <c r="BN233" s="213"/>
      <c r="BO233" s="213"/>
      <c r="BP233" s="213"/>
      <c r="BQ233" s="213"/>
      <c r="BR233" s="213"/>
      <c r="BS233" s="213"/>
      <c r="BT233" s="213"/>
      <c r="BU233" s="213"/>
      <c r="ED233" s="147"/>
      <c r="EE233" s="213"/>
      <c r="EF233" s="213"/>
      <c r="EG233" s="213"/>
      <c r="EH233" s="213"/>
      <c r="EI233" s="213"/>
      <c r="EJ233" s="213"/>
      <c r="EK233" s="213"/>
      <c r="HK233" s="213" t="s">
        <v>487</v>
      </c>
      <c r="HL233" s="213" t="s">
        <v>488</v>
      </c>
      <c r="HM233" s="213"/>
      <c r="HN233" s="213"/>
      <c r="HO233" s="213"/>
      <c r="HP233" s="213"/>
      <c r="HQ233" s="213" t="s">
        <v>489</v>
      </c>
      <c r="HR233" s="213"/>
      <c r="HS233" s="290" t="s">
        <v>490</v>
      </c>
      <c r="HT233" s="213" t="s">
        <v>480</v>
      </c>
      <c r="HU233" s="213" t="s">
        <v>480</v>
      </c>
      <c r="HV233" s="213"/>
      <c r="HW233" s="213"/>
      <c r="HX233" s="292"/>
      <c r="HY233" s="213"/>
      <c r="HZ233" s="213"/>
      <c r="IA233" s="213"/>
      <c r="IB233" s="213"/>
      <c r="IC233" s="213"/>
      <c r="ID233" s="213"/>
      <c r="IE233" s="213"/>
      <c r="IF233" s="213"/>
      <c r="IG233" s="213"/>
      <c r="IH233" s="213" t="s">
        <v>491</v>
      </c>
      <c r="II233" s="293" t="s">
        <v>492</v>
      </c>
      <c r="IJ233" s="293"/>
      <c r="IK233" s="294"/>
      <c r="IL233" s="213"/>
      <c r="IM233" s="213"/>
      <c r="IN233" s="213"/>
      <c r="IO233" s="213" t="s">
        <v>491</v>
      </c>
      <c r="IP233" s="213" t="s">
        <v>492</v>
      </c>
      <c r="IQ233" s="213"/>
      <c r="IR233" s="213"/>
      <c r="IS233" s="213"/>
      <c r="IT233" s="213"/>
      <c r="IU233" s="213"/>
      <c r="IV233" s="213"/>
      <c r="IW233" s="213"/>
      <c r="IX233" s="147"/>
      <c r="IY233" s="147"/>
      <c r="IZ233" s="147"/>
      <c r="JA233" s="147"/>
      <c r="JB233" s="147"/>
      <c r="JC233" s="147"/>
      <c r="JD233" s="147"/>
      <c r="JE233" s="147"/>
      <c r="JF233" s="147"/>
      <c r="JG233" s="147"/>
      <c r="JH233" s="147"/>
      <c r="JI233" s="147"/>
      <c r="JJ233" s="147" t="s">
        <v>493</v>
      </c>
      <c r="JK233" s="147" t="s">
        <v>592</v>
      </c>
      <c r="JL233" s="295" t="s">
        <v>495</v>
      </c>
      <c r="JM233" s="296" t="s">
        <v>496</v>
      </c>
      <c r="JN233" s="290" t="s">
        <v>497</v>
      </c>
      <c r="JO233" s="213" t="s">
        <v>498</v>
      </c>
      <c r="JP233" s="290"/>
      <c r="JQ233" s="213"/>
      <c r="JR233" s="213"/>
      <c r="JS233" s="213"/>
      <c r="JT233" s="213"/>
      <c r="JU233" s="213"/>
      <c r="JV233" s="296" t="s">
        <v>593</v>
      </c>
      <c r="JW233" s="296" t="s">
        <v>594</v>
      </c>
      <c r="JX233" s="290" t="s">
        <v>508</v>
      </c>
      <c r="JY233" s="213">
        <v>5000</v>
      </c>
      <c r="JZ233" s="290" t="s">
        <v>595</v>
      </c>
      <c r="KA233" s="213">
        <v>0.74</v>
      </c>
      <c r="KB233" s="213">
        <v>0.12</v>
      </c>
      <c r="KC233" s="213">
        <v>0.69</v>
      </c>
      <c r="KD233" s="290" t="s">
        <v>596</v>
      </c>
      <c r="KE233" s="290" t="s">
        <v>499</v>
      </c>
      <c r="KF233" s="293" t="s">
        <v>500</v>
      </c>
      <c r="KG233" s="297" t="s">
        <v>480</v>
      </c>
      <c r="KH233" s="213" t="s">
        <v>480</v>
      </c>
      <c r="KI233" s="213" t="s">
        <v>499</v>
      </c>
      <c r="KJ233" s="213" t="s">
        <v>501</v>
      </c>
      <c r="KK233" s="213" t="s">
        <v>502</v>
      </c>
      <c r="KL233" s="290" t="s">
        <v>503</v>
      </c>
      <c r="KM233" s="213">
        <v>2.5</v>
      </c>
      <c r="KN233" s="293"/>
      <c r="KO233" s="297"/>
      <c r="KP233" s="213"/>
      <c r="KQ233" s="213"/>
      <c r="KR233" s="293" t="s">
        <v>504</v>
      </c>
      <c r="KS233" s="297"/>
      <c r="KT233" s="213"/>
      <c r="KU233" s="213"/>
      <c r="KV233" s="213" t="s">
        <v>505</v>
      </c>
      <c r="KW233" s="3" t="s">
        <v>506</v>
      </c>
      <c r="LA233" s="290"/>
      <c r="LB233" s="290" t="s">
        <v>480</v>
      </c>
      <c r="LC233" s="290"/>
      <c r="LD233" s="290" t="s">
        <v>480</v>
      </c>
      <c r="LE233" s="290"/>
      <c r="LF233" s="290" t="s">
        <v>480</v>
      </c>
      <c r="LG233" s="290"/>
      <c r="LH233" s="290" t="s">
        <v>480</v>
      </c>
      <c r="LI233" s="290"/>
      <c r="LJ233" s="290" t="s">
        <v>507</v>
      </c>
      <c r="LK233" s="290" t="s">
        <v>480</v>
      </c>
      <c r="LL233" s="290" t="s">
        <v>480</v>
      </c>
      <c r="LM233" s="290" t="s">
        <v>508</v>
      </c>
      <c r="LN233" s="213">
        <v>2500</v>
      </c>
      <c r="LO233" s="213"/>
      <c r="LP233" s="213"/>
      <c r="LQ233" s="213"/>
      <c r="LR233" s="213"/>
      <c r="LS233" s="213"/>
      <c r="LT233" s="213"/>
      <c r="LU233" s="213"/>
      <c r="LW233" s="147"/>
      <c r="LX233" s="147"/>
      <c r="LY233" s="147"/>
      <c r="LZ233" s="147"/>
      <c r="MA233" s="147"/>
      <c r="ME233" s="147"/>
      <c r="MF233" s="213"/>
      <c r="MG233" s="213"/>
      <c r="MH233" s="213"/>
      <c r="MI233" s="147"/>
      <c r="MJ233" s="147"/>
      <c r="MK233" s="147"/>
      <c r="ML233" s="147"/>
      <c r="MM233" s="147"/>
      <c r="MN233" s="147"/>
      <c r="MO233" s="147"/>
      <c r="MP233" s="147"/>
      <c r="MQ233" s="213"/>
      <c r="MR233" s="213"/>
      <c r="MS233" s="213"/>
      <c r="MT233" s="213"/>
      <c r="MU233" s="283"/>
      <c r="MV233" s="283"/>
      <c r="MW233" s="283"/>
      <c r="MX233" s="283"/>
      <c r="MY233" s="298"/>
      <c r="MZ233" s="299"/>
      <c r="NA233" s="300" t="s">
        <v>578</v>
      </c>
      <c r="NB233" s="300" t="s">
        <v>511</v>
      </c>
      <c r="NC233" s="300" t="s">
        <v>548</v>
      </c>
      <c r="ND233" s="300"/>
      <c r="NE233" s="300"/>
      <c r="NF233" s="300"/>
      <c r="NG233" s="300"/>
      <c r="NH233" s="300"/>
      <c r="NI233" s="283" t="s">
        <v>601</v>
      </c>
      <c r="NJ233" s="283" t="s">
        <v>579</v>
      </c>
      <c r="NK233" s="283" t="s">
        <v>514</v>
      </c>
      <c r="NL233" s="283" t="s">
        <v>515</v>
      </c>
      <c r="NM233" s="301" t="s">
        <v>516</v>
      </c>
      <c r="NN233" s="213"/>
      <c r="NO233" s="213"/>
      <c r="NP233" s="213"/>
      <c r="NQ233" s="213"/>
      <c r="NR233" s="213"/>
      <c r="NS233" s="213"/>
      <c r="NT233" s="213"/>
      <c r="NU233" s="213" t="s">
        <v>602</v>
      </c>
      <c r="NV233" s="213" t="s">
        <v>518</v>
      </c>
      <c r="NW233" s="213" t="s">
        <v>603</v>
      </c>
      <c r="NX233" s="213" t="s">
        <v>520</v>
      </c>
      <c r="NY233" s="213" t="s">
        <v>588</v>
      </c>
      <c r="NZ233" s="213"/>
      <c r="OA233" s="213"/>
      <c r="OB233" s="213">
        <v>8</v>
      </c>
      <c r="OC233" s="213"/>
      <c r="OD233" s="213"/>
      <c r="OE233" s="213"/>
      <c r="OF233" s="213"/>
      <c r="OG233" s="213"/>
      <c r="OH233" s="213"/>
      <c r="OI233" s="213"/>
      <c r="OJ233" s="213"/>
      <c r="OK233" s="213"/>
      <c r="OL233" s="213"/>
      <c r="OM233" s="213"/>
      <c r="ON233" s="213"/>
      <c r="OO233" s="213"/>
      <c r="OP233" s="213"/>
      <c r="OQ233" s="213"/>
      <c r="OR233" s="213"/>
      <c r="OS233" s="213"/>
      <c r="OT233" s="213"/>
      <c r="OU233" s="213" t="s">
        <v>577</v>
      </c>
      <c r="OV233" s="213" t="s">
        <v>518</v>
      </c>
      <c r="OW233" s="213"/>
      <c r="OX233" s="213">
        <v>2014</v>
      </c>
      <c r="OY233" s="213">
        <v>2015</v>
      </c>
      <c r="OZ233" s="213"/>
      <c r="PA233" s="213"/>
      <c r="PB233" s="3" t="s">
        <v>522</v>
      </c>
      <c r="PC233" s="68">
        <v>46094</v>
      </c>
    </row>
    <row r="234" spans="1:419" s="3" customFormat="1" ht="17" thickBot="1">
      <c r="A234" s="288" t="s">
        <v>469</v>
      </c>
      <c r="B234" s="147" t="s">
        <v>470</v>
      </c>
      <c r="C234" s="147" t="s">
        <v>471</v>
      </c>
      <c r="D234" s="289" t="s">
        <v>472</v>
      </c>
      <c r="E234" s="147" t="s">
        <v>473</v>
      </c>
      <c r="F234" s="289" t="s">
        <v>474</v>
      </c>
      <c r="G234" s="147" t="s">
        <v>475</v>
      </c>
      <c r="H234" s="147" t="s">
        <v>476</v>
      </c>
      <c r="I234" s="289" t="s">
        <v>477</v>
      </c>
      <c r="J234" s="289" t="s">
        <v>478</v>
      </c>
      <c r="K234" s="289">
        <v>200</v>
      </c>
      <c r="L234" s="147"/>
      <c r="M234" s="289"/>
      <c r="N234" s="147"/>
      <c r="O234" s="147"/>
      <c r="P234" s="147"/>
      <c r="Q234" s="147"/>
      <c r="R234" s="147"/>
      <c r="S234" s="147"/>
      <c r="T234" s="147"/>
      <c r="AV234" s="147" t="s">
        <v>479</v>
      </c>
      <c r="AW234" s="147">
        <v>200</v>
      </c>
      <c r="AX234" s="147" t="s">
        <v>480</v>
      </c>
      <c r="AY234" s="147">
        <v>1</v>
      </c>
      <c r="AZ234" s="213" t="s">
        <v>574</v>
      </c>
      <c r="BA234" s="213">
        <v>2014</v>
      </c>
      <c r="BB234" s="213">
        <v>2015</v>
      </c>
      <c r="BC234" s="213" t="s">
        <v>480</v>
      </c>
      <c r="BD234" s="213" t="s">
        <v>604</v>
      </c>
      <c r="BE234" s="213" t="s">
        <v>605</v>
      </c>
      <c r="BF234" s="213" t="s">
        <v>484</v>
      </c>
      <c r="BG234" s="213" t="s">
        <v>485</v>
      </c>
      <c r="BH234" s="213" t="s">
        <v>480</v>
      </c>
      <c r="BI234" s="290" t="s">
        <v>486</v>
      </c>
      <c r="BJ234" s="291">
        <v>44000</v>
      </c>
      <c r="BK234" s="213" t="s">
        <v>537</v>
      </c>
      <c r="BL234" s="213" t="s">
        <v>538</v>
      </c>
      <c r="BM234" s="213" t="s">
        <v>480</v>
      </c>
      <c r="BN234" s="213" t="s">
        <v>486</v>
      </c>
      <c r="BO234" s="213">
        <v>44444</v>
      </c>
      <c r="BP234" s="213"/>
      <c r="BQ234" s="213"/>
      <c r="BR234" s="213"/>
      <c r="BS234" s="213"/>
      <c r="BT234" s="213"/>
      <c r="BU234" s="213"/>
      <c r="ED234" s="147"/>
      <c r="EE234" s="213"/>
      <c r="EF234" s="213"/>
      <c r="EG234" s="213"/>
      <c r="EH234" s="213"/>
      <c r="EI234" s="213"/>
      <c r="EJ234" s="213"/>
      <c r="EK234" s="213"/>
      <c r="HK234" s="213" t="s">
        <v>487</v>
      </c>
      <c r="HL234" s="213" t="s">
        <v>488</v>
      </c>
      <c r="HM234" s="213"/>
      <c r="HN234" s="213"/>
      <c r="HO234" s="213"/>
      <c r="HP234" s="213"/>
      <c r="HQ234" s="213" t="s">
        <v>489</v>
      </c>
      <c r="HR234" s="213"/>
      <c r="HS234" s="290" t="s">
        <v>539</v>
      </c>
      <c r="HT234" s="213" t="s">
        <v>480</v>
      </c>
      <c r="HU234" s="213" t="s">
        <v>480</v>
      </c>
      <c r="HV234" s="213"/>
      <c r="HW234" s="213"/>
      <c r="HX234" s="292"/>
      <c r="HY234" s="213"/>
      <c r="HZ234" s="213"/>
      <c r="IA234" s="213"/>
      <c r="IB234" s="213"/>
      <c r="IC234" s="213"/>
      <c r="ID234" s="213"/>
      <c r="IE234" s="213"/>
      <c r="IF234" s="213"/>
      <c r="IG234" s="213"/>
      <c r="IH234" s="213" t="s">
        <v>540</v>
      </c>
      <c r="II234" s="293" t="s">
        <v>541</v>
      </c>
      <c r="IJ234" s="293" t="s">
        <v>542</v>
      </c>
      <c r="IK234" s="294" t="s">
        <v>543</v>
      </c>
      <c r="IL234" s="213">
        <v>2012</v>
      </c>
      <c r="IM234" s="213" t="s">
        <v>480</v>
      </c>
      <c r="IN234" s="213" t="s">
        <v>544</v>
      </c>
      <c r="IO234" s="213"/>
      <c r="IP234" s="213"/>
      <c r="IQ234" s="213"/>
      <c r="IR234" s="213"/>
      <c r="IS234" s="213"/>
      <c r="IT234" s="213"/>
      <c r="IU234" s="213"/>
      <c r="IV234" s="213"/>
      <c r="IW234" s="213"/>
      <c r="IX234" s="147"/>
      <c r="IY234" s="147"/>
      <c r="IZ234" s="147"/>
      <c r="JA234" s="147"/>
      <c r="JB234" s="147"/>
      <c r="JC234" s="147"/>
      <c r="JD234" s="147"/>
      <c r="JE234" s="147"/>
      <c r="JF234" s="147"/>
      <c r="JG234" s="147"/>
      <c r="JH234" s="147"/>
      <c r="JI234" s="147"/>
      <c r="JJ234" s="147" t="s">
        <v>493</v>
      </c>
      <c r="JK234" s="147" t="s">
        <v>592</v>
      </c>
      <c r="JL234" s="295" t="s">
        <v>495</v>
      </c>
      <c r="JM234" s="296" t="s">
        <v>496</v>
      </c>
      <c r="JN234" s="290" t="s">
        <v>497</v>
      </c>
      <c r="JO234" s="213" t="s">
        <v>498</v>
      </c>
      <c r="JP234" s="290"/>
      <c r="JQ234" s="213"/>
      <c r="JR234" s="213"/>
      <c r="JS234" s="213"/>
      <c r="JT234" s="213"/>
      <c r="JU234" s="213"/>
      <c r="JV234" s="296" t="s">
        <v>593</v>
      </c>
      <c r="JW234" s="296" t="s">
        <v>594</v>
      </c>
      <c r="JX234" s="290" t="s">
        <v>508</v>
      </c>
      <c r="JY234" s="213">
        <v>5000</v>
      </c>
      <c r="JZ234" s="290" t="s">
        <v>595</v>
      </c>
      <c r="KA234" s="213">
        <v>0.74</v>
      </c>
      <c r="KB234" s="213">
        <v>0.12</v>
      </c>
      <c r="KC234" s="213">
        <v>0.69</v>
      </c>
      <c r="KD234" s="290" t="s">
        <v>596</v>
      </c>
      <c r="KE234" s="290" t="s">
        <v>499</v>
      </c>
      <c r="KF234" s="293" t="s">
        <v>500</v>
      </c>
      <c r="KG234" s="297" t="s">
        <v>480</v>
      </c>
      <c r="KH234" s="213" t="s">
        <v>480</v>
      </c>
      <c r="KI234" s="213" t="s">
        <v>499</v>
      </c>
      <c r="KJ234" s="213" t="s">
        <v>501</v>
      </c>
      <c r="KK234" s="213" t="s">
        <v>502</v>
      </c>
      <c r="KL234" s="290" t="s">
        <v>503</v>
      </c>
      <c r="KM234" s="213">
        <v>2.5</v>
      </c>
      <c r="KN234" s="293"/>
      <c r="KO234" s="297"/>
      <c r="KP234" s="213"/>
      <c r="KQ234" s="213"/>
      <c r="KR234" s="293" t="s">
        <v>545</v>
      </c>
      <c r="KS234" s="297" t="s">
        <v>546</v>
      </c>
      <c r="KT234" s="213" t="s">
        <v>480</v>
      </c>
      <c r="KU234" s="213" t="s">
        <v>480</v>
      </c>
      <c r="KV234" s="213" t="s">
        <v>505</v>
      </c>
      <c r="KW234" s="3" t="s">
        <v>506</v>
      </c>
      <c r="LA234" s="290"/>
      <c r="LB234" s="290" t="s">
        <v>480</v>
      </c>
      <c r="LC234" s="290"/>
      <c r="LD234" s="290" t="s">
        <v>480</v>
      </c>
      <c r="LE234" s="290"/>
      <c r="LF234" s="290" t="s">
        <v>480</v>
      </c>
      <c r="LG234" s="290"/>
      <c r="LH234" s="290" t="s">
        <v>480</v>
      </c>
      <c r="LI234" s="290"/>
      <c r="LJ234" s="290" t="s">
        <v>507</v>
      </c>
      <c r="LK234" s="290" t="s">
        <v>480</v>
      </c>
      <c r="LL234" s="290" t="s">
        <v>480</v>
      </c>
      <c r="LM234" s="290" t="s">
        <v>508</v>
      </c>
      <c r="LN234" s="213">
        <v>2500</v>
      </c>
      <c r="LO234" s="213"/>
      <c r="LP234" s="213"/>
      <c r="LQ234" s="213"/>
      <c r="LR234" s="213"/>
      <c r="LS234" s="213"/>
      <c r="LT234" s="213"/>
      <c r="LU234" s="213"/>
      <c r="LW234" s="147"/>
      <c r="LX234" s="147"/>
      <c r="LY234" s="147"/>
      <c r="LZ234" s="147"/>
      <c r="MA234" s="147"/>
      <c r="ME234" s="147"/>
      <c r="MF234" s="213"/>
      <c r="MG234" s="213"/>
      <c r="MH234" s="213"/>
      <c r="MI234" s="147"/>
      <c r="MJ234" s="147"/>
      <c r="MK234" s="147"/>
      <c r="ML234" s="147"/>
      <c r="MM234" s="147"/>
      <c r="MN234" s="147"/>
      <c r="MO234" s="147"/>
      <c r="MP234" s="147"/>
      <c r="MQ234" s="213"/>
      <c r="MR234" s="213"/>
      <c r="MS234" s="213"/>
      <c r="MT234" s="213"/>
      <c r="MU234" s="283"/>
      <c r="MV234" s="283"/>
      <c r="MW234" s="283"/>
      <c r="MX234" s="283"/>
      <c r="MY234" s="298"/>
      <c r="MZ234" s="299"/>
      <c r="NA234" s="300" t="s">
        <v>547</v>
      </c>
      <c r="NB234" s="300" t="s">
        <v>511</v>
      </c>
      <c r="NC234" s="300" t="s">
        <v>548</v>
      </c>
      <c r="ND234" s="300" t="s">
        <v>549</v>
      </c>
      <c r="NE234" s="300" t="s">
        <v>582</v>
      </c>
      <c r="NF234" s="300"/>
      <c r="NG234" s="300"/>
      <c r="NH234" s="300"/>
      <c r="NI234" s="283" t="s">
        <v>606</v>
      </c>
      <c r="NJ234" s="283" t="s">
        <v>579</v>
      </c>
      <c r="NK234" s="283" t="s">
        <v>514</v>
      </c>
      <c r="NL234" s="283" t="s">
        <v>515</v>
      </c>
      <c r="NM234" s="301" t="s">
        <v>516</v>
      </c>
      <c r="NN234" s="213"/>
      <c r="NO234" s="213"/>
      <c r="NP234" s="213"/>
      <c r="NQ234" s="213"/>
      <c r="NR234" s="213"/>
      <c r="NS234" s="213"/>
      <c r="NT234" s="213"/>
      <c r="NU234" s="213"/>
      <c r="NV234" s="213" t="s">
        <v>518</v>
      </c>
      <c r="NW234" s="213" t="s">
        <v>607</v>
      </c>
      <c r="NX234" s="213" t="s">
        <v>520</v>
      </c>
      <c r="NY234" s="213" t="s">
        <v>588</v>
      </c>
      <c r="NZ234" s="213"/>
      <c r="OA234" s="213"/>
      <c r="OB234" s="213">
        <v>8</v>
      </c>
      <c r="OC234" s="213"/>
      <c r="OD234" s="213"/>
      <c r="OE234" s="213"/>
      <c r="OF234" s="213"/>
      <c r="OG234" s="213"/>
      <c r="OH234" s="213"/>
      <c r="OI234" s="213"/>
      <c r="OJ234" s="213"/>
      <c r="OK234" s="213"/>
      <c r="OL234" s="213"/>
      <c r="OM234" s="213"/>
      <c r="ON234" s="213"/>
      <c r="OO234" s="213"/>
      <c r="OP234" s="213"/>
      <c r="OQ234" s="213"/>
      <c r="OR234" s="213"/>
      <c r="OS234" s="213"/>
      <c r="OT234" s="213"/>
      <c r="OU234" s="213" t="s">
        <v>577</v>
      </c>
      <c r="OV234" s="213" t="s">
        <v>518</v>
      </c>
      <c r="OW234" s="213"/>
      <c r="OX234" s="213">
        <v>2014</v>
      </c>
      <c r="OY234" s="213">
        <v>2015</v>
      </c>
      <c r="OZ234" s="213"/>
      <c r="PA234" s="213"/>
      <c r="PB234" s="3" t="s">
        <v>522</v>
      </c>
      <c r="PC234" s="68">
        <v>46094</v>
      </c>
    </row>
    <row r="235" spans="1:419" s="3" customFormat="1" ht="17" thickBot="1">
      <c r="A235" s="288" t="s">
        <v>469</v>
      </c>
      <c r="B235" s="147" t="s">
        <v>470</v>
      </c>
      <c r="C235" s="147" t="s">
        <v>471</v>
      </c>
      <c r="D235" s="289" t="s">
        <v>472</v>
      </c>
      <c r="E235" s="147" t="s">
        <v>473</v>
      </c>
      <c r="F235" s="289" t="s">
        <v>474</v>
      </c>
      <c r="G235" s="147" t="s">
        <v>475</v>
      </c>
      <c r="H235" s="147" t="s">
        <v>476</v>
      </c>
      <c r="I235" s="289" t="s">
        <v>477</v>
      </c>
      <c r="J235" s="289" t="s">
        <v>478</v>
      </c>
      <c r="K235" s="289">
        <v>200</v>
      </c>
      <c r="L235" s="147"/>
      <c r="M235" s="289"/>
      <c r="N235" s="147"/>
      <c r="O235" s="147"/>
      <c r="P235" s="147"/>
      <c r="Q235" s="147"/>
      <c r="R235" s="147"/>
      <c r="S235" s="147"/>
      <c r="T235" s="147"/>
      <c r="AV235" s="147" t="s">
        <v>479</v>
      </c>
      <c r="AW235" s="147">
        <v>200</v>
      </c>
      <c r="AX235" s="147" t="s">
        <v>480</v>
      </c>
      <c r="AY235" s="147">
        <v>1</v>
      </c>
      <c r="AZ235" s="213" t="s">
        <v>574</v>
      </c>
      <c r="BA235" s="213">
        <v>2014</v>
      </c>
      <c r="BB235" s="213">
        <v>2015</v>
      </c>
      <c r="BC235" s="213" t="s">
        <v>480</v>
      </c>
      <c r="BD235" s="213" t="s">
        <v>608</v>
      </c>
      <c r="BE235" s="213" t="s">
        <v>609</v>
      </c>
      <c r="BF235" s="213" t="s">
        <v>484</v>
      </c>
      <c r="BG235" s="213" t="s">
        <v>485</v>
      </c>
      <c r="BH235" s="213" t="s">
        <v>480</v>
      </c>
      <c r="BI235" s="290" t="s">
        <v>486</v>
      </c>
      <c r="BJ235" s="291">
        <v>44000</v>
      </c>
      <c r="BK235" s="213" t="s">
        <v>537</v>
      </c>
      <c r="BL235" s="213" t="s">
        <v>2775</v>
      </c>
      <c r="BM235" s="213" t="s">
        <v>480</v>
      </c>
      <c r="BN235" s="213" t="s">
        <v>486</v>
      </c>
      <c r="BO235" s="213">
        <v>44444</v>
      </c>
      <c r="BP235" s="213"/>
      <c r="BQ235" s="213"/>
      <c r="BR235" s="213"/>
      <c r="BS235" s="213"/>
      <c r="BT235" s="213"/>
      <c r="BU235" s="213"/>
      <c r="ED235" s="147"/>
      <c r="EE235" s="213"/>
      <c r="EF235" s="213"/>
      <c r="EG235" s="213"/>
      <c r="EH235" s="213"/>
      <c r="EI235" s="213"/>
      <c r="EJ235" s="213"/>
      <c r="EK235" s="213"/>
      <c r="HK235" s="213" t="s">
        <v>487</v>
      </c>
      <c r="HL235" s="213" t="s">
        <v>488</v>
      </c>
      <c r="HM235" s="213"/>
      <c r="HN235" s="213"/>
      <c r="HO235" s="213"/>
      <c r="HP235" s="213"/>
      <c r="HQ235" s="213" t="s">
        <v>489</v>
      </c>
      <c r="HR235" s="213"/>
      <c r="HS235" s="290" t="s">
        <v>539</v>
      </c>
      <c r="HT235" s="213" t="s">
        <v>480</v>
      </c>
      <c r="HU235" s="213" t="s">
        <v>480</v>
      </c>
      <c r="HV235" s="213"/>
      <c r="HW235" s="213"/>
      <c r="HX235" s="292"/>
      <c r="HY235" s="213"/>
      <c r="HZ235" s="213"/>
      <c r="IA235" s="213"/>
      <c r="IB235" s="213"/>
      <c r="IC235" s="213"/>
      <c r="ID235" s="213"/>
      <c r="IE235" s="213"/>
      <c r="IF235" s="213"/>
      <c r="IG235" s="213"/>
      <c r="IH235" s="213" t="s">
        <v>566</v>
      </c>
      <c r="II235" s="293" t="s">
        <v>541</v>
      </c>
      <c r="IJ235" s="293" t="s">
        <v>542</v>
      </c>
      <c r="IK235" s="294" t="s">
        <v>543</v>
      </c>
      <c r="IL235" s="213">
        <v>2012</v>
      </c>
      <c r="IM235" s="213" t="s">
        <v>480</v>
      </c>
      <c r="IN235" s="213" t="s">
        <v>544</v>
      </c>
      <c r="IO235" s="213"/>
      <c r="IP235" s="213"/>
      <c r="IQ235" s="213"/>
      <c r="IR235" s="213"/>
      <c r="IS235" s="213"/>
      <c r="IT235" s="213"/>
      <c r="IU235" s="213"/>
      <c r="IV235" s="213"/>
      <c r="IW235" s="213"/>
      <c r="IX235" s="147"/>
      <c r="IY235" s="147"/>
      <c r="IZ235" s="147"/>
      <c r="JA235" s="147"/>
      <c r="JB235" s="147"/>
      <c r="JC235" s="147"/>
      <c r="JD235" s="147"/>
      <c r="JE235" s="147"/>
      <c r="JF235" s="147"/>
      <c r="JG235" s="147"/>
      <c r="JH235" s="147"/>
      <c r="JI235" s="147"/>
      <c r="JJ235" s="147" t="s">
        <v>493</v>
      </c>
      <c r="JK235" s="147" t="s">
        <v>592</v>
      </c>
      <c r="JL235" s="295" t="s">
        <v>495</v>
      </c>
      <c r="JM235" s="296" t="s">
        <v>496</v>
      </c>
      <c r="JN235" s="290" t="s">
        <v>497</v>
      </c>
      <c r="JO235" s="213" t="s">
        <v>498</v>
      </c>
      <c r="JP235" s="290"/>
      <c r="JQ235" s="213"/>
      <c r="JR235" s="213"/>
      <c r="JS235" s="213"/>
      <c r="JT235" s="213"/>
      <c r="JU235" s="213"/>
      <c r="JV235" s="296" t="s">
        <v>593</v>
      </c>
      <c r="JW235" s="296" t="s">
        <v>594</v>
      </c>
      <c r="JX235" s="290" t="s">
        <v>508</v>
      </c>
      <c r="JY235" s="213">
        <v>5000</v>
      </c>
      <c r="JZ235" s="290" t="s">
        <v>595</v>
      </c>
      <c r="KA235" s="213">
        <v>0.74</v>
      </c>
      <c r="KB235" s="213">
        <v>0.12</v>
      </c>
      <c r="KC235" s="213">
        <v>0.69</v>
      </c>
      <c r="KD235" s="290" t="s">
        <v>596</v>
      </c>
      <c r="KE235" s="290" t="s">
        <v>499</v>
      </c>
      <c r="KF235" s="293" t="s">
        <v>500</v>
      </c>
      <c r="KG235" s="297" t="s">
        <v>480</v>
      </c>
      <c r="KH235" s="213" t="s">
        <v>480</v>
      </c>
      <c r="KI235" s="213" t="s">
        <v>499</v>
      </c>
      <c r="KJ235" s="213" t="s">
        <v>501</v>
      </c>
      <c r="KK235" s="213" t="s">
        <v>502</v>
      </c>
      <c r="KL235" s="290" t="s">
        <v>503</v>
      </c>
      <c r="KM235" s="213">
        <v>2.5</v>
      </c>
      <c r="KN235" s="293"/>
      <c r="KO235" s="297"/>
      <c r="KP235" s="213"/>
      <c r="KQ235" s="213"/>
      <c r="KR235" s="293" t="s">
        <v>545</v>
      </c>
      <c r="KS235" s="297" t="s">
        <v>546</v>
      </c>
      <c r="KT235" s="213" t="s">
        <v>480</v>
      </c>
      <c r="KU235" s="213" t="s">
        <v>480</v>
      </c>
      <c r="KV235" s="213" t="s">
        <v>505</v>
      </c>
      <c r="KW235" s="3" t="s">
        <v>506</v>
      </c>
      <c r="LA235" s="290"/>
      <c r="LB235" s="290" t="s">
        <v>480</v>
      </c>
      <c r="LC235" s="290"/>
      <c r="LD235" s="290" t="s">
        <v>480</v>
      </c>
      <c r="LE235" s="290"/>
      <c r="LF235" s="290" t="s">
        <v>480</v>
      </c>
      <c r="LG235" s="290"/>
      <c r="LH235" s="290" t="s">
        <v>480</v>
      </c>
      <c r="LI235" s="290"/>
      <c r="LJ235" s="290" t="s">
        <v>507</v>
      </c>
      <c r="LK235" s="290" t="s">
        <v>480</v>
      </c>
      <c r="LL235" s="290" t="s">
        <v>480</v>
      </c>
      <c r="LM235" s="290" t="s">
        <v>508</v>
      </c>
      <c r="LN235" s="213">
        <v>2500</v>
      </c>
      <c r="LO235" s="213"/>
      <c r="LP235" s="213"/>
      <c r="LQ235" s="213"/>
      <c r="LR235" s="213"/>
      <c r="LS235" s="213"/>
      <c r="LT235" s="213"/>
      <c r="LU235" s="213"/>
      <c r="LW235" s="147"/>
      <c r="LX235" s="147"/>
      <c r="LY235" s="147"/>
      <c r="LZ235" s="147"/>
      <c r="MA235" s="147"/>
      <c r="ME235" s="147"/>
      <c r="MF235" s="213"/>
      <c r="MG235" s="213"/>
      <c r="MH235" s="213"/>
      <c r="MI235" s="147"/>
      <c r="MJ235" s="147"/>
      <c r="MK235" s="147"/>
      <c r="ML235" s="147"/>
      <c r="MM235" s="147"/>
      <c r="MN235" s="147"/>
      <c r="MO235" s="147"/>
      <c r="MP235" s="147"/>
      <c r="MQ235" s="213"/>
      <c r="MR235" s="213"/>
      <c r="MS235" s="213"/>
      <c r="MT235" s="213"/>
      <c r="MU235" s="283"/>
      <c r="MV235" s="283"/>
      <c r="MW235" s="283"/>
      <c r="MX235" s="283"/>
      <c r="MY235" s="298"/>
      <c r="MZ235" s="299"/>
      <c r="NA235" s="300" t="s">
        <v>547</v>
      </c>
      <c r="NB235" s="300" t="s">
        <v>511</v>
      </c>
      <c r="NC235" s="300" t="s">
        <v>548</v>
      </c>
      <c r="ND235" s="300" t="s">
        <v>567</v>
      </c>
      <c r="NE235" s="300" t="s">
        <v>582</v>
      </c>
      <c r="NF235" s="300"/>
      <c r="NG235" s="300"/>
      <c r="NH235" s="300"/>
      <c r="NI235" s="283" t="s">
        <v>606</v>
      </c>
      <c r="NJ235" s="283" t="s">
        <v>579</v>
      </c>
      <c r="NK235" s="283" t="s">
        <v>514</v>
      </c>
      <c r="NL235" s="283" t="s">
        <v>515</v>
      </c>
      <c r="NM235" s="301" t="s">
        <v>516</v>
      </c>
      <c r="NN235" s="213"/>
      <c r="NO235" s="213"/>
      <c r="NP235" s="213"/>
      <c r="NQ235" s="213"/>
      <c r="NR235" s="213"/>
      <c r="NS235" s="213"/>
      <c r="NT235" s="213"/>
      <c r="NU235" s="213"/>
      <c r="NV235" s="213" t="s">
        <v>518</v>
      </c>
      <c r="NW235" s="213" t="s">
        <v>610</v>
      </c>
      <c r="NX235" s="213" t="s">
        <v>520</v>
      </c>
      <c r="NY235" s="213" t="s">
        <v>611</v>
      </c>
      <c r="NZ235" s="213"/>
      <c r="OA235" s="213"/>
      <c r="OB235" s="213">
        <v>8</v>
      </c>
      <c r="OC235" s="213"/>
      <c r="OD235" s="213"/>
      <c r="OE235" s="213"/>
      <c r="OF235" s="213"/>
      <c r="OG235" s="213"/>
      <c r="OH235" s="213"/>
      <c r="OI235" s="213"/>
      <c r="OJ235" s="213"/>
      <c r="OK235" s="213"/>
      <c r="OL235" s="213"/>
      <c r="OM235" s="213"/>
      <c r="ON235" s="213"/>
      <c r="OO235" s="213"/>
      <c r="OP235" s="213"/>
      <c r="OQ235" s="213"/>
      <c r="OR235" s="213"/>
      <c r="OS235" s="213"/>
      <c r="OT235" s="213"/>
      <c r="OU235" s="213" t="s">
        <v>577</v>
      </c>
      <c r="OV235" s="213" t="s">
        <v>518</v>
      </c>
      <c r="OW235" s="213"/>
      <c r="OX235" s="213">
        <v>2014</v>
      </c>
      <c r="OY235" s="213">
        <v>2015</v>
      </c>
      <c r="OZ235" s="213"/>
      <c r="PA235" s="213"/>
      <c r="PB235" s="3" t="s">
        <v>522</v>
      </c>
      <c r="PC235" s="68">
        <v>46094</v>
      </c>
    </row>
    <row r="236" spans="1:419" s="3" customFormat="1" ht="17" thickBot="1">
      <c r="A236" s="288" t="s">
        <v>469</v>
      </c>
      <c r="B236" s="147" t="s">
        <v>470</v>
      </c>
      <c r="C236" s="147" t="s">
        <v>471</v>
      </c>
      <c r="D236" s="289" t="s">
        <v>472</v>
      </c>
      <c r="E236" s="147" t="s">
        <v>473</v>
      </c>
      <c r="F236" s="289" t="s">
        <v>474</v>
      </c>
      <c r="G236" s="147" t="s">
        <v>475</v>
      </c>
      <c r="H236" s="147" t="s">
        <v>476</v>
      </c>
      <c r="I236" s="289" t="s">
        <v>477</v>
      </c>
      <c r="J236" s="289" t="s">
        <v>478</v>
      </c>
      <c r="K236" s="289">
        <v>200</v>
      </c>
      <c r="L236" s="147"/>
      <c r="M236" s="289"/>
      <c r="N236" s="147"/>
      <c r="O236" s="147"/>
      <c r="P236" s="147"/>
      <c r="Q236" s="147"/>
      <c r="R236" s="147"/>
      <c r="S236" s="147"/>
      <c r="T236" s="147"/>
      <c r="AV236" s="147" t="s">
        <v>479</v>
      </c>
      <c r="AW236" s="147">
        <v>200</v>
      </c>
      <c r="AX236" s="147" t="s">
        <v>480</v>
      </c>
      <c r="AY236" s="147">
        <v>1</v>
      </c>
      <c r="AZ236" s="213" t="s">
        <v>574</v>
      </c>
      <c r="BA236" s="213">
        <v>2014</v>
      </c>
      <c r="BB236" s="213">
        <v>2015</v>
      </c>
      <c r="BC236" s="213" t="s">
        <v>480</v>
      </c>
      <c r="BD236" s="213" t="s">
        <v>612</v>
      </c>
      <c r="BE236" s="213" t="s">
        <v>613</v>
      </c>
      <c r="BF236" s="213" t="s">
        <v>484</v>
      </c>
      <c r="BG236" s="213" t="s">
        <v>485</v>
      </c>
      <c r="BH236" s="213" t="s">
        <v>480</v>
      </c>
      <c r="BI236" s="290" t="s">
        <v>486</v>
      </c>
      <c r="BJ236" s="291">
        <v>44000</v>
      </c>
      <c r="BK236" s="213" t="s">
        <v>555</v>
      </c>
      <c r="BL236" s="213" t="s">
        <v>554</v>
      </c>
      <c r="BM236" s="213" t="s">
        <v>480</v>
      </c>
      <c r="BN236" s="213" t="s">
        <v>486</v>
      </c>
      <c r="BO236" s="213">
        <v>444444</v>
      </c>
      <c r="BP236" s="213" t="s">
        <v>555</v>
      </c>
      <c r="BQ236" s="213" t="s">
        <v>1625</v>
      </c>
      <c r="BR236" s="213" t="s">
        <v>480</v>
      </c>
      <c r="BS236" s="213" t="s">
        <v>486</v>
      </c>
      <c r="BT236" s="213">
        <v>148000</v>
      </c>
      <c r="BU236" s="213"/>
      <c r="ED236" s="147"/>
      <c r="EE236" s="213"/>
      <c r="EF236" s="213"/>
      <c r="EG236" s="213"/>
      <c r="EH236" s="213"/>
      <c r="EI236" s="213"/>
      <c r="EJ236" s="213"/>
      <c r="EK236" s="213"/>
      <c r="HK236" s="213" t="s">
        <v>487</v>
      </c>
      <c r="HL236" s="213" t="s">
        <v>488</v>
      </c>
      <c r="HM236" s="213"/>
      <c r="HN236" s="213"/>
      <c r="HO236" s="213"/>
      <c r="HP236" s="213"/>
      <c r="HQ236" s="213" t="s">
        <v>489</v>
      </c>
      <c r="HR236" s="213"/>
      <c r="HS236" s="290" t="s">
        <v>490</v>
      </c>
      <c r="HT236" s="213" t="s">
        <v>480</v>
      </c>
      <c r="HU236" s="213" t="s">
        <v>480</v>
      </c>
      <c r="HV236" s="213"/>
      <c r="HW236" s="213"/>
      <c r="HX236" s="292"/>
      <c r="HY236" s="213"/>
      <c r="HZ236" s="213"/>
      <c r="IA236" s="213"/>
      <c r="IB236" s="213"/>
      <c r="IC236" s="213"/>
      <c r="ID236" s="213"/>
      <c r="IE236" s="213"/>
      <c r="IF236" s="213"/>
      <c r="IG236" s="213"/>
      <c r="IH236" s="213"/>
      <c r="II236" s="293"/>
      <c r="IJ236" s="293"/>
      <c r="IK236" s="294"/>
      <c r="IL236" s="213"/>
      <c r="IM236" s="213"/>
      <c r="IN236" s="213"/>
      <c r="IO236" s="213" t="s">
        <v>556</v>
      </c>
      <c r="IP236" s="213" t="s">
        <v>571</v>
      </c>
      <c r="IQ236" s="213"/>
      <c r="IR236" s="213"/>
      <c r="IS236" s="213" t="s">
        <v>480</v>
      </c>
      <c r="IT236" s="213" t="s">
        <v>480</v>
      </c>
      <c r="IU236" s="213" t="s">
        <v>544</v>
      </c>
      <c r="IV236" s="213"/>
      <c r="IW236" s="213"/>
      <c r="IX236" s="147"/>
      <c r="IY236" s="147"/>
      <c r="IZ236" s="147"/>
      <c r="JA236" s="147"/>
      <c r="JB236" s="147"/>
      <c r="JC236" s="147"/>
      <c r="JD236" s="147"/>
      <c r="JE236" s="147"/>
      <c r="JF236" s="147"/>
      <c r="JG236" s="147"/>
      <c r="JH236" s="147"/>
      <c r="JI236" s="147"/>
      <c r="JJ236" s="147" t="s">
        <v>572</v>
      </c>
      <c r="JK236" s="147" t="s">
        <v>592</v>
      </c>
      <c r="JL236" s="295" t="s">
        <v>495</v>
      </c>
      <c r="JM236" s="296" t="s">
        <v>558</v>
      </c>
      <c r="JN236" s="290" t="s">
        <v>559</v>
      </c>
      <c r="JO236" s="213" t="s">
        <v>560</v>
      </c>
      <c r="JP236" s="290"/>
      <c r="JQ236" s="213"/>
      <c r="JR236" s="213"/>
      <c r="JS236" s="213"/>
      <c r="JT236" s="213"/>
      <c r="JU236" s="213"/>
      <c r="JV236" s="296" t="s">
        <v>593</v>
      </c>
      <c r="JW236" s="296" t="s">
        <v>594</v>
      </c>
      <c r="JX236" s="290" t="s">
        <v>508</v>
      </c>
      <c r="JY236" s="213">
        <v>5000</v>
      </c>
      <c r="JZ236" s="290" t="s">
        <v>595</v>
      </c>
      <c r="KA236" s="213">
        <v>0.74</v>
      </c>
      <c r="KB236" s="213">
        <v>0.12</v>
      </c>
      <c r="KC236" s="213">
        <v>0.69</v>
      </c>
      <c r="KD236" s="290" t="s">
        <v>596</v>
      </c>
      <c r="KE236" s="290" t="s">
        <v>499</v>
      </c>
      <c r="KF236" s="293" t="s">
        <v>500</v>
      </c>
      <c r="KG236" s="297" t="s">
        <v>480</v>
      </c>
      <c r="KH236" s="213" t="s">
        <v>480</v>
      </c>
      <c r="KI236" s="213" t="s">
        <v>499</v>
      </c>
      <c r="KJ236" s="213" t="s">
        <v>501</v>
      </c>
      <c r="KK236" s="213" t="s">
        <v>502</v>
      </c>
      <c r="KL236" s="290" t="s">
        <v>503</v>
      </c>
      <c r="KM236" s="213">
        <v>2.5</v>
      </c>
      <c r="KN236" s="293"/>
      <c r="KO236" s="297" t="s">
        <v>561</v>
      </c>
      <c r="KP236" s="213" t="s">
        <v>480</v>
      </c>
      <c r="KQ236" s="213" t="s">
        <v>480</v>
      </c>
      <c r="KR236" s="293" t="s">
        <v>504</v>
      </c>
      <c r="KS236" s="297"/>
      <c r="KT236" s="213"/>
      <c r="KU236" s="213"/>
      <c r="KV236" s="213" t="s">
        <v>505</v>
      </c>
      <c r="KW236" s="3" t="s">
        <v>506</v>
      </c>
      <c r="LA236" s="290"/>
      <c r="LB236" s="290" t="s">
        <v>480</v>
      </c>
      <c r="LC236" s="290"/>
      <c r="LD236" s="290" t="s">
        <v>480</v>
      </c>
      <c r="LE236" s="290"/>
      <c r="LF236" s="290" t="s">
        <v>480</v>
      </c>
      <c r="LG236" s="290"/>
      <c r="LH236" s="290" t="s">
        <v>480</v>
      </c>
      <c r="LI236" s="290"/>
      <c r="LJ236" s="290" t="s">
        <v>507</v>
      </c>
      <c r="LK236" s="290" t="s">
        <v>480</v>
      </c>
      <c r="LL236" s="290" t="s">
        <v>480</v>
      </c>
      <c r="LM236" s="290" t="s">
        <v>508</v>
      </c>
      <c r="LN236" s="213">
        <v>2500</v>
      </c>
      <c r="LO236" s="213"/>
      <c r="LP236" s="213"/>
      <c r="LQ236" s="213"/>
      <c r="LR236" s="213"/>
      <c r="LS236" s="213"/>
      <c r="LT236" s="213"/>
      <c r="LU236" s="213"/>
      <c r="LW236" s="147"/>
      <c r="LX236" s="147"/>
      <c r="LY236" s="147"/>
      <c r="LZ236" s="147"/>
      <c r="MA236" s="147"/>
      <c r="ME236" s="147"/>
      <c r="MF236" s="213"/>
      <c r="MG236" s="213"/>
      <c r="MH236" s="213"/>
      <c r="MI236" s="147"/>
      <c r="MJ236" s="147"/>
      <c r="MK236" s="147"/>
      <c r="ML236" s="147"/>
      <c r="MM236" s="147"/>
      <c r="MN236" s="147"/>
      <c r="MO236" s="147"/>
      <c r="MP236" s="147"/>
      <c r="MQ236" s="213"/>
      <c r="MR236" s="213"/>
      <c r="MS236" s="213"/>
      <c r="MT236" s="213"/>
      <c r="MU236" s="283"/>
      <c r="MV236" s="283"/>
      <c r="MW236" s="283"/>
      <c r="MX236" s="283"/>
      <c r="MY236" s="298"/>
      <c r="MZ236" s="299"/>
      <c r="NA236" s="300" t="s">
        <v>547</v>
      </c>
      <c r="NB236" s="300" t="s">
        <v>511</v>
      </c>
      <c r="NC236" s="300" t="s">
        <v>548</v>
      </c>
      <c r="ND236" s="300" t="s">
        <v>562</v>
      </c>
      <c r="NE236" s="300" t="s">
        <v>582</v>
      </c>
      <c r="NF236" s="300"/>
      <c r="NG236" s="300"/>
      <c r="NH236" s="300"/>
      <c r="NI236" s="283" t="s">
        <v>601</v>
      </c>
      <c r="NJ236" s="283" t="s">
        <v>579</v>
      </c>
      <c r="NK236" s="283" t="s">
        <v>514</v>
      </c>
      <c r="NL236" s="283" t="s">
        <v>515</v>
      </c>
      <c r="NM236" s="301" t="s">
        <v>516</v>
      </c>
      <c r="NN236" s="213"/>
      <c r="NO236" s="213"/>
      <c r="NP236" s="213"/>
      <c r="NQ236" s="213"/>
      <c r="NR236" s="213"/>
      <c r="NS236" s="213"/>
      <c r="NT236" s="213"/>
      <c r="NU236" s="213"/>
      <c r="NV236" s="213" t="s">
        <v>518</v>
      </c>
      <c r="NW236" s="213" t="s">
        <v>586</v>
      </c>
      <c r="NX236" s="213" t="s">
        <v>520</v>
      </c>
      <c r="NY236" s="213" t="s">
        <v>588</v>
      </c>
      <c r="NZ236" s="213"/>
      <c r="OA236" s="213"/>
      <c r="OB236" s="213">
        <v>8</v>
      </c>
      <c r="OC236" s="213"/>
      <c r="OD236" s="213"/>
      <c r="OE236" s="213"/>
      <c r="OF236" s="213"/>
      <c r="OG236" s="213"/>
      <c r="OH236" s="213"/>
      <c r="OI236" s="213"/>
      <c r="OJ236" s="213"/>
      <c r="OK236" s="213"/>
      <c r="OL236" s="213"/>
      <c r="OM236" s="213"/>
      <c r="ON236" s="213"/>
      <c r="OO236" s="213"/>
      <c r="OP236" s="213"/>
      <c r="OQ236" s="213"/>
      <c r="OR236" s="213"/>
      <c r="OS236" s="213"/>
      <c r="OT236" s="213"/>
      <c r="OU236" s="213" t="s">
        <v>577</v>
      </c>
      <c r="OV236" s="213" t="s">
        <v>518</v>
      </c>
      <c r="OW236" s="213"/>
      <c r="OX236" s="213">
        <v>2014</v>
      </c>
      <c r="OY236" s="213">
        <v>2015</v>
      </c>
      <c r="OZ236" s="213"/>
      <c r="PA236" s="213"/>
      <c r="PB236" s="3" t="s">
        <v>522</v>
      </c>
      <c r="PC236" s="68">
        <v>46094</v>
      </c>
    </row>
    <row r="237" spans="1:419" s="3" customFormat="1" ht="17" thickBot="1">
      <c r="A237" s="288" t="s">
        <v>469</v>
      </c>
      <c r="B237" s="147" t="s">
        <v>470</v>
      </c>
      <c r="C237" s="147" t="s">
        <v>471</v>
      </c>
      <c r="D237" s="289" t="s">
        <v>472</v>
      </c>
      <c r="E237" s="147" t="s">
        <v>473</v>
      </c>
      <c r="F237" s="289" t="s">
        <v>474</v>
      </c>
      <c r="G237" s="147" t="s">
        <v>475</v>
      </c>
      <c r="H237" s="147" t="s">
        <v>476</v>
      </c>
      <c r="I237" s="289" t="s">
        <v>477</v>
      </c>
      <c r="J237" s="289" t="s">
        <v>478</v>
      </c>
      <c r="K237" s="289">
        <v>200</v>
      </c>
      <c r="L237" s="147"/>
      <c r="M237" s="289"/>
      <c r="N237" s="147"/>
      <c r="O237" s="147"/>
      <c r="P237" s="147"/>
      <c r="Q237" s="147"/>
      <c r="R237" s="147"/>
      <c r="S237" s="147"/>
      <c r="T237" s="147"/>
      <c r="AV237" s="147" t="s">
        <v>479</v>
      </c>
      <c r="AW237" s="147">
        <v>200</v>
      </c>
      <c r="AX237" s="147" t="s">
        <v>480</v>
      </c>
      <c r="AY237" s="147">
        <v>1</v>
      </c>
      <c r="AZ237" s="213" t="s">
        <v>574</v>
      </c>
      <c r="BA237" s="213">
        <v>2014</v>
      </c>
      <c r="BB237" s="213">
        <v>2015</v>
      </c>
      <c r="BC237" s="213" t="s">
        <v>480</v>
      </c>
      <c r="BD237" s="213" t="s">
        <v>614</v>
      </c>
      <c r="BE237" s="213" t="s">
        <v>615</v>
      </c>
      <c r="BF237" s="213" t="s">
        <v>484</v>
      </c>
      <c r="BG237" s="213" t="s">
        <v>554</v>
      </c>
      <c r="BH237" s="213" t="s">
        <v>480</v>
      </c>
      <c r="BI237" s="290" t="s">
        <v>486</v>
      </c>
      <c r="BJ237" s="291">
        <v>44444</v>
      </c>
      <c r="BK237" s="213" t="s">
        <v>555</v>
      </c>
      <c r="BL237" s="213" t="s">
        <v>1625</v>
      </c>
      <c r="BM237" s="213" t="s">
        <v>480</v>
      </c>
      <c r="BN237" s="213" t="s">
        <v>486</v>
      </c>
      <c r="BO237" s="213">
        <v>148000</v>
      </c>
      <c r="BP237" s="213" t="s">
        <v>555</v>
      </c>
      <c r="BQ237" s="213" t="s">
        <v>485</v>
      </c>
      <c r="BR237" s="213" t="s">
        <v>480</v>
      </c>
      <c r="BS237" s="213" t="s">
        <v>486</v>
      </c>
      <c r="BT237" s="213">
        <v>44000</v>
      </c>
      <c r="BU237" s="213"/>
      <c r="ED237" s="147"/>
      <c r="EE237" s="213"/>
      <c r="EF237" s="213"/>
      <c r="EG237" s="213"/>
      <c r="EH237" s="213"/>
      <c r="EI237" s="213"/>
      <c r="EJ237" s="213"/>
      <c r="EK237" s="213"/>
      <c r="HK237" s="213" t="s">
        <v>487</v>
      </c>
      <c r="HL237" s="213" t="s">
        <v>488</v>
      </c>
      <c r="HM237" s="213"/>
      <c r="HN237" s="213"/>
      <c r="HO237" s="213"/>
      <c r="HP237" s="213"/>
      <c r="HQ237" s="213" t="s">
        <v>489</v>
      </c>
      <c r="HR237" s="213"/>
      <c r="HS237" s="290" t="s">
        <v>490</v>
      </c>
      <c r="HT237" s="213" t="s">
        <v>480</v>
      </c>
      <c r="HU237" s="213" t="s">
        <v>480</v>
      </c>
      <c r="HV237" s="213"/>
      <c r="HW237" s="213"/>
      <c r="HX237" s="292"/>
      <c r="HY237" s="213"/>
      <c r="HZ237" s="213"/>
      <c r="IA237" s="213"/>
      <c r="IB237" s="213"/>
      <c r="IC237" s="213"/>
      <c r="ID237" s="213"/>
      <c r="IE237" s="213"/>
      <c r="IF237" s="213"/>
      <c r="IG237" s="213"/>
      <c r="IH237" s="213"/>
      <c r="II237" s="293"/>
      <c r="IJ237" s="293"/>
      <c r="IK237" s="294"/>
      <c r="IL237" s="213"/>
      <c r="IM237" s="213"/>
      <c r="IN237" s="213"/>
      <c r="IO237" s="213" t="s">
        <v>556</v>
      </c>
      <c r="IP237" s="213" t="s">
        <v>557</v>
      </c>
      <c r="IQ237" s="213"/>
      <c r="IR237" s="213"/>
      <c r="IS237" s="213" t="s">
        <v>480</v>
      </c>
      <c r="IT237" s="213" t="s">
        <v>480</v>
      </c>
      <c r="IU237" s="213" t="s">
        <v>544</v>
      </c>
      <c r="IV237" s="213"/>
      <c r="IW237" s="213"/>
      <c r="IX237" s="147"/>
      <c r="IY237" s="147"/>
      <c r="IZ237" s="147"/>
      <c r="JA237" s="147"/>
      <c r="JB237" s="147"/>
      <c r="JC237" s="147"/>
      <c r="JD237" s="147"/>
      <c r="JE237" s="147"/>
      <c r="JF237" s="147"/>
      <c r="JG237" s="147"/>
      <c r="JH237" s="147"/>
      <c r="JI237" s="147"/>
      <c r="JJ237" s="147" t="s">
        <v>493</v>
      </c>
      <c r="JK237" s="147" t="s">
        <v>592</v>
      </c>
      <c r="JL237" s="295" t="s">
        <v>495</v>
      </c>
      <c r="JM237" s="296" t="s">
        <v>558</v>
      </c>
      <c r="JN237" s="290" t="s">
        <v>559</v>
      </c>
      <c r="JO237" s="213" t="s">
        <v>560</v>
      </c>
      <c r="JP237" s="290"/>
      <c r="JQ237" s="213"/>
      <c r="JR237" s="213"/>
      <c r="JS237" s="213"/>
      <c r="JT237" s="213"/>
      <c r="JU237" s="213"/>
      <c r="JV237" s="296" t="s">
        <v>593</v>
      </c>
      <c r="JW237" s="296" t="s">
        <v>594</v>
      </c>
      <c r="JX237" s="290" t="s">
        <v>508</v>
      </c>
      <c r="JY237" s="213">
        <v>5000</v>
      </c>
      <c r="JZ237" s="290" t="s">
        <v>595</v>
      </c>
      <c r="KA237" s="213">
        <v>0.74</v>
      </c>
      <c r="KB237" s="213">
        <v>0.12</v>
      </c>
      <c r="KC237" s="213">
        <v>0.69</v>
      </c>
      <c r="KD237" s="290" t="s">
        <v>596</v>
      </c>
      <c r="KE237" s="290" t="s">
        <v>499</v>
      </c>
      <c r="KF237" s="293" t="s">
        <v>500</v>
      </c>
      <c r="KG237" s="297" t="s">
        <v>480</v>
      </c>
      <c r="KH237" s="213" t="s">
        <v>480</v>
      </c>
      <c r="KI237" s="213" t="s">
        <v>499</v>
      </c>
      <c r="KJ237" s="213" t="s">
        <v>501</v>
      </c>
      <c r="KK237" s="213" t="s">
        <v>502</v>
      </c>
      <c r="KL237" s="290" t="s">
        <v>503</v>
      </c>
      <c r="KM237" s="213">
        <v>2.5</v>
      </c>
      <c r="KN237" s="293"/>
      <c r="KO237" s="297" t="s">
        <v>561</v>
      </c>
      <c r="KP237" s="213" t="s">
        <v>480</v>
      </c>
      <c r="KQ237" s="213" t="s">
        <v>480</v>
      </c>
      <c r="KR237" s="293" t="s">
        <v>504</v>
      </c>
      <c r="KS237" s="297"/>
      <c r="KT237" s="213"/>
      <c r="KU237" s="213"/>
      <c r="KV237" s="213" t="s">
        <v>505</v>
      </c>
      <c r="KW237" s="3" t="s">
        <v>506</v>
      </c>
      <c r="LA237" s="290"/>
      <c r="LB237" s="290" t="s">
        <v>480</v>
      </c>
      <c r="LC237" s="290"/>
      <c r="LD237" s="290" t="s">
        <v>480</v>
      </c>
      <c r="LE237" s="290"/>
      <c r="LF237" s="290" t="s">
        <v>480</v>
      </c>
      <c r="LG237" s="290"/>
      <c r="LH237" s="290" t="s">
        <v>480</v>
      </c>
      <c r="LI237" s="290"/>
      <c r="LJ237" s="290" t="s">
        <v>507</v>
      </c>
      <c r="LK237" s="290" t="s">
        <v>480</v>
      </c>
      <c r="LL237" s="290" t="s">
        <v>480</v>
      </c>
      <c r="LM237" s="290" t="s">
        <v>508</v>
      </c>
      <c r="LN237" s="213">
        <v>2500</v>
      </c>
      <c r="LO237" s="213"/>
      <c r="LP237" s="213"/>
      <c r="LQ237" s="213"/>
      <c r="LR237" s="213"/>
      <c r="LS237" s="213"/>
      <c r="LT237" s="213"/>
      <c r="LU237" s="213"/>
      <c r="LW237" s="147"/>
      <c r="LX237" s="147"/>
      <c r="LY237" s="147"/>
      <c r="LZ237" s="147"/>
      <c r="MA237" s="147"/>
      <c r="ME237" s="147"/>
      <c r="MF237" s="213"/>
      <c r="MG237" s="213"/>
      <c r="MH237" s="213"/>
      <c r="MI237" s="147"/>
      <c r="MJ237" s="147"/>
      <c r="MK237" s="147"/>
      <c r="ML237" s="147"/>
      <c r="MM237" s="147"/>
      <c r="MN237" s="147"/>
      <c r="MO237" s="147"/>
      <c r="MP237" s="147"/>
      <c r="MQ237" s="213"/>
      <c r="MR237" s="213"/>
      <c r="MS237" s="213"/>
      <c r="MT237" s="213"/>
      <c r="MU237" s="283"/>
      <c r="MV237" s="283"/>
      <c r="MW237" s="283"/>
      <c r="MX237" s="283"/>
      <c r="MY237" s="298"/>
      <c r="MZ237" s="299"/>
      <c r="NA237" s="300" t="s">
        <v>547</v>
      </c>
      <c r="NB237" s="300" t="s">
        <v>511</v>
      </c>
      <c r="NC237" s="300" t="s">
        <v>548</v>
      </c>
      <c r="ND237" s="300" t="s">
        <v>562</v>
      </c>
      <c r="NE237" s="300" t="s">
        <v>582</v>
      </c>
      <c r="NF237" s="300"/>
      <c r="NG237" s="300"/>
      <c r="NH237" s="300"/>
      <c r="NI237" s="283" t="s">
        <v>601</v>
      </c>
      <c r="NJ237" s="283" t="s">
        <v>579</v>
      </c>
      <c r="NK237" s="283" t="s">
        <v>514</v>
      </c>
      <c r="NL237" s="283" t="s">
        <v>515</v>
      </c>
      <c r="NM237" s="301" t="s">
        <v>516</v>
      </c>
      <c r="NN237" s="213"/>
      <c r="NO237" s="213"/>
      <c r="NP237" s="213"/>
      <c r="NQ237" s="213"/>
      <c r="NR237" s="213"/>
      <c r="NS237" s="213"/>
      <c r="NT237" s="213"/>
      <c r="NU237" s="213"/>
      <c r="NV237" s="213" t="s">
        <v>518</v>
      </c>
      <c r="NW237" s="213" t="s">
        <v>616</v>
      </c>
      <c r="NX237" s="213" t="s">
        <v>520</v>
      </c>
      <c r="NY237" s="213" t="s">
        <v>617</v>
      </c>
      <c r="NZ237" s="213"/>
      <c r="OA237" s="213"/>
      <c r="OB237" s="213">
        <v>8</v>
      </c>
      <c r="OC237" s="213"/>
      <c r="OD237" s="213"/>
      <c r="OE237" s="213"/>
      <c r="OF237" s="213"/>
      <c r="OG237" s="213"/>
      <c r="OH237" s="213"/>
      <c r="OI237" s="213"/>
      <c r="OJ237" s="213"/>
      <c r="OK237" s="213"/>
      <c r="OL237" s="213"/>
      <c r="OM237" s="213"/>
      <c r="ON237" s="213"/>
      <c r="OO237" s="213"/>
      <c r="OP237" s="213"/>
      <c r="OQ237" s="213"/>
      <c r="OR237" s="213"/>
      <c r="OS237" s="213"/>
      <c r="OT237" s="213"/>
      <c r="OU237" s="213" t="s">
        <v>577</v>
      </c>
      <c r="OV237" s="213" t="s">
        <v>518</v>
      </c>
      <c r="OW237" s="213"/>
      <c r="OX237" s="213">
        <v>2014</v>
      </c>
      <c r="OY237" s="213">
        <v>2015</v>
      </c>
      <c r="OZ237" s="213"/>
      <c r="PA237" s="213"/>
      <c r="PB237" s="3" t="s">
        <v>522</v>
      </c>
      <c r="PC237" s="68">
        <v>46094</v>
      </c>
    </row>
    <row r="238" spans="1:419" s="3" customFormat="1" ht="17" thickBot="1">
      <c r="A238" s="288" t="s">
        <v>469</v>
      </c>
      <c r="B238" s="147" t="s">
        <v>470</v>
      </c>
      <c r="C238" s="147" t="s">
        <v>471</v>
      </c>
      <c r="D238" s="289" t="s">
        <v>472</v>
      </c>
      <c r="E238" s="147" t="s">
        <v>473</v>
      </c>
      <c r="F238" s="289" t="s">
        <v>474</v>
      </c>
      <c r="G238" s="147" t="s">
        <v>475</v>
      </c>
      <c r="H238" s="147" t="s">
        <v>476</v>
      </c>
      <c r="I238" s="289" t="s">
        <v>477</v>
      </c>
      <c r="J238" s="289" t="s">
        <v>478</v>
      </c>
      <c r="K238" s="289">
        <v>200</v>
      </c>
      <c r="L238" s="147"/>
      <c r="M238" s="289"/>
      <c r="N238" s="147"/>
      <c r="O238" s="147"/>
      <c r="P238" s="147"/>
      <c r="Q238" s="147"/>
      <c r="R238" s="147"/>
      <c r="S238" s="147"/>
      <c r="T238" s="147"/>
      <c r="AV238" s="147" t="s">
        <v>479</v>
      </c>
      <c r="AW238" s="147">
        <v>200</v>
      </c>
      <c r="AX238" s="147" t="s">
        <v>480</v>
      </c>
      <c r="AY238" s="147">
        <v>1</v>
      </c>
      <c r="AZ238" s="213" t="s">
        <v>574</v>
      </c>
      <c r="BA238" s="213">
        <v>2014</v>
      </c>
      <c r="BB238" s="213">
        <v>2015</v>
      </c>
      <c r="BC238" s="213" t="s">
        <v>480</v>
      </c>
      <c r="BD238" s="213" t="s">
        <v>618</v>
      </c>
      <c r="BE238" s="213" t="s">
        <v>619</v>
      </c>
      <c r="BF238" s="213" t="s">
        <v>484</v>
      </c>
      <c r="BG238" s="213" t="s">
        <v>485</v>
      </c>
      <c r="BH238" s="213" t="s">
        <v>480</v>
      </c>
      <c r="BI238" s="290" t="s">
        <v>486</v>
      </c>
      <c r="BJ238" s="291">
        <v>44000</v>
      </c>
      <c r="BK238" s="213"/>
      <c r="BL238" s="213"/>
      <c r="BM238" s="213"/>
      <c r="BN238" s="213"/>
      <c r="BO238" s="213"/>
      <c r="BP238" s="213"/>
      <c r="BQ238" s="213"/>
      <c r="BR238" s="213"/>
      <c r="BS238" s="213"/>
      <c r="BT238" s="213"/>
      <c r="BU238" s="213"/>
      <c r="ED238" s="147"/>
      <c r="EE238" s="213"/>
      <c r="EF238" s="213"/>
      <c r="EG238" s="213"/>
      <c r="EH238" s="213"/>
      <c r="EI238" s="213"/>
      <c r="EJ238" s="213"/>
      <c r="EK238" s="213"/>
      <c r="HK238" s="213" t="s">
        <v>525</v>
      </c>
      <c r="HL238" s="213" t="s">
        <v>526</v>
      </c>
      <c r="HM238" s="213" t="s">
        <v>527</v>
      </c>
      <c r="HN238" s="213"/>
      <c r="HO238" s="213" t="s">
        <v>480</v>
      </c>
      <c r="HP238" s="213">
        <v>1</v>
      </c>
      <c r="HQ238" s="213" t="s">
        <v>489</v>
      </c>
      <c r="HR238" s="213"/>
      <c r="HS238" s="290" t="s">
        <v>490</v>
      </c>
      <c r="HT238" s="213" t="s">
        <v>480</v>
      </c>
      <c r="HU238" s="213" t="s">
        <v>480</v>
      </c>
      <c r="HV238" s="213"/>
      <c r="HW238" s="213"/>
      <c r="HX238" s="292"/>
      <c r="HY238" s="213"/>
      <c r="HZ238" s="213"/>
      <c r="IA238" s="213"/>
      <c r="IB238" s="213"/>
      <c r="IC238" s="213"/>
      <c r="ID238" s="213"/>
      <c r="IE238" s="213"/>
      <c r="IF238" s="213"/>
      <c r="IG238" s="213"/>
      <c r="IH238" s="213" t="s">
        <v>491</v>
      </c>
      <c r="II238" s="293" t="s">
        <v>492</v>
      </c>
      <c r="IJ238" s="293"/>
      <c r="IK238" s="294"/>
      <c r="IL238" s="213"/>
      <c r="IM238" s="213"/>
      <c r="IN238" s="213"/>
      <c r="IO238" s="213" t="s">
        <v>491</v>
      </c>
      <c r="IP238" s="213" t="s">
        <v>492</v>
      </c>
      <c r="IQ238" s="213"/>
      <c r="IR238" s="213"/>
      <c r="IS238" s="213"/>
      <c r="IT238" s="213"/>
      <c r="IU238" s="213"/>
      <c r="IV238" s="213"/>
      <c r="IW238" s="213"/>
      <c r="IX238" s="147"/>
      <c r="IY238" s="147"/>
      <c r="IZ238" s="147"/>
      <c r="JA238" s="147"/>
      <c r="JB238" s="147"/>
      <c r="JC238" s="147"/>
      <c r="JD238" s="147"/>
      <c r="JE238" s="147"/>
      <c r="JF238" s="147"/>
      <c r="JG238" s="147"/>
      <c r="JH238" s="147"/>
      <c r="JI238" s="147"/>
      <c r="JJ238" s="147" t="s">
        <v>493</v>
      </c>
      <c r="JK238" s="147" t="s">
        <v>592</v>
      </c>
      <c r="JL238" s="295" t="s">
        <v>495</v>
      </c>
      <c r="JM238" s="296" t="s">
        <v>496</v>
      </c>
      <c r="JN238" s="290" t="s">
        <v>497</v>
      </c>
      <c r="JO238" s="213" t="s">
        <v>498</v>
      </c>
      <c r="JP238" s="290"/>
      <c r="JQ238" s="213"/>
      <c r="JR238" s="213"/>
      <c r="JS238" s="213"/>
      <c r="JT238" s="213"/>
      <c r="JU238" s="213"/>
      <c r="JV238" s="296" t="s">
        <v>593</v>
      </c>
      <c r="JW238" s="296" t="s">
        <v>594</v>
      </c>
      <c r="JX238" s="290" t="s">
        <v>508</v>
      </c>
      <c r="JY238" s="213">
        <v>5000</v>
      </c>
      <c r="JZ238" s="290" t="s">
        <v>595</v>
      </c>
      <c r="KA238" s="213">
        <v>0.74</v>
      </c>
      <c r="KB238" s="213">
        <v>0.12</v>
      </c>
      <c r="KC238" s="213">
        <v>0.69</v>
      </c>
      <c r="KD238" s="290" t="s">
        <v>596</v>
      </c>
      <c r="KE238" s="290" t="s">
        <v>528</v>
      </c>
      <c r="KF238" s="293" t="s">
        <v>500</v>
      </c>
      <c r="KG238" s="297" t="s">
        <v>480</v>
      </c>
      <c r="KH238" s="213" t="s">
        <v>480</v>
      </c>
      <c r="KI238" s="213" t="s">
        <v>529</v>
      </c>
      <c r="KJ238" s="213" t="s">
        <v>530</v>
      </c>
      <c r="KK238" s="213"/>
      <c r="KL238" s="290"/>
      <c r="KM238" s="213"/>
      <c r="KN238" s="293"/>
      <c r="KO238" s="297"/>
      <c r="KP238" s="213"/>
      <c r="KQ238" s="213"/>
      <c r="KR238" s="293" t="s">
        <v>504</v>
      </c>
      <c r="KS238" s="297"/>
      <c r="KT238" s="213"/>
      <c r="KU238" s="213"/>
      <c r="KV238" s="213"/>
      <c r="KW238" s="3" t="s">
        <v>531</v>
      </c>
      <c r="LA238" s="290"/>
      <c r="LB238" s="290"/>
      <c r="LC238" s="290"/>
      <c r="LD238" s="290"/>
      <c r="LE238" s="290"/>
      <c r="LF238" s="290"/>
      <c r="LG238" s="290"/>
      <c r="LH238" s="290"/>
      <c r="LI238" s="290"/>
      <c r="LJ238" s="290"/>
      <c r="LK238" s="290"/>
      <c r="LL238" s="290"/>
      <c r="LM238" s="290"/>
      <c r="LN238" s="213"/>
      <c r="LO238" s="213"/>
      <c r="LP238" s="213"/>
      <c r="LQ238" s="213"/>
      <c r="LR238" s="213"/>
      <c r="LS238" s="213"/>
      <c r="LT238" s="213"/>
      <c r="LU238" s="213"/>
      <c r="LW238" s="147"/>
      <c r="LX238" s="147"/>
      <c r="LY238" s="147"/>
      <c r="LZ238" s="147"/>
      <c r="MA238" s="147"/>
      <c r="ME238" s="147"/>
      <c r="MF238" s="213"/>
      <c r="MG238" s="213"/>
      <c r="MH238" s="213"/>
      <c r="MI238" s="147"/>
      <c r="MJ238" s="147"/>
      <c r="MK238" s="147"/>
      <c r="ML238" s="147"/>
      <c r="MM238" s="147"/>
      <c r="MN238" s="147"/>
      <c r="MO238" s="147"/>
      <c r="MP238" s="147"/>
      <c r="MQ238" s="213"/>
      <c r="MR238" s="213"/>
      <c r="MS238" s="213"/>
      <c r="MT238" s="213"/>
      <c r="MU238" s="283"/>
      <c r="MV238" s="283"/>
      <c r="MW238" s="283"/>
      <c r="MX238" s="283"/>
      <c r="MY238" s="298"/>
      <c r="MZ238" s="299"/>
      <c r="NA238" s="300"/>
      <c r="NB238" s="300"/>
      <c r="NC238" s="300"/>
      <c r="ND238" s="300"/>
      <c r="NE238" s="300"/>
      <c r="NF238" s="300"/>
      <c r="NG238" s="300"/>
      <c r="NH238" s="300"/>
      <c r="NI238" s="283" t="s">
        <v>620</v>
      </c>
      <c r="NJ238" s="283" t="s">
        <v>621</v>
      </c>
      <c r="NK238" s="283" t="s">
        <v>622</v>
      </c>
      <c r="NL238" s="283" t="s">
        <v>623</v>
      </c>
      <c r="NM238" s="301" t="s">
        <v>624</v>
      </c>
      <c r="NN238" s="213"/>
      <c r="NO238" s="213"/>
      <c r="NP238" s="213"/>
      <c r="NQ238" s="213"/>
      <c r="NR238" s="213"/>
      <c r="NS238" s="213"/>
      <c r="NT238" s="213"/>
      <c r="NU238" s="213" t="s">
        <v>625</v>
      </c>
      <c r="NV238" s="213" t="s">
        <v>518</v>
      </c>
      <c r="NW238" s="213">
        <v>109.95</v>
      </c>
      <c r="NX238" s="213" t="s">
        <v>480</v>
      </c>
      <c r="NY238" s="213" t="s">
        <v>480</v>
      </c>
      <c r="NZ238" s="213"/>
      <c r="OA238" s="213"/>
      <c r="OB238" s="213">
        <v>8</v>
      </c>
      <c r="OC238" s="213"/>
      <c r="OD238" s="213"/>
      <c r="OE238" s="213"/>
      <c r="OF238" s="213"/>
      <c r="OG238" s="213"/>
      <c r="OH238" s="213"/>
      <c r="OI238" s="213"/>
      <c r="OJ238" s="213"/>
      <c r="OK238" s="213"/>
      <c r="OL238" s="213"/>
      <c r="OM238" s="213"/>
      <c r="ON238" s="213"/>
      <c r="OO238" s="213"/>
      <c r="OP238" s="213"/>
      <c r="OQ238" s="213"/>
      <c r="OR238" s="213"/>
      <c r="OS238" s="213"/>
      <c r="OT238" s="213"/>
      <c r="OU238" s="213" t="s">
        <v>626</v>
      </c>
      <c r="OV238" s="213" t="s">
        <v>518</v>
      </c>
      <c r="OW238" s="213"/>
      <c r="OX238" s="213">
        <v>2012</v>
      </c>
      <c r="OY238" s="213">
        <v>2015</v>
      </c>
      <c r="OZ238" s="213"/>
      <c r="PA238" s="213"/>
      <c r="PB238" s="3" t="s">
        <v>522</v>
      </c>
      <c r="PC238" s="68">
        <v>46094</v>
      </c>
    </row>
    <row r="239" spans="1:419" s="3" customFormat="1" ht="17" thickBot="1">
      <c r="A239" s="288" t="s">
        <v>469</v>
      </c>
      <c r="B239" s="147" t="s">
        <v>470</v>
      </c>
      <c r="C239" s="147" t="s">
        <v>471</v>
      </c>
      <c r="D239" s="289" t="s">
        <v>472</v>
      </c>
      <c r="E239" s="147" t="s">
        <v>473</v>
      </c>
      <c r="F239" s="289" t="s">
        <v>474</v>
      </c>
      <c r="G239" s="147" t="s">
        <v>475</v>
      </c>
      <c r="H239" s="147" t="s">
        <v>476</v>
      </c>
      <c r="I239" s="289" t="s">
        <v>477</v>
      </c>
      <c r="J239" s="289" t="s">
        <v>478</v>
      </c>
      <c r="K239" s="289">
        <v>200</v>
      </c>
      <c r="L239" s="147"/>
      <c r="M239" s="289"/>
      <c r="N239" s="147"/>
      <c r="O239" s="147"/>
      <c r="P239" s="147"/>
      <c r="Q239" s="147"/>
      <c r="R239" s="147"/>
      <c r="S239" s="147"/>
      <c r="T239" s="147"/>
      <c r="AV239" s="147" t="s">
        <v>479</v>
      </c>
      <c r="AW239" s="147">
        <v>200</v>
      </c>
      <c r="AX239" s="147" t="s">
        <v>480</v>
      </c>
      <c r="AY239" s="147">
        <v>1</v>
      </c>
      <c r="AZ239" s="213" t="s">
        <v>574</v>
      </c>
      <c r="BA239" s="213">
        <v>2014</v>
      </c>
      <c r="BB239" s="213">
        <v>2015</v>
      </c>
      <c r="BC239" s="213" t="s">
        <v>480</v>
      </c>
      <c r="BD239" s="213" t="s">
        <v>627</v>
      </c>
      <c r="BE239" s="213" t="s">
        <v>628</v>
      </c>
      <c r="BF239" s="213" t="s">
        <v>484</v>
      </c>
      <c r="BG239" s="213" t="s">
        <v>485</v>
      </c>
      <c r="BH239" s="213" t="s">
        <v>480</v>
      </c>
      <c r="BI239" s="290" t="s">
        <v>486</v>
      </c>
      <c r="BJ239" s="291">
        <v>44000</v>
      </c>
      <c r="BK239" s="213"/>
      <c r="BL239" s="213"/>
      <c r="BM239" s="213"/>
      <c r="BN239" s="213"/>
      <c r="BO239" s="213"/>
      <c r="BP239" s="213"/>
      <c r="BQ239" s="213"/>
      <c r="BR239" s="213"/>
      <c r="BS239" s="213"/>
      <c r="BT239" s="213"/>
      <c r="BU239" s="213"/>
      <c r="ED239" s="147"/>
      <c r="EE239" s="213"/>
      <c r="EF239" s="213"/>
      <c r="EG239" s="213"/>
      <c r="EH239" s="213"/>
      <c r="EI239" s="213"/>
      <c r="EJ239" s="213"/>
      <c r="EK239" s="213"/>
      <c r="HK239" s="213" t="s">
        <v>487</v>
      </c>
      <c r="HL239" s="213" t="s">
        <v>488</v>
      </c>
      <c r="HM239" s="213"/>
      <c r="HN239" s="213"/>
      <c r="HO239" s="213"/>
      <c r="HP239" s="213"/>
      <c r="HQ239" s="213" t="s">
        <v>489</v>
      </c>
      <c r="HR239" s="213"/>
      <c r="HS239" s="290" t="s">
        <v>490</v>
      </c>
      <c r="HT239" s="213" t="s">
        <v>480</v>
      </c>
      <c r="HU239" s="213" t="s">
        <v>480</v>
      </c>
      <c r="HV239" s="213"/>
      <c r="HW239" s="213"/>
      <c r="HX239" s="292"/>
      <c r="HY239" s="213"/>
      <c r="HZ239" s="213"/>
      <c r="IA239" s="213"/>
      <c r="IB239" s="213"/>
      <c r="IC239" s="213"/>
      <c r="ID239" s="213"/>
      <c r="IE239" s="213"/>
      <c r="IF239" s="213"/>
      <c r="IG239" s="213"/>
      <c r="IH239" s="213" t="s">
        <v>491</v>
      </c>
      <c r="II239" s="293" t="s">
        <v>492</v>
      </c>
      <c r="IJ239" s="293"/>
      <c r="IK239" s="294"/>
      <c r="IL239" s="213"/>
      <c r="IM239" s="213"/>
      <c r="IN239" s="213"/>
      <c r="IO239" s="213" t="s">
        <v>491</v>
      </c>
      <c r="IP239" s="213" t="s">
        <v>492</v>
      </c>
      <c r="IQ239" s="213"/>
      <c r="IR239" s="213"/>
      <c r="IS239" s="213"/>
      <c r="IT239" s="213"/>
      <c r="IU239" s="213"/>
      <c r="IV239" s="213"/>
      <c r="IW239" s="213"/>
      <c r="IX239" s="147"/>
      <c r="IY239" s="147"/>
      <c r="IZ239" s="147"/>
      <c r="JA239" s="147"/>
      <c r="JB239" s="147"/>
      <c r="JC239" s="147"/>
      <c r="JD239" s="147"/>
      <c r="JE239" s="147"/>
      <c r="JF239" s="147"/>
      <c r="JG239" s="147"/>
      <c r="JH239" s="147"/>
      <c r="JI239" s="147"/>
      <c r="JJ239" s="147" t="s">
        <v>629</v>
      </c>
      <c r="JK239" s="147" t="s">
        <v>592</v>
      </c>
      <c r="JL239" s="295" t="s">
        <v>495</v>
      </c>
      <c r="JM239" s="296" t="s">
        <v>630</v>
      </c>
      <c r="JN239" s="290" t="s">
        <v>508</v>
      </c>
      <c r="JO239" s="213">
        <v>200</v>
      </c>
      <c r="JP239" s="290"/>
      <c r="JQ239" s="213"/>
      <c r="JR239" s="213"/>
      <c r="JS239" s="213"/>
      <c r="JT239" s="213"/>
      <c r="JU239" s="213"/>
      <c r="JV239" s="296" t="s">
        <v>593</v>
      </c>
      <c r="JW239" s="296" t="s">
        <v>594</v>
      </c>
      <c r="JX239" s="290" t="s">
        <v>508</v>
      </c>
      <c r="JY239" s="213">
        <v>5000</v>
      </c>
      <c r="JZ239" s="290" t="s">
        <v>595</v>
      </c>
      <c r="KA239" s="213">
        <v>0.74</v>
      </c>
      <c r="KB239" s="213">
        <v>0.12</v>
      </c>
      <c r="KC239" s="213">
        <v>0.69</v>
      </c>
      <c r="KD239" s="290" t="s">
        <v>596</v>
      </c>
      <c r="KE239" s="290" t="s">
        <v>499</v>
      </c>
      <c r="KF239" s="293" t="s">
        <v>500</v>
      </c>
      <c r="KG239" s="297" t="s">
        <v>480</v>
      </c>
      <c r="KH239" s="213" t="s">
        <v>480</v>
      </c>
      <c r="KI239" s="213" t="s">
        <v>499</v>
      </c>
      <c r="KJ239" s="213" t="s">
        <v>501</v>
      </c>
      <c r="KK239" s="213" t="s">
        <v>502</v>
      </c>
      <c r="KL239" s="290" t="s">
        <v>503</v>
      </c>
      <c r="KM239" s="213">
        <v>2.5</v>
      </c>
      <c r="KN239" s="293"/>
      <c r="KO239" s="297"/>
      <c r="KP239" s="213"/>
      <c r="KQ239" s="213"/>
      <c r="KR239" s="293" t="s">
        <v>504</v>
      </c>
      <c r="KS239" s="297"/>
      <c r="KT239" s="213"/>
      <c r="KU239" s="213"/>
      <c r="KV239" s="213" t="s">
        <v>505</v>
      </c>
      <c r="KW239" s="3" t="s">
        <v>506</v>
      </c>
      <c r="LA239" s="290"/>
      <c r="LB239" s="290" t="s">
        <v>480</v>
      </c>
      <c r="LC239" s="290"/>
      <c r="LD239" s="290" t="s">
        <v>480</v>
      </c>
      <c r="LE239" s="290"/>
      <c r="LF239" s="290" t="s">
        <v>480</v>
      </c>
      <c r="LG239" s="290"/>
      <c r="LH239" s="290" t="s">
        <v>480</v>
      </c>
      <c r="LI239" s="290"/>
      <c r="LJ239" s="290" t="s">
        <v>507</v>
      </c>
      <c r="LK239" s="290" t="s">
        <v>480</v>
      </c>
      <c r="LL239" s="290" t="s">
        <v>480</v>
      </c>
      <c r="LM239" s="290" t="s">
        <v>508</v>
      </c>
      <c r="LN239" s="213">
        <v>2500</v>
      </c>
      <c r="LO239" s="213"/>
      <c r="LP239" s="213"/>
      <c r="LQ239" s="213"/>
      <c r="LR239" s="213"/>
      <c r="LS239" s="213"/>
      <c r="LT239" s="213"/>
      <c r="LU239" s="213"/>
      <c r="LW239" s="147"/>
      <c r="LX239" s="147"/>
      <c r="LY239" s="147"/>
      <c r="LZ239" s="147"/>
      <c r="MA239" s="147"/>
      <c r="ME239" s="147"/>
      <c r="MF239" s="213"/>
      <c r="MG239" s="213"/>
      <c r="MH239" s="213"/>
      <c r="MI239" s="147"/>
      <c r="MJ239" s="147"/>
      <c r="MK239" s="147"/>
      <c r="ML239" s="147"/>
      <c r="MM239" s="147"/>
      <c r="MN239" s="147"/>
      <c r="MO239" s="147"/>
      <c r="MP239" s="147"/>
      <c r="MQ239" s="213"/>
      <c r="MR239" s="213"/>
      <c r="MS239" s="213"/>
      <c r="MT239" s="213"/>
      <c r="MU239" s="283"/>
      <c r="MV239" s="283"/>
      <c r="MW239" s="283"/>
      <c r="MX239" s="283"/>
      <c r="MY239" s="298"/>
      <c r="MZ239" s="299"/>
      <c r="NA239" s="300"/>
      <c r="NB239" s="300"/>
      <c r="NC239" s="300"/>
      <c r="ND239" s="300"/>
      <c r="NE239" s="300"/>
      <c r="NF239" s="300"/>
      <c r="NG239" s="300"/>
      <c r="NH239" s="300"/>
      <c r="NI239" s="283" t="s">
        <v>631</v>
      </c>
      <c r="NJ239" s="283" t="s">
        <v>621</v>
      </c>
      <c r="NK239" s="283" t="s">
        <v>622</v>
      </c>
      <c r="NL239" s="283" t="s">
        <v>623</v>
      </c>
      <c r="NM239" s="301" t="s">
        <v>624</v>
      </c>
      <c r="NN239" s="213"/>
      <c r="NO239" s="213"/>
      <c r="NP239" s="213"/>
      <c r="NQ239" s="213"/>
      <c r="NR239" s="213"/>
      <c r="NS239" s="213"/>
      <c r="NT239" s="213"/>
      <c r="NU239" s="213" t="s">
        <v>632</v>
      </c>
      <c r="NV239" s="213" t="s">
        <v>518</v>
      </c>
      <c r="NW239" s="213">
        <v>102.9</v>
      </c>
      <c r="NX239" s="213" t="s">
        <v>480</v>
      </c>
      <c r="NY239" s="213" t="s">
        <v>480</v>
      </c>
      <c r="NZ239" s="213"/>
      <c r="OA239" s="213"/>
      <c r="OB239" s="213">
        <v>8</v>
      </c>
      <c r="OC239" s="213"/>
      <c r="OD239" s="213"/>
      <c r="OE239" s="213"/>
      <c r="OF239" s="213"/>
      <c r="OG239" s="213"/>
      <c r="OH239" s="213"/>
      <c r="OI239" s="213"/>
      <c r="OJ239" s="213"/>
      <c r="OK239" s="213"/>
      <c r="OL239" s="213"/>
      <c r="OM239" s="213"/>
      <c r="ON239" s="213"/>
      <c r="OO239" s="213"/>
      <c r="OP239" s="213"/>
      <c r="OQ239" s="213"/>
      <c r="OR239" s="213"/>
      <c r="OS239" s="213"/>
      <c r="OT239" s="213"/>
      <c r="OU239" s="213" t="s">
        <v>626</v>
      </c>
      <c r="OV239" s="213" t="s">
        <v>518</v>
      </c>
      <c r="OW239" s="213"/>
      <c r="OX239" s="213">
        <v>2012</v>
      </c>
      <c r="OY239" s="213">
        <v>2015</v>
      </c>
      <c r="OZ239" s="213"/>
      <c r="PA239" s="213"/>
      <c r="PB239" s="3" t="s">
        <v>522</v>
      </c>
      <c r="PC239" s="68">
        <v>46094</v>
      </c>
    </row>
    <row r="240" spans="1:419" s="3" customFormat="1" ht="17" thickBot="1">
      <c r="A240" s="288" t="s">
        <v>469</v>
      </c>
      <c r="B240" s="147" t="s">
        <v>470</v>
      </c>
      <c r="C240" s="147" t="s">
        <v>471</v>
      </c>
      <c r="D240" s="289" t="s">
        <v>472</v>
      </c>
      <c r="E240" s="147" t="s">
        <v>473</v>
      </c>
      <c r="F240" s="289" t="s">
        <v>474</v>
      </c>
      <c r="G240" s="147" t="s">
        <v>475</v>
      </c>
      <c r="H240" s="147" t="s">
        <v>476</v>
      </c>
      <c r="I240" s="289" t="s">
        <v>477</v>
      </c>
      <c r="J240" s="289" t="s">
        <v>478</v>
      </c>
      <c r="K240" s="289">
        <v>200</v>
      </c>
      <c r="L240" s="147"/>
      <c r="M240" s="289"/>
      <c r="N240" s="147"/>
      <c r="O240" s="147"/>
      <c r="P240" s="147"/>
      <c r="Q240" s="147"/>
      <c r="R240" s="147"/>
      <c r="S240" s="147"/>
      <c r="T240" s="147"/>
      <c r="AV240" s="147" t="s">
        <v>479</v>
      </c>
      <c r="AW240" s="147">
        <v>200</v>
      </c>
      <c r="AX240" s="147" t="s">
        <v>480</v>
      </c>
      <c r="AY240" s="147">
        <v>1</v>
      </c>
      <c r="AZ240" s="213" t="s">
        <v>574</v>
      </c>
      <c r="BA240" s="213">
        <v>2014</v>
      </c>
      <c r="BB240" s="213">
        <v>2015</v>
      </c>
      <c r="BC240" s="213" t="s">
        <v>480</v>
      </c>
      <c r="BD240" s="213" t="s">
        <v>633</v>
      </c>
      <c r="BE240" s="213" t="s">
        <v>634</v>
      </c>
      <c r="BF240" s="213" t="s">
        <v>484</v>
      </c>
      <c r="BG240" s="213" t="s">
        <v>485</v>
      </c>
      <c r="BH240" s="213" t="s">
        <v>480</v>
      </c>
      <c r="BI240" s="290" t="s">
        <v>486</v>
      </c>
      <c r="BJ240" s="291">
        <v>44000</v>
      </c>
      <c r="BK240" s="213" t="s">
        <v>537</v>
      </c>
      <c r="BL240" s="213" t="s">
        <v>538</v>
      </c>
      <c r="BM240" s="213" t="s">
        <v>480</v>
      </c>
      <c r="BN240" s="213" t="s">
        <v>486</v>
      </c>
      <c r="BO240" s="213">
        <v>44444</v>
      </c>
      <c r="BP240" s="213"/>
      <c r="BQ240" s="213"/>
      <c r="BR240" s="213"/>
      <c r="BS240" s="213"/>
      <c r="BT240" s="213"/>
      <c r="BU240" s="213"/>
      <c r="ED240" s="147"/>
      <c r="EE240" s="213"/>
      <c r="EF240" s="213"/>
      <c r="EG240" s="213"/>
      <c r="EH240" s="213"/>
      <c r="EI240" s="213"/>
      <c r="EJ240" s="213"/>
      <c r="EK240" s="213"/>
      <c r="HK240" s="213" t="s">
        <v>487</v>
      </c>
      <c r="HL240" s="213" t="s">
        <v>488</v>
      </c>
      <c r="HM240" s="213"/>
      <c r="HN240" s="213"/>
      <c r="HO240" s="213"/>
      <c r="HP240" s="213"/>
      <c r="HQ240" s="213" t="s">
        <v>489</v>
      </c>
      <c r="HR240" s="213"/>
      <c r="HS240" s="290" t="s">
        <v>539</v>
      </c>
      <c r="HT240" s="213" t="s">
        <v>480</v>
      </c>
      <c r="HU240" s="213" t="s">
        <v>480</v>
      </c>
      <c r="HV240" s="213"/>
      <c r="HW240" s="213"/>
      <c r="HX240" s="292"/>
      <c r="HY240" s="213"/>
      <c r="HZ240" s="213"/>
      <c r="IA240" s="213"/>
      <c r="IB240" s="213"/>
      <c r="IC240" s="213"/>
      <c r="ID240" s="213"/>
      <c r="IE240" s="213"/>
      <c r="IF240" s="213"/>
      <c r="IG240" s="213"/>
      <c r="IH240" s="213" t="s">
        <v>540</v>
      </c>
      <c r="II240" s="293" t="s">
        <v>541</v>
      </c>
      <c r="IJ240" s="293" t="s">
        <v>542</v>
      </c>
      <c r="IK240" s="294" t="s">
        <v>543</v>
      </c>
      <c r="IL240" s="213">
        <v>2012</v>
      </c>
      <c r="IM240" s="213" t="s">
        <v>480</v>
      </c>
      <c r="IN240" s="213" t="s">
        <v>544</v>
      </c>
      <c r="IO240" s="213"/>
      <c r="IP240" s="213"/>
      <c r="IQ240" s="213"/>
      <c r="IR240" s="213"/>
      <c r="IS240" s="213"/>
      <c r="IT240" s="213"/>
      <c r="IU240" s="213"/>
      <c r="IV240" s="213"/>
      <c r="IW240" s="213"/>
      <c r="IX240" s="147"/>
      <c r="IY240" s="147"/>
      <c r="IZ240" s="147"/>
      <c r="JA240" s="147"/>
      <c r="JB240" s="147"/>
      <c r="JC240" s="147"/>
      <c r="JD240" s="147"/>
      <c r="JE240" s="147"/>
      <c r="JF240" s="147"/>
      <c r="JG240" s="147"/>
      <c r="JH240" s="147"/>
      <c r="JI240" s="147"/>
      <c r="JJ240" s="147" t="s">
        <v>629</v>
      </c>
      <c r="JK240" s="147" t="s">
        <v>592</v>
      </c>
      <c r="JL240" s="295" t="s">
        <v>495</v>
      </c>
      <c r="JM240" s="296" t="s">
        <v>630</v>
      </c>
      <c r="JN240" s="290" t="s">
        <v>508</v>
      </c>
      <c r="JO240" s="213">
        <v>200</v>
      </c>
      <c r="JP240" s="290"/>
      <c r="JQ240" s="213"/>
      <c r="JR240" s="213"/>
      <c r="JS240" s="213"/>
      <c r="JT240" s="213"/>
      <c r="JU240" s="213"/>
      <c r="JV240" s="296" t="s">
        <v>593</v>
      </c>
      <c r="JW240" s="296" t="s">
        <v>594</v>
      </c>
      <c r="JX240" s="290" t="s">
        <v>508</v>
      </c>
      <c r="JY240" s="213">
        <v>5000</v>
      </c>
      <c r="JZ240" s="290" t="s">
        <v>595</v>
      </c>
      <c r="KA240" s="213">
        <v>0.74</v>
      </c>
      <c r="KB240" s="213">
        <v>0.12</v>
      </c>
      <c r="KC240" s="213">
        <v>0.69</v>
      </c>
      <c r="KD240" s="290" t="s">
        <v>596</v>
      </c>
      <c r="KE240" s="290" t="s">
        <v>499</v>
      </c>
      <c r="KF240" s="293" t="s">
        <v>500</v>
      </c>
      <c r="KG240" s="297" t="s">
        <v>480</v>
      </c>
      <c r="KH240" s="213" t="s">
        <v>480</v>
      </c>
      <c r="KI240" s="213" t="s">
        <v>499</v>
      </c>
      <c r="KJ240" s="213" t="s">
        <v>501</v>
      </c>
      <c r="KK240" s="213" t="s">
        <v>502</v>
      </c>
      <c r="KL240" s="290" t="s">
        <v>503</v>
      </c>
      <c r="KM240" s="213">
        <v>2.5</v>
      </c>
      <c r="KN240" s="293"/>
      <c r="KO240" s="297"/>
      <c r="KP240" s="213"/>
      <c r="KQ240" s="213"/>
      <c r="KR240" s="293" t="s">
        <v>545</v>
      </c>
      <c r="KS240" s="297" t="s">
        <v>546</v>
      </c>
      <c r="KT240" s="213" t="s">
        <v>480</v>
      </c>
      <c r="KU240" s="213" t="s">
        <v>480</v>
      </c>
      <c r="KV240" s="213" t="s">
        <v>505</v>
      </c>
      <c r="KW240" s="3" t="s">
        <v>506</v>
      </c>
      <c r="LA240" s="290"/>
      <c r="LB240" s="290" t="s">
        <v>480</v>
      </c>
      <c r="LC240" s="290"/>
      <c r="LD240" s="290" t="s">
        <v>480</v>
      </c>
      <c r="LE240" s="290"/>
      <c r="LF240" s="290" t="s">
        <v>480</v>
      </c>
      <c r="LG240" s="290"/>
      <c r="LH240" s="290" t="s">
        <v>480</v>
      </c>
      <c r="LI240" s="290"/>
      <c r="LJ240" s="290" t="s">
        <v>507</v>
      </c>
      <c r="LK240" s="290" t="s">
        <v>480</v>
      </c>
      <c r="LL240" s="290" t="s">
        <v>480</v>
      </c>
      <c r="LM240" s="290" t="s">
        <v>508</v>
      </c>
      <c r="LN240" s="213">
        <v>2500</v>
      </c>
      <c r="LO240" s="213"/>
      <c r="LP240" s="213"/>
      <c r="LQ240" s="213"/>
      <c r="LR240" s="213"/>
      <c r="LS240" s="213"/>
      <c r="LT240" s="213"/>
      <c r="LU240" s="213"/>
      <c r="LW240" s="147"/>
      <c r="LX240" s="147"/>
      <c r="LY240" s="147"/>
      <c r="LZ240" s="147"/>
      <c r="MA240" s="147"/>
      <c r="ME240" s="147"/>
      <c r="MF240" s="213"/>
      <c r="MG240" s="213"/>
      <c r="MH240" s="213"/>
      <c r="MI240" s="147"/>
      <c r="MJ240" s="147"/>
      <c r="MK240" s="147"/>
      <c r="ML240" s="147"/>
      <c r="MM240" s="147"/>
      <c r="MN240" s="147"/>
      <c r="MO240" s="147"/>
      <c r="MP240" s="147"/>
      <c r="MQ240" s="213"/>
      <c r="MR240" s="213"/>
      <c r="MS240" s="213"/>
      <c r="MT240" s="213"/>
      <c r="MU240" s="283"/>
      <c r="MV240" s="283"/>
      <c r="MW240" s="283"/>
      <c r="MX240" s="283"/>
      <c r="MY240" s="298"/>
      <c r="MZ240" s="299"/>
      <c r="NA240" s="300"/>
      <c r="NB240" s="300"/>
      <c r="NC240" s="300"/>
      <c r="ND240" s="300"/>
      <c r="NE240" s="300"/>
      <c r="NF240" s="300"/>
      <c r="NG240" s="300"/>
      <c r="NH240" s="300"/>
      <c r="NI240" s="283" t="s">
        <v>635</v>
      </c>
      <c r="NJ240" s="283" t="s">
        <v>621</v>
      </c>
      <c r="NK240" s="283" t="s">
        <v>622</v>
      </c>
      <c r="NL240" s="283" t="s">
        <v>623</v>
      </c>
      <c r="NM240" s="301" t="s">
        <v>624</v>
      </c>
      <c r="NN240" s="213"/>
      <c r="NO240" s="213"/>
      <c r="NP240" s="213"/>
      <c r="NQ240" s="213"/>
      <c r="NR240" s="213"/>
      <c r="NS240" s="213"/>
      <c r="NT240" s="213"/>
      <c r="NU240" s="213"/>
      <c r="NV240" s="213" t="s">
        <v>518</v>
      </c>
      <c r="NW240" s="213">
        <v>113.76</v>
      </c>
      <c r="NX240" s="213" t="s">
        <v>480</v>
      </c>
      <c r="NY240" s="213" t="s">
        <v>480</v>
      </c>
      <c r="NZ240" s="213"/>
      <c r="OA240" s="213"/>
      <c r="OB240" s="213">
        <v>8</v>
      </c>
      <c r="OC240" s="213"/>
      <c r="OD240" s="213"/>
      <c r="OE240" s="213"/>
      <c r="OF240" s="213"/>
      <c r="OG240" s="213"/>
      <c r="OH240" s="213"/>
      <c r="OI240" s="213"/>
      <c r="OJ240" s="213"/>
      <c r="OK240" s="213"/>
      <c r="OL240" s="213"/>
      <c r="OM240" s="213"/>
      <c r="ON240" s="213"/>
      <c r="OO240" s="213"/>
      <c r="OP240" s="213"/>
      <c r="OQ240" s="213"/>
      <c r="OR240" s="213"/>
      <c r="OS240" s="213"/>
      <c r="OT240" s="213"/>
      <c r="OU240" s="213" t="s">
        <v>626</v>
      </c>
      <c r="OV240" s="213" t="s">
        <v>518</v>
      </c>
      <c r="OW240" s="213"/>
      <c r="OX240" s="213">
        <v>2012</v>
      </c>
      <c r="OY240" s="213">
        <v>2015</v>
      </c>
      <c r="OZ240" s="213"/>
      <c r="PA240" s="213"/>
      <c r="PB240" s="3" t="s">
        <v>522</v>
      </c>
      <c r="PC240" s="68">
        <v>46094</v>
      </c>
    </row>
    <row r="241" spans="1:419" s="3" customFormat="1" ht="17" thickBot="1">
      <c r="A241" s="288" t="s">
        <v>469</v>
      </c>
      <c r="B241" s="147" t="s">
        <v>470</v>
      </c>
      <c r="C241" s="147" t="s">
        <v>471</v>
      </c>
      <c r="D241" s="289" t="s">
        <v>472</v>
      </c>
      <c r="E241" s="147" t="s">
        <v>473</v>
      </c>
      <c r="F241" s="289" t="s">
        <v>474</v>
      </c>
      <c r="G241" s="147" t="s">
        <v>475</v>
      </c>
      <c r="H241" s="147" t="s">
        <v>476</v>
      </c>
      <c r="I241" s="289" t="s">
        <v>477</v>
      </c>
      <c r="J241" s="289" t="s">
        <v>478</v>
      </c>
      <c r="K241" s="289">
        <v>200</v>
      </c>
      <c r="L241" s="147"/>
      <c r="M241" s="289"/>
      <c r="N241" s="147"/>
      <c r="O241" s="147"/>
      <c r="P241" s="147"/>
      <c r="Q241" s="147"/>
      <c r="R241" s="147"/>
      <c r="S241" s="147"/>
      <c r="T241" s="147"/>
      <c r="AV241" s="147" t="s">
        <v>479</v>
      </c>
      <c r="AW241" s="147">
        <v>200</v>
      </c>
      <c r="AX241" s="147" t="s">
        <v>480</v>
      </c>
      <c r="AY241" s="147">
        <v>1</v>
      </c>
      <c r="AZ241" s="213" t="s">
        <v>574</v>
      </c>
      <c r="BA241" s="213">
        <v>2014</v>
      </c>
      <c r="BB241" s="213">
        <v>2015</v>
      </c>
      <c r="BC241" s="213" t="s">
        <v>480</v>
      </c>
      <c r="BD241" s="213" t="s">
        <v>636</v>
      </c>
      <c r="BE241" s="213" t="s">
        <v>637</v>
      </c>
      <c r="BF241" s="213" t="s">
        <v>484</v>
      </c>
      <c r="BG241" s="213" t="s">
        <v>485</v>
      </c>
      <c r="BH241" s="213" t="s">
        <v>480</v>
      </c>
      <c r="BI241" s="290" t="s">
        <v>486</v>
      </c>
      <c r="BJ241" s="291">
        <v>44000</v>
      </c>
      <c r="BK241" s="213" t="s">
        <v>537</v>
      </c>
      <c r="BL241" s="213" t="s">
        <v>2775</v>
      </c>
      <c r="BM241" s="213" t="s">
        <v>480</v>
      </c>
      <c r="BN241" s="213" t="s">
        <v>486</v>
      </c>
      <c r="BO241" s="213">
        <v>44444</v>
      </c>
      <c r="BP241" s="213"/>
      <c r="BQ241" s="213"/>
      <c r="BR241" s="213"/>
      <c r="BS241" s="213"/>
      <c r="BT241" s="213"/>
      <c r="BU241" s="213"/>
      <c r="ED241" s="147"/>
      <c r="EE241" s="213"/>
      <c r="EF241" s="213"/>
      <c r="EG241" s="213"/>
      <c r="EH241" s="213"/>
      <c r="EI241" s="213"/>
      <c r="EJ241" s="213"/>
      <c r="EK241" s="213"/>
      <c r="HK241" s="213" t="s">
        <v>487</v>
      </c>
      <c r="HL241" s="213" t="s">
        <v>488</v>
      </c>
      <c r="HM241" s="213"/>
      <c r="HN241" s="213"/>
      <c r="HO241" s="213"/>
      <c r="HP241" s="213"/>
      <c r="HQ241" s="213" t="s">
        <v>489</v>
      </c>
      <c r="HR241" s="213"/>
      <c r="HS241" s="290" t="s">
        <v>539</v>
      </c>
      <c r="HT241" s="213" t="s">
        <v>480</v>
      </c>
      <c r="HU241" s="213" t="s">
        <v>480</v>
      </c>
      <c r="HV241" s="213"/>
      <c r="HW241" s="213"/>
      <c r="HX241" s="292"/>
      <c r="HY241" s="213"/>
      <c r="HZ241" s="213"/>
      <c r="IA241" s="213"/>
      <c r="IB241" s="213"/>
      <c r="IC241" s="213"/>
      <c r="ID241" s="213"/>
      <c r="IE241" s="213"/>
      <c r="IF241" s="213"/>
      <c r="IG241" s="213"/>
      <c r="IH241" s="213" t="s">
        <v>566</v>
      </c>
      <c r="II241" s="293" t="s">
        <v>541</v>
      </c>
      <c r="IJ241" s="293" t="s">
        <v>542</v>
      </c>
      <c r="IK241" s="294" t="s">
        <v>543</v>
      </c>
      <c r="IL241" s="213">
        <v>2012</v>
      </c>
      <c r="IM241" s="213" t="s">
        <v>480</v>
      </c>
      <c r="IN241" s="213" t="s">
        <v>544</v>
      </c>
      <c r="IO241" s="213"/>
      <c r="IP241" s="213"/>
      <c r="IQ241" s="213"/>
      <c r="IR241" s="213"/>
      <c r="IS241" s="213"/>
      <c r="IT241" s="213"/>
      <c r="IU241" s="213"/>
      <c r="IV241" s="213"/>
      <c r="IW241" s="213"/>
      <c r="IX241" s="147"/>
      <c r="IY241" s="147"/>
      <c r="IZ241" s="147"/>
      <c r="JA241" s="147"/>
      <c r="JB241" s="147"/>
      <c r="JC241" s="147"/>
      <c r="JD241" s="147"/>
      <c r="JE241" s="147"/>
      <c r="JF241" s="147"/>
      <c r="JG241" s="147"/>
      <c r="JH241" s="147"/>
      <c r="JI241" s="147"/>
      <c r="JJ241" s="147" t="s">
        <v>629</v>
      </c>
      <c r="JK241" s="147" t="s">
        <v>592</v>
      </c>
      <c r="JL241" s="295" t="s">
        <v>495</v>
      </c>
      <c r="JM241" s="296" t="s">
        <v>630</v>
      </c>
      <c r="JN241" s="290" t="s">
        <v>508</v>
      </c>
      <c r="JO241" s="213">
        <v>200</v>
      </c>
      <c r="JP241" s="290"/>
      <c r="JQ241" s="213"/>
      <c r="JR241" s="213"/>
      <c r="JS241" s="213"/>
      <c r="JT241" s="213"/>
      <c r="JU241" s="213"/>
      <c r="JV241" s="296" t="s">
        <v>593</v>
      </c>
      <c r="JW241" s="296" t="s">
        <v>594</v>
      </c>
      <c r="JX241" s="290" t="s">
        <v>508</v>
      </c>
      <c r="JY241" s="213">
        <v>5000</v>
      </c>
      <c r="JZ241" s="290" t="s">
        <v>595</v>
      </c>
      <c r="KA241" s="213">
        <v>0.74</v>
      </c>
      <c r="KB241" s="213">
        <v>0.12</v>
      </c>
      <c r="KC241" s="213">
        <v>0.69</v>
      </c>
      <c r="KD241" s="290" t="s">
        <v>596</v>
      </c>
      <c r="KE241" s="290" t="s">
        <v>499</v>
      </c>
      <c r="KF241" s="293" t="s">
        <v>500</v>
      </c>
      <c r="KG241" s="297" t="s">
        <v>480</v>
      </c>
      <c r="KH241" s="213" t="s">
        <v>480</v>
      </c>
      <c r="KI241" s="213" t="s">
        <v>499</v>
      </c>
      <c r="KJ241" s="213" t="s">
        <v>501</v>
      </c>
      <c r="KK241" s="213" t="s">
        <v>502</v>
      </c>
      <c r="KL241" s="290" t="s">
        <v>503</v>
      </c>
      <c r="KM241" s="213">
        <v>2.5</v>
      </c>
      <c r="KN241" s="293"/>
      <c r="KO241" s="297"/>
      <c r="KP241" s="213"/>
      <c r="KQ241" s="213"/>
      <c r="KR241" s="293" t="s">
        <v>545</v>
      </c>
      <c r="KS241" s="297" t="s">
        <v>546</v>
      </c>
      <c r="KT241" s="213" t="s">
        <v>480</v>
      </c>
      <c r="KU241" s="213" t="s">
        <v>480</v>
      </c>
      <c r="KV241" s="213" t="s">
        <v>505</v>
      </c>
      <c r="KW241" s="3" t="s">
        <v>506</v>
      </c>
      <c r="LA241" s="290"/>
      <c r="LB241" s="290" t="s">
        <v>480</v>
      </c>
      <c r="LC241" s="290"/>
      <c r="LD241" s="290" t="s">
        <v>480</v>
      </c>
      <c r="LE241" s="290"/>
      <c r="LF241" s="290" t="s">
        <v>480</v>
      </c>
      <c r="LG241" s="290"/>
      <c r="LH241" s="290" t="s">
        <v>480</v>
      </c>
      <c r="LI241" s="290"/>
      <c r="LJ241" s="290" t="s">
        <v>507</v>
      </c>
      <c r="LK241" s="290" t="s">
        <v>480</v>
      </c>
      <c r="LL241" s="290" t="s">
        <v>480</v>
      </c>
      <c r="LM241" s="290" t="s">
        <v>508</v>
      </c>
      <c r="LN241" s="213">
        <v>2500</v>
      </c>
      <c r="LO241" s="213"/>
      <c r="LP241" s="213"/>
      <c r="LQ241" s="213"/>
      <c r="LR241" s="213"/>
      <c r="LS241" s="213"/>
      <c r="LT241" s="213"/>
      <c r="LU241" s="213"/>
      <c r="LW241" s="147"/>
      <c r="LX241" s="147"/>
      <c r="LY241" s="147"/>
      <c r="LZ241" s="147"/>
      <c r="MA241" s="147"/>
      <c r="ME241" s="147"/>
      <c r="MF241" s="213"/>
      <c r="MG241" s="213"/>
      <c r="MH241" s="213"/>
      <c r="MI241" s="147"/>
      <c r="MJ241" s="147"/>
      <c r="MK241" s="147"/>
      <c r="ML241" s="147"/>
      <c r="MM241" s="147"/>
      <c r="MN241" s="147"/>
      <c r="MO241" s="147"/>
      <c r="MP241" s="147"/>
      <c r="MQ241" s="213"/>
      <c r="MR241" s="213"/>
      <c r="MS241" s="213"/>
      <c r="MT241" s="213"/>
      <c r="MU241" s="283"/>
      <c r="MV241" s="283"/>
      <c r="MW241" s="283"/>
      <c r="MX241" s="283"/>
      <c r="MY241" s="298"/>
      <c r="MZ241" s="299"/>
      <c r="NA241" s="300"/>
      <c r="NB241" s="300"/>
      <c r="NC241" s="300"/>
      <c r="ND241" s="300"/>
      <c r="NE241" s="300"/>
      <c r="NF241" s="300"/>
      <c r="NG241" s="300"/>
      <c r="NH241" s="300"/>
      <c r="NI241" s="283" t="s">
        <v>635</v>
      </c>
      <c r="NJ241" s="283" t="s">
        <v>621</v>
      </c>
      <c r="NK241" s="283" t="s">
        <v>622</v>
      </c>
      <c r="NL241" s="283" t="s">
        <v>623</v>
      </c>
      <c r="NM241" s="301" t="s">
        <v>624</v>
      </c>
      <c r="NN241" s="213"/>
      <c r="NO241" s="213"/>
      <c r="NP241" s="213"/>
      <c r="NQ241" s="213"/>
      <c r="NR241" s="213"/>
      <c r="NS241" s="213"/>
      <c r="NT241" s="213"/>
      <c r="NU241" s="213"/>
      <c r="NV241" s="213" t="s">
        <v>518</v>
      </c>
      <c r="NW241" s="213">
        <v>118.62</v>
      </c>
      <c r="NX241" s="213" t="s">
        <v>480</v>
      </c>
      <c r="NY241" s="213" t="s">
        <v>480</v>
      </c>
      <c r="NZ241" s="213"/>
      <c r="OA241" s="213"/>
      <c r="OB241" s="213">
        <v>8</v>
      </c>
      <c r="OC241" s="213"/>
      <c r="OD241" s="213"/>
      <c r="OE241" s="213"/>
      <c r="OF241" s="213"/>
      <c r="OG241" s="213"/>
      <c r="OH241" s="213"/>
      <c r="OI241" s="213"/>
      <c r="OJ241" s="213"/>
      <c r="OK241" s="213"/>
      <c r="OL241" s="213"/>
      <c r="OM241" s="213"/>
      <c r="ON241" s="213"/>
      <c r="OO241" s="213"/>
      <c r="OP241" s="213"/>
      <c r="OQ241" s="213"/>
      <c r="OR241" s="213"/>
      <c r="OS241" s="213"/>
      <c r="OT241" s="213"/>
      <c r="OU241" s="213" t="s">
        <v>626</v>
      </c>
      <c r="OV241" s="213" t="s">
        <v>518</v>
      </c>
      <c r="OW241" s="213"/>
      <c r="OX241" s="213">
        <v>2012</v>
      </c>
      <c r="OY241" s="213">
        <v>2015</v>
      </c>
      <c r="OZ241" s="213"/>
      <c r="PA241" s="213"/>
      <c r="PB241" s="3" t="s">
        <v>522</v>
      </c>
      <c r="PC241" s="68">
        <v>46094</v>
      </c>
    </row>
    <row r="242" spans="1:419" s="3" customFormat="1" ht="17" thickBot="1">
      <c r="A242" s="288" t="s">
        <v>469</v>
      </c>
      <c r="B242" s="147" t="s">
        <v>470</v>
      </c>
      <c r="C242" s="147" t="s">
        <v>471</v>
      </c>
      <c r="D242" s="289" t="s">
        <v>472</v>
      </c>
      <c r="E242" s="147" t="s">
        <v>473</v>
      </c>
      <c r="F242" s="289" t="s">
        <v>474</v>
      </c>
      <c r="G242" s="147" t="s">
        <v>475</v>
      </c>
      <c r="H242" s="147" t="s">
        <v>476</v>
      </c>
      <c r="I242" s="289" t="s">
        <v>477</v>
      </c>
      <c r="J242" s="289" t="s">
        <v>478</v>
      </c>
      <c r="K242" s="289">
        <v>200</v>
      </c>
      <c r="L242" s="147"/>
      <c r="M242" s="289"/>
      <c r="N242" s="147"/>
      <c r="O242" s="147"/>
      <c r="P242" s="147"/>
      <c r="Q242" s="147"/>
      <c r="R242" s="147"/>
      <c r="S242" s="147"/>
      <c r="T242" s="147"/>
      <c r="AV242" s="147" t="s">
        <v>479</v>
      </c>
      <c r="AW242" s="147">
        <v>200</v>
      </c>
      <c r="AX242" s="147" t="s">
        <v>480</v>
      </c>
      <c r="AY242" s="147">
        <v>1</v>
      </c>
      <c r="AZ242" s="213" t="s">
        <v>574</v>
      </c>
      <c r="BA242" s="213">
        <v>2014</v>
      </c>
      <c r="BB242" s="213">
        <v>2015</v>
      </c>
      <c r="BC242" s="213" t="s">
        <v>480</v>
      </c>
      <c r="BD242" s="213" t="s">
        <v>638</v>
      </c>
      <c r="BE242" s="213" t="s">
        <v>639</v>
      </c>
      <c r="BF242" s="213" t="s">
        <v>484</v>
      </c>
      <c r="BG242" s="213" t="s">
        <v>485</v>
      </c>
      <c r="BH242" s="213" t="s">
        <v>480</v>
      </c>
      <c r="BI242" s="290" t="s">
        <v>486</v>
      </c>
      <c r="BJ242" s="291">
        <v>44000</v>
      </c>
      <c r="BK242" s="213" t="s">
        <v>555</v>
      </c>
      <c r="BL242" s="213" t="s">
        <v>554</v>
      </c>
      <c r="BM242" s="213" t="s">
        <v>480</v>
      </c>
      <c r="BN242" s="213" t="s">
        <v>486</v>
      </c>
      <c r="BO242" s="213">
        <v>444444</v>
      </c>
      <c r="BP242" s="213"/>
      <c r="BQ242" s="213"/>
      <c r="BR242" s="213"/>
      <c r="BS242" s="213"/>
      <c r="BT242" s="213"/>
      <c r="BU242" s="213"/>
      <c r="ED242" s="147"/>
      <c r="EE242" s="213"/>
      <c r="EF242" s="213"/>
      <c r="EG242" s="213"/>
      <c r="EH242" s="213"/>
      <c r="EI242" s="213"/>
      <c r="EJ242" s="213"/>
      <c r="EK242" s="213"/>
      <c r="HK242" s="213" t="s">
        <v>487</v>
      </c>
      <c r="HL242" s="213" t="s">
        <v>488</v>
      </c>
      <c r="HM242" s="213"/>
      <c r="HN242" s="213"/>
      <c r="HO242" s="213"/>
      <c r="HP242" s="213"/>
      <c r="HQ242" s="213" t="s">
        <v>489</v>
      </c>
      <c r="HR242" s="213"/>
      <c r="HS242" s="290" t="s">
        <v>490</v>
      </c>
      <c r="HT242" s="213" t="s">
        <v>480</v>
      </c>
      <c r="HU242" s="213" t="s">
        <v>480</v>
      </c>
      <c r="HV242" s="213"/>
      <c r="HW242" s="213"/>
      <c r="HX242" s="292"/>
      <c r="HY242" s="213"/>
      <c r="HZ242" s="213"/>
      <c r="IA242" s="213"/>
      <c r="IB242" s="213"/>
      <c r="IC242" s="213"/>
      <c r="ID242" s="213"/>
      <c r="IE242" s="213"/>
      <c r="IF242" s="213"/>
      <c r="IG242" s="213"/>
      <c r="IH242" s="213"/>
      <c r="II242" s="293"/>
      <c r="IJ242" s="293"/>
      <c r="IK242" s="294"/>
      <c r="IL242" s="213"/>
      <c r="IM242" s="213"/>
      <c r="IN242" s="213"/>
      <c r="IO242" s="213" t="s">
        <v>556</v>
      </c>
      <c r="IP242" s="213" t="s">
        <v>571</v>
      </c>
      <c r="IQ242" s="213"/>
      <c r="IR242" s="213"/>
      <c r="IS242" s="213" t="s">
        <v>480</v>
      </c>
      <c r="IT242" s="213" t="s">
        <v>480</v>
      </c>
      <c r="IU242" s="213" t="s">
        <v>544</v>
      </c>
      <c r="IV242" s="213"/>
      <c r="IW242" s="213"/>
      <c r="IX242" s="147"/>
      <c r="IY242" s="147"/>
      <c r="IZ242" s="147"/>
      <c r="JA242" s="147"/>
      <c r="JB242" s="147"/>
      <c r="JC242" s="147"/>
      <c r="JD242" s="147"/>
      <c r="JE242" s="147"/>
      <c r="JF242" s="147"/>
      <c r="JG242" s="147"/>
      <c r="JH242" s="147"/>
      <c r="JI242" s="147"/>
      <c r="JJ242" s="147" t="s">
        <v>629</v>
      </c>
      <c r="JK242" s="147" t="s">
        <v>592</v>
      </c>
      <c r="JL242" s="295" t="s">
        <v>495</v>
      </c>
      <c r="JM242" s="296" t="s">
        <v>630</v>
      </c>
      <c r="JN242" s="290" t="s">
        <v>508</v>
      </c>
      <c r="JO242" s="213">
        <v>200</v>
      </c>
      <c r="JP242" s="290"/>
      <c r="JQ242" s="213"/>
      <c r="JR242" s="213"/>
      <c r="JS242" s="213"/>
      <c r="JT242" s="213"/>
      <c r="JU242" s="213"/>
      <c r="JV242" s="296" t="s">
        <v>593</v>
      </c>
      <c r="JW242" s="296" t="s">
        <v>594</v>
      </c>
      <c r="JX242" s="290" t="s">
        <v>508</v>
      </c>
      <c r="JY242" s="213">
        <v>5000</v>
      </c>
      <c r="JZ242" s="290" t="s">
        <v>595</v>
      </c>
      <c r="KA242" s="213">
        <v>0.74</v>
      </c>
      <c r="KB242" s="213">
        <v>0.12</v>
      </c>
      <c r="KC242" s="213">
        <v>0.69</v>
      </c>
      <c r="KD242" s="290" t="s">
        <v>596</v>
      </c>
      <c r="KE242" s="290" t="s">
        <v>499</v>
      </c>
      <c r="KF242" s="293" t="s">
        <v>500</v>
      </c>
      <c r="KG242" s="297" t="s">
        <v>480</v>
      </c>
      <c r="KH242" s="213" t="s">
        <v>480</v>
      </c>
      <c r="KI242" s="213" t="s">
        <v>499</v>
      </c>
      <c r="KJ242" s="213" t="s">
        <v>501</v>
      </c>
      <c r="KK242" s="213" t="s">
        <v>502</v>
      </c>
      <c r="KL242" s="290" t="s">
        <v>503</v>
      </c>
      <c r="KM242" s="213">
        <v>2.5</v>
      </c>
      <c r="KN242" s="293"/>
      <c r="KO242" s="297" t="s">
        <v>561</v>
      </c>
      <c r="KP242" s="213" t="s">
        <v>480</v>
      </c>
      <c r="KQ242" s="213" t="s">
        <v>480</v>
      </c>
      <c r="KR242" s="293" t="s">
        <v>504</v>
      </c>
      <c r="KS242" s="297"/>
      <c r="KT242" s="213"/>
      <c r="KU242" s="213"/>
      <c r="KV242" s="213" t="s">
        <v>505</v>
      </c>
      <c r="KW242" s="3" t="s">
        <v>506</v>
      </c>
      <c r="LA242" s="290"/>
      <c r="LB242" s="290" t="s">
        <v>480</v>
      </c>
      <c r="LC242" s="290"/>
      <c r="LD242" s="290" t="s">
        <v>480</v>
      </c>
      <c r="LE242" s="290"/>
      <c r="LF242" s="290" t="s">
        <v>480</v>
      </c>
      <c r="LG242" s="290"/>
      <c r="LH242" s="290" t="s">
        <v>480</v>
      </c>
      <c r="LI242" s="290"/>
      <c r="LJ242" s="290" t="s">
        <v>507</v>
      </c>
      <c r="LK242" s="290" t="s">
        <v>480</v>
      </c>
      <c r="LL242" s="290" t="s">
        <v>480</v>
      </c>
      <c r="LM242" s="290" t="s">
        <v>508</v>
      </c>
      <c r="LN242" s="213">
        <v>2500</v>
      </c>
      <c r="LO242" s="213"/>
      <c r="LP242" s="213"/>
      <c r="LQ242" s="213"/>
      <c r="LR242" s="213"/>
      <c r="LS242" s="213"/>
      <c r="LT242" s="213"/>
      <c r="LU242" s="213"/>
      <c r="LW242" s="147"/>
      <c r="LX242" s="147"/>
      <c r="LY242" s="147"/>
      <c r="LZ242" s="147"/>
      <c r="MA242" s="147"/>
      <c r="ME242" s="147"/>
      <c r="MF242" s="213"/>
      <c r="MG242" s="213"/>
      <c r="MH242" s="213"/>
      <c r="MI242" s="147"/>
      <c r="MJ242" s="147"/>
      <c r="MK242" s="147"/>
      <c r="ML242" s="147"/>
      <c r="MM242" s="147"/>
      <c r="MN242" s="147"/>
      <c r="MO242" s="147"/>
      <c r="MP242" s="147"/>
      <c r="MQ242" s="213"/>
      <c r="MR242" s="213"/>
      <c r="MS242" s="213"/>
      <c r="MT242" s="213"/>
      <c r="MU242" s="283"/>
      <c r="MV242" s="283"/>
      <c r="MW242" s="283"/>
      <c r="MX242" s="283"/>
      <c r="MY242" s="298"/>
      <c r="MZ242" s="299"/>
      <c r="NA242" s="300"/>
      <c r="NB242" s="300"/>
      <c r="NC242" s="300"/>
      <c r="ND242" s="300"/>
      <c r="NE242" s="300"/>
      <c r="NF242" s="300"/>
      <c r="NG242" s="300"/>
      <c r="NH242" s="300"/>
      <c r="NI242" s="283" t="s">
        <v>631</v>
      </c>
      <c r="NJ242" s="283" t="s">
        <v>621</v>
      </c>
      <c r="NK242" s="283" t="s">
        <v>622</v>
      </c>
      <c r="NL242" s="283" t="s">
        <v>623</v>
      </c>
      <c r="NM242" s="301" t="s">
        <v>624</v>
      </c>
      <c r="NN242" s="213"/>
      <c r="NO242" s="213"/>
      <c r="NP242" s="213"/>
      <c r="NQ242" s="213"/>
      <c r="NR242" s="213"/>
      <c r="NS242" s="213"/>
      <c r="NT242" s="213"/>
      <c r="NU242" s="213"/>
      <c r="NV242" s="213" t="s">
        <v>518</v>
      </c>
      <c r="NW242" s="213">
        <v>102.6</v>
      </c>
      <c r="NX242" s="213" t="s">
        <v>480</v>
      </c>
      <c r="NY242" s="213" t="s">
        <v>480</v>
      </c>
      <c r="NZ242" s="213"/>
      <c r="OA242" s="213"/>
      <c r="OB242" s="213">
        <v>8</v>
      </c>
      <c r="OC242" s="213"/>
      <c r="OD242" s="213"/>
      <c r="OE242" s="213"/>
      <c r="OF242" s="213"/>
      <c r="OG242" s="213"/>
      <c r="OH242" s="213"/>
      <c r="OI242" s="213"/>
      <c r="OJ242" s="213"/>
      <c r="OK242" s="213"/>
      <c r="OL242" s="213"/>
      <c r="OM242" s="213"/>
      <c r="ON242" s="213"/>
      <c r="OO242" s="213"/>
      <c r="OP242" s="213"/>
      <c r="OQ242" s="213"/>
      <c r="OR242" s="213"/>
      <c r="OS242" s="213"/>
      <c r="OT242" s="213"/>
      <c r="OU242" s="213" t="s">
        <v>626</v>
      </c>
      <c r="OV242" s="213" t="s">
        <v>518</v>
      </c>
      <c r="OW242" s="213"/>
      <c r="OX242" s="213">
        <v>2012</v>
      </c>
      <c r="OY242" s="213">
        <v>2015</v>
      </c>
      <c r="OZ242" s="213"/>
      <c r="PA242" s="213"/>
      <c r="PB242" s="3" t="s">
        <v>522</v>
      </c>
      <c r="PC242" s="68">
        <v>46094</v>
      </c>
    </row>
    <row r="243" spans="1:419" s="3" customFormat="1" ht="17" thickBot="1">
      <c r="A243" s="288" t="s">
        <v>469</v>
      </c>
      <c r="B243" s="147" t="s">
        <v>470</v>
      </c>
      <c r="C243" s="147" t="s">
        <v>471</v>
      </c>
      <c r="D243" s="289" t="s">
        <v>472</v>
      </c>
      <c r="E243" s="147" t="s">
        <v>473</v>
      </c>
      <c r="F243" s="289" t="s">
        <v>474</v>
      </c>
      <c r="G243" s="147" t="s">
        <v>475</v>
      </c>
      <c r="H243" s="147" t="s">
        <v>476</v>
      </c>
      <c r="I243" s="289" t="s">
        <v>477</v>
      </c>
      <c r="J243" s="289" t="s">
        <v>478</v>
      </c>
      <c r="K243" s="289">
        <v>200</v>
      </c>
      <c r="L243" s="147"/>
      <c r="M243" s="289"/>
      <c r="N243" s="147"/>
      <c r="O243" s="147"/>
      <c r="P243" s="147"/>
      <c r="Q243" s="147"/>
      <c r="R243" s="147"/>
      <c r="S243" s="147"/>
      <c r="T243" s="147"/>
      <c r="AV243" s="147" t="s">
        <v>479</v>
      </c>
      <c r="AW243" s="147">
        <v>200</v>
      </c>
      <c r="AX243" s="147" t="s">
        <v>480</v>
      </c>
      <c r="AY243" s="147">
        <v>1</v>
      </c>
      <c r="AZ243" s="213" t="s">
        <v>574</v>
      </c>
      <c r="BA243" s="213">
        <v>2014</v>
      </c>
      <c r="BB243" s="213">
        <v>2015</v>
      </c>
      <c r="BC243" s="213" t="s">
        <v>480</v>
      </c>
      <c r="BD243" s="213" t="s">
        <v>640</v>
      </c>
      <c r="BE243" s="213" t="s">
        <v>641</v>
      </c>
      <c r="BF243" s="213" t="s">
        <v>484</v>
      </c>
      <c r="BG243" s="213" t="s">
        <v>554</v>
      </c>
      <c r="BH243" s="213" t="s">
        <v>480</v>
      </c>
      <c r="BI243" s="290" t="s">
        <v>486</v>
      </c>
      <c r="BJ243" s="291">
        <v>44000</v>
      </c>
      <c r="BK243" s="213" t="s">
        <v>555</v>
      </c>
      <c r="BL243" s="213" t="s">
        <v>485</v>
      </c>
      <c r="BM243" s="213" t="s">
        <v>480</v>
      </c>
      <c r="BN243" s="213" t="s">
        <v>486</v>
      </c>
      <c r="BO243" s="213">
        <v>444444</v>
      </c>
      <c r="BP243" s="213"/>
      <c r="BQ243" s="213"/>
      <c r="BR243" s="213"/>
      <c r="BS243" s="213"/>
      <c r="BT243" s="213"/>
      <c r="BU243" s="213"/>
      <c r="ED243" s="147"/>
      <c r="EE243" s="213"/>
      <c r="EF243" s="213"/>
      <c r="EG243" s="213"/>
      <c r="EH243" s="213"/>
      <c r="EI243" s="213"/>
      <c r="EJ243" s="213"/>
      <c r="EK243" s="213"/>
      <c r="HK243" s="213" t="s">
        <v>487</v>
      </c>
      <c r="HL243" s="213" t="s">
        <v>488</v>
      </c>
      <c r="HM243" s="213"/>
      <c r="HN243" s="213"/>
      <c r="HO243" s="213"/>
      <c r="HP243" s="213"/>
      <c r="HQ243" s="213" t="s">
        <v>489</v>
      </c>
      <c r="HR243" s="213"/>
      <c r="HS243" s="290" t="s">
        <v>490</v>
      </c>
      <c r="HT243" s="213" t="s">
        <v>480</v>
      </c>
      <c r="HU243" s="213" t="s">
        <v>480</v>
      </c>
      <c r="HV243" s="213"/>
      <c r="HW243" s="213"/>
      <c r="HX243" s="292"/>
      <c r="HY243" s="213"/>
      <c r="HZ243" s="213"/>
      <c r="IA243" s="213"/>
      <c r="IB243" s="213"/>
      <c r="IC243" s="213"/>
      <c r="ID243" s="213"/>
      <c r="IE243" s="213"/>
      <c r="IF243" s="213"/>
      <c r="IG243" s="213"/>
      <c r="IH243" s="213"/>
      <c r="II243" s="293"/>
      <c r="IJ243" s="293"/>
      <c r="IK243" s="294"/>
      <c r="IL243" s="213"/>
      <c r="IM243" s="213"/>
      <c r="IN243" s="213"/>
      <c r="IO243" s="213" t="s">
        <v>556</v>
      </c>
      <c r="IP243" s="213" t="s">
        <v>571</v>
      </c>
      <c r="IQ243" s="213"/>
      <c r="IR243" s="213"/>
      <c r="IS243" s="213" t="s">
        <v>480</v>
      </c>
      <c r="IT243" s="213" t="s">
        <v>480</v>
      </c>
      <c r="IU243" s="213" t="s">
        <v>544</v>
      </c>
      <c r="IV243" s="213"/>
      <c r="IW243" s="213"/>
      <c r="IX243" s="147"/>
      <c r="IY243" s="147"/>
      <c r="IZ243" s="147"/>
      <c r="JA243" s="147"/>
      <c r="JB243" s="147"/>
      <c r="JC243" s="147"/>
      <c r="JD243" s="147"/>
      <c r="JE243" s="147"/>
      <c r="JF243" s="147"/>
      <c r="JG243" s="147"/>
      <c r="JH243" s="147"/>
      <c r="JI243" s="147"/>
      <c r="JJ243" s="147" t="s">
        <v>629</v>
      </c>
      <c r="JK243" s="147" t="s">
        <v>592</v>
      </c>
      <c r="JL243" s="295" t="s">
        <v>495</v>
      </c>
      <c r="JM243" s="296" t="s">
        <v>630</v>
      </c>
      <c r="JN243" s="290" t="s">
        <v>508</v>
      </c>
      <c r="JO243" s="213">
        <v>200</v>
      </c>
      <c r="JP243" s="290"/>
      <c r="JQ243" s="213"/>
      <c r="JR243" s="213"/>
      <c r="JS243" s="213"/>
      <c r="JT243" s="213"/>
      <c r="JU243" s="213"/>
      <c r="JV243" s="296" t="s">
        <v>593</v>
      </c>
      <c r="JW243" s="296" t="s">
        <v>594</v>
      </c>
      <c r="JX243" s="290" t="s">
        <v>508</v>
      </c>
      <c r="JY243" s="213">
        <v>5000</v>
      </c>
      <c r="JZ243" s="290" t="s">
        <v>595</v>
      </c>
      <c r="KA243" s="213">
        <v>0.74</v>
      </c>
      <c r="KB243" s="213">
        <v>0.12</v>
      </c>
      <c r="KC243" s="213">
        <v>0.69</v>
      </c>
      <c r="KD243" s="290" t="s">
        <v>596</v>
      </c>
      <c r="KE243" s="290" t="s">
        <v>499</v>
      </c>
      <c r="KF243" s="293" t="s">
        <v>500</v>
      </c>
      <c r="KG243" s="297" t="s">
        <v>480</v>
      </c>
      <c r="KH243" s="213" t="s">
        <v>480</v>
      </c>
      <c r="KI243" s="213" t="s">
        <v>499</v>
      </c>
      <c r="KJ243" s="213" t="s">
        <v>501</v>
      </c>
      <c r="KK243" s="213" t="s">
        <v>502</v>
      </c>
      <c r="KL243" s="290" t="s">
        <v>503</v>
      </c>
      <c r="KM243" s="213">
        <v>2.5</v>
      </c>
      <c r="KN243" s="293"/>
      <c r="KO243" s="297" t="s">
        <v>561</v>
      </c>
      <c r="KP243" s="213" t="s">
        <v>480</v>
      </c>
      <c r="KQ243" s="213" t="s">
        <v>480</v>
      </c>
      <c r="KR243" s="293" t="s">
        <v>504</v>
      </c>
      <c r="KS243" s="297"/>
      <c r="KT243" s="213"/>
      <c r="KU243" s="213"/>
      <c r="KV243" s="213" t="s">
        <v>505</v>
      </c>
      <c r="KW243" s="3" t="s">
        <v>506</v>
      </c>
      <c r="LA243" s="290"/>
      <c r="LB243" s="290" t="s">
        <v>480</v>
      </c>
      <c r="LC243" s="290"/>
      <c r="LD243" s="290" t="s">
        <v>480</v>
      </c>
      <c r="LE243" s="290"/>
      <c r="LF243" s="290" t="s">
        <v>480</v>
      </c>
      <c r="LG243" s="290"/>
      <c r="LH243" s="290" t="s">
        <v>480</v>
      </c>
      <c r="LI243" s="290"/>
      <c r="LJ243" s="290" t="s">
        <v>507</v>
      </c>
      <c r="LK243" s="290" t="s">
        <v>480</v>
      </c>
      <c r="LL243" s="290" t="s">
        <v>480</v>
      </c>
      <c r="LM243" s="290" t="s">
        <v>508</v>
      </c>
      <c r="LN243" s="213">
        <v>2500</v>
      </c>
      <c r="LO243" s="213"/>
      <c r="LP243" s="213"/>
      <c r="LQ243" s="213"/>
      <c r="LR243" s="213"/>
      <c r="LS243" s="213"/>
      <c r="LT243" s="213"/>
      <c r="LU243" s="213"/>
      <c r="LW243" s="147"/>
      <c r="LX243" s="147"/>
      <c r="LY243" s="147"/>
      <c r="LZ243" s="147"/>
      <c r="MA243" s="147"/>
      <c r="ME243" s="147"/>
      <c r="MF243" s="213"/>
      <c r="MG243" s="213"/>
      <c r="MH243" s="213"/>
      <c r="MI243" s="147"/>
      <c r="MJ243" s="147"/>
      <c r="MK243" s="147"/>
      <c r="ML243" s="147"/>
      <c r="MM243" s="147"/>
      <c r="MN243" s="147"/>
      <c r="MO243" s="147"/>
      <c r="MP243" s="147"/>
      <c r="MQ243" s="213"/>
      <c r="MR243" s="213"/>
      <c r="MS243" s="213"/>
      <c r="MT243" s="213"/>
      <c r="MU243" s="283"/>
      <c r="MV243" s="283"/>
      <c r="MW243" s="283"/>
      <c r="MX243" s="283"/>
      <c r="MY243" s="298"/>
      <c r="MZ243" s="299"/>
      <c r="NA243" s="300"/>
      <c r="NB243" s="300"/>
      <c r="NC243" s="300"/>
      <c r="ND243" s="300"/>
      <c r="NE243" s="300"/>
      <c r="NF243" s="300"/>
      <c r="NG243" s="300"/>
      <c r="NH243" s="300"/>
      <c r="NI243" s="283" t="s">
        <v>642</v>
      </c>
      <c r="NJ243" s="283" t="s">
        <v>621</v>
      </c>
      <c r="NK243" s="283" t="s">
        <v>622</v>
      </c>
      <c r="NL243" s="283" t="s">
        <v>623</v>
      </c>
      <c r="NM243" s="301" t="s">
        <v>624</v>
      </c>
      <c r="NN243" s="213"/>
      <c r="NO243" s="213"/>
      <c r="NP243" s="213"/>
      <c r="NQ243" s="213"/>
      <c r="NR243" s="213"/>
      <c r="NS243" s="213"/>
      <c r="NT243" s="213"/>
      <c r="NU243" s="213"/>
      <c r="NV243" s="213" t="s">
        <v>518</v>
      </c>
      <c r="NW243" s="213">
        <v>79.83</v>
      </c>
      <c r="NX243" s="213" t="s">
        <v>480</v>
      </c>
      <c r="NY243" s="213" t="s">
        <v>480</v>
      </c>
      <c r="NZ243" s="213"/>
      <c r="OA243" s="213"/>
      <c r="OB243" s="213">
        <v>8</v>
      </c>
      <c r="OC243" s="213"/>
      <c r="OD243" s="213"/>
      <c r="OE243" s="213"/>
      <c r="OF243" s="213"/>
      <c r="OG243" s="213"/>
      <c r="OH243" s="213"/>
      <c r="OI243" s="213"/>
      <c r="OJ243" s="213"/>
      <c r="OK243" s="213"/>
      <c r="OL243" s="213"/>
      <c r="OM243" s="213"/>
      <c r="ON243" s="213"/>
      <c r="OO243" s="213"/>
      <c r="OP243" s="213"/>
      <c r="OQ243" s="213"/>
      <c r="OR243" s="213"/>
      <c r="OS243" s="213"/>
      <c r="OT243" s="213"/>
      <c r="OU243" s="213" t="s">
        <v>626</v>
      </c>
      <c r="OV243" s="213" t="s">
        <v>518</v>
      </c>
      <c r="OW243" s="213"/>
      <c r="OX243" s="213">
        <v>2012</v>
      </c>
      <c r="OY243" s="213">
        <v>2015</v>
      </c>
      <c r="OZ243" s="213"/>
      <c r="PA243" s="213"/>
      <c r="PB243" s="3" t="s">
        <v>522</v>
      </c>
      <c r="PC243" s="68">
        <v>46094</v>
      </c>
    </row>
    <row r="244" spans="1:419" s="3" customFormat="1" ht="17" thickBot="1">
      <c r="A244" s="288" t="s">
        <v>469</v>
      </c>
      <c r="B244" s="147" t="s">
        <v>470</v>
      </c>
      <c r="C244" s="147" t="s">
        <v>471</v>
      </c>
      <c r="D244" s="289" t="s">
        <v>472</v>
      </c>
      <c r="E244" s="147" t="s">
        <v>473</v>
      </c>
      <c r="F244" s="289" t="s">
        <v>474</v>
      </c>
      <c r="G244" s="147" t="s">
        <v>475</v>
      </c>
      <c r="H244" s="147" t="s">
        <v>476</v>
      </c>
      <c r="I244" s="289" t="s">
        <v>477</v>
      </c>
      <c r="J244" s="289" t="s">
        <v>478</v>
      </c>
      <c r="K244" s="289">
        <v>200</v>
      </c>
      <c r="L244" s="147"/>
      <c r="M244" s="289"/>
      <c r="N244" s="147"/>
      <c r="O244" s="147"/>
      <c r="P244" s="147"/>
      <c r="Q244" s="147"/>
      <c r="R244" s="147"/>
      <c r="S244" s="147"/>
      <c r="T244" s="147"/>
      <c r="AV244" s="147" t="s">
        <v>479</v>
      </c>
      <c r="AW244" s="147">
        <v>200</v>
      </c>
      <c r="AX244" s="147" t="s">
        <v>480</v>
      </c>
      <c r="AY244" s="147">
        <v>1</v>
      </c>
      <c r="AZ244" s="213" t="s">
        <v>574</v>
      </c>
      <c r="BA244" s="213">
        <v>2014</v>
      </c>
      <c r="BB244" s="213">
        <v>2015</v>
      </c>
      <c r="BC244" s="213" t="s">
        <v>480</v>
      </c>
      <c r="BD244" s="213" t="s">
        <v>643</v>
      </c>
      <c r="BE244" s="213" t="s">
        <v>644</v>
      </c>
      <c r="BF244" s="213" t="s">
        <v>484</v>
      </c>
      <c r="BG244" s="213" t="s">
        <v>485</v>
      </c>
      <c r="BH244" s="213" t="s">
        <v>480</v>
      </c>
      <c r="BI244" s="290" t="s">
        <v>486</v>
      </c>
      <c r="BJ244" s="291">
        <v>44444</v>
      </c>
      <c r="BK244" s="213" t="s">
        <v>555</v>
      </c>
      <c r="BL244" s="213" t="s">
        <v>1625</v>
      </c>
      <c r="BM244" s="213" t="s">
        <v>480</v>
      </c>
      <c r="BN244" s="213" t="s">
        <v>486</v>
      </c>
      <c r="BO244" s="213">
        <v>148000</v>
      </c>
      <c r="BP244" s="213"/>
      <c r="BQ244" s="213"/>
      <c r="BR244" s="213"/>
      <c r="BS244" s="213"/>
      <c r="BT244" s="213"/>
      <c r="BU244" s="213"/>
      <c r="ED244" s="147"/>
      <c r="EE244" s="213"/>
      <c r="EF244" s="213"/>
      <c r="EG244" s="213"/>
      <c r="EH244" s="213"/>
      <c r="EI244" s="213"/>
      <c r="EJ244" s="213"/>
      <c r="EK244" s="213"/>
      <c r="HK244" s="213" t="s">
        <v>487</v>
      </c>
      <c r="HL244" s="213" t="s">
        <v>488</v>
      </c>
      <c r="HM244" s="213"/>
      <c r="HN244" s="213"/>
      <c r="HO244" s="213"/>
      <c r="HP244" s="213"/>
      <c r="HQ244" s="213" t="s">
        <v>489</v>
      </c>
      <c r="HR244" s="213"/>
      <c r="HS244" s="290" t="s">
        <v>490</v>
      </c>
      <c r="HT244" s="213" t="s">
        <v>480</v>
      </c>
      <c r="HU244" s="213" t="s">
        <v>480</v>
      </c>
      <c r="HV244" s="213"/>
      <c r="HW244" s="213"/>
      <c r="HX244" s="292"/>
      <c r="HY244" s="213"/>
      <c r="HZ244" s="213"/>
      <c r="IA244" s="213"/>
      <c r="IB244" s="213"/>
      <c r="IC244" s="213"/>
      <c r="ID244" s="213"/>
      <c r="IE244" s="213"/>
      <c r="IF244" s="213"/>
      <c r="IG244" s="213"/>
      <c r="IH244" s="213"/>
      <c r="II244" s="293"/>
      <c r="IJ244" s="293"/>
      <c r="IK244" s="294"/>
      <c r="IL244" s="213"/>
      <c r="IM244" s="213"/>
      <c r="IN244" s="213"/>
      <c r="IO244" s="213" t="s">
        <v>556</v>
      </c>
      <c r="IP244" s="213" t="s">
        <v>557</v>
      </c>
      <c r="IQ244" s="213"/>
      <c r="IR244" s="213"/>
      <c r="IS244" s="213" t="s">
        <v>480</v>
      </c>
      <c r="IT244" s="213" t="s">
        <v>480</v>
      </c>
      <c r="IU244" s="213" t="s">
        <v>544</v>
      </c>
      <c r="IV244" s="213"/>
      <c r="IW244" s="213"/>
      <c r="IX244" s="147"/>
      <c r="IY244" s="147"/>
      <c r="IZ244" s="147"/>
      <c r="JA244" s="147"/>
      <c r="JB244" s="147"/>
      <c r="JC244" s="147"/>
      <c r="JD244" s="147"/>
      <c r="JE244" s="147"/>
      <c r="JF244" s="147"/>
      <c r="JG244" s="147"/>
      <c r="JH244" s="147"/>
      <c r="JI244" s="147"/>
      <c r="JJ244" s="147" t="s">
        <v>629</v>
      </c>
      <c r="JK244" s="147" t="s">
        <v>592</v>
      </c>
      <c r="JL244" s="295" t="s">
        <v>495</v>
      </c>
      <c r="JM244" s="296" t="s">
        <v>630</v>
      </c>
      <c r="JN244" s="290" t="s">
        <v>508</v>
      </c>
      <c r="JO244" s="213">
        <v>200</v>
      </c>
      <c r="JP244" s="290"/>
      <c r="JQ244" s="213"/>
      <c r="JR244" s="213"/>
      <c r="JS244" s="213"/>
      <c r="JT244" s="213"/>
      <c r="JU244" s="213"/>
      <c r="JV244" s="296" t="s">
        <v>593</v>
      </c>
      <c r="JW244" s="296" t="s">
        <v>594</v>
      </c>
      <c r="JX244" s="290" t="s">
        <v>508</v>
      </c>
      <c r="JY244" s="213">
        <v>5000</v>
      </c>
      <c r="JZ244" s="290" t="s">
        <v>595</v>
      </c>
      <c r="KA244" s="213">
        <v>0.74</v>
      </c>
      <c r="KB244" s="213">
        <v>0.12</v>
      </c>
      <c r="KC244" s="213">
        <v>0.69</v>
      </c>
      <c r="KD244" s="290" t="s">
        <v>596</v>
      </c>
      <c r="KE244" s="290" t="s">
        <v>499</v>
      </c>
      <c r="KF244" s="293" t="s">
        <v>500</v>
      </c>
      <c r="KG244" s="297" t="s">
        <v>480</v>
      </c>
      <c r="KH244" s="213" t="s">
        <v>480</v>
      </c>
      <c r="KI244" s="213" t="s">
        <v>499</v>
      </c>
      <c r="KJ244" s="213" t="s">
        <v>501</v>
      </c>
      <c r="KK244" s="213" t="s">
        <v>502</v>
      </c>
      <c r="KL244" s="290" t="s">
        <v>503</v>
      </c>
      <c r="KM244" s="213">
        <v>2.5</v>
      </c>
      <c r="KN244" s="293"/>
      <c r="KO244" s="297"/>
      <c r="KP244" s="213"/>
      <c r="KQ244" s="213"/>
      <c r="KR244" s="293" t="s">
        <v>504</v>
      </c>
      <c r="KS244" s="297"/>
      <c r="KT244" s="213"/>
      <c r="KU244" s="213"/>
      <c r="KV244" s="213" t="s">
        <v>505</v>
      </c>
      <c r="KW244" s="3" t="s">
        <v>506</v>
      </c>
      <c r="LA244" s="290"/>
      <c r="LB244" s="290" t="s">
        <v>480</v>
      </c>
      <c r="LC244" s="290"/>
      <c r="LD244" s="290" t="s">
        <v>480</v>
      </c>
      <c r="LE244" s="290"/>
      <c r="LF244" s="290" t="s">
        <v>480</v>
      </c>
      <c r="LG244" s="290"/>
      <c r="LH244" s="290" t="s">
        <v>480</v>
      </c>
      <c r="LI244" s="290"/>
      <c r="LJ244" s="290" t="s">
        <v>507</v>
      </c>
      <c r="LK244" s="290" t="s">
        <v>480</v>
      </c>
      <c r="LL244" s="290" t="s">
        <v>480</v>
      </c>
      <c r="LM244" s="290" t="s">
        <v>508</v>
      </c>
      <c r="LN244" s="213">
        <v>2500</v>
      </c>
      <c r="LO244" s="213"/>
      <c r="LP244" s="213"/>
      <c r="LQ244" s="213"/>
      <c r="LR244" s="213"/>
      <c r="LS244" s="213"/>
      <c r="LT244" s="213"/>
      <c r="LU244" s="213"/>
      <c r="LW244" s="147"/>
      <c r="LX244" s="147"/>
      <c r="LY244" s="147"/>
      <c r="LZ244" s="147"/>
      <c r="MA244" s="147"/>
      <c r="ME244" s="147"/>
      <c r="MF244" s="213"/>
      <c r="MG244" s="213"/>
      <c r="MH244" s="213"/>
      <c r="MI244" s="147"/>
      <c r="MJ244" s="147"/>
      <c r="MK244" s="147"/>
      <c r="ML244" s="147"/>
      <c r="MM244" s="147"/>
      <c r="MN244" s="147"/>
      <c r="MO244" s="147"/>
      <c r="MP244" s="147"/>
      <c r="MQ244" s="213"/>
      <c r="MR244" s="213"/>
      <c r="MS244" s="213"/>
      <c r="MT244" s="213"/>
      <c r="MU244" s="283"/>
      <c r="MV244" s="283"/>
      <c r="MW244" s="283"/>
      <c r="MX244" s="283"/>
      <c r="MY244" s="298"/>
      <c r="MZ244" s="299"/>
      <c r="NA244" s="300"/>
      <c r="NB244" s="300"/>
      <c r="NC244" s="300"/>
      <c r="ND244" s="300"/>
      <c r="NE244" s="300"/>
      <c r="NF244" s="300"/>
      <c r="NG244" s="300"/>
      <c r="NH244" s="300"/>
      <c r="NI244" s="283" t="s">
        <v>631</v>
      </c>
      <c r="NJ244" s="283" t="s">
        <v>621</v>
      </c>
      <c r="NK244" s="283" t="s">
        <v>622</v>
      </c>
      <c r="NL244" s="283" t="s">
        <v>623</v>
      </c>
      <c r="NM244" s="301" t="s">
        <v>624</v>
      </c>
      <c r="NN244" s="213"/>
      <c r="NO244" s="213"/>
      <c r="NP244" s="213"/>
      <c r="NQ244" s="213"/>
      <c r="NR244" s="213"/>
      <c r="NS244" s="213"/>
      <c r="NT244" s="213"/>
      <c r="NU244" s="213"/>
      <c r="NV244" s="213" t="s">
        <v>518</v>
      </c>
      <c r="NW244" s="213">
        <v>99.48</v>
      </c>
      <c r="NX244" s="213" t="s">
        <v>480</v>
      </c>
      <c r="NY244" s="213" t="s">
        <v>480</v>
      </c>
      <c r="NZ244" s="213"/>
      <c r="OA244" s="213"/>
      <c r="OB244" s="213">
        <v>8</v>
      </c>
      <c r="OC244" s="213"/>
      <c r="OD244" s="213"/>
      <c r="OE244" s="213"/>
      <c r="OF244" s="213"/>
      <c r="OG244" s="213"/>
      <c r="OH244" s="213"/>
      <c r="OI244" s="213"/>
      <c r="OJ244" s="213"/>
      <c r="OK244" s="213"/>
      <c r="OL244" s="213"/>
      <c r="OM244" s="213"/>
      <c r="ON244" s="213"/>
      <c r="OO244" s="213"/>
      <c r="OP244" s="213"/>
      <c r="OQ244" s="213"/>
      <c r="OR244" s="213"/>
      <c r="OS244" s="213"/>
      <c r="OT244" s="213"/>
      <c r="OU244" s="213" t="s">
        <v>626</v>
      </c>
      <c r="OV244" s="213" t="s">
        <v>518</v>
      </c>
      <c r="OW244" s="213"/>
      <c r="OX244" s="213">
        <v>2012</v>
      </c>
      <c r="OY244" s="213">
        <v>2015</v>
      </c>
      <c r="OZ244" s="213"/>
      <c r="PA244" s="213"/>
      <c r="PB244" s="3" t="s">
        <v>522</v>
      </c>
      <c r="PC244" s="68">
        <v>46094</v>
      </c>
    </row>
    <row r="245" spans="1:419" s="3" customFormat="1" ht="17" thickBot="1">
      <c r="A245" s="288" t="s">
        <v>469</v>
      </c>
      <c r="B245" s="147" t="s">
        <v>470</v>
      </c>
      <c r="C245" s="147" t="s">
        <v>471</v>
      </c>
      <c r="D245" s="289" t="s">
        <v>472</v>
      </c>
      <c r="E245" s="147" t="s">
        <v>473</v>
      </c>
      <c r="F245" s="289" t="s">
        <v>474</v>
      </c>
      <c r="G245" s="147" t="s">
        <v>475</v>
      </c>
      <c r="H245" s="147" t="s">
        <v>476</v>
      </c>
      <c r="I245" s="289" t="s">
        <v>477</v>
      </c>
      <c r="J245" s="289" t="s">
        <v>478</v>
      </c>
      <c r="K245" s="289">
        <v>200</v>
      </c>
      <c r="L245" s="147"/>
      <c r="M245" s="289"/>
      <c r="N245" s="147"/>
      <c r="O245" s="147"/>
      <c r="P245" s="147"/>
      <c r="Q245" s="147"/>
      <c r="R245" s="147"/>
      <c r="S245" s="147"/>
      <c r="T245" s="147"/>
      <c r="AV245" s="147" t="s">
        <v>479</v>
      </c>
      <c r="AW245" s="147">
        <v>200</v>
      </c>
      <c r="AX245" s="147" t="s">
        <v>480</v>
      </c>
      <c r="AY245" s="147">
        <v>1</v>
      </c>
      <c r="AZ245" s="213" t="s">
        <v>574</v>
      </c>
      <c r="BA245" s="213">
        <v>2014</v>
      </c>
      <c r="BB245" s="213">
        <v>2015</v>
      </c>
      <c r="BC245" s="213" t="s">
        <v>480</v>
      </c>
      <c r="BD245" s="213" t="s">
        <v>645</v>
      </c>
      <c r="BE245" s="213" t="s">
        <v>646</v>
      </c>
      <c r="BF245" s="213" t="s">
        <v>484</v>
      </c>
      <c r="BG245" s="213" t="s">
        <v>1625</v>
      </c>
      <c r="BH245" s="213" t="s">
        <v>480</v>
      </c>
      <c r="BI245" s="290" t="s">
        <v>486</v>
      </c>
      <c r="BJ245" s="291">
        <v>148000</v>
      </c>
      <c r="BK245" s="213" t="s">
        <v>555</v>
      </c>
      <c r="BL245" s="213" t="s">
        <v>485</v>
      </c>
      <c r="BM245" s="213" t="s">
        <v>480</v>
      </c>
      <c r="BN245" s="213" t="s">
        <v>486</v>
      </c>
      <c r="BO245" s="213">
        <v>44444</v>
      </c>
      <c r="BP245" s="213"/>
      <c r="BQ245" s="213"/>
      <c r="BR245" s="213"/>
      <c r="BS245" s="213"/>
      <c r="BT245" s="213"/>
      <c r="BU245" s="213"/>
      <c r="ED245" s="147"/>
      <c r="EE245" s="213"/>
      <c r="EF245" s="213"/>
      <c r="EG245" s="213"/>
      <c r="EH245" s="213"/>
      <c r="EI245" s="213"/>
      <c r="EJ245" s="213"/>
      <c r="EK245" s="213"/>
      <c r="HK245" s="213" t="s">
        <v>487</v>
      </c>
      <c r="HL245" s="213" t="s">
        <v>488</v>
      </c>
      <c r="HM245" s="213"/>
      <c r="HN245" s="213"/>
      <c r="HO245" s="213"/>
      <c r="HP245" s="213"/>
      <c r="HQ245" s="213" t="s">
        <v>489</v>
      </c>
      <c r="HR245" s="213"/>
      <c r="HS245" s="290" t="s">
        <v>490</v>
      </c>
      <c r="HT245" s="213" t="s">
        <v>480</v>
      </c>
      <c r="HU245" s="213" t="s">
        <v>480</v>
      </c>
      <c r="HV245" s="213"/>
      <c r="HW245" s="213"/>
      <c r="HX245" s="292"/>
      <c r="HY245" s="213"/>
      <c r="HZ245" s="213"/>
      <c r="IA245" s="213"/>
      <c r="IB245" s="213"/>
      <c r="IC245" s="213"/>
      <c r="ID245" s="213"/>
      <c r="IE245" s="213"/>
      <c r="IF245" s="213"/>
      <c r="IG245" s="213"/>
      <c r="IH245" s="213"/>
      <c r="II245" s="293"/>
      <c r="IJ245" s="293"/>
      <c r="IK245" s="294"/>
      <c r="IL245" s="213"/>
      <c r="IM245" s="213"/>
      <c r="IN245" s="213"/>
      <c r="IO245" s="213" t="s">
        <v>556</v>
      </c>
      <c r="IP245" s="213" t="s">
        <v>557</v>
      </c>
      <c r="IQ245" s="213"/>
      <c r="IR245" s="213"/>
      <c r="IS245" s="213" t="s">
        <v>480</v>
      </c>
      <c r="IT245" s="213" t="s">
        <v>480</v>
      </c>
      <c r="IU245" s="213" t="s">
        <v>544</v>
      </c>
      <c r="IV245" s="213"/>
      <c r="IW245" s="213"/>
      <c r="IX245" s="147"/>
      <c r="IY245" s="147"/>
      <c r="IZ245" s="147"/>
      <c r="JA245" s="147"/>
      <c r="JB245" s="147"/>
      <c r="JC245" s="147"/>
      <c r="JD245" s="147"/>
      <c r="JE245" s="147"/>
      <c r="JF245" s="147"/>
      <c r="JG245" s="147"/>
      <c r="JH245" s="147"/>
      <c r="JI245" s="147"/>
      <c r="JJ245" s="147"/>
      <c r="JK245" s="147" t="s">
        <v>593</v>
      </c>
      <c r="JL245" s="295"/>
      <c r="JM245" s="296"/>
      <c r="JN245" s="290"/>
      <c r="JO245" s="213"/>
      <c r="JP245" s="290"/>
      <c r="JQ245" s="213"/>
      <c r="JR245" s="213"/>
      <c r="JS245" s="213"/>
      <c r="JT245" s="213"/>
      <c r="JU245" s="213"/>
      <c r="JV245" s="296" t="s">
        <v>593</v>
      </c>
      <c r="JW245" s="296" t="s">
        <v>594</v>
      </c>
      <c r="JX245" s="290" t="s">
        <v>508</v>
      </c>
      <c r="JY245" s="213">
        <v>5000</v>
      </c>
      <c r="JZ245" s="290" t="s">
        <v>595</v>
      </c>
      <c r="KA245" s="213">
        <v>0.74</v>
      </c>
      <c r="KB245" s="213">
        <v>0.12</v>
      </c>
      <c r="KC245" s="213">
        <v>0.69</v>
      </c>
      <c r="KD245" s="290" t="s">
        <v>596</v>
      </c>
      <c r="KE245" s="290" t="s">
        <v>499</v>
      </c>
      <c r="KF245" s="293" t="s">
        <v>500</v>
      </c>
      <c r="KG245" s="297" t="s">
        <v>480</v>
      </c>
      <c r="KH245" s="213" t="s">
        <v>480</v>
      </c>
      <c r="KI245" s="213" t="s">
        <v>499</v>
      </c>
      <c r="KJ245" s="213" t="s">
        <v>501</v>
      </c>
      <c r="KK245" s="213" t="s">
        <v>502</v>
      </c>
      <c r="KL245" s="290" t="s">
        <v>503</v>
      </c>
      <c r="KM245" s="213">
        <v>2.5</v>
      </c>
      <c r="KN245" s="293"/>
      <c r="KO245" s="297"/>
      <c r="KP245" s="213"/>
      <c r="KQ245" s="213"/>
      <c r="KR245" s="293" t="s">
        <v>504</v>
      </c>
      <c r="KS245" s="297"/>
      <c r="KT245" s="213"/>
      <c r="KU245" s="213"/>
      <c r="KV245" s="213" t="s">
        <v>505</v>
      </c>
      <c r="KW245" s="3" t="s">
        <v>506</v>
      </c>
      <c r="LA245" s="290"/>
      <c r="LB245" s="290" t="s">
        <v>480</v>
      </c>
      <c r="LC245" s="290"/>
      <c r="LD245" s="290" t="s">
        <v>480</v>
      </c>
      <c r="LE245" s="290"/>
      <c r="LF245" s="290" t="s">
        <v>480</v>
      </c>
      <c r="LG245" s="290"/>
      <c r="LH245" s="290" t="s">
        <v>480</v>
      </c>
      <c r="LI245" s="290"/>
      <c r="LJ245" s="290" t="s">
        <v>507</v>
      </c>
      <c r="LK245" s="290" t="s">
        <v>480</v>
      </c>
      <c r="LL245" s="290" t="s">
        <v>480</v>
      </c>
      <c r="LM245" s="290" t="s">
        <v>508</v>
      </c>
      <c r="LN245" s="213">
        <v>2500</v>
      </c>
      <c r="LO245" s="213"/>
      <c r="LP245" s="213"/>
      <c r="LQ245" s="213"/>
      <c r="LR245" s="213"/>
      <c r="LS245" s="213"/>
      <c r="LT245" s="213"/>
      <c r="LU245" s="213"/>
      <c r="LW245" s="147"/>
      <c r="LX245" s="147"/>
      <c r="LY245" s="147"/>
      <c r="LZ245" s="147"/>
      <c r="MA245" s="147"/>
      <c r="ME245" s="147"/>
      <c r="MF245" s="213"/>
      <c r="MG245" s="213"/>
      <c r="MH245" s="213"/>
      <c r="MI245" s="147"/>
      <c r="MJ245" s="147"/>
      <c r="MK245" s="147"/>
      <c r="ML245" s="147"/>
      <c r="MM245" s="147"/>
      <c r="MN245" s="147"/>
      <c r="MO245" s="147"/>
      <c r="MP245" s="147"/>
      <c r="MQ245" s="213"/>
      <c r="MR245" s="213"/>
      <c r="MS245" s="213"/>
      <c r="MT245" s="213"/>
      <c r="MU245" s="283"/>
      <c r="MV245" s="283"/>
      <c r="MW245" s="283"/>
      <c r="MX245" s="283"/>
      <c r="MY245" s="298"/>
      <c r="MZ245" s="299"/>
      <c r="NA245" s="300"/>
      <c r="NB245" s="300"/>
      <c r="NC245" s="300"/>
      <c r="ND245" s="300"/>
      <c r="NE245" s="300"/>
      <c r="NF245" s="300"/>
      <c r="NG245" s="300"/>
      <c r="NH245" s="300"/>
      <c r="NI245" s="283" t="s">
        <v>642</v>
      </c>
      <c r="NJ245" s="283" t="s">
        <v>621</v>
      </c>
      <c r="NK245" s="283" t="s">
        <v>622</v>
      </c>
      <c r="NL245" s="283" t="s">
        <v>623</v>
      </c>
      <c r="NM245" s="301" t="s">
        <v>624</v>
      </c>
      <c r="NN245" s="213"/>
      <c r="NO245" s="213"/>
      <c r="NP245" s="213"/>
      <c r="NQ245" s="213"/>
      <c r="NR245" s="213"/>
      <c r="NS245" s="213"/>
      <c r="NT245" s="213"/>
      <c r="NU245" s="213"/>
      <c r="NV245" s="213" t="s">
        <v>518</v>
      </c>
      <c r="NW245" s="213">
        <v>85.17</v>
      </c>
      <c r="NX245" s="213" t="s">
        <v>480</v>
      </c>
      <c r="NY245" s="213" t="s">
        <v>480</v>
      </c>
      <c r="NZ245" s="213"/>
      <c r="OA245" s="213"/>
      <c r="OB245" s="213">
        <v>8</v>
      </c>
      <c r="OC245" s="213"/>
      <c r="OD245" s="213"/>
      <c r="OE245" s="213"/>
      <c r="OF245" s="213"/>
      <c r="OG245" s="213"/>
      <c r="OH245" s="213"/>
      <c r="OI245" s="213"/>
      <c r="OJ245" s="213"/>
      <c r="OK245" s="213"/>
      <c r="OL245" s="213"/>
      <c r="OM245" s="213"/>
      <c r="ON245" s="213"/>
      <c r="OO245" s="213"/>
      <c r="OP245" s="213"/>
      <c r="OQ245" s="213"/>
      <c r="OR245" s="213"/>
      <c r="OS245" s="213"/>
      <c r="OT245" s="213"/>
      <c r="OU245" s="213" t="s">
        <v>626</v>
      </c>
      <c r="OV245" s="213" t="s">
        <v>518</v>
      </c>
      <c r="OW245" s="213"/>
      <c r="OX245" s="213">
        <v>2012</v>
      </c>
      <c r="OY245" s="213">
        <v>2015</v>
      </c>
      <c r="OZ245" s="213"/>
      <c r="PA245" s="213"/>
      <c r="PB245" s="3" t="s">
        <v>522</v>
      </c>
      <c r="PC245" s="68">
        <v>46094</v>
      </c>
    </row>
    <row r="246" spans="1:419" s="3" customFormat="1" ht="17" thickBot="1">
      <c r="A246" s="288" t="s">
        <v>469</v>
      </c>
      <c r="B246" s="147" t="s">
        <v>470</v>
      </c>
      <c r="C246" s="147" t="s">
        <v>471</v>
      </c>
      <c r="D246" s="289" t="s">
        <v>472</v>
      </c>
      <c r="E246" s="147" t="s">
        <v>473</v>
      </c>
      <c r="F246" s="289" t="s">
        <v>474</v>
      </c>
      <c r="G246" s="147" t="s">
        <v>475</v>
      </c>
      <c r="H246" s="147" t="s">
        <v>476</v>
      </c>
      <c r="I246" s="289" t="s">
        <v>477</v>
      </c>
      <c r="J246" s="289" t="s">
        <v>478</v>
      </c>
      <c r="K246" s="289">
        <v>200</v>
      </c>
      <c r="L246" s="147"/>
      <c r="M246" s="289"/>
      <c r="N246" s="147"/>
      <c r="O246" s="147"/>
      <c r="P246" s="147"/>
      <c r="Q246" s="147"/>
      <c r="R246" s="147"/>
      <c r="S246" s="147"/>
      <c r="T246" s="147"/>
      <c r="AV246" s="147" t="s">
        <v>479</v>
      </c>
      <c r="AW246" s="147">
        <v>400</v>
      </c>
      <c r="AX246" s="147" t="s">
        <v>480</v>
      </c>
      <c r="AY246" s="147">
        <v>3</v>
      </c>
      <c r="AZ246" s="213" t="s">
        <v>481</v>
      </c>
      <c r="BA246" s="213">
        <v>2012</v>
      </c>
      <c r="BB246" s="213">
        <v>2015</v>
      </c>
      <c r="BC246" s="213" t="s">
        <v>480</v>
      </c>
      <c r="BD246" s="213" t="s">
        <v>523</v>
      </c>
      <c r="BE246" s="213" t="s">
        <v>524</v>
      </c>
      <c r="BF246" s="213" t="s">
        <v>484</v>
      </c>
      <c r="BG246" s="213" t="s">
        <v>485</v>
      </c>
      <c r="BH246" s="213" t="s">
        <v>480</v>
      </c>
      <c r="BI246" s="290" t="s">
        <v>486</v>
      </c>
      <c r="BJ246" s="291">
        <v>44000</v>
      </c>
      <c r="BK246" s="213"/>
      <c r="BL246" s="213"/>
      <c r="BM246" s="213"/>
      <c r="BN246" s="213"/>
      <c r="BO246" s="213"/>
      <c r="BP246" s="213"/>
      <c r="BQ246" s="213"/>
      <c r="BR246" s="213"/>
      <c r="BS246" s="213"/>
      <c r="BT246" s="213"/>
      <c r="BU246" s="213"/>
      <c r="ED246" s="147"/>
      <c r="EE246" s="213"/>
      <c r="EF246" s="213"/>
      <c r="EG246" s="213"/>
      <c r="EH246" s="213"/>
      <c r="EI246" s="213"/>
      <c r="EJ246" s="213"/>
      <c r="EK246" s="213"/>
      <c r="HK246" s="213" t="s">
        <v>525</v>
      </c>
      <c r="HL246" s="213" t="s">
        <v>526</v>
      </c>
      <c r="HM246" s="213" t="s">
        <v>527</v>
      </c>
      <c r="HN246" s="213"/>
      <c r="HO246" s="213" t="s">
        <v>480</v>
      </c>
      <c r="HP246" s="213">
        <v>1</v>
      </c>
      <c r="HQ246" s="213" t="s">
        <v>489</v>
      </c>
      <c r="HR246" s="213"/>
      <c r="HS246" s="290" t="s">
        <v>490</v>
      </c>
      <c r="HT246" s="213" t="s">
        <v>480</v>
      </c>
      <c r="HU246" s="213" t="s">
        <v>480</v>
      </c>
      <c r="HV246" s="213"/>
      <c r="HW246" s="213"/>
      <c r="HX246" s="292"/>
      <c r="HY246" s="213"/>
      <c r="HZ246" s="213"/>
      <c r="IA246" s="213"/>
      <c r="IB246" s="213"/>
      <c r="IC246" s="213"/>
      <c r="ID246" s="213"/>
      <c r="IE246" s="213"/>
      <c r="IF246" s="213"/>
      <c r="IG246" s="213"/>
      <c r="IH246" s="213" t="s">
        <v>491</v>
      </c>
      <c r="II246" s="293" t="s">
        <v>492</v>
      </c>
      <c r="IJ246" s="293"/>
      <c r="IK246" s="294"/>
      <c r="IL246" s="213"/>
      <c r="IM246" s="213"/>
      <c r="IN246" s="213"/>
      <c r="IO246" s="213"/>
      <c r="IP246" s="213"/>
      <c r="IQ246" s="213"/>
      <c r="IR246" s="213"/>
      <c r="IS246" s="213"/>
      <c r="IT246" s="213"/>
      <c r="IU246" s="213"/>
      <c r="IV246" s="213"/>
      <c r="IW246" s="213"/>
      <c r="IX246" s="147"/>
      <c r="IY246" s="147"/>
      <c r="IZ246" s="147"/>
      <c r="JA246" s="147"/>
      <c r="JB246" s="147"/>
      <c r="JC246" s="147"/>
      <c r="JD246" s="147"/>
      <c r="JE246" s="147"/>
      <c r="JF246" s="147"/>
      <c r="JG246" s="147"/>
      <c r="JH246" s="147"/>
      <c r="JI246" s="147"/>
      <c r="JJ246" s="147" t="s">
        <v>493</v>
      </c>
      <c r="JK246" s="147" t="s">
        <v>494</v>
      </c>
      <c r="JL246" s="295" t="s">
        <v>495</v>
      </c>
      <c r="JM246" s="296" t="s">
        <v>496</v>
      </c>
      <c r="JN246" s="290" t="s">
        <v>497</v>
      </c>
      <c r="JO246" s="213" t="s">
        <v>498</v>
      </c>
      <c r="JP246" s="290"/>
      <c r="JQ246" s="213"/>
      <c r="JR246" s="213"/>
      <c r="JS246" s="213"/>
      <c r="JT246" s="213"/>
      <c r="JU246" s="213"/>
      <c r="JV246" s="296"/>
      <c r="JW246" s="296"/>
      <c r="JX246" s="290"/>
      <c r="JY246" s="213"/>
      <c r="JZ246" s="290"/>
      <c r="KA246" s="213"/>
      <c r="KB246" s="213"/>
      <c r="KC246" s="213"/>
      <c r="KD246" s="290"/>
      <c r="KE246" s="290" t="s">
        <v>528</v>
      </c>
      <c r="KF246" s="293" t="s">
        <v>500</v>
      </c>
      <c r="KG246" s="297" t="s">
        <v>480</v>
      </c>
      <c r="KH246" s="213" t="s">
        <v>480</v>
      </c>
      <c r="KI246" s="213" t="s">
        <v>529</v>
      </c>
      <c r="KJ246" s="213" t="s">
        <v>530</v>
      </c>
      <c r="KK246" s="213"/>
      <c r="KL246" s="290"/>
      <c r="KM246" s="213"/>
      <c r="KN246" s="293" t="s">
        <v>647</v>
      </c>
      <c r="KO246" s="297"/>
      <c r="KP246" s="213"/>
      <c r="KQ246" s="213"/>
      <c r="KR246" s="293" t="s">
        <v>504</v>
      </c>
      <c r="KS246" s="297"/>
      <c r="KT246" s="213"/>
      <c r="KU246" s="213"/>
      <c r="KV246" s="213"/>
      <c r="KW246" s="3" t="s">
        <v>531</v>
      </c>
      <c r="LA246" s="290"/>
      <c r="LB246" s="290"/>
      <c r="LC246" s="290"/>
      <c r="LD246" s="290"/>
      <c r="LE246" s="290"/>
      <c r="LF246" s="290"/>
      <c r="LG246" s="290"/>
      <c r="LH246" s="290"/>
      <c r="LI246" s="290"/>
      <c r="LJ246" s="290"/>
      <c r="LK246" s="290"/>
      <c r="LL246" s="290"/>
      <c r="LM246" s="290"/>
      <c r="LN246" s="213"/>
      <c r="LO246" s="213"/>
      <c r="LP246" s="213"/>
      <c r="LQ246" s="213"/>
      <c r="LR246" s="213"/>
      <c r="LS246" s="213"/>
      <c r="LT246" s="213"/>
      <c r="LU246" s="213"/>
      <c r="LW246" s="147"/>
      <c r="LX246" s="147"/>
      <c r="LY246" s="147"/>
      <c r="LZ246" s="147"/>
      <c r="MA246" s="147"/>
      <c r="ME246" s="147"/>
      <c r="MF246" s="213"/>
      <c r="MG246" s="213"/>
      <c r="MH246" s="213"/>
      <c r="MI246" s="147"/>
      <c r="MJ246" s="147"/>
      <c r="MK246" s="147"/>
      <c r="ML246" s="147"/>
      <c r="MM246" s="147"/>
      <c r="MN246" s="147"/>
      <c r="MO246" s="147"/>
      <c r="MP246" s="147"/>
      <c r="MQ246" s="213"/>
      <c r="MR246" s="213"/>
      <c r="MS246" s="213"/>
      <c r="MT246" s="213"/>
      <c r="MU246" s="283"/>
      <c r="MV246" s="283"/>
      <c r="MW246" s="283"/>
      <c r="MX246" s="283"/>
      <c r="MY246" s="298" t="s">
        <v>509</v>
      </c>
      <c r="MZ246" s="299">
        <v>30</v>
      </c>
      <c r="NA246" s="300" t="s">
        <v>648</v>
      </c>
      <c r="NB246" s="300" t="s">
        <v>649</v>
      </c>
      <c r="NC246" s="300"/>
      <c r="ND246" s="300"/>
      <c r="NE246" s="300"/>
      <c r="NF246" s="300"/>
      <c r="NG246" s="300"/>
      <c r="NH246" s="300"/>
      <c r="NI246" s="283"/>
      <c r="NJ246" s="283" t="s">
        <v>650</v>
      </c>
      <c r="NK246" s="283" t="s">
        <v>651</v>
      </c>
      <c r="NL246" s="283" t="s">
        <v>652</v>
      </c>
      <c r="NM246" s="301" t="s">
        <v>508</v>
      </c>
      <c r="NN246" s="213"/>
      <c r="NO246" s="213"/>
      <c r="NP246" s="213"/>
      <c r="NQ246" s="213"/>
      <c r="NR246" s="213"/>
      <c r="NS246" s="213"/>
      <c r="NT246" s="213"/>
      <c r="NU246" s="213" t="s">
        <v>653</v>
      </c>
      <c r="NV246" s="213" t="s">
        <v>518</v>
      </c>
      <c r="NW246" s="213">
        <v>3076</v>
      </c>
      <c r="NX246" s="213" t="s">
        <v>480</v>
      </c>
      <c r="NY246" s="213" t="s">
        <v>480</v>
      </c>
      <c r="NZ246" s="213"/>
      <c r="OA246" s="213"/>
      <c r="OB246" s="213">
        <v>8</v>
      </c>
      <c r="OC246" s="213"/>
      <c r="OD246" s="213"/>
      <c r="OE246" s="213"/>
      <c r="OF246" s="213"/>
      <c r="OG246" s="213"/>
      <c r="OH246" s="213"/>
      <c r="OI246" s="213"/>
      <c r="OJ246" s="213"/>
      <c r="OK246" s="213"/>
      <c r="OL246" s="213"/>
      <c r="OM246" s="213"/>
      <c r="ON246" s="213"/>
      <c r="OO246" s="213"/>
      <c r="OP246" s="213"/>
      <c r="OQ246" s="213"/>
      <c r="OR246" s="213"/>
      <c r="OS246" s="213"/>
      <c r="OT246" s="213"/>
      <c r="OU246" s="213" t="s">
        <v>654</v>
      </c>
      <c r="OV246" s="213" t="s">
        <v>518</v>
      </c>
      <c r="OW246" s="213"/>
      <c r="OX246" s="213">
        <v>2012</v>
      </c>
      <c r="OY246" s="213">
        <v>2015</v>
      </c>
      <c r="OZ246" s="213"/>
      <c r="PA246" s="213"/>
      <c r="PB246" s="3" t="s">
        <v>522</v>
      </c>
      <c r="PC246" s="68">
        <v>46094</v>
      </c>
    </row>
    <row r="247" spans="1:419" s="3" customFormat="1" ht="17" thickBot="1">
      <c r="A247" s="288" t="s">
        <v>469</v>
      </c>
      <c r="B247" s="147" t="s">
        <v>470</v>
      </c>
      <c r="C247" s="147" t="s">
        <v>471</v>
      </c>
      <c r="D247" s="289" t="s">
        <v>472</v>
      </c>
      <c r="E247" s="147" t="s">
        <v>473</v>
      </c>
      <c r="F247" s="289" t="s">
        <v>474</v>
      </c>
      <c r="G247" s="147" t="s">
        <v>475</v>
      </c>
      <c r="H247" s="147" t="s">
        <v>476</v>
      </c>
      <c r="I247" s="289" t="s">
        <v>477</v>
      </c>
      <c r="J247" s="289" t="s">
        <v>478</v>
      </c>
      <c r="K247" s="289">
        <v>200</v>
      </c>
      <c r="L247" s="147"/>
      <c r="M247" s="289"/>
      <c r="N247" s="147"/>
      <c r="O247" s="147"/>
      <c r="P247" s="147"/>
      <c r="Q247" s="147"/>
      <c r="R247" s="147"/>
      <c r="S247" s="147"/>
      <c r="T247" s="147"/>
      <c r="AV247" s="147" t="s">
        <v>479</v>
      </c>
      <c r="AW247" s="147">
        <v>400</v>
      </c>
      <c r="AX247" s="147" t="s">
        <v>480</v>
      </c>
      <c r="AY247" s="147">
        <v>3</v>
      </c>
      <c r="AZ247" s="213" t="s">
        <v>481</v>
      </c>
      <c r="BA247" s="213">
        <v>2012</v>
      </c>
      <c r="BB247" s="213">
        <v>2015</v>
      </c>
      <c r="BC247" s="213" t="s">
        <v>480</v>
      </c>
      <c r="BD247" s="213" t="s">
        <v>482</v>
      </c>
      <c r="BE247" s="213" t="s">
        <v>483</v>
      </c>
      <c r="BF247" s="213" t="s">
        <v>484</v>
      </c>
      <c r="BG247" s="213" t="s">
        <v>485</v>
      </c>
      <c r="BH247" s="213" t="s">
        <v>480</v>
      </c>
      <c r="BI247" s="290" t="s">
        <v>486</v>
      </c>
      <c r="BJ247" s="291">
        <v>44000</v>
      </c>
      <c r="BK247" s="213"/>
      <c r="BL247" s="213"/>
      <c r="BM247" s="213"/>
      <c r="BN247" s="213"/>
      <c r="BO247" s="213"/>
      <c r="BP247" s="213"/>
      <c r="BQ247" s="213"/>
      <c r="BR247" s="213"/>
      <c r="BS247" s="213"/>
      <c r="BT247" s="213"/>
      <c r="BU247" s="213"/>
      <c r="ED247" s="147"/>
      <c r="EE247" s="213"/>
      <c r="EF247" s="213"/>
      <c r="EG247" s="213"/>
      <c r="EH247" s="213"/>
      <c r="EI247" s="213"/>
      <c r="EJ247" s="213"/>
      <c r="EK247" s="213"/>
      <c r="HK247" s="213" t="s">
        <v>487</v>
      </c>
      <c r="HL247" s="213" t="s">
        <v>488</v>
      </c>
      <c r="HM247" s="213"/>
      <c r="HN247" s="213"/>
      <c r="HO247" s="213"/>
      <c r="HP247" s="213"/>
      <c r="HQ247" s="213" t="s">
        <v>489</v>
      </c>
      <c r="HR247" s="213"/>
      <c r="HS247" s="290" t="s">
        <v>490</v>
      </c>
      <c r="HT247" s="213" t="s">
        <v>480</v>
      </c>
      <c r="HU247" s="213" t="s">
        <v>480</v>
      </c>
      <c r="HV247" s="213"/>
      <c r="HW247" s="213"/>
      <c r="HX247" s="292"/>
      <c r="HY247" s="213"/>
      <c r="HZ247" s="213"/>
      <c r="IA247" s="213"/>
      <c r="IB247" s="213"/>
      <c r="IC247" s="213"/>
      <c r="ID247" s="213"/>
      <c r="IE247" s="213"/>
      <c r="IF247" s="213"/>
      <c r="IG247" s="213"/>
      <c r="IH247" s="213" t="s">
        <v>491</v>
      </c>
      <c r="II247" s="293" t="s">
        <v>492</v>
      </c>
      <c r="IJ247" s="293"/>
      <c r="IK247" s="294"/>
      <c r="IL247" s="213"/>
      <c r="IM247" s="213"/>
      <c r="IN247" s="213"/>
      <c r="IO247" s="213"/>
      <c r="IP247" s="213"/>
      <c r="IQ247" s="213"/>
      <c r="IR247" s="213"/>
      <c r="IS247" s="213"/>
      <c r="IT247" s="213"/>
      <c r="IU247" s="213"/>
      <c r="IV247" s="213"/>
      <c r="IW247" s="213"/>
      <c r="IX247" s="147"/>
      <c r="IY247" s="147"/>
      <c r="IZ247" s="147"/>
      <c r="JA247" s="147"/>
      <c r="JB247" s="147"/>
      <c r="JC247" s="147"/>
      <c r="JD247" s="147"/>
      <c r="JE247" s="147"/>
      <c r="JF247" s="147"/>
      <c r="JG247" s="147"/>
      <c r="JH247" s="147"/>
      <c r="JI247" s="147"/>
      <c r="JJ247" s="147" t="s">
        <v>493</v>
      </c>
      <c r="JK247" s="147" t="s">
        <v>494</v>
      </c>
      <c r="JL247" s="295" t="s">
        <v>495</v>
      </c>
      <c r="JM247" s="296" t="s">
        <v>496</v>
      </c>
      <c r="JN247" s="290" t="s">
        <v>497</v>
      </c>
      <c r="JO247" s="213" t="s">
        <v>498</v>
      </c>
      <c r="JP247" s="290"/>
      <c r="JQ247" s="213"/>
      <c r="JR247" s="213"/>
      <c r="JS247" s="213"/>
      <c r="JT247" s="213"/>
      <c r="JU247" s="213"/>
      <c r="JV247" s="296"/>
      <c r="JW247" s="296"/>
      <c r="JX247" s="290"/>
      <c r="JY247" s="213"/>
      <c r="JZ247" s="290"/>
      <c r="KA247" s="213"/>
      <c r="KB247" s="213"/>
      <c r="KC247" s="213"/>
      <c r="KD247" s="290"/>
      <c r="KE247" s="290" t="s">
        <v>499</v>
      </c>
      <c r="KF247" s="293" t="s">
        <v>500</v>
      </c>
      <c r="KG247" s="297" t="s">
        <v>480</v>
      </c>
      <c r="KH247" s="213" t="s">
        <v>480</v>
      </c>
      <c r="KI247" s="213" t="s">
        <v>499</v>
      </c>
      <c r="KJ247" s="213" t="s">
        <v>501</v>
      </c>
      <c r="KK247" s="213" t="s">
        <v>502</v>
      </c>
      <c r="KL247" s="290" t="s">
        <v>503</v>
      </c>
      <c r="KM247" s="213">
        <v>2.5</v>
      </c>
      <c r="KN247" s="293" t="s">
        <v>647</v>
      </c>
      <c r="KO247" s="297"/>
      <c r="KP247" s="213"/>
      <c r="KQ247" s="213"/>
      <c r="KR247" s="293" t="s">
        <v>504</v>
      </c>
      <c r="KS247" s="297"/>
      <c r="KT247" s="213"/>
      <c r="KU247" s="213"/>
      <c r="KV247" s="213" t="s">
        <v>505</v>
      </c>
      <c r="KW247" s="3" t="s">
        <v>506</v>
      </c>
      <c r="LA247" s="290"/>
      <c r="LB247" s="290" t="s">
        <v>480</v>
      </c>
      <c r="LC247" s="290"/>
      <c r="LD247" s="290" t="s">
        <v>480</v>
      </c>
      <c r="LE247" s="290"/>
      <c r="LF247" s="290" t="s">
        <v>480</v>
      </c>
      <c r="LG247" s="290"/>
      <c r="LH247" s="290" t="s">
        <v>480</v>
      </c>
      <c r="LI247" s="290"/>
      <c r="LJ247" s="290" t="s">
        <v>507</v>
      </c>
      <c r="LK247" s="290" t="s">
        <v>480</v>
      </c>
      <c r="LL247" s="290" t="s">
        <v>480</v>
      </c>
      <c r="LM247" s="290" t="s">
        <v>508</v>
      </c>
      <c r="LN247" s="213">
        <v>2500</v>
      </c>
      <c r="LO247" s="213"/>
      <c r="LP247" s="213"/>
      <c r="LQ247" s="213"/>
      <c r="LR247" s="213"/>
      <c r="LS247" s="213"/>
      <c r="LT247" s="213"/>
      <c r="LU247" s="213"/>
      <c r="LW247" s="147"/>
      <c r="LX247" s="147"/>
      <c r="LY247" s="147"/>
      <c r="LZ247" s="147"/>
      <c r="MA247" s="147"/>
      <c r="ME247" s="147"/>
      <c r="MF247" s="213"/>
      <c r="MG247" s="213"/>
      <c r="MH247" s="213"/>
      <c r="MI247" s="147"/>
      <c r="MJ247" s="147"/>
      <c r="MK247" s="147"/>
      <c r="ML247" s="147"/>
      <c r="MM247" s="147"/>
      <c r="MN247" s="147"/>
      <c r="MO247" s="147"/>
      <c r="MP247" s="147"/>
      <c r="MQ247" s="213"/>
      <c r="MR247" s="213"/>
      <c r="MS247" s="213"/>
      <c r="MT247" s="213"/>
      <c r="MU247" s="283"/>
      <c r="MV247" s="283"/>
      <c r="MW247" s="283"/>
      <c r="MX247" s="283"/>
      <c r="MY247" s="298" t="s">
        <v>509</v>
      </c>
      <c r="MZ247" s="299">
        <v>30</v>
      </c>
      <c r="NA247" s="300" t="s">
        <v>648</v>
      </c>
      <c r="NB247" s="300" t="s">
        <v>649</v>
      </c>
      <c r="NC247" s="300"/>
      <c r="ND247" s="300"/>
      <c r="NE247" s="300"/>
      <c r="NF247" s="300"/>
      <c r="NG247" s="300"/>
      <c r="NH247" s="300"/>
      <c r="NI247" s="283"/>
      <c r="NJ247" s="283" t="s">
        <v>650</v>
      </c>
      <c r="NK247" s="283" t="s">
        <v>651</v>
      </c>
      <c r="NL247" s="283" t="s">
        <v>652</v>
      </c>
      <c r="NM247" s="301" t="s">
        <v>508</v>
      </c>
      <c r="NN247" s="213"/>
      <c r="NO247" s="213"/>
      <c r="NP247" s="213"/>
      <c r="NQ247" s="213"/>
      <c r="NR247" s="213"/>
      <c r="NS247" s="213"/>
      <c r="NT247" s="213"/>
      <c r="NU247" s="213" t="s">
        <v>655</v>
      </c>
      <c r="NV247" s="213" t="s">
        <v>518</v>
      </c>
      <c r="NW247" s="213">
        <v>3646</v>
      </c>
      <c r="NX247" s="213" t="s">
        <v>480</v>
      </c>
      <c r="NY247" s="213" t="s">
        <v>480</v>
      </c>
      <c r="NZ247" s="213"/>
      <c r="OA247" s="213"/>
      <c r="OB247" s="213">
        <v>8</v>
      </c>
      <c r="OC247" s="213"/>
      <c r="OD247" s="213"/>
      <c r="OE247" s="213"/>
      <c r="OF247" s="213"/>
      <c r="OG247" s="213"/>
      <c r="OH247" s="213"/>
      <c r="OI247" s="213"/>
      <c r="OJ247" s="213"/>
      <c r="OK247" s="213"/>
      <c r="OL247" s="213"/>
      <c r="OM247" s="213"/>
      <c r="ON247" s="213"/>
      <c r="OO247" s="213"/>
      <c r="OP247" s="213"/>
      <c r="OQ247" s="213"/>
      <c r="OR247" s="213"/>
      <c r="OS247" s="213"/>
      <c r="OT247" s="213"/>
      <c r="OU247" s="213" t="s">
        <v>654</v>
      </c>
      <c r="OV247" s="213" t="s">
        <v>518</v>
      </c>
      <c r="OW247" s="213"/>
      <c r="OX247" s="213">
        <v>2012</v>
      </c>
      <c r="OY247" s="213">
        <v>2015</v>
      </c>
      <c r="OZ247" s="213"/>
      <c r="PA247" s="213"/>
      <c r="PB247" s="3" t="s">
        <v>522</v>
      </c>
      <c r="PC247" s="68">
        <v>46094</v>
      </c>
    </row>
    <row r="248" spans="1:419" s="3" customFormat="1" ht="17" thickBot="1">
      <c r="A248" s="288" t="s">
        <v>469</v>
      </c>
      <c r="B248" s="147" t="s">
        <v>470</v>
      </c>
      <c r="C248" s="147" t="s">
        <v>471</v>
      </c>
      <c r="D248" s="289" t="s">
        <v>472</v>
      </c>
      <c r="E248" s="147" t="s">
        <v>473</v>
      </c>
      <c r="F248" s="289" t="s">
        <v>474</v>
      </c>
      <c r="G248" s="147" t="s">
        <v>475</v>
      </c>
      <c r="H248" s="147" t="s">
        <v>476</v>
      </c>
      <c r="I248" s="289" t="s">
        <v>477</v>
      </c>
      <c r="J248" s="289" t="s">
        <v>478</v>
      </c>
      <c r="K248" s="289">
        <v>200</v>
      </c>
      <c r="L248" s="147"/>
      <c r="M248" s="289"/>
      <c r="N248" s="147"/>
      <c r="O248" s="147"/>
      <c r="P248" s="147"/>
      <c r="Q248" s="147"/>
      <c r="R248" s="147"/>
      <c r="S248" s="147"/>
      <c r="T248" s="147"/>
      <c r="AV248" s="147" t="s">
        <v>479</v>
      </c>
      <c r="AW248" s="147">
        <v>400</v>
      </c>
      <c r="AX248" s="147" t="s">
        <v>480</v>
      </c>
      <c r="AY248" s="147">
        <v>3</v>
      </c>
      <c r="AZ248" s="213" t="s">
        <v>481</v>
      </c>
      <c r="BA248" s="213">
        <v>2012</v>
      </c>
      <c r="BB248" s="213">
        <v>2015</v>
      </c>
      <c r="BC248" s="213" t="s">
        <v>480</v>
      </c>
      <c r="BD248" s="213" t="s">
        <v>535</v>
      </c>
      <c r="BE248" s="213" t="s">
        <v>536</v>
      </c>
      <c r="BF248" s="213" t="s">
        <v>484</v>
      </c>
      <c r="BG248" s="213" t="s">
        <v>485</v>
      </c>
      <c r="BH248" s="213" t="s">
        <v>480</v>
      </c>
      <c r="BI248" s="290" t="s">
        <v>486</v>
      </c>
      <c r="BJ248" s="291">
        <v>44000</v>
      </c>
      <c r="BK248" s="213" t="s">
        <v>537</v>
      </c>
      <c r="BL248" s="213" t="s">
        <v>538</v>
      </c>
      <c r="BM248" s="213" t="s">
        <v>480</v>
      </c>
      <c r="BN248" s="213" t="s">
        <v>486</v>
      </c>
      <c r="BO248" s="213">
        <v>44444</v>
      </c>
      <c r="BP248" s="213"/>
      <c r="BQ248" s="213"/>
      <c r="BR248" s="213"/>
      <c r="BS248" s="213"/>
      <c r="BT248" s="213"/>
      <c r="BU248" s="213"/>
      <c r="ED248" s="147"/>
      <c r="EE248" s="213"/>
      <c r="EF248" s="213"/>
      <c r="EG248" s="213"/>
      <c r="EH248" s="213"/>
      <c r="EI248" s="213"/>
      <c r="EJ248" s="213"/>
      <c r="EK248" s="213"/>
      <c r="HK248" s="213" t="s">
        <v>487</v>
      </c>
      <c r="HL248" s="213" t="s">
        <v>488</v>
      </c>
      <c r="HM248" s="213"/>
      <c r="HN248" s="213"/>
      <c r="HO248" s="213"/>
      <c r="HP248" s="213"/>
      <c r="HQ248" s="213" t="s">
        <v>489</v>
      </c>
      <c r="HR248" s="213"/>
      <c r="HS248" s="290" t="s">
        <v>539</v>
      </c>
      <c r="HT248" s="213" t="s">
        <v>480</v>
      </c>
      <c r="HU248" s="213" t="s">
        <v>480</v>
      </c>
      <c r="HV248" s="213"/>
      <c r="HW248" s="213"/>
      <c r="HX248" s="292"/>
      <c r="HY248" s="213"/>
      <c r="HZ248" s="213"/>
      <c r="IA248" s="213"/>
      <c r="IB248" s="213"/>
      <c r="IC248" s="213"/>
      <c r="ID248" s="213"/>
      <c r="IE248" s="213"/>
      <c r="IF248" s="213"/>
      <c r="IG248" s="213"/>
      <c r="IH248" s="213" t="s">
        <v>540</v>
      </c>
      <c r="II248" s="293" t="s">
        <v>541</v>
      </c>
      <c r="IJ248" s="293" t="s">
        <v>542</v>
      </c>
      <c r="IK248" s="294" t="s">
        <v>543</v>
      </c>
      <c r="IL248" s="213">
        <v>2012</v>
      </c>
      <c r="IM248" s="213" t="s">
        <v>480</v>
      </c>
      <c r="IN248" s="213" t="s">
        <v>544</v>
      </c>
      <c r="IO248" s="213"/>
      <c r="IP248" s="213"/>
      <c r="IQ248" s="213"/>
      <c r="IR248" s="213"/>
      <c r="IS248" s="213"/>
      <c r="IT248" s="213"/>
      <c r="IU248" s="213"/>
      <c r="IV248" s="213"/>
      <c r="IW248" s="213"/>
      <c r="IX248" s="147"/>
      <c r="IY248" s="147"/>
      <c r="IZ248" s="147"/>
      <c r="JA248" s="147"/>
      <c r="JB248" s="147"/>
      <c r="JC248" s="147"/>
      <c r="JD248" s="147"/>
      <c r="JE248" s="147"/>
      <c r="JF248" s="147"/>
      <c r="JG248" s="147"/>
      <c r="JH248" s="147"/>
      <c r="JI248" s="147"/>
      <c r="JJ248" s="147" t="s">
        <v>493</v>
      </c>
      <c r="JK248" s="147" t="s">
        <v>494</v>
      </c>
      <c r="JL248" s="295" t="s">
        <v>495</v>
      </c>
      <c r="JM248" s="296" t="s">
        <v>496</v>
      </c>
      <c r="JN248" s="290" t="s">
        <v>497</v>
      </c>
      <c r="JO248" s="213" t="s">
        <v>498</v>
      </c>
      <c r="JP248" s="290"/>
      <c r="JQ248" s="213"/>
      <c r="JR248" s="213"/>
      <c r="JS248" s="213"/>
      <c r="JT248" s="213"/>
      <c r="JU248" s="213"/>
      <c r="JV248" s="296"/>
      <c r="JW248" s="296"/>
      <c r="JX248" s="290"/>
      <c r="JY248" s="213"/>
      <c r="JZ248" s="290"/>
      <c r="KA248" s="213"/>
      <c r="KB248" s="213"/>
      <c r="KC248" s="213"/>
      <c r="KD248" s="290"/>
      <c r="KE248" s="290" t="s">
        <v>499</v>
      </c>
      <c r="KF248" s="293" t="s">
        <v>500</v>
      </c>
      <c r="KG248" s="297" t="s">
        <v>480</v>
      </c>
      <c r="KH248" s="213" t="s">
        <v>480</v>
      </c>
      <c r="KI248" s="213" t="s">
        <v>499</v>
      </c>
      <c r="KJ248" s="213" t="s">
        <v>501</v>
      </c>
      <c r="KK248" s="213" t="s">
        <v>502</v>
      </c>
      <c r="KL248" s="290" t="s">
        <v>503</v>
      </c>
      <c r="KM248" s="213">
        <v>2.5</v>
      </c>
      <c r="KN248" s="293" t="s">
        <v>647</v>
      </c>
      <c r="KO248" s="297"/>
      <c r="KP248" s="213"/>
      <c r="KQ248" s="213"/>
      <c r="KR248" s="293" t="s">
        <v>545</v>
      </c>
      <c r="KS248" s="297" t="s">
        <v>546</v>
      </c>
      <c r="KT248" s="213" t="s">
        <v>480</v>
      </c>
      <c r="KU248" s="213" t="s">
        <v>480</v>
      </c>
      <c r="KV248" s="213" t="s">
        <v>505</v>
      </c>
      <c r="KW248" s="3" t="s">
        <v>506</v>
      </c>
      <c r="LA248" s="290"/>
      <c r="LB248" s="290" t="s">
        <v>480</v>
      </c>
      <c r="LC248" s="290"/>
      <c r="LD248" s="290" t="s">
        <v>480</v>
      </c>
      <c r="LE248" s="290"/>
      <c r="LF248" s="290" t="s">
        <v>480</v>
      </c>
      <c r="LG248" s="290"/>
      <c r="LH248" s="290" t="s">
        <v>480</v>
      </c>
      <c r="LI248" s="290"/>
      <c r="LJ248" s="290" t="s">
        <v>507</v>
      </c>
      <c r="LK248" s="290" t="s">
        <v>480</v>
      </c>
      <c r="LL248" s="290" t="s">
        <v>480</v>
      </c>
      <c r="LM248" s="290" t="s">
        <v>508</v>
      </c>
      <c r="LN248" s="213">
        <v>2500</v>
      </c>
      <c r="LO248" s="213"/>
      <c r="LP248" s="213"/>
      <c r="LQ248" s="213"/>
      <c r="LR248" s="213"/>
      <c r="LS248" s="213"/>
      <c r="LT248" s="213"/>
      <c r="LU248" s="213"/>
      <c r="LW248" s="147"/>
      <c r="LX248" s="147"/>
      <c r="LY248" s="147"/>
      <c r="LZ248" s="147"/>
      <c r="MA248" s="147"/>
      <c r="ME248" s="147"/>
      <c r="MF248" s="213"/>
      <c r="MG248" s="213"/>
      <c r="MH248" s="213"/>
      <c r="MI248" s="147"/>
      <c r="MJ248" s="147"/>
      <c r="MK248" s="147"/>
      <c r="ML248" s="147"/>
      <c r="MM248" s="147"/>
      <c r="MN248" s="147"/>
      <c r="MO248" s="147"/>
      <c r="MP248" s="147"/>
      <c r="MQ248" s="213"/>
      <c r="MR248" s="213"/>
      <c r="MS248" s="213"/>
      <c r="MT248" s="213"/>
      <c r="MU248" s="283"/>
      <c r="MV248" s="283"/>
      <c r="MW248" s="283"/>
      <c r="MX248" s="283"/>
      <c r="MY248" s="298" t="s">
        <v>509</v>
      </c>
      <c r="MZ248" s="299">
        <v>30</v>
      </c>
      <c r="NA248" s="300" t="s">
        <v>656</v>
      </c>
      <c r="NB248" s="300" t="s">
        <v>649</v>
      </c>
      <c r="NC248" s="300"/>
      <c r="ND248" s="300"/>
      <c r="NE248" s="300"/>
      <c r="NF248" s="300"/>
      <c r="NG248" s="300"/>
      <c r="NH248" s="300"/>
      <c r="NI248" s="283"/>
      <c r="NJ248" s="283" t="s">
        <v>650</v>
      </c>
      <c r="NK248" s="283" t="s">
        <v>651</v>
      </c>
      <c r="NL248" s="283" t="s">
        <v>652</v>
      </c>
      <c r="NM248" s="301" t="s">
        <v>508</v>
      </c>
      <c r="NN248" s="213"/>
      <c r="NO248" s="213"/>
      <c r="NP248" s="213"/>
      <c r="NQ248" s="213"/>
      <c r="NR248" s="213"/>
      <c r="NS248" s="213"/>
      <c r="NT248" s="213"/>
      <c r="NU248" s="213"/>
      <c r="NV248" s="213" t="s">
        <v>518</v>
      </c>
      <c r="NW248" s="213">
        <v>4134</v>
      </c>
      <c r="NX248" s="213" t="s">
        <v>480</v>
      </c>
      <c r="NY248" s="213" t="s">
        <v>480</v>
      </c>
      <c r="NZ248" s="213"/>
      <c r="OA248" s="213"/>
      <c r="OB248" s="213">
        <v>8</v>
      </c>
      <c r="OC248" s="213"/>
      <c r="OD248" s="213"/>
      <c r="OE248" s="213"/>
      <c r="OF248" s="213"/>
      <c r="OG248" s="213"/>
      <c r="OH248" s="213"/>
      <c r="OI248" s="213"/>
      <c r="OJ248" s="213"/>
      <c r="OK248" s="213"/>
      <c r="OL248" s="213"/>
      <c r="OM248" s="213"/>
      <c r="ON248" s="213"/>
      <c r="OO248" s="213"/>
      <c r="OP248" s="213"/>
      <c r="OQ248" s="213"/>
      <c r="OR248" s="213"/>
      <c r="OS248" s="213"/>
      <c r="OT248" s="213"/>
      <c r="OU248" s="213" t="s">
        <v>654</v>
      </c>
      <c r="OV248" s="213" t="s">
        <v>518</v>
      </c>
      <c r="OW248" s="213"/>
      <c r="OX248" s="213">
        <v>2012</v>
      </c>
      <c r="OY248" s="213">
        <v>2015</v>
      </c>
      <c r="OZ248" s="213"/>
      <c r="PA248" s="213"/>
      <c r="PB248" s="3" t="s">
        <v>522</v>
      </c>
      <c r="PC248" s="68">
        <v>46094</v>
      </c>
    </row>
    <row r="249" spans="1:419" s="3" customFormat="1" ht="14.65" customHeight="1" thickBot="1">
      <c r="A249" s="288" t="s">
        <v>469</v>
      </c>
      <c r="B249" s="147" t="s">
        <v>470</v>
      </c>
      <c r="C249" s="147" t="s">
        <v>471</v>
      </c>
      <c r="D249" s="289" t="s">
        <v>472</v>
      </c>
      <c r="E249" s="147" t="s">
        <v>473</v>
      </c>
      <c r="F249" s="289" t="s">
        <v>474</v>
      </c>
      <c r="G249" s="147" t="s">
        <v>475</v>
      </c>
      <c r="H249" s="147" t="s">
        <v>476</v>
      </c>
      <c r="I249" s="289" t="s">
        <v>477</v>
      </c>
      <c r="J249" s="289" t="s">
        <v>478</v>
      </c>
      <c r="K249" s="289">
        <v>200</v>
      </c>
      <c r="L249" s="147"/>
      <c r="M249" s="289"/>
      <c r="N249" s="147"/>
      <c r="O249" s="147"/>
      <c r="P249" s="147"/>
      <c r="Q249" s="147"/>
      <c r="R249" s="147"/>
      <c r="S249" s="147"/>
      <c r="T249" s="147"/>
      <c r="AV249" s="147" t="s">
        <v>479</v>
      </c>
      <c r="AW249" s="147">
        <v>400</v>
      </c>
      <c r="AX249" s="147" t="s">
        <v>480</v>
      </c>
      <c r="AY249" s="147">
        <v>3</v>
      </c>
      <c r="AZ249" s="213" t="s">
        <v>481</v>
      </c>
      <c r="BA249" s="213">
        <v>2012</v>
      </c>
      <c r="BB249" s="213">
        <v>2015</v>
      </c>
      <c r="BC249" s="213" t="s">
        <v>480</v>
      </c>
      <c r="BD249" s="213" t="s">
        <v>564</v>
      </c>
      <c r="BE249" s="213" t="s">
        <v>565</v>
      </c>
      <c r="BF249" s="213" t="s">
        <v>484</v>
      </c>
      <c r="BG249" s="213" t="s">
        <v>485</v>
      </c>
      <c r="BH249" s="213" t="s">
        <v>480</v>
      </c>
      <c r="BI249" s="290" t="s">
        <v>486</v>
      </c>
      <c r="BJ249" s="291">
        <v>44000</v>
      </c>
      <c r="BK249" s="213" t="s">
        <v>537</v>
      </c>
      <c r="BL249" s="213" t="s">
        <v>2775</v>
      </c>
      <c r="BM249" s="213" t="s">
        <v>480</v>
      </c>
      <c r="BN249" s="213" t="s">
        <v>486</v>
      </c>
      <c r="BO249" s="213">
        <v>44444</v>
      </c>
      <c r="BP249" s="213"/>
      <c r="BQ249" s="213"/>
      <c r="BR249" s="213"/>
      <c r="BS249" s="213"/>
      <c r="BT249" s="213"/>
      <c r="BU249" s="213"/>
      <c r="ED249" s="147"/>
      <c r="EE249" s="213"/>
      <c r="EF249" s="213"/>
      <c r="EG249" s="213"/>
      <c r="EH249" s="213"/>
      <c r="EI249" s="213"/>
      <c r="EJ249" s="213"/>
      <c r="EK249" s="213"/>
      <c r="HK249" s="213" t="s">
        <v>487</v>
      </c>
      <c r="HL249" s="213" t="s">
        <v>488</v>
      </c>
      <c r="HM249" s="213"/>
      <c r="HN249" s="213"/>
      <c r="HO249" s="213"/>
      <c r="HP249" s="213"/>
      <c r="HQ249" s="213" t="s">
        <v>489</v>
      </c>
      <c r="HR249" s="213"/>
      <c r="HS249" s="290" t="s">
        <v>539</v>
      </c>
      <c r="HT249" s="213" t="s">
        <v>480</v>
      </c>
      <c r="HU249" s="213" t="s">
        <v>480</v>
      </c>
      <c r="HV249" s="213"/>
      <c r="HW249" s="213"/>
      <c r="HX249" s="292"/>
      <c r="HY249" s="213"/>
      <c r="HZ249" s="213"/>
      <c r="IA249" s="213"/>
      <c r="IB249" s="213"/>
      <c r="IC249" s="213"/>
      <c r="ID249" s="213"/>
      <c r="IE249" s="213"/>
      <c r="IF249" s="213"/>
      <c r="IG249" s="213"/>
      <c r="IH249" s="213" t="s">
        <v>566</v>
      </c>
      <c r="II249" s="293" t="s">
        <v>541</v>
      </c>
      <c r="IJ249" s="293" t="s">
        <v>542</v>
      </c>
      <c r="IK249" s="294" t="s">
        <v>543</v>
      </c>
      <c r="IL249" s="213">
        <v>2012</v>
      </c>
      <c r="IM249" s="213" t="s">
        <v>480</v>
      </c>
      <c r="IN249" s="213" t="s">
        <v>544</v>
      </c>
      <c r="IO249" s="213"/>
      <c r="IP249" s="213"/>
      <c r="IQ249" s="213"/>
      <c r="IR249" s="213"/>
      <c r="IS249" s="213"/>
      <c r="IT249" s="213"/>
      <c r="IU249" s="213"/>
      <c r="IV249" s="213"/>
      <c r="IW249" s="213"/>
      <c r="IX249" s="147"/>
      <c r="IY249" s="147"/>
      <c r="IZ249" s="147"/>
      <c r="JA249" s="147"/>
      <c r="JB249" s="147"/>
      <c r="JC249" s="147"/>
      <c r="JD249" s="147"/>
      <c r="JE249" s="147"/>
      <c r="JF249" s="147"/>
      <c r="JG249" s="147"/>
      <c r="JH249" s="147"/>
      <c r="JI249" s="147"/>
      <c r="JJ249" s="147" t="s">
        <v>493</v>
      </c>
      <c r="JK249" s="147" t="s">
        <v>494</v>
      </c>
      <c r="JL249" s="295" t="s">
        <v>495</v>
      </c>
      <c r="JM249" s="296" t="s">
        <v>496</v>
      </c>
      <c r="JN249" s="290" t="s">
        <v>497</v>
      </c>
      <c r="JO249" s="213" t="s">
        <v>498</v>
      </c>
      <c r="JP249" s="290"/>
      <c r="JQ249" s="213"/>
      <c r="JR249" s="213"/>
      <c r="JS249" s="213"/>
      <c r="JT249" s="213"/>
      <c r="JU249" s="213"/>
      <c r="JV249" s="296"/>
      <c r="JW249" s="296"/>
      <c r="JX249" s="290"/>
      <c r="JY249" s="213"/>
      <c r="JZ249" s="290"/>
      <c r="KA249" s="213"/>
      <c r="KB249" s="213"/>
      <c r="KC249" s="213"/>
      <c r="KD249" s="290"/>
      <c r="KE249" s="290" t="s">
        <v>499</v>
      </c>
      <c r="KF249" s="293" t="s">
        <v>500</v>
      </c>
      <c r="KG249" s="297" t="s">
        <v>480</v>
      </c>
      <c r="KH249" s="213" t="s">
        <v>480</v>
      </c>
      <c r="KI249" s="213" t="s">
        <v>499</v>
      </c>
      <c r="KJ249" s="213" t="s">
        <v>501</v>
      </c>
      <c r="KK249" s="213" t="s">
        <v>502</v>
      </c>
      <c r="KL249" s="290" t="s">
        <v>503</v>
      </c>
      <c r="KM249" s="213">
        <v>2.5</v>
      </c>
      <c r="KN249" s="293" t="s">
        <v>647</v>
      </c>
      <c r="KO249" s="297"/>
      <c r="KP249" s="213"/>
      <c r="KQ249" s="213"/>
      <c r="KR249" s="293" t="s">
        <v>545</v>
      </c>
      <c r="KS249" s="297" t="s">
        <v>546</v>
      </c>
      <c r="KT249" s="213" t="s">
        <v>480</v>
      </c>
      <c r="KU249" s="213" t="s">
        <v>480</v>
      </c>
      <c r="KV249" s="213" t="s">
        <v>505</v>
      </c>
      <c r="KW249" s="3" t="s">
        <v>506</v>
      </c>
      <c r="LA249" s="290"/>
      <c r="LB249" s="290" t="s">
        <v>480</v>
      </c>
      <c r="LC249" s="290"/>
      <c r="LD249" s="290" t="s">
        <v>480</v>
      </c>
      <c r="LE249" s="290"/>
      <c r="LF249" s="290" t="s">
        <v>480</v>
      </c>
      <c r="LG249" s="290"/>
      <c r="LH249" s="290" t="s">
        <v>480</v>
      </c>
      <c r="LI249" s="290"/>
      <c r="LJ249" s="290" t="s">
        <v>507</v>
      </c>
      <c r="LK249" s="290" t="s">
        <v>480</v>
      </c>
      <c r="LL249" s="290" t="s">
        <v>480</v>
      </c>
      <c r="LM249" s="290" t="s">
        <v>508</v>
      </c>
      <c r="LN249" s="213">
        <v>2500</v>
      </c>
      <c r="LO249" s="213"/>
      <c r="LP249" s="213"/>
      <c r="LQ249" s="213"/>
      <c r="LR249" s="213"/>
      <c r="LS249" s="213"/>
      <c r="LT249" s="213"/>
      <c r="LU249" s="213"/>
      <c r="LW249" s="147"/>
      <c r="LX249" s="147"/>
      <c r="LY249" s="147"/>
      <c r="LZ249" s="147"/>
      <c r="MA249" s="147"/>
      <c r="ME249" s="147"/>
      <c r="MF249" s="213"/>
      <c r="MG249" s="213"/>
      <c r="MH249" s="213"/>
      <c r="MI249" s="147"/>
      <c r="MJ249" s="147"/>
      <c r="MK249" s="147"/>
      <c r="ML249" s="147"/>
      <c r="MM249" s="147"/>
      <c r="MN249" s="147"/>
      <c r="MO249" s="147"/>
      <c r="MP249" s="147"/>
      <c r="MQ249" s="213"/>
      <c r="MR249" s="213"/>
      <c r="MS249" s="213"/>
      <c r="MT249" s="213"/>
      <c r="MU249" s="283"/>
      <c r="MV249" s="283"/>
      <c r="MW249" s="283"/>
      <c r="MX249" s="283"/>
      <c r="MY249" s="298" t="s">
        <v>509</v>
      </c>
      <c r="MZ249" s="299">
        <v>30</v>
      </c>
      <c r="NA249" s="300" t="s">
        <v>656</v>
      </c>
      <c r="NB249" s="300" t="s">
        <v>649</v>
      </c>
      <c r="NC249" s="300"/>
      <c r="ND249" s="300"/>
      <c r="NE249" s="300"/>
      <c r="NF249" s="300"/>
      <c r="NG249" s="300"/>
      <c r="NH249" s="300"/>
      <c r="NI249" s="283"/>
      <c r="NJ249" s="283" t="s">
        <v>650</v>
      </c>
      <c r="NK249" s="283" t="s">
        <v>651</v>
      </c>
      <c r="NL249" s="283" t="s">
        <v>652</v>
      </c>
      <c r="NM249" s="301" t="s">
        <v>508</v>
      </c>
      <c r="NN249" s="213"/>
      <c r="NO249" s="213"/>
      <c r="NP249" s="213"/>
      <c r="NQ249" s="213"/>
      <c r="NR249" s="213"/>
      <c r="NS249" s="213"/>
      <c r="NT249" s="213"/>
      <c r="NU249" s="213"/>
      <c r="NV249" s="213" t="s">
        <v>518</v>
      </c>
      <c r="NW249" s="213">
        <v>3999</v>
      </c>
      <c r="NX249" s="213" t="s">
        <v>480</v>
      </c>
      <c r="NY249" s="213" t="s">
        <v>480</v>
      </c>
      <c r="NZ249" s="213"/>
      <c r="OA249" s="213"/>
      <c r="OB249" s="213">
        <v>8</v>
      </c>
      <c r="OC249" s="213"/>
      <c r="OD249" s="213"/>
      <c r="OE249" s="213"/>
      <c r="OF249" s="213"/>
      <c r="OG249" s="213"/>
      <c r="OH249" s="213"/>
      <c r="OI249" s="213"/>
      <c r="OJ249" s="213"/>
      <c r="OK249" s="213"/>
      <c r="OL249" s="213"/>
      <c r="OM249" s="213"/>
      <c r="ON249" s="213"/>
      <c r="OO249" s="213"/>
      <c r="OP249" s="213"/>
      <c r="OQ249" s="213"/>
      <c r="OR249" s="213"/>
      <c r="OS249" s="213"/>
      <c r="OT249" s="213"/>
      <c r="OU249" s="213" t="s">
        <v>654</v>
      </c>
      <c r="OV249" s="213" t="s">
        <v>518</v>
      </c>
      <c r="OW249" s="213"/>
      <c r="OX249" s="213">
        <v>2012</v>
      </c>
      <c r="OY249" s="213">
        <v>2015</v>
      </c>
      <c r="OZ249" s="213"/>
      <c r="PA249" s="213"/>
      <c r="PB249" s="3" t="s">
        <v>522</v>
      </c>
      <c r="PC249" s="68">
        <v>46094</v>
      </c>
    </row>
    <row r="250" spans="1:419" s="3" customFormat="1" ht="17" thickBot="1">
      <c r="A250" s="288" t="s">
        <v>469</v>
      </c>
      <c r="B250" s="147" t="s">
        <v>470</v>
      </c>
      <c r="C250" s="147" t="s">
        <v>471</v>
      </c>
      <c r="D250" s="289" t="s">
        <v>472</v>
      </c>
      <c r="E250" s="147" t="s">
        <v>473</v>
      </c>
      <c r="F250" s="289" t="s">
        <v>474</v>
      </c>
      <c r="G250" s="147" t="s">
        <v>475</v>
      </c>
      <c r="H250" s="147" t="s">
        <v>476</v>
      </c>
      <c r="I250" s="289" t="s">
        <v>477</v>
      </c>
      <c r="J250" s="289" t="s">
        <v>478</v>
      </c>
      <c r="K250" s="289">
        <v>200</v>
      </c>
      <c r="L250" s="147"/>
      <c r="M250" s="289"/>
      <c r="N250" s="147"/>
      <c r="O250" s="147"/>
      <c r="P250" s="147"/>
      <c r="Q250" s="147"/>
      <c r="R250" s="147"/>
      <c r="S250" s="147"/>
      <c r="T250" s="147"/>
      <c r="AV250" s="147" t="s">
        <v>479</v>
      </c>
      <c r="AW250" s="147">
        <v>400</v>
      </c>
      <c r="AX250" s="147" t="s">
        <v>480</v>
      </c>
      <c r="AY250" s="147">
        <v>3</v>
      </c>
      <c r="AZ250" s="213" t="s">
        <v>481</v>
      </c>
      <c r="BA250" s="213">
        <v>2012</v>
      </c>
      <c r="BB250" s="213">
        <v>2015</v>
      </c>
      <c r="BC250" s="213" t="s">
        <v>480</v>
      </c>
      <c r="BD250" s="213" t="s">
        <v>523</v>
      </c>
      <c r="BE250" s="213" t="s">
        <v>524</v>
      </c>
      <c r="BF250" s="213" t="s">
        <v>484</v>
      </c>
      <c r="BG250" s="213" t="s">
        <v>485</v>
      </c>
      <c r="BH250" s="213" t="s">
        <v>480</v>
      </c>
      <c r="BI250" s="290" t="s">
        <v>486</v>
      </c>
      <c r="BJ250" s="291">
        <v>44000</v>
      </c>
      <c r="BK250" s="213"/>
      <c r="BL250" s="213"/>
      <c r="BM250" s="213"/>
      <c r="BN250" s="213"/>
      <c r="BO250" s="213"/>
      <c r="BP250" s="213"/>
      <c r="BQ250" s="213"/>
      <c r="BR250" s="213"/>
      <c r="BS250" s="213"/>
      <c r="BT250" s="213"/>
      <c r="BU250" s="213"/>
      <c r="ED250" s="147"/>
      <c r="EE250" s="213"/>
      <c r="EF250" s="213"/>
      <c r="EG250" s="213"/>
      <c r="EH250" s="213"/>
      <c r="EI250" s="213"/>
      <c r="EJ250" s="213"/>
      <c r="EK250" s="213"/>
      <c r="HK250" s="213" t="s">
        <v>525</v>
      </c>
      <c r="HL250" s="213" t="s">
        <v>526</v>
      </c>
      <c r="HM250" s="213" t="s">
        <v>527</v>
      </c>
      <c r="HN250" s="213"/>
      <c r="HO250" s="213" t="s">
        <v>480</v>
      </c>
      <c r="HP250" s="213">
        <v>1</v>
      </c>
      <c r="HQ250" s="213" t="s">
        <v>489</v>
      </c>
      <c r="HR250" s="213"/>
      <c r="HS250" s="290" t="s">
        <v>490</v>
      </c>
      <c r="HT250" s="213" t="s">
        <v>480</v>
      </c>
      <c r="HU250" s="213" t="s">
        <v>480</v>
      </c>
      <c r="HV250" s="213"/>
      <c r="HW250" s="213"/>
      <c r="HX250" s="292"/>
      <c r="HY250" s="213"/>
      <c r="HZ250" s="213"/>
      <c r="IA250" s="213"/>
      <c r="IB250" s="213"/>
      <c r="IC250" s="213"/>
      <c r="ID250" s="213"/>
      <c r="IE250" s="213"/>
      <c r="IF250" s="213"/>
      <c r="IG250" s="213"/>
      <c r="IH250" s="213" t="s">
        <v>491</v>
      </c>
      <c r="II250" s="293" t="s">
        <v>492</v>
      </c>
      <c r="IJ250" s="293"/>
      <c r="IK250" s="294"/>
      <c r="IL250" s="213"/>
      <c r="IM250" s="213"/>
      <c r="IN250" s="213"/>
      <c r="IO250" s="213"/>
      <c r="IP250" s="213"/>
      <c r="IQ250" s="213"/>
      <c r="IR250" s="213"/>
      <c r="IS250" s="213"/>
      <c r="IT250" s="213"/>
      <c r="IU250" s="213"/>
      <c r="IV250" s="213"/>
      <c r="IW250" s="213"/>
      <c r="IX250" s="147"/>
      <c r="IY250" s="147"/>
      <c r="IZ250" s="147"/>
      <c r="JA250" s="147"/>
      <c r="JB250" s="147"/>
      <c r="JC250" s="147"/>
      <c r="JD250" s="147"/>
      <c r="JE250" s="147"/>
      <c r="JF250" s="147"/>
      <c r="JG250" s="147"/>
      <c r="JH250" s="147"/>
      <c r="JI250" s="147"/>
      <c r="JJ250" s="147" t="s">
        <v>493</v>
      </c>
      <c r="JK250" s="147" t="s">
        <v>494</v>
      </c>
      <c r="JL250" s="295" t="s">
        <v>495</v>
      </c>
      <c r="JM250" s="296" t="s">
        <v>496</v>
      </c>
      <c r="JN250" s="290" t="s">
        <v>497</v>
      </c>
      <c r="JO250" s="213" t="s">
        <v>498</v>
      </c>
      <c r="JP250" s="290"/>
      <c r="JQ250" s="213"/>
      <c r="JR250" s="213"/>
      <c r="JS250" s="213"/>
      <c r="JT250" s="213"/>
      <c r="JU250" s="213"/>
      <c r="JV250" s="296"/>
      <c r="JW250" s="296"/>
      <c r="JX250" s="290"/>
      <c r="JY250" s="213"/>
      <c r="JZ250" s="290"/>
      <c r="KA250" s="213"/>
      <c r="KB250" s="213"/>
      <c r="KC250" s="213"/>
      <c r="KD250" s="290"/>
      <c r="KE250" s="290" t="s">
        <v>528</v>
      </c>
      <c r="KF250" s="293" t="s">
        <v>500</v>
      </c>
      <c r="KG250" s="297" t="s">
        <v>480</v>
      </c>
      <c r="KH250" s="213" t="s">
        <v>480</v>
      </c>
      <c r="KI250" s="213" t="s">
        <v>529</v>
      </c>
      <c r="KJ250" s="213" t="s">
        <v>530</v>
      </c>
      <c r="KK250" s="213"/>
      <c r="KL250" s="290"/>
      <c r="KM250" s="213"/>
      <c r="KN250" s="293" t="s">
        <v>647</v>
      </c>
      <c r="KO250" s="297"/>
      <c r="KP250" s="213"/>
      <c r="KQ250" s="213"/>
      <c r="KR250" s="293" t="s">
        <v>504</v>
      </c>
      <c r="KS250" s="297"/>
      <c r="KT250" s="213"/>
      <c r="KU250" s="213"/>
      <c r="KV250" s="213"/>
      <c r="KW250" s="3" t="s">
        <v>531</v>
      </c>
      <c r="LA250" s="290"/>
      <c r="LB250" s="290"/>
      <c r="LC250" s="290"/>
      <c r="LD250" s="290"/>
      <c r="LE250" s="290"/>
      <c r="LF250" s="290"/>
      <c r="LG250" s="290"/>
      <c r="LH250" s="290"/>
      <c r="LI250" s="290"/>
      <c r="LJ250" s="290"/>
      <c r="LK250" s="290"/>
      <c r="LL250" s="290"/>
      <c r="LM250" s="290"/>
      <c r="LN250" s="213"/>
      <c r="LO250" s="213"/>
      <c r="LP250" s="213"/>
      <c r="LQ250" s="213"/>
      <c r="LR250" s="213"/>
      <c r="LS250" s="213"/>
      <c r="LT250" s="213"/>
      <c r="LU250" s="213"/>
      <c r="LW250" s="147"/>
      <c r="LX250" s="147"/>
      <c r="LY250" s="147"/>
      <c r="LZ250" s="147"/>
      <c r="MA250" s="147"/>
      <c r="ME250" s="147"/>
      <c r="MF250" s="213"/>
      <c r="MG250" s="213"/>
      <c r="MH250" s="213"/>
      <c r="MI250" s="147"/>
      <c r="MJ250" s="147"/>
      <c r="MK250" s="147"/>
      <c r="ML250" s="147"/>
      <c r="MM250" s="147"/>
      <c r="MN250" s="147"/>
      <c r="MO250" s="147"/>
      <c r="MP250" s="147"/>
      <c r="MQ250" s="213"/>
      <c r="MR250" s="213"/>
      <c r="MS250" s="213"/>
      <c r="MT250" s="213"/>
      <c r="MU250" s="283"/>
      <c r="MV250" s="283"/>
      <c r="MW250" s="283"/>
      <c r="MX250" s="283"/>
      <c r="MY250" s="298" t="s">
        <v>509</v>
      </c>
      <c r="MZ250" s="299">
        <v>30</v>
      </c>
      <c r="NA250" s="300" t="s">
        <v>657</v>
      </c>
      <c r="NB250" s="300" t="s">
        <v>548</v>
      </c>
      <c r="NC250" s="300"/>
      <c r="ND250" s="300"/>
      <c r="NE250" s="300"/>
      <c r="NF250" s="300"/>
      <c r="NG250" s="300"/>
      <c r="NH250" s="300"/>
      <c r="NI250" s="283"/>
      <c r="NJ250" s="283" t="s">
        <v>657</v>
      </c>
      <c r="NK250" s="283" t="s">
        <v>657</v>
      </c>
      <c r="NL250" s="283" t="s">
        <v>658</v>
      </c>
      <c r="NM250" s="301" t="s">
        <v>508</v>
      </c>
      <c r="NN250" s="213"/>
      <c r="NO250" s="213"/>
      <c r="NP250" s="213"/>
      <c r="NQ250" s="213"/>
      <c r="NR250" s="213"/>
      <c r="NS250" s="213"/>
      <c r="NT250" s="213"/>
      <c r="NU250" s="213" t="s">
        <v>653</v>
      </c>
      <c r="NV250" s="213" t="s">
        <v>518</v>
      </c>
      <c r="NW250" s="213">
        <v>2670</v>
      </c>
      <c r="NX250" s="213" t="s">
        <v>480</v>
      </c>
      <c r="NY250" s="213" t="s">
        <v>480</v>
      </c>
      <c r="NZ250" s="213"/>
      <c r="OA250" s="213"/>
      <c r="OB250" s="213">
        <v>8</v>
      </c>
      <c r="OC250" s="213"/>
      <c r="OD250" s="213"/>
      <c r="OE250" s="213"/>
      <c r="OF250" s="213"/>
      <c r="OG250" s="213"/>
      <c r="OH250" s="213"/>
      <c r="OI250" s="213"/>
      <c r="OJ250" s="213"/>
      <c r="OK250" s="213"/>
      <c r="OL250" s="213"/>
      <c r="OM250" s="213"/>
      <c r="ON250" s="213"/>
      <c r="OO250" s="213"/>
      <c r="OP250" s="213"/>
      <c r="OQ250" s="213"/>
      <c r="OR250" s="213"/>
      <c r="OS250" s="213"/>
      <c r="OT250" s="213"/>
      <c r="OU250" s="213" t="s">
        <v>654</v>
      </c>
      <c r="OV250" s="213" t="s">
        <v>518</v>
      </c>
      <c r="OW250" s="213"/>
      <c r="OX250" s="213">
        <v>2012</v>
      </c>
      <c r="OY250" s="213">
        <v>2015</v>
      </c>
      <c r="OZ250" s="213"/>
      <c r="PA250" s="213"/>
      <c r="PB250" s="3" t="s">
        <v>522</v>
      </c>
      <c r="PC250" s="68">
        <v>46094</v>
      </c>
    </row>
    <row r="251" spans="1:419" s="3" customFormat="1" ht="17" thickBot="1">
      <c r="A251" s="288" t="s">
        <v>469</v>
      </c>
      <c r="B251" s="147" t="s">
        <v>470</v>
      </c>
      <c r="C251" s="147" t="s">
        <v>471</v>
      </c>
      <c r="D251" s="289" t="s">
        <v>472</v>
      </c>
      <c r="E251" s="147" t="s">
        <v>473</v>
      </c>
      <c r="F251" s="289" t="s">
        <v>474</v>
      </c>
      <c r="G251" s="147" t="s">
        <v>475</v>
      </c>
      <c r="H251" s="147" t="s">
        <v>476</v>
      </c>
      <c r="I251" s="289" t="s">
        <v>477</v>
      </c>
      <c r="J251" s="289" t="s">
        <v>478</v>
      </c>
      <c r="K251" s="289">
        <v>200</v>
      </c>
      <c r="L251" s="147"/>
      <c r="M251" s="289"/>
      <c r="N251" s="147"/>
      <c r="O251" s="147"/>
      <c r="P251" s="147"/>
      <c r="Q251" s="147"/>
      <c r="R251" s="147"/>
      <c r="S251" s="147"/>
      <c r="T251" s="147"/>
      <c r="AV251" s="147" t="s">
        <v>479</v>
      </c>
      <c r="AW251" s="147">
        <v>400</v>
      </c>
      <c r="AX251" s="147" t="s">
        <v>480</v>
      </c>
      <c r="AY251" s="147">
        <v>3</v>
      </c>
      <c r="AZ251" s="213" t="s">
        <v>481</v>
      </c>
      <c r="BA251" s="213">
        <v>2012</v>
      </c>
      <c r="BB251" s="213">
        <v>2015</v>
      </c>
      <c r="BC251" s="213" t="s">
        <v>480</v>
      </c>
      <c r="BD251" s="213" t="s">
        <v>482</v>
      </c>
      <c r="BE251" s="213" t="s">
        <v>483</v>
      </c>
      <c r="BF251" s="213" t="s">
        <v>484</v>
      </c>
      <c r="BG251" s="213" t="s">
        <v>485</v>
      </c>
      <c r="BH251" s="213" t="s">
        <v>480</v>
      </c>
      <c r="BI251" s="290" t="s">
        <v>486</v>
      </c>
      <c r="BJ251" s="291">
        <v>44000</v>
      </c>
      <c r="BK251" s="213"/>
      <c r="BL251" s="213"/>
      <c r="BM251" s="213"/>
      <c r="BN251" s="213"/>
      <c r="BO251" s="213"/>
      <c r="BP251" s="213"/>
      <c r="BQ251" s="213"/>
      <c r="BR251" s="213"/>
      <c r="BS251" s="213"/>
      <c r="BT251" s="213"/>
      <c r="BU251" s="213"/>
      <c r="ED251" s="147"/>
      <c r="EE251" s="213"/>
      <c r="EF251" s="213"/>
      <c r="EG251" s="213"/>
      <c r="EH251" s="213"/>
      <c r="EI251" s="213"/>
      <c r="EJ251" s="213"/>
      <c r="EK251" s="213"/>
      <c r="HK251" s="213" t="s">
        <v>487</v>
      </c>
      <c r="HL251" s="213" t="s">
        <v>488</v>
      </c>
      <c r="HM251" s="213"/>
      <c r="HN251" s="213"/>
      <c r="HO251" s="213"/>
      <c r="HP251" s="213"/>
      <c r="HQ251" s="213" t="s">
        <v>489</v>
      </c>
      <c r="HR251" s="213"/>
      <c r="HS251" s="290" t="s">
        <v>490</v>
      </c>
      <c r="HT251" s="213" t="s">
        <v>480</v>
      </c>
      <c r="HU251" s="213" t="s">
        <v>480</v>
      </c>
      <c r="HV251" s="213"/>
      <c r="HW251" s="213"/>
      <c r="HX251" s="292"/>
      <c r="HY251" s="213"/>
      <c r="HZ251" s="213"/>
      <c r="IA251" s="213"/>
      <c r="IB251" s="213"/>
      <c r="IC251" s="213"/>
      <c r="ID251" s="213"/>
      <c r="IE251" s="213"/>
      <c r="IF251" s="213"/>
      <c r="IG251" s="213"/>
      <c r="IH251" s="213" t="s">
        <v>491</v>
      </c>
      <c r="II251" s="293" t="s">
        <v>492</v>
      </c>
      <c r="IJ251" s="293"/>
      <c r="IK251" s="294"/>
      <c r="IL251" s="213"/>
      <c r="IM251" s="213"/>
      <c r="IN251" s="213"/>
      <c r="IO251" s="213"/>
      <c r="IP251" s="213"/>
      <c r="IQ251" s="213"/>
      <c r="IR251" s="213"/>
      <c r="IS251" s="213"/>
      <c r="IT251" s="213"/>
      <c r="IU251" s="213"/>
      <c r="IV251" s="213"/>
      <c r="IW251" s="213"/>
      <c r="IX251" s="147"/>
      <c r="IY251" s="147"/>
      <c r="IZ251" s="147"/>
      <c r="JA251" s="147"/>
      <c r="JB251" s="147"/>
      <c r="JC251" s="147"/>
      <c r="JD251" s="147"/>
      <c r="JE251" s="147"/>
      <c r="JF251" s="147"/>
      <c r="JG251" s="147"/>
      <c r="JH251" s="147"/>
      <c r="JI251" s="147"/>
      <c r="JJ251" s="147" t="s">
        <v>493</v>
      </c>
      <c r="JK251" s="147" t="s">
        <v>494</v>
      </c>
      <c r="JL251" s="295" t="s">
        <v>495</v>
      </c>
      <c r="JM251" s="296" t="s">
        <v>496</v>
      </c>
      <c r="JN251" s="290" t="s">
        <v>497</v>
      </c>
      <c r="JO251" s="213" t="s">
        <v>498</v>
      </c>
      <c r="JP251" s="290"/>
      <c r="JQ251" s="213"/>
      <c r="JR251" s="213"/>
      <c r="JS251" s="213"/>
      <c r="JT251" s="213"/>
      <c r="JU251" s="213"/>
      <c r="JV251" s="296"/>
      <c r="JW251" s="296"/>
      <c r="JX251" s="290"/>
      <c r="JY251" s="213"/>
      <c r="JZ251" s="290"/>
      <c r="KA251" s="213"/>
      <c r="KB251" s="213"/>
      <c r="KC251" s="213"/>
      <c r="KD251" s="290"/>
      <c r="KE251" s="290" t="s">
        <v>499</v>
      </c>
      <c r="KF251" s="293" t="s">
        <v>500</v>
      </c>
      <c r="KG251" s="297" t="s">
        <v>480</v>
      </c>
      <c r="KH251" s="213" t="s">
        <v>480</v>
      </c>
      <c r="KI251" s="213" t="s">
        <v>499</v>
      </c>
      <c r="KJ251" s="213" t="s">
        <v>501</v>
      </c>
      <c r="KK251" s="213" t="s">
        <v>502</v>
      </c>
      <c r="KL251" s="290" t="s">
        <v>503</v>
      </c>
      <c r="KM251" s="213">
        <v>2.5</v>
      </c>
      <c r="KN251" s="293" t="s">
        <v>647</v>
      </c>
      <c r="KO251" s="297"/>
      <c r="KP251" s="213"/>
      <c r="KQ251" s="213"/>
      <c r="KR251" s="293" t="s">
        <v>504</v>
      </c>
      <c r="KS251" s="297"/>
      <c r="KT251" s="213"/>
      <c r="KU251" s="213"/>
      <c r="KV251" s="213" t="s">
        <v>505</v>
      </c>
      <c r="KW251" s="3" t="s">
        <v>506</v>
      </c>
      <c r="LA251" s="290"/>
      <c r="LB251" s="290" t="s">
        <v>480</v>
      </c>
      <c r="LC251" s="290"/>
      <c r="LD251" s="290" t="s">
        <v>480</v>
      </c>
      <c r="LE251" s="290"/>
      <c r="LF251" s="290" t="s">
        <v>480</v>
      </c>
      <c r="LG251" s="290"/>
      <c r="LH251" s="290" t="s">
        <v>480</v>
      </c>
      <c r="LI251" s="290"/>
      <c r="LJ251" s="290" t="s">
        <v>507</v>
      </c>
      <c r="LK251" s="290" t="s">
        <v>480</v>
      </c>
      <c r="LL251" s="290" t="s">
        <v>480</v>
      </c>
      <c r="LM251" s="290" t="s">
        <v>508</v>
      </c>
      <c r="LN251" s="213">
        <v>2500</v>
      </c>
      <c r="LO251" s="213"/>
      <c r="LP251" s="213"/>
      <c r="LQ251" s="213"/>
      <c r="LR251" s="213"/>
      <c r="LS251" s="213"/>
      <c r="LT251" s="213"/>
      <c r="LU251" s="213"/>
      <c r="LW251" s="147"/>
      <c r="LX251" s="147"/>
      <c r="LY251" s="147"/>
      <c r="LZ251" s="147"/>
      <c r="MA251" s="147"/>
      <c r="ME251" s="147"/>
      <c r="MF251" s="213"/>
      <c r="MG251" s="213"/>
      <c r="MH251" s="213"/>
      <c r="MI251" s="147"/>
      <c r="MJ251" s="147"/>
      <c r="MK251" s="147"/>
      <c r="ML251" s="147"/>
      <c r="MM251" s="147"/>
      <c r="MN251" s="147"/>
      <c r="MO251" s="147"/>
      <c r="MP251" s="147"/>
      <c r="MQ251" s="213"/>
      <c r="MR251" s="213"/>
      <c r="MS251" s="213"/>
      <c r="MT251" s="213"/>
      <c r="MU251" s="283"/>
      <c r="MV251" s="283"/>
      <c r="MW251" s="283"/>
      <c r="MX251" s="283"/>
      <c r="MY251" s="298" t="s">
        <v>509</v>
      </c>
      <c r="MZ251" s="299">
        <v>30</v>
      </c>
      <c r="NA251" s="300" t="s">
        <v>657</v>
      </c>
      <c r="NB251" s="300" t="s">
        <v>548</v>
      </c>
      <c r="NC251" s="300"/>
      <c r="ND251" s="300"/>
      <c r="NE251" s="300"/>
      <c r="NF251" s="300"/>
      <c r="NG251" s="300"/>
      <c r="NH251" s="300"/>
      <c r="NI251" s="283"/>
      <c r="NJ251" s="283" t="s">
        <v>657</v>
      </c>
      <c r="NK251" s="283" t="s">
        <v>657</v>
      </c>
      <c r="NL251" s="283" t="s">
        <v>658</v>
      </c>
      <c r="NM251" s="301" t="s">
        <v>508</v>
      </c>
      <c r="NN251" s="213"/>
      <c r="NO251" s="213"/>
      <c r="NP251" s="213"/>
      <c r="NQ251" s="213"/>
      <c r="NR251" s="213"/>
      <c r="NS251" s="213"/>
      <c r="NT251" s="213"/>
      <c r="NU251" s="213" t="s">
        <v>655</v>
      </c>
      <c r="NV251" s="213" t="s">
        <v>518</v>
      </c>
      <c r="NW251" s="213">
        <v>2729</v>
      </c>
      <c r="NX251" s="213" t="s">
        <v>480</v>
      </c>
      <c r="NY251" s="213" t="s">
        <v>480</v>
      </c>
      <c r="NZ251" s="213"/>
      <c r="OA251" s="213"/>
      <c r="OB251" s="213">
        <v>8</v>
      </c>
      <c r="OC251" s="213"/>
      <c r="OD251" s="213"/>
      <c r="OE251" s="213"/>
      <c r="OF251" s="213"/>
      <c r="OG251" s="213"/>
      <c r="OH251" s="213"/>
      <c r="OI251" s="213"/>
      <c r="OJ251" s="213"/>
      <c r="OK251" s="213"/>
      <c r="OL251" s="213"/>
      <c r="OM251" s="213"/>
      <c r="ON251" s="213"/>
      <c r="OO251" s="213"/>
      <c r="OP251" s="213"/>
      <c r="OQ251" s="213"/>
      <c r="OR251" s="213"/>
      <c r="OS251" s="213"/>
      <c r="OT251" s="213"/>
      <c r="OU251" s="213" t="s">
        <v>654</v>
      </c>
      <c r="OV251" s="213" t="s">
        <v>518</v>
      </c>
      <c r="OW251" s="213"/>
      <c r="OX251" s="213">
        <v>2012</v>
      </c>
      <c r="OY251" s="213">
        <v>2015</v>
      </c>
      <c r="OZ251" s="213"/>
      <c r="PA251" s="213"/>
      <c r="PB251" s="3" t="s">
        <v>522</v>
      </c>
      <c r="PC251" s="68">
        <v>46094</v>
      </c>
    </row>
    <row r="252" spans="1:419" s="3" customFormat="1" ht="17" thickBot="1">
      <c r="A252" s="288" t="s">
        <v>469</v>
      </c>
      <c r="B252" s="147" t="s">
        <v>470</v>
      </c>
      <c r="C252" s="147" t="s">
        <v>471</v>
      </c>
      <c r="D252" s="289" t="s">
        <v>472</v>
      </c>
      <c r="E252" s="147" t="s">
        <v>473</v>
      </c>
      <c r="F252" s="289" t="s">
        <v>474</v>
      </c>
      <c r="G252" s="147" t="s">
        <v>475</v>
      </c>
      <c r="H252" s="147" t="s">
        <v>476</v>
      </c>
      <c r="I252" s="289" t="s">
        <v>477</v>
      </c>
      <c r="J252" s="289" t="s">
        <v>478</v>
      </c>
      <c r="K252" s="289">
        <v>200</v>
      </c>
      <c r="L252" s="147"/>
      <c r="M252" s="289"/>
      <c r="N252" s="147"/>
      <c r="O252" s="147"/>
      <c r="P252" s="147"/>
      <c r="Q252" s="147"/>
      <c r="R252" s="147"/>
      <c r="S252" s="147"/>
      <c r="T252" s="147"/>
      <c r="AV252" s="147" t="s">
        <v>479</v>
      </c>
      <c r="AW252" s="147">
        <v>400</v>
      </c>
      <c r="AX252" s="147" t="s">
        <v>480</v>
      </c>
      <c r="AY252" s="147">
        <v>3</v>
      </c>
      <c r="AZ252" s="213" t="s">
        <v>481</v>
      </c>
      <c r="BA252" s="213">
        <v>2012</v>
      </c>
      <c r="BB252" s="213">
        <v>2015</v>
      </c>
      <c r="BC252" s="213" t="s">
        <v>480</v>
      </c>
      <c r="BD252" s="213" t="s">
        <v>535</v>
      </c>
      <c r="BE252" s="213" t="s">
        <v>536</v>
      </c>
      <c r="BF252" s="213" t="s">
        <v>484</v>
      </c>
      <c r="BG252" s="213" t="s">
        <v>485</v>
      </c>
      <c r="BH252" s="213" t="s">
        <v>480</v>
      </c>
      <c r="BI252" s="290" t="s">
        <v>486</v>
      </c>
      <c r="BJ252" s="291">
        <v>44000</v>
      </c>
      <c r="BK252" s="213" t="s">
        <v>537</v>
      </c>
      <c r="BL252" s="213" t="s">
        <v>538</v>
      </c>
      <c r="BM252" s="213" t="s">
        <v>480</v>
      </c>
      <c r="BN252" s="213" t="s">
        <v>486</v>
      </c>
      <c r="BO252" s="213">
        <v>44444</v>
      </c>
      <c r="BP252" s="213"/>
      <c r="BQ252" s="213"/>
      <c r="BR252" s="213"/>
      <c r="BS252" s="213"/>
      <c r="BT252" s="213"/>
      <c r="BU252" s="213"/>
      <c r="ED252" s="147"/>
      <c r="EE252" s="213"/>
      <c r="EF252" s="213"/>
      <c r="EG252" s="213"/>
      <c r="EH252" s="213"/>
      <c r="EI252" s="213"/>
      <c r="EJ252" s="213"/>
      <c r="EK252" s="213"/>
      <c r="HK252" s="213" t="s">
        <v>487</v>
      </c>
      <c r="HL252" s="213" t="s">
        <v>488</v>
      </c>
      <c r="HM252" s="213"/>
      <c r="HN252" s="213"/>
      <c r="HO252" s="213"/>
      <c r="HP252" s="213"/>
      <c r="HQ252" s="213" t="s">
        <v>489</v>
      </c>
      <c r="HR252" s="213"/>
      <c r="HS252" s="290" t="s">
        <v>539</v>
      </c>
      <c r="HT252" s="213" t="s">
        <v>480</v>
      </c>
      <c r="HU252" s="213" t="s">
        <v>480</v>
      </c>
      <c r="HV252" s="213"/>
      <c r="HW252" s="213"/>
      <c r="HX252" s="292"/>
      <c r="HY252" s="213"/>
      <c r="HZ252" s="213"/>
      <c r="IA252" s="213"/>
      <c r="IB252" s="213"/>
      <c r="IC252" s="213"/>
      <c r="ID252" s="213"/>
      <c r="IE252" s="213"/>
      <c r="IF252" s="213"/>
      <c r="IG252" s="213"/>
      <c r="IH252" s="213" t="s">
        <v>540</v>
      </c>
      <c r="II252" s="293" t="s">
        <v>541</v>
      </c>
      <c r="IJ252" s="293" t="s">
        <v>542</v>
      </c>
      <c r="IK252" s="294" t="s">
        <v>543</v>
      </c>
      <c r="IL252" s="213">
        <v>2012</v>
      </c>
      <c r="IM252" s="213" t="s">
        <v>480</v>
      </c>
      <c r="IN252" s="213" t="s">
        <v>544</v>
      </c>
      <c r="IO252" s="213"/>
      <c r="IP252" s="213"/>
      <c r="IQ252" s="213"/>
      <c r="IR252" s="213"/>
      <c r="IS252" s="213"/>
      <c r="IT252" s="213"/>
      <c r="IU252" s="213"/>
      <c r="IV252" s="213"/>
      <c r="IW252" s="213"/>
      <c r="IX252" s="147"/>
      <c r="IY252" s="147"/>
      <c r="IZ252" s="147"/>
      <c r="JA252" s="147"/>
      <c r="JB252" s="147"/>
      <c r="JC252" s="147"/>
      <c r="JD252" s="147"/>
      <c r="JE252" s="147"/>
      <c r="JF252" s="147"/>
      <c r="JG252" s="147"/>
      <c r="JH252" s="147"/>
      <c r="JI252" s="147"/>
      <c r="JJ252" s="147" t="s">
        <v>493</v>
      </c>
      <c r="JK252" s="147" t="s">
        <v>494</v>
      </c>
      <c r="JL252" s="295" t="s">
        <v>495</v>
      </c>
      <c r="JM252" s="296" t="s">
        <v>496</v>
      </c>
      <c r="JN252" s="290" t="s">
        <v>497</v>
      </c>
      <c r="JO252" s="213" t="s">
        <v>498</v>
      </c>
      <c r="JP252" s="290"/>
      <c r="JQ252" s="213"/>
      <c r="JR252" s="213"/>
      <c r="JS252" s="213"/>
      <c r="JT252" s="213"/>
      <c r="JU252" s="213"/>
      <c r="JV252" s="296"/>
      <c r="JW252" s="296"/>
      <c r="JX252" s="290"/>
      <c r="JY252" s="213"/>
      <c r="JZ252" s="290"/>
      <c r="KA252" s="213"/>
      <c r="KB252" s="213"/>
      <c r="KC252" s="213"/>
      <c r="KD252" s="290"/>
      <c r="KE252" s="290" t="s">
        <v>499</v>
      </c>
      <c r="KF252" s="293" t="s">
        <v>500</v>
      </c>
      <c r="KG252" s="297" t="s">
        <v>480</v>
      </c>
      <c r="KH252" s="213" t="s">
        <v>480</v>
      </c>
      <c r="KI252" s="213" t="s">
        <v>499</v>
      </c>
      <c r="KJ252" s="213" t="s">
        <v>501</v>
      </c>
      <c r="KK252" s="213" t="s">
        <v>502</v>
      </c>
      <c r="KL252" s="290" t="s">
        <v>503</v>
      </c>
      <c r="KM252" s="213">
        <v>2.5</v>
      </c>
      <c r="KN252" s="293" t="s">
        <v>647</v>
      </c>
      <c r="KO252" s="297"/>
      <c r="KP252" s="213"/>
      <c r="KQ252" s="213"/>
      <c r="KR252" s="293" t="s">
        <v>545</v>
      </c>
      <c r="KS252" s="297" t="s">
        <v>546</v>
      </c>
      <c r="KT252" s="213" t="s">
        <v>480</v>
      </c>
      <c r="KU252" s="213" t="s">
        <v>480</v>
      </c>
      <c r="KV252" s="213" t="s">
        <v>505</v>
      </c>
      <c r="KW252" s="3" t="s">
        <v>506</v>
      </c>
      <c r="LA252" s="290"/>
      <c r="LB252" s="290" t="s">
        <v>480</v>
      </c>
      <c r="LC252" s="290"/>
      <c r="LD252" s="290" t="s">
        <v>480</v>
      </c>
      <c r="LE252" s="290"/>
      <c r="LF252" s="290" t="s">
        <v>480</v>
      </c>
      <c r="LG252" s="290"/>
      <c r="LH252" s="290" t="s">
        <v>480</v>
      </c>
      <c r="LI252" s="290"/>
      <c r="LJ252" s="290" t="s">
        <v>507</v>
      </c>
      <c r="LK252" s="290" t="s">
        <v>480</v>
      </c>
      <c r="LL252" s="290" t="s">
        <v>480</v>
      </c>
      <c r="LM252" s="290" t="s">
        <v>508</v>
      </c>
      <c r="LN252" s="213">
        <v>2500</v>
      </c>
      <c r="LO252" s="213"/>
      <c r="LP252" s="213"/>
      <c r="LQ252" s="213"/>
      <c r="LR252" s="213"/>
      <c r="LS252" s="213"/>
      <c r="LT252" s="213"/>
      <c r="LU252" s="213"/>
      <c r="LW252" s="147"/>
      <c r="LX252" s="147"/>
      <c r="LY252" s="147"/>
      <c r="LZ252" s="147"/>
      <c r="MA252" s="147"/>
      <c r="ME252" s="147"/>
      <c r="MF252" s="213"/>
      <c r="MG252" s="213"/>
      <c r="MH252" s="213"/>
      <c r="MI252" s="147"/>
      <c r="MJ252" s="147"/>
      <c r="MK252" s="147"/>
      <c r="ML252" s="147"/>
      <c r="MM252" s="147"/>
      <c r="MN252" s="147"/>
      <c r="MO252" s="147"/>
      <c r="MP252" s="147"/>
      <c r="MQ252" s="213"/>
      <c r="MR252" s="213"/>
      <c r="MS252" s="213"/>
      <c r="MT252" s="213"/>
      <c r="MU252" s="283"/>
      <c r="MV252" s="283"/>
      <c r="MW252" s="283"/>
      <c r="MX252" s="283"/>
      <c r="MY252" s="298" t="s">
        <v>509</v>
      </c>
      <c r="MZ252" s="299">
        <v>30</v>
      </c>
      <c r="NA252" s="300" t="s">
        <v>657</v>
      </c>
      <c r="NB252" s="300" t="s">
        <v>548</v>
      </c>
      <c r="NC252" s="300"/>
      <c r="ND252" s="300"/>
      <c r="NE252" s="300"/>
      <c r="NF252" s="300"/>
      <c r="NG252" s="300"/>
      <c r="NH252" s="300"/>
      <c r="NI252" s="283"/>
      <c r="NJ252" s="283" t="s">
        <v>657</v>
      </c>
      <c r="NK252" s="283" t="s">
        <v>657</v>
      </c>
      <c r="NL252" s="283" t="s">
        <v>658</v>
      </c>
      <c r="NM252" s="301" t="s">
        <v>508</v>
      </c>
      <c r="NN252" s="213"/>
      <c r="NO252" s="213"/>
      <c r="NP252" s="213"/>
      <c r="NQ252" s="213"/>
      <c r="NR252" s="213"/>
      <c r="NS252" s="213"/>
      <c r="NT252" s="213"/>
      <c r="NU252" s="213"/>
      <c r="NV252" s="213" t="s">
        <v>518</v>
      </c>
      <c r="NW252" s="213">
        <v>2565</v>
      </c>
      <c r="NX252" s="213" t="s">
        <v>480</v>
      </c>
      <c r="NY252" s="213" t="s">
        <v>480</v>
      </c>
      <c r="NZ252" s="213"/>
      <c r="OA252" s="213"/>
      <c r="OB252" s="213">
        <v>8</v>
      </c>
      <c r="OC252" s="213"/>
      <c r="OD252" s="213"/>
      <c r="OE252" s="213"/>
      <c r="OF252" s="213"/>
      <c r="OG252" s="213"/>
      <c r="OH252" s="213"/>
      <c r="OI252" s="213"/>
      <c r="OJ252" s="213"/>
      <c r="OK252" s="213"/>
      <c r="OL252" s="213"/>
      <c r="OM252" s="213"/>
      <c r="ON252" s="213"/>
      <c r="OO252" s="213"/>
      <c r="OP252" s="213"/>
      <c r="OQ252" s="213"/>
      <c r="OR252" s="213"/>
      <c r="OS252" s="213"/>
      <c r="OT252" s="213"/>
      <c r="OU252" s="213" t="s">
        <v>654</v>
      </c>
      <c r="OV252" s="213" t="s">
        <v>518</v>
      </c>
      <c r="OW252" s="213"/>
      <c r="OX252" s="213">
        <v>2012</v>
      </c>
      <c r="OY252" s="213">
        <v>2015</v>
      </c>
      <c r="OZ252" s="213"/>
      <c r="PA252" s="213"/>
      <c r="PB252" s="3" t="s">
        <v>522</v>
      </c>
      <c r="PC252" s="68">
        <v>46094</v>
      </c>
    </row>
    <row r="253" spans="1:419" s="3" customFormat="1" ht="14.65" customHeight="1" thickBot="1">
      <c r="A253" s="288" t="s">
        <v>469</v>
      </c>
      <c r="B253" s="147" t="s">
        <v>470</v>
      </c>
      <c r="C253" s="147" t="s">
        <v>471</v>
      </c>
      <c r="D253" s="289" t="s">
        <v>472</v>
      </c>
      <c r="E253" s="147" t="s">
        <v>473</v>
      </c>
      <c r="F253" s="289" t="s">
        <v>474</v>
      </c>
      <c r="G253" s="147" t="s">
        <v>475</v>
      </c>
      <c r="H253" s="147" t="s">
        <v>476</v>
      </c>
      <c r="I253" s="289" t="s">
        <v>477</v>
      </c>
      <c r="J253" s="289" t="s">
        <v>478</v>
      </c>
      <c r="K253" s="289">
        <v>200</v>
      </c>
      <c r="L253" s="147"/>
      <c r="M253" s="289"/>
      <c r="N253" s="147"/>
      <c r="O253" s="147"/>
      <c r="P253" s="147"/>
      <c r="Q253" s="147"/>
      <c r="R253" s="147"/>
      <c r="S253" s="147"/>
      <c r="T253" s="147"/>
      <c r="AV253" s="147" t="s">
        <v>479</v>
      </c>
      <c r="AW253" s="147">
        <v>400</v>
      </c>
      <c r="AX253" s="147" t="s">
        <v>480</v>
      </c>
      <c r="AY253" s="147">
        <v>3</v>
      </c>
      <c r="AZ253" s="213" t="s">
        <v>481</v>
      </c>
      <c r="BA253" s="213">
        <v>2012</v>
      </c>
      <c r="BB253" s="213">
        <v>2015</v>
      </c>
      <c r="BC253" s="213" t="s">
        <v>480</v>
      </c>
      <c r="BD253" s="213" t="s">
        <v>564</v>
      </c>
      <c r="BE253" s="213" t="s">
        <v>565</v>
      </c>
      <c r="BF253" s="213" t="s">
        <v>484</v>
      </c>
      <c r="BG253" s="213" t="s">
        <v>485</v>
      </c>
      <c r="BH253" s="213" t="s">
        <v>480</v>
      </c>
      <c r="BI253" s="290" t="s">
        <v>486</v>
      </c>
      <c r="BJ253" s="291">
        <v>44000</v>
      </c>
      <c r="BK253" s="213" t="s">
        <v>537</v>
      </c>
      <c r="BL253" s="213" t="s">
        <v>2775</v>
      </c>
      <c r="BM253" s="213" t="s">
        <v>480</v>
      </c>
      <c r="BN253" s="213" t="s">
        <v>486</v>
      </c>
      <c r="BO253" s="213">
        <v>44444</v>
      </c>
      <c r="BP253" s="213"/>
      <c r="BQ253" s="213"/>
      <c r="BR253" s="213"/>
      <c r="BS253" s="213"/>
      <c r="BT253" s="213"/>
      <c r="BU253" s="213"/>
      <c r="ED253" s="147"/>
      <c r="EE253" s="213"/>
      <c r="EF253" s="213"/>
      <c r="EG253" s="213"/>
      <c r="EH253" s="213"/>
      <c r="EI253" s="213"/>
      <c r="EJ253" s="213"/>
      <c r="EK253" s="213"/>
      <c r="HK253" s="213" t="s">
        <v>487</v>
      </c>
      <c r="HL253" s="213" t="s">
        <v>488</v>
      </c>
      <c r="HM253" s="213"/>
      <c r="HN253" s="213"/>
      <c r="HO253" s="213"/>
      <c r="HP253" s="213"/>
      <c r="HQ253" s="213" t="s">
        <v>489</v>
      </c>
      <c r="HR253" s="213"/>
      <c r="HS253" s="290" t="s">
        <v>539</v>
      </c>
      <c r="HT253" s="213" t="s">
        <v>480</v>
      </c>
      <c r="HU253" s="213" t="s">
        <v>480</v>
      </c>
      <c r="HV253" s="213"/>
      <c r="HW253" s="213"/>
      <c r="HX253" s="292"/>
      <c r="HY253" s="213"/>
      <c r="HZ253" s="213"/>
      <c r="IA253" s="213"/>
      <c r="IB253" s="213"/>
      <c r="IC253" s="213"/>
      <c r="ID253" s="213"/>
      <c r="IE253" s="213"/>
      <c r="IF253" s="213"/>
      <c r="IG253" s="213"/>
      <c r="IH253" s="213" t="s">
        <v>566</v>
      </c>
      <c r="II253" s="293" t="s">
        <v>541</v>
      </c>
      <c r="IJ253" s="293" t="s">
        <v>542</v>
      </c>
      <c r="IK253" s="294" t="s">
        <v>543</v>
      </c>
      <c r="IL253" s="213">
        <v>2012</v>
      </c>
      <c r="IM253" s="213" t="s">
        <v>480</v>
      </c>
      <c r="IN253" s="213" t="s">
        <v>544</v>
      </c>
      <c r="IO253" s="213"/>
      <c r="IP253" s="213"/>
      <c r="IQ253" s="213"/>
      <c r="IR253" s="213"/>
      <c r="IS253" s="213"/>
      <c r="IT253" s="213"/>
      <c r="IU253" s="213"/>
      <c r="IV253" s="213"/>
      <c r="IW253" s="213"/>
      <c r="IX253" s="147"/>
      <c r="IY253" s="147"/>
      <c r="IZ253" s="147"/>
      <c r="JA253" s="147"/>
      <c r="JB253" s="147"/>
      <c r="JC253" s="147"/>
      <c r="JD253" s="147"/>
      <c r="JE253" s="147"/>
      <c r="JF253" s="147"/>
      <c r="JG253" s="147"/>
      <c r="JH253" s="147"/>
      <c r="JI253" s="147"/>
      <c r="JJ253" s="147" t="s">
        <v>493</v>
      </c>
      <c r="JK253" s="147" t="s">
        <v>494</v>
      </c>
      <c r="JL253" s="295" t="s">
        <v>495</v>
      </c>
      <c r="JM253" s="296" t="s">
        <v>496</v>
      </c>
      <c r="JN253" s="290" t="s">
        <v>497</v>
      </c>
      <c r="JO253" s="213" t="s">
        <v>498</v>
      </c>
      <c r="JP253" s="290"/>
      <c r="JQ253" s="213"/>
      <c r="JR253" s="213"/>
      <c r="JS253" s="213"/>
      <c r="JT253" s="213"/>
      <c r="JU253" s="213"/>
      <c r="JV253" s="296"/>
      <c r="JW253" s="296"/>
      <c r="JX253" s="290"/>
      <c r="JY253" s="213"/>
      <c r="JZ253" s="290"/>
      <c r="KA253" s="213"/>
      <c r="KB253" s="213"/>
      <c r="KC253" s="213"/>
      <c r="KD253" s="290"/>
      <c r="KE253" s="290" t="s">
        <v>499</v>
      </c>
      <c r="KF253" s="293" t="s">
        <v>500</v>
      </c>
      <c r="KG253" s="297" t="s">
        <v>480</v>
      </c>
      <c r="KH253" s="213" t="s">
        <v>480</v>
      </c>
      <c r="KI253" s="213" t="s">
        <v>499</v>
      </c>
      <c r="KJ253" s="213" t="s">
        <v>501</v>
      </c>
      <c r="KK253" s="213" t="s">
        <v>502</v>
      </c>
      <c r="KL253" s="290" t="s">
        <v>503</v>
      </c>
      <c r="KM253" s="213">
        <v>2.5</v>
      </c>
      <c r="KN253" s="293" t="s">
        <v>647</v>
      </c>
      <c r="KO253" s="297"/>
      <c r="KP253" s="213"/>
      <c r="KQ253" s="213"/>
      <c r="KR253" s="293" t="s">
        <v>545</v>
      </c>
      <c r="KS253" s="297" t="s">
        <v>546</v>
      </c>
      <c r="KT253" s="213" t="s">
        <v>480</v>
      </c>
      <c r="KU253" s="213" t="s">
        <v>480</v>
      </c>
      <c r="KV253" s="213" t="s">
        <v>505</v>
      </c>
      <c r="KW253" s="3" t="s">
        <v>506</v>
      </c>
      <c r="LA253" s="290"/>
      <c r="LB253" s="290" t="s">
        <v>480</v>
      </c>
      <c r="LC253" s="290"/>
      <c r="LD253" s="290" t="s">
        <v>480</v>
      </c>
      <c r="LE253" s="290"/>
      <c r="LF253" s="290" t="s">
        <v>480</v>
      </c>
      <c r="LG253" s="290"/>
      <c r="LH253" s="290" t="s">
        <v>480</v>
      </c>
      <c r="LI253" s="290"/>
      <c r="LJ253" s="290" t="s">
        <v>507</v>
      </c>
      <c r="LK253" s="290" t="s">
        <v>480</v>
      </c>
      <c r="LL253" s="290" t="s">
        <v>480</v>
      </c>
      <c r="LM253" s="290" t="s">
        <v>508</v>
      </c>
      <c r="LN253" s="213">
        <v>2500</v>
      </c>
      <c r="LO253" s="213"/>
      <c r="LP253" s="213"/>
      <c r="LQ253" s="213"/>
      <c r="LR253" s="213"/>
      <c r="LS253" s="213"/>
      <c r="LT253" s="213"/>
      <c r="LU253" s="213"/>
      <c r="LW253" s="147"/>
      <c r="LX253" s="147"/>
      <c r="LY253" s="147"/>
      <c r="LZ253" s="147"/>
      <c r="MA253" s="147"/>
      <c r="ME253" s="147"/>
      <c r="MF253" s="213"/>
      <c r="MG253" s="213"/>
      <c r="MH253" s="213"/>
      <c r="MI253" s="147"/>
      <c r="MJ253" s="147"/>
      <c r="MK253" s="147"/>
      <c r="ML253" s="147"/>
      <c r="MM253" s="147"/>
      <c r="MN253" s="147"/>
      <c r="MO253" s="147"/>
      <c r="MP253" s="147"/>
      <c r="MQ253" s="213"/>
      <c r="MR253" s="213"/>
      <c r="MS253" s="213"/>
      <c r="MT253" s="213"/>
      <c r="MU253" s="283"/>
      <c r="MV253" s="283"/>
      <c r="MW253" s="283"/>
      <c r="MX253" s="283"/>
      <c r="MY253" s="298" t="s">
        <v>509</v>
      </c>
      <c r="MZ253" s="299">
        <v>30</v>
      </c>
      <c r="NA253" s="300" t="s">
        <v>657</v>
      </c>
      <c r="NB253" s="300" t="s">
        <v>548</v>
      </c>
      <c r="NC253" s="300"/>
      <c r="ND253" s="300"/>
      <c r="NE253" s="300"/>
      <c r="NF253" s="300"/>
      <c r="NG253" s="300"/>
      <c r="NH253" s="300"/>
      <c r="NI253" s="283"/>
      <c r="NJ253" s="283" t="s">
        <v>657</v>
      </c>
      <c r="NK253" s="283" t="s">
        <v>657</v>
      </c>
      <c r="NL253" s="283" t="s">
        <v>658</v>
      </c>
      <c r="NM253" s="301" t="s">
        <v>508</v>
      </c>
      <c r="NN253" s="213"/>
      <c r="NO253" s="213"/>
      <c r="NP253" s="213"/>
      <c r="NQ253" s="213"/>
      <c r="NR253" s="213"/>
      <c r="NS253" s="213"/>
      <c r="NT253" s="213"/>
      <c r="NU253" s="213"/>
      <c r="NV253" s="213" t="s">
        <v>518</v>
      </c>
      <c r="NW253" s="213">
        <v>2623</v>
      </c>
      <c r="NX253" s="213" t="s">
        <v>480</v>
      </c>
      <c r="NY253" s="213" t="s">
        <v>480</v>
      </c>
      <c r="NZ253" s="213"/>
      <c r="OA253" s="213"/>
      <c r="OB253" s="213">
        <v>8</v>
      </c>
      <c r="OC253" s="213"/>
      <c r="OD253" s="213"/>
      <c r="OE253" s="213"/>
      <c r="OF253" s="213"/>
      <c r="OG253" s="213"/>
      <c r="OH253" s="213"/>
      <c r="OI253" s="213"/>
      <c r="OJ253" s="213"/>
      <c r="OK253" s="213"/>
      <c r="OL253" s="213"/>
      <c r="OM253" s="213"/>
      <c r="ON253" s="213"/>
      <c r="OO253" s="213"/>
      <c r="OP253" s="213"/>
      <c r="OQ253" s="213"/>
      <c r="OR253" s="213"/>
      <c r="OS253" s="213"/>
      <c r="OT253" s="213"/>
      <c r="OU253" s="213" t="s">
        <v>654</v>
      </c>
      <c r="OV253" s="213" t="s">
        <v>518</v>
      </c>
      <c r="OW253" s="213"/>
      <c r="OX253" s="213">
        <v>2012</v>
      </c>
      <c r="OY253" s="213">
        <v>2015</v>
      </c>
      <c r="OZ253" s="213"/>
      <c r="PA253" s="213"/>
      <c r="PB253" s="3" t="s">
        <v>522</v>
      </c>
      <c r="PC253" s="68">
        <v>46094</v>
      </c>
    </row>
    <row r="254" spans="1:419" s="3" customFormat="1" ht="17" thickBot="1">
      <c r="A254" s="288" t="s">
        <v>469</v>
      </c>
      <c r="B254" s="147" t="s">
        <v>470</v>
      </c>
      <c r="C254" s="147" t="s">
        <v>471</v>
      </c>
      <c r="D254" s="289" t="s">
        <v>472</v>
      </c>
      <c r="E254" s="147" t="s">
        <v>473</v>
      </c>
      <c r="F254" s="289" t="s">
        <v>474</v>
      </c>
      <c r="G254" s="147" t="s">
        <v>475</v>
      </c>
      <c r="H254" s="147" t="s">
        <v>476</v>
      </c>
      <c r="I254" s="289" t="s">
        <v>477</v>
      </c>
      <c r="J254" s="289" t="s">
        <v>478</v>
      </c>
      <c r="K254" s="289">
        <v>200</v>
      </c>
      <c r="L254" s="147"/>
      <c r="M254" s="289"/>
      <c r="N254" s="147"/>
      <c r="O254" s="147"/>
      <c r="P254" s="147"/>
      <c r="Q254" s="147"/>
      <c r="R254" s="147"/>
      <c r="S254" s="147"/>
      <c r="T254" s="147"/>
      <c r="AV254" s="147" t="s">
        <v>479</v>
      </c>
      <c r="AW254" s="147">
        <v>200</v>
      </c>
      <c r="AX254" s="147" t="s">
        <v>480</v>
      </c>
      <c r="AY254" s="147">
        <v>1</v>
      </c>
      <c r="AZ254" s="213" t="s">
        <v>659</v>
      </c>
      <c r="BA254" s="213">
        <v>2014</v>
      </c>
      <c r="BB254" s="213">
        <v>2015</v>
      </c>
      <c r="BC254" s="213" t="s">
        <v>480</v>
      </c>
      <c r="BD254" s="213" t="s">
        <v>590</v>
      </c>
      <c r="BE254" s="213" t="s">
        <v>591</v>
      </c>
      <c r="BF254" s="213" t="s">
        <v>484</v>
      </c>
      <c r="BG254" s="213" t="s">
        <v>485</v>
      </c>
      <c r="BH254" s="213" t="s">
        <v>480</v>
      </c>
      <c r="BI254" s="290" t="s">
        <v>486</v>
      </c>
      <c r="BJ254" s="291">
        <v>44000</v>
      </c>
      <c r="BK254" s="213"/>
      <c r="BL254" s="213"/>
      <c r="BM254" s="213"/>
      <c r="BN254" s="213"/>
      <c r="BO254" s="213"/>
      <c r="BP254" s="213"/>
      <c r="BQ254" s="213"/>
      <c r="BR254" s="213"/>
      <c r="BS254" s="213"/>
      <c r="BT254" s="213"/>
      <c r="BU254" s="213"/>
      <c r="ED254" s="147"/>
      <c r="EE254" s="213"/>
      <c r="EF254" s="213"/>
      <c r="EG254" s="213"/>
      <c r="EH254" s="213"/>
      <c r="EI254" s="213"/>
      <c r="EJ254" s="213"/>
      <c r="EK254" s="213"/>
      <c r="HK254" s="213" t="s">
        <v>525</v>
      </c>
      <c r="HL254" s="213" t="s">
        <v>526</v>
      </c>
      <c r="HM254" s="213" t="s">
        <v>527</v>
      </c>
      <c r="HN254" s="213"/>
      <c r="HO254" s="213" t="s">
        <v>480</v>
      </c>
      <c r="HP254" s="213">
        <v>1</v>
      </c>
      <c r="HQ254" s="213" t="s">
        <v>489</v>
      </c>
      <c r="HR254" s="213"/>
      <c r="HS254" s="290" t="s">
        <v>490</v>
      </c>
      <c r="HT254" s="213" t="s">
        <v>480</v>
      </c>
      <c r="HU254" s="213" t="s">
        <v>480</v>
      </c>
      <c r="HV254" s="213"/>
      <c r="HW254" s="213"/>
      <c r="HX254" s="292"/>
      <c r="HY254" s="213"/>
      <c r="HZ254" s="213"/>
      <c r="IA254" s="213"/>
      <c r="IB254" s="213"/>
      <c r="IC254" s="213"/>
      <c r="ID254" s="213"/>
      <c r="IE254" s="213"/>
      <c r="IF254" s="213"/>
      <c r="IG254" s="213"/>
      <c r="IH254" s="213" t="s">
        <v>491</v>
      </c>
      <c r="II254" s="293" t="s">
        <v>492</v>
      </c>
      <c r="IJ254" s="293"/>
      <c r="IK254" s="294"/>
      <c r="IL254" s="213"/>
      <c r="IM254" s="213"/>
      <c r="IN254" s="213"/>
      <c r="IO254" s="213"/>
      <c r="IP254" s="213"/>
      <c r="IQ254" s="213"/>
      <c r="IR254" s="213"/>
      <c r="IS254" s="213"/>
      <c r="IT254" s="213"/>
      <c r="IU254" s="213"/>
      <c r="IV254" s="213"/>
      <c r="IW254" s="213"/>
      <c r="IX254" s="147"/>
      <c r="IY254" s="147"/>
      <c r="IZ254" s="147"/>
      <c r="JA254" s="147"/>
      <c r="JB254" s="147"/>
      <c r="JC254" s="147"/>
      <c r="JD254" s="147"/>
      <c r="JE254" s="147"/>
      <c r="JF254" s="147"/>
      <c r="JG254" s="147"/>
      <c r="JH254" s="147"/>
      <c r="JI254" s="147"/>
      <c r="JJ254" s="147" t="s">
        <v>493</v>
      </c>
      <c r="JK254" s="147" t="s">
        <v>592</v>
      </c>
      <c r="JL254" s="295" t="s">
        <v>495</v>
      </c>
      <c r="JM254" s="296" t="s">
        <v>496</v>
      </c>
      <c r="JN254" s="290" t="s">
        <v>497</v>
      </c>
      <c r="JO254" s="213" t="s">
        <v>498</v>
      </c>
      <c r="JP254" s="290"/>
      <c r="JQ254" s="213"/>
      <c r="JR254" s="213"/>
      <c r="JS254" s="213"/>
      <c r="JT254" s="213"/>
      <c r="JU254" s="213"/>
      <c r="JV254" s="296" t="s">
        <v>593</v>
      </c>
      <c r="JW254" s="296" t="s">
        <v>594</v>
      </c>
      <c r="JX254" s="290" t="s">
        <v>508</v>
      </c>
      <c r="JY254" s="213">
        <v>5000</v>
      </c>
      <c r="JZ254" s="290" t="s">
        <v>595</v>
      </c>
      <c r="KA254" s="213">
        <v>0.74</v>
      </c>
      <c r="KB254" s="213">
        <v>0.12</v>
      </c>
      <c r="KC254" s="213">
        <v>0.69</v>
      </c>
      <c r="KD254" s="290" t="s">
        <v>596</v>
      </c>
      <c r="KE254" s="290" t="s">
        <v>528</v>
      </c>
      <c r="KF254" s="293" t="s">
        <v>500</v>
      </c>
      <c r="KG254" s="297" t="s">
        <v>480</v>
      </c>
      <c r="KH254" s="213" t="s">
        <v>480</v>
      </c>
      <c r="KI254" s="213" t="s">
        <v>529</v>
      </c>
      <c r="KJ254" s="213" t="s">
        <v>530</v>
      </c>
      <c r="KK254" s="213"/>
      <c r="KL254" s="290"/>
      <c r="KM254" s="213"/>
      <c r="KN254" s="293" t="s">
        <v>647</v>
      </c>
      <c r="KO254" s="297"/>
      <c r="KP254" s="213"/>
      <c r="KQ254" s="213"/>
      <c r="KR254" s="293" t="s">
        <v>504</v>
      </c>
      <c r="KS254" s="297"/>
      <c r="KT254" s="213"/>
      <c r="KU254" s="213"/>
      <c r="KV254" s="213"/>
      <c r="KW254" s="3" t="s">
        <v>531</v>
      </c>
      <c r="LA254" s="290"/>
      <c r="LB254" s="290"/>
      <c r="LC254" s="290"/>
      <c r="LD254" s="290"/>
      <c r="LE254" s="290"/>
      <c r="LF254" s="290"/>
      <c r="LG254" s="290"/>
      <c r="LH254" s="290"/>
      <c r="LI254" s="290"/>
      <c r="LJ254" s="290"/>
      <c r="LK254" s="290"/>
      <c r="LL254" s="290"/>
      <c r="LM254" s="290"/>
      <c r="LN254" s="213"/>
      <c r="LO254" s="213"/>
      <c r="LP254" s="213"/>
      <c r="LQ254" s="213"/>
      <c r="LR254" s="213"/>
      <c r="LS254" s="213"/>
      <c r="LT254" s="213"/>
      <c r="LU254" s="213"/>
      <c r="LW254" s="147"/>
      <c r="LX254" s="147"/>
      <c r="LY254" s="147"/>
      <c r="LZ254" s="147"/>
      <c r="MA254" s="147"/>
      <c r="ME254" s="147"/>
      <c r="MF254" s="213"/>
      <c r="MG254" s="213"/>
      <c r="MH254" s="213"/>
      <c r="MI254" s="147"/>
      <c r="MJ254" s="147"/>
      <c r="MK254" s="147"/>
      <c r="ML254" s="147"/>
      <c r="MM254" s="147"/>
      <c r="MN254" s="147"/>
      <c r="MO254" s="147"/>
      <c r="MP254" s="147"/>
      <c r="MQ254" s="213"/>
      <c r="MR254" s="213"/>
      <c r="MS254" s="213"/>
      <c r="MT254" s="213"/>
      <c r="MU254" s="283"/>
      <c r="MV254" s="283"/>
      <c r="MW254" s="283"/>
      <c r="MX254" s="283"/>
      <c r="MY254" s="298" t="s">
        <v>509</v>
      </c>
      <c r="MZ254" s="299">
        <v>30</v>
      </c>
      <c r="NA254" s="300" t="s">
        <v>660</v>
      </c>
      <c r="NB254" s="300" t="s">
        <v>649</v>
      </c>
      <c r="NC254" s="300"/>
      <c r="ND254" s="300"/>
      <c r="NE254" s="300"/>
      <c r="NF254" s="300"/>
      <c r="NG254" s="300"/>
      <c r="NH254" s="300"/>
      <c r="NI254" s="283"/>
      <c r="NJ254" s="283" t="s">
        <v>650</v>
      </c>
      <c r="NK254" s="283" t="s">
        <v>651</v>
      </c>
      <c r="NL254" s="283" t="s">
        <v>652</v>
      </c>
      <c r="NM254" s="301" t="s">
        <v>508</v>
      </c>
      <c r="NN254" s="213"/>
      <c r="NO254" s="213"/>
      <c r="NP254" s="213"/>
      <c r="NQ254" s="213"/>
      <c r="NR254" s="213"/>
      <c r="NS254" s="213"/>
      <c r="NT254" s="213"/>
      <c r="NU254" s="213" t="s">
        <v>661</v>
      </c>
      <c r="NV254" s="213" t="s">
        <v>518</v>
      </c>
      <c r="NW254" s="213">
        <v>3565</v>
      </c>
      <c r="NX254" s="213" t="s">
        <v>480</v>
      </c>
      <c r="NY254" s="213" t="s">
        <v>480</v>
      </c>
      <c r="NZ254" s="213"/>
      <c r="OA254" s="213"/>
      <c r="OB254" s="213">
        <v>8</v>
      </c>
      <c r="OC254" s="213"/>
      <c r="OD254" s="213"/>
      <c r="OE254" s="213"/>
      <c r="OF254" s="213"/>
      <c r="OG254" s="213"/>
      <c r="OH254" s="213"/>
      <c r="OI254" s="213"/>
      <c r="OJ254" s="213"/>
      <c r="OK254" s="213"/>
      <c r="OL254" s="213"/>
      <c r="OM254" s="213"/>
      <c r="ON254" s="213"/>
      <c r="OO254" s="213"/>
      <c r="OP254" s="213"/>
      <c r="OQ254" s="213"/>
      <c r="OR254" s="213"/>
      <c r="OS254" s="213"/>
      <c r="OT254" s="213"/>
      <c r="OU254" s="213" t="s">
        <v>654</v>
      </c>
      <c r="OV254" s="213" t="s">
        <v>518</v>
      </c>
      <c r="OW254" s="213"/>
      <c r="OX254" s="213">
        <v>2014</v>
      </c>
      <c r="OY254" s="213">
        <v>2015</v>
      </c>
      <c r="OZ254" s="213"/>
      <c r="PA254" s="213"/>
      <c r="PB254" s="3" t="s">
        <v>522</v>
      </c>
      <c r="PC254" s="68">
        <v>46094</v>
      </c>
    </row>
    <row r="255" spans="1:419" s="3" customFormat="1" ht="17" thickBot="1">
      <c r="A255" s="288" t="s">
        <v>469</v>
      </c>
      <c r="B255" s="147" t="s">
        <v>470</v>
      </c>
      <c r="C255" s="147" t="s">
        <v>471</v>
      </c>
      <c r="D255" s="289" t="s">
        <v>472</v>
      </c>
      <c r="E255" s="147" t="s">
        <v>473</v>
      </c>
      <c r="F255" s="289" t="s">
        <v>474</v>
      </c>
      <c r="G255" s="147" t="s">
        <v>475</v>
      </c>
      <c r="H255" s="147" t="s">
        <v>476</v>
      </c>
      <c r="I255" s="289" t="s">
        <v>477</v>
      </c>
      <c r="J255" s="289" t="s">
        <v>478</v>
      </c>
      <c r="K255" s="289">
        <v>200</v>
      </c>
      <c r="L255" s="147"/>
      <c r="M255" s="289"/>
      <c r="N255" s="147"/>
      <c r="O255" s="147"/>
      <c r="P255" s="147"/>
      <c r="Q255" s="147"/>
      <c r="R255" s="147"/>
      <c r="S255" s="147"/>
      <c r="T255" s="147"/>
      <c r="AV255" s="147" t="s">
        <v>479</v>
      </c>
      <c r="AW255" s="147">
        <v>200</v>
      </c>
      <c r="AX255" s="147" t="s">
        <v>480</v>
      </c>
      <c r="AY255" s="147">
        <v>1</v>
      </c>
      <c r="AZ255" s="213" t="s">
        <v>659</v>
      </c>
      <c r="BA255" s="213">
        <v>2014</v>
      </c>
      <c r="BB255" s="213">
        <v>2015</v>
      </c>
      <c r="BC255" s="213" t="s">
        <v>480</v>
      </c>
      <c r="BD255" s="213" t="s">
        <v>599</v>
      </c>
      <c r="BE255" s="213" t="s">
        <v>600</v>
      </c>
      <c r="BF255" s="213" t="s">
        <v>484</v>
      </c>
      <c r="BG255" s="213" t="s">
        <v>485</v>
      </c>
      <c r="BH255" s="213" t="s">
        <v>480</v>
      </c>
      <c r="BI255" s="290" t="s">
        <v>486</v>
      </c>
      <c r="BJ255" s="291">
        <v>44000</v>
      </c>
      <c r="BK255" s="213"/>
      <c r="BL255" s="213"/>
      <c r="BM255" s="213"/>
      <c r="BN255" s="213"/>
      <c r="BO255" s="213"/>
      <c r="BP255" s="213"/>
      <c r="BQ255" s="213"/>
      <c r="BR255" s="213"/>
      <c r="BS255" s="213"/>
      <c r="BT255" s="213"/>
      <c r="BU255" s="213"/>
      <c r="ED255" s="147"/>
      <c r="EE255" s="213"/>
      <c r="EF255" s="213"/>
      <c r="EG255" s="213"/>
      <c r="EH255" s="213"/>
      <c r="EI255" s="213"/>
      <c r="EJ255" s="213"/>
      <c r="EK255" s="213"/>
      <c r="HK255" s="213" t="s">
        <v>487</v>
      </c>
      <c r="HL255" s="213" t="s">
        <v>488</v>
      </c>
      <c r="HM255" s="213"/>
      <c r="HN255" s="213"/>
      <c r="HO255" s="213"/>
      <c r="HP255" s="213"/>
      <c r="HQ255" s="213" t="s">
        <v>489</v>
      </c>
      <c r="HR255" s="213"/>
      <c r="HS255" s="290" t="s">
        <v>490</v>
      </c>
      <c r="HT255" s="213" t="s">
        <v>480</v>
      </c>
      <c r="HU255" s="213" t="s">
        <v>480</v>
      </c>
      <c r="HV255" s="213"/>
      <c r="HW255" s="213"/>
      <c r="HX255" s="292"/>
      <c r="HY255" s="213"/>
      <c r="HZ255" s="213"/>
      <c r="IA255" s="213"/>
      <c r="IB255" s="213"/>
      <c r="IC255" s="213"/>
      <c r="ID255" s="213"/>
      <c r="IE255" s="213"/>
      <c r="IF255" s="213"/>
      <c r="IG255" s="213"/>
      <c r="IH255" s="213" t="s">
        <v>491</v>
      </c>
      <c r="II255" s="293" t="s">
        <v>492</v>
      </c>
      <c r="IJ255" s="293"/>
      <c r="IK255" s="294"/>
      <c r="IL255" s="213"/>
      <c r="IM255" s="213"/>
      <c r="IN255" s="213"/>
      <c r="IO255" s="213"/>
      <c r="IP255" s="213"/>
      <c r="IQ255" s="213"/>
      <c r="IR255" s="213"/>
      <c r="IS255" s="213"/>
      <c r="IT255" s="213"/>
      <c r="IU255" s="213"/>
      <c r="IV255" s="213"/>
      <c r="IW255" s="213"/>
      <c r="IX255" s="147"/>
      <c r="IY255" s="147"/>
      <c r="IZ255" s="147"/>
      <c r="JA255" s="147"/>
      <c r="JB255" s="147"/>
      <c r="JC255" s="147"/>
      <c r="JD255" s="147"/>
      <c r="JE255" s="147"/>
      <c r="JF255" s="147"/>
      <c r="JG255" s="147"/>
      <c r="JH255" s="147"/>
      <c r="JI255" s="147"/>
      <c r="JJ255" s="147" t="s">
        <v>493</v>
      </c>
      <c r="JK255" s="147" t="s">
        <v>592</v>
      </c>
      <c r="JL255" s="295" t="s">
        <v>495</v>
      </c>
      <c r="JM255" s="296" t="s">
        <v>496</v>
      </c>
      <c r="JN255" s="290" t="s">
        <v>497</v>
      </c>
      <c r="JO255" s="213" t="s">
        <v>498</v>
      </c>
      <c r="JP255" s="290"/>
      <c r="JQ255" s="213"/>
      <c r="JR255" s="213"/>
      <c r="JS255" s="213"/>
      <c r="JT255" s="213"/>
      <c r="JU255" s="213"/>
      <c r="JV255" s="296" t="s">
        <v>593</v>
      </c>
      <c r="JW255" s="296" t="s">
        <v>594</v>
      </c>
      <c r="JX255" s="290" t="s">
        <v>508</v>
      </c>
      <c r="JY255" s="213">
        <v>5000</v>
      </c>
      <c r="JZ255" s="290" t="s">
        <v>595</v>
      </c>
      <c r="KA255" s="213">
        <v>0.74</v>
      </c>
      <c r="KB255" s="213">
        <v>0.12</v>
      </c>
      <c r="KC255" s="213">
        <v>0.69</v>
      </c>
      <c r="KD255" s="290" t="s">
        <v>596</v>
      </c>
      <c r="KE255" s="290" t="s">
        <v>499</v>
      </c>
      <c r="KF255" s="293" t="s">
        <v>500</v>
      </c>
      <c r="KG255" s="297" t="s">
        <v>480</v>
      </c>
      <c r="KH255" s="213" t="s">
        <v>480</v>
      </c>
      <c r="KI255" s="213" t="s">
        <v>499</v>
      </c>
      <c r="KJ255" s="213" t="s">
        <v>501</v>
      </c>
      <c r="KK255" s="213" t="s">
        <v>502</v>
      </c>
      <c r="KL255" s="290" t="s">
        <v>503</v>
      </c>
      <c r="KM255" s="213">
        <v>2.5</v>
      </c>
      <c r="KN255" s="293" t="s">
        <v>647</v>
      </c>
      <c r="KO255" s="297"/>
      <c r="KP255" s="213"/>
      <c r="KQ255" s="213"/>
      <c r="KR255" s="293" t="s">
        <v>504</v>
      </c>
      <c r="KS255" s="297"/>
      <c r="KT255" s="213"/>
      <c r="KU255" s="213"/>
      <c r="KV255" s="213" t="s">
        <v>505</v>
      </c>
      <c r="KW255" s="3" t="s">
        <v>506</v>
      </c>
      <c r="LA255" s="290"/>
      <c r="LB255" s="290" t="s">
        <v>480</v>
      </c>
      <c r="LC255" s="290"/>
      <c r="LD255" s="290" t="s">
        <v>480</v>
      </c>
      <c r="LE255" s="290"/>
      <c r="LF255" s="290" t="s">
        <v>480</v>
      </c>
      <c r="LG255" s="290"/>
      <c r="LH255" s="290" t="s">
        <v>480</v>
      </c>
      <c r="LI255" s="290"/>
      <c r="LJ255" s="290" t="s">
        <v>507</v>
      </c>
      <c r="LK255" s="290" t="s">
        <v>480</v>
      </c>
      <c r="LL255" s="290" t="s">
        <v>480</v>
      </c>
      <c r="LM255" s="290" t="s">
        <v>508</v>
      </c>
      <c r="LN255" s="213">
        <v>2500</v>
      </c>
      <c r="LO255" s="213"/>
      <c r="LP255" s="213"/>
      <c r="LQ255" s="213"/>
      <c r="LR255" s="213"/>
      <c r="LS255" s="213"/>
      <c r="LT255" s="213"/>
      <c r="LU255" s="213"/>
      <c r="LW255" s="147"/>
      <c r="LX255" s="147"/>
      <c r="LY255" s="147"/>
      <c r="LZ255" s="147"/>
      <c r="MA255" s="147"/>
      <c r="ME255" s="147"/>
      <c r="MF255" s="213"/>
      <c r="MG255" s="213"/>
      <c r="MH255" s="213"/>
      <c r="MI255" s="147"/>
      <c r="MJ255" s="147"/>
      <c r="MK255" s="147"/>
      <c r="ML255" s="147"/>
      <c r="MM255" s="147"/>
      <c r="MN255" s="147"/>
      <c r="MO255" s="147"/>
      <c r="MP255" s="147"/>
      <c r="MQ255" s="213"/>
      <c r="MR255" s="213"/>
      <c r="MS255" s="213"/>
      <c r="MT255" s="213"/>
      <c r="MU255" s="283"/>
      <c r="MV255" s="283"/>
      <c r="MW255" s="283"/>
      <c r="MX255" s="283"/>
      <c r="MY255" s="298" t="s">
        <v>509</v>
      </c>
      <c r="MZ255" s="299">
        <v>30</v>
      </c>
      <c r="NA255" s="300" t="s">
        <v>648</v>
      </c>
      <c r="NB255" s="300" t="s">
        <v>649</v>
      </c>
      <c r="NC255" s="300"/>
      <c r="ND255" s="300"/>
      <c r="NE255" s="300"/>
      <c r="NF255" s="300"/>
      <c r="NG255" s="300"/>
      <c r="NH255" s="300"/>
      <c r="NI255" s="283"/>
      <c r="NJ255" s="283" t="s">
        <v>650</v>
      </c>
      <c r="NK255" s="283" t="s">
        <v>651</v>
      </c>
      <c r="NL255" s="283" t="s">
        <v>652</v>
      </c>
      <c r="NM255" s="301" t="s">
        <v>508</v>
      </c>
      <c r="NN255" s="213"/>
      <c r="NO255" s="213"/>
      <c r="NP255" s="213"/>
      <c r="NQ255" s="213"/>
      <c r="NR255" s="213"/>
      <c r="NS255" s="213"/>
      <c r="NT255" s="213"/>
      <c r="NU255" s="213" t="s">
        <v>662</v>
      </c>
      <c r="NV255" s="213" t="s">
        <v>518</v>
      </c>
      <c r="NW255" s="213">
        <v>4115</v>
      </c>
      <c r="NX255" s="213" t="s">
        <v>480</v>
      </c>
      <c r="NY255" s="213" t="s">
        <v>480</v>
      </c>
      <c r="NZ255" s="213"/>
      <c r="OA255" s="213"/>
      <c r="OB255" s="213">
        <v>8</v>
      </c>
      <c r="OC255" s="213"/>
      <c r="OD255" s="213"/>
      <c r="OE255" s="213"/>
      <c r="OF255" s="213"/>
      <c r="OG255" s="213"/>
      <c r="OH255" s="213"/>
      <c r="OI255" s="213"/>
      <c r="OJ255" s="213"/>
      <c r="OK255" s="213"/>
      <c r="OL255" s="213"/>
      <c r="OM255" s="213"/>
      <c r="ON255" s="213"/>
      <c r="OO255" s="213"/>
      <c r="OP255" s="213"/>
      <c r="OQ255" s="213"/>
      <c r="OR255" s="213"/>
      <c r="OS255" s="213"/>
      <c r="OT255" s="213"/>
      <c r="OU255" s="213" t="s">
        <v>654</v>
      </c>
      <c r="OV255" s="213" t="s">
        <v>518</v>
      </c>
      <c r="OW255" s="213"/>
      <c r="OX255" s="213">
        <v>2014</v>
      </c>
      <c r="OY255" s="213">
        <v>2015</v>
      </c>
      <c r="OZ255" s="213"/>
      <c r="PA255" s="213"/>
      <c r="PB255" s="3" t="s">
        <v>522</v>
      </c>
      <c r="PC255" s="68">
        <v>46094</v>
      </c>
    </row>
    <row r="256" spans="1:419" s="3" customFormat="1" ht="17" thickBot="1">
      <c r="A256" s="288" t="s">
        <v>469</v>
      </c>
      <c r="B256" s="147" t="s">
        <v>470</v>
      </c>
      <c r="C256" s="147" t="s">
        <v>471</v>
      </c>
      <c r="D256" s="289" t="s">
        <v>472</v>
      </c>
      <c r="E256" s="147" t="s">
        <v>473</v>
      </c>
      <c r="F256" s="289" t="s">
        <v>474</v>
      </c>
      <c r="G256" s="147" t="s">
        <v>475</v>
      </c>
      <c r="H256" s="147" t="s">
        <v>476</v>
      </c>
      <c r="I256" s="289" t="s">
        <v>477</v>
      </c>
      <c r="J256" s="289" t="s">
        <v>478</v>
      </c>
      <c r="K256" s="289">
        <v>200</v>
      </c>
      <c r="L256" s="147"/>
      <c r="M256" s="289"/>
      <c r="N256" s="147"/>
      <c r="O256" s="147"/>
      <c r="P256" s="147"/>
      <c r="Q256" s="147"/>
      <c r="R256" s="147"/>
      <c r="S256" s="147"/>
      <c r="T256" s="147"/>
      <c r="AV256" s="147" t="s">
        <v>479</v>
      </c>
      <c r="AW256" s="147">
        <v>200</v>
      </c>
      <c r="AX256" s="147" t="s">
        <v>480</v>
      </c>
      <c r="AY256" s="147">
        <v>1</v>
      </c>
      <c r="AZ256" s="213" t="s">
        <v>659</v>
      </c>
      <c r="BA256" s="213">
        <v>2014</v>
      </c>
      <c r="BB256" s="213">
        <v>2015</v>
      </c>
      <c r="BC256" s="213" t="s">
        <v>480</v>
      </c>
      <c r="BD256" s="213" t="s">
        <v>604</v>
      </c>
      <c r="BE256" s="213" t="s">
        <v>605</v>
      </c>
      <c r="BF256" s="213" t="s">
        <v>484</v>
      </c>
      <c r="BG256" s="213" t="s">
        <v>485</v>
      </c>
      <c r="BH256" s="213" t="s">
        <v>480</v>
      </c>
      <c r="BI256" s="290" t="s">
        <v>486</v>
      </c>
      <c r="BJ256" s="291">
        <v>44000</v>
      </c>
      <c r="BK256" s="213" t="s">
        <v>537</v>
      </c>
      <c r="BL256" s="213" t="s">
        <v>538</v>
      </c>
      <c r="BM256" s="213" t="s">
        <v>480</v>
      </c>
      <c r="BN256" s="213" t="s">
        <v>486</v>
      </c>
      <c r="BO256" s="213">
        <v>44444</v>
      </c>
      <c r="BP256" s="213"/>
      <c r="BQ256" s="213"/>
      <c r="BR256" s="213"/>
      <c r="BS256" s="213"/>
      <c r="BT256" s="213"/>
      <c r="BU256" s="213"/>
      <c r="ED256" s="147"/>
      <c r="EE256" s="213"/>
      <c r="EF256" s="213"/>
      <c r="EG256" s="213"/>
      <c r="EH256" s="213"/>
      <c r="EI256" s="213"/>
      <c r="EJ256" s="213"/>
      <c r="EK256" s="213"/>
      <c r="HK256" s="213" t="s">
        <v>487</v>
      </c>
      <c r="HL256" s="213" t="s">
        <v>488</v>
      </c>
      <c r="HM256" s="213"/>
      <c r="HN256" s="213"/>
      <c r="HO256" s="213"/>
      <c r="HP256" s="213"/>
      <c r="HQ256" s="213" t="s">
        <v>489</v>
      </c>
      <c r="HR256" s="213"/>
      <c r="HS256" s="290" t="s">
        <v>539</v>
      </c>
      <c r="HT256" s="213" t="s">
        <v>480</v>
      </c>
      <c r="HU256" s="213" t="s">
        <v>480</v>
      </c>
      <c r="HV256" s="213"/>
      <c r="HW256" s="213"/>
      <c r="HX256" s="292"/>
      <c r="HY256" s="213"/>
      <c r="HZ256" s="213"/>
      <c r="IA256" s="213"/>
      <c r="IB256" s="213"/>
      <c r="IC256" s="213"/>
      <c r="ID256" s="213"/>
      <c r="IE256" s="213"/>
      <c r="IF256" s="213"/>
      <c r="IG256" s="213"/>
      <c r="IH256" s="213" t="s">
        <v>540</v>
      </c>
      <c r="II256" s="293" t="s">
        <v>541</v>
      </c>
      <c r="IJ256" s="293" t="s">
        <v>542</v>
      </c>
      <c r="IK256" s="294" t="s">
        <v>543</v>
      </c>
      <c r="IL256" s="213">
        <v>2012</v>
      </c>
      <c r="IM256" s="213" t="s">
        <v>480</v>
      </c>
      <c r="IN256" s="213" t="s">
        <v>544</v>
      </c>
      <c r="IO256" s="213"/>
      <c r="IP256" s="213"/>
      <c r="IQ256" s="213"/>
      <c r="IR256" s="213"/>
      <c r="IS256" s="213"/>
      <c r="IT256" s="213"/>
      <c r="IU256" s="213"/>
      <c r="IV256" s="213"/>
      <c r="IW256" s="213"/>
      <c r="IX256" s="147"/>
      <c r="IY256" s="147"/>
      <c r="IZ256" s="147"/>
      <c r="JA256" s="147"/>
      <c r="JB256" s="147"/>
      <c r="JC256" s="147"/>
      <c r="JD256" s="147"/>
      <c r="JE256" s="147"/>
      <c r="JF256" s="147"/>
      <c r="JG256" s="147"/>
      <c r="JH256" s="147"/>
      <c r="JI256" s="147"/>
      <c r="JJ256" s="147" t="s">
        <v>493</v>
      </c>
      <c r="JK256" s="147" t="s">
        <v>592</v>
      </c>
      <c r="JL256" s="295" t="s">
        <v>495</v>
      </c>
      <c r="JM256" s="296" t="s">
        <v>496</v>
      </c>
      <c r="JN256" s="290" t="s">
        <v>497</v>
      </c>
      <c r="JO256" s="213" t="s">
        <v>498</v>
      </c>
      <c r="JP256" s="290"/>
      <c r="JQ256" s="213"/>
      <c r="JR256" s="213"/>
      <c r="JS256" s="213"/>
      <c r="JT256" s="213"/>
      <c r="JU256" s="213"/>
      <c r="JV256" s="296" t="s">
        <v>593</v>
      </c>
      <c r="JW256" s="296" t="s">
        <v>594</v>
      </c>
      <c r="JX256" s="290" t="s">
        <v>508</v>
      </c>
      <c r="JY256" s="213">
        <v>5000</v>
      </c>
      <c r="JZ256" s="290" t="s">
        <v>595</v>
      </c>
      <c r="KA256" s="213">
        <v>0.74</v>
      </c>
      <c r="KB256" s="213">
        <v>0.12</v>
      </c>
      <c r="KC256" s="213">
        <v>0.69</v>
      </c>
      <c r="KD256" s="290" t="s">
        <v>596</v>
      </c>
      <c r="KE256" s="290" t="s">
        <v>499</v>
      </c>
      <c r="KF256" s="293" t="s">
        <v>500</v>
      </c>
      <c r="KG256" s="297" t="s">
        <v>480</v>
      </c>
      <c r="KH256" s="213" t="s">
        <v>480</v>
      </c>
      <c r="KI256" s="213" t="s">
        <v>499</v>
      </c>
      <c r="KJ256" s="213" t="s">
        <v>501</v>
      </c>
      <c r="KK256" s="213" t="s">
        <v>502</v>
      </c>
      <c r="KL256" s="290" t="s">
        <v>503</v>
      </c>
      <c r="KM256" s="213">
        <v>2.5</v>
      </c>
      <c r="KN256" s="293" t="s">
        <v>647</v>
      </c>
      <c r="KO256" s="297"/>
      <c r="KP256" s="213"/>
      <c r="KQ256" s="213"/>
      <c r="KR256" s="293" t="s">
        <v>545</v>
      </c>
      <c r="KS256" s="297" t="s">
        <v>546</v>
      </c>
      <c r="KT256" s="213" t="s">
        <v>480</v>
      </c>
      <c r="KU256" s="213" t="s">
        <v>480</v>
      </c>
      <c r="KV256" s="213" t="s">
        <v>505</v>
      </c>
      <c r="KW256" s="3" t="s">
        <v>506</v>
      </c>
      <c r="LA256" s="290"/>
      <c r="LB256" s="290" t="s">
        <v>480</v>
      </c>
      <c r="LC256" s="290"/>
      <c r="LD256" s="290" t="s">
        <v>480</v>
      </c>
      <c r="LE256" s="290"/>
      <c r="LF256" s="290" t="s">
        <v>480</v>
      </c>
      <c r="LG256" s="290"/>
      <c r="LH256" s="290" t="s">
        <v>480</v>
      </c>
      <c r="LI256" s="290"/>
      <c r="LJ256" s="290" t="s">
        <v>507</v>
      </c>
      <c r="LK256" s="290" t="s">
        <v>480</v>
      </c>
      <c r="LL256" s="290" t="s">
        <v>480</v>
      </c>
      <c r="LM256" s="290" t="s">
        <v>508</v>
      </c>
      <c r="LN256" s="213">
        <v>2500</v>
      </c>
      <c r="LO256" s="213"/>
      <c r="LP256" s="213"/>
      <c r="LQ256" s="213"/>
      <c r="LR256" s="213"/>
      <c r="LS256" s="213"/>
      <c r="LT256" s="213"/>
      <c r="LU256" s="213"/>
      <c r="LW256" s="147"/>
      <c r="LX256" s="147"/>
      <c r="LY256" s="147"/>
      <c r="LZ256" s="147"/>
      <c r="MA256" s="147"/>
      <c r="ME256" s="147"/>
      <c r="MF256" s="213"/>
      <c r="MG256" s="213"/>
      <c r="MH256" s="213"/>
      <c r="MI256" s="147"/>
      <c r="MJ256" s="147"/>
      <c r="MK256" s="147"/>
      <c r="ML256" s="147"/>
      <c r="MM256" s="147"/>
      <c r="MN256" s="147"/>
      <c r="MO256" s="147"/>
      <c r="MP256" s="147"/>
      <c r="MQ256" s="213"/>
      <c r="MR256" s="213"/>
      <c r="MS256" s="213"/>
      <c r="MT256" s="213"/>
      <c r="MU256" s="283"/>
      <c r="MV256" s="283"/>
      <c r="MW256" s="283"/>
      <c r="MX256" s="283"/>
      <c r="MY256" s="298" t="s">
        <v>509</v>
      </c>
      <c r="MZ256" s="299">
        <v>30</v>
      </c>
      <c r="NA256" s="300" t="s">
        <v>656</v>
      </c>
      <c r="NB256" s="300" t="s">
        <v>649</v>
      </c>
      <c r="NC256" s="300"/>
      <c r="ND256" s="300"/>
      <c r="NE256" s="300"/>
      <c r="NF256" s="300"/>
      <c r="NG256" s="300"/>
      <c r="NH256" s="300"/>
      <c r="NI256" s="283"/>
      <c r="NJ256" s="283" t="s">
        <v>650</v>
      </c>
      <c r="NK256" s="283" t="s">
        <v>651</v>
      </c>
      <c r="NL256" s="283" t="s">
        <v>652</v>
      </c>
      <c r="NM256" s="301" t="s">
        <v>508</v>
      </c>
      <c r="NN256" s="213"/>
      <c r="NO256" s="213"/>
      <c r="NP256" s="213"/>
      <c r="NQ256" s="213"/>
      <c r="NR256" s="213"/>
      <c r="NS256" s="213"/>
      <c r="NT256" s="213"/>
      <c r="NU256" s="213"/>
      <c r="NV256" s="213" t="s">
        <v>518</v>
      </c>
      <c r="NW256" s="213">
        <v>4820</v>
      </c>
      <c r="NX256" s="213" t="s">
        <v>480</v>
      </c>
      <c r="NY256" s="213" t="s">
        <v>480</v>
      </c>
      <c r="NZ256" s="213"/>
      <c r="OA256" s="213"/>
      <c r="OB256" s="213">
        <v>8</v>
      </c>
      <c r="OC256" s="213"/>
      <c r="OD256" s="213"/>
      <c r="OE256" s="213"/>
      <c r="OF256" s="213"/>
      <c r="OG256" s="213"/>
      <c r="OH256" s="213"/>
      <c r="OI256" s="213"/>
      <c r="OJ256" s="213"/>
      <c r="OK256" s="213"/>
      <c r="OL256" s="213"/>
      <c r="OM256" s="213"/>
      <c r="ON256" s="213"/>
      <c r="OO256" s="213"/>
      <c r="OP256" s="213"/>
      <c r="OQ256" s="213"/>
      <c r="OR256" s="213"/>
      <c r="OS256" s="213"/>
      <c r="OT256" s="213"/>
      <c r="OU256" s="213" t="s">
        <v>654</v>
      </c>
      <c r="OV256" s="213" t="s">
        <v>518</v>
      </c>
      <c r="OW256" s="213"/>
      <c r="OX256" s="213">
        <v>2014</v>
      </c>
      <c r="OY256" s="213">
        <v>2015</v>
      </c>
      <c r="OZ256" s="213"/>
      <c r="PA256" s="213"/>
      <c r="PB256" s="3" t="s">
        <v>522</v>
      </c>
      <c r="PC256" s="68">
        <v>46094</v>
      </c>
    </row>
    <row r="257" spans="1:419" s="3" customFormat="1" ht="17" thickBot="1">
      <c r="A257" s="288" t="s">
        <v>469</v>
      </c>
      <c r="B257" s="147" t="s">
        <v>470</v>
      </c>
      <c r="C257" s="147" t="s">
        <v>471</v>
      </c>
      <c r="D257" s="289" t="s">
        <v>472</v>
      </c>
      <c r="E257" s="147" t="s">
        <v>473</v>
      </c>
      <c r="F257" s="289" t="s">
        <v>474</v>
      </c>
      <c r="G257" s="147" t="s">
        <v>475</v>
      </c>
      <c r="H257" s="147" t="s">
        <v>476</v>
      </c>
      <c r="I257" s="289" t="s">
        <v>477</v>
      </c>
      <c r="J257" s="289" t="s">
        <v>478</v>
      </c>
      <c r="K257" s="289">
        <v>200</v>
      </c>
      <c r="L257" s="147"/>
      <c r="M257" s="289"/>
      <c r="N257" s="147"/>
      <c r="O257" s="147"/>
      <c r="P257" s="147"/>
      <c r="Q257" s="147"/>
      <c r="R257" s="147"/>
      <c r="S257" s="147"/>
      <c r="T257" s="147"/>
      <c r="AV257" s="147" t="s">
        <v>479</v>
      </c>
      <c r="AW257" s="147">
        <v>200</v>
      </c>
      <c r="AX257" s="147" t="s">
        <v>480</v>
      </c>
      <c r="AY257" s="147">
        <v>1</v>
      </c>
      <c r="AZ257" s="213" t="s">
        <v>659</v>
      </c>
      <c r="BA257" s="213">
        <v>2014</v>
      </c>
      <c r="BB257" s="213">
        <v>2015</v>
      </c>
      <c r="BC257" s="213" t="s">
        <v>480</v>
      </c>
      <c r="BD257" s="213" t="s">
        <v>608</v>
      </c>
      <c r="BE257" s="213" t="s">
        <v>609</v>
      </c>
      <c r="BF257" s="213" t="s">
        <v>484</v>
      </c>
      <c r="BG257" s="213" t="s">
        <v>485</v>
      </c>
      <c r="BH257" s="213" t="s">
        <v>480</v>
      </c>
      <c r="BI257" s="290" t="s">
        <v>486</v>
      </c>
      <c r="BJ257" s="291">
        <v>44000</v>
      </c>
      <c r="BK257" s="213" t="s">
        <v>537</v>
      </c>
      <c r="BL257" s="213" t="s">
        <v>2775</v>
      </c>
      <c r="BM257" s="213" t="s">
        <v>480</v>
      </c>
      <c r="BN257" s="213" t="s">
        <v>486</v>
      </c>
      <c r="BO257" s="213">
        <v>44444</v>
      </c>
      <c r="BP257" s="213"/>
      <c r="BQ257" s="213"/>
      <c r="BR257" s="213"/>
      <c r="BS257" s="213"/>
      <c r="BT257" s="213"/>
      <c r="BU257" s="213"/>
      <c r="ED257" s="147"/>
      <c r="EE257" s="213"/>
      <c r="EF257" s="213"/>
      <c r="EG257" s="213"/>
      <c r="EH257" s="213"/>
      <c r="EI257" s="213"/>
      <c r="EJ257" s="213"/>
      <c r="EK257" s="213"/>
      <c r="HK257" s="213" t="s">
        <v>487</v>
      </c>
      <c r="HL257" s="213" t="s">
        <v>488</v>
      </c>
      <c r="HM257" s="213"/>
      <c r="HN257" s="213"/>
      <c r="HO257" s="213"/>
      <c r="HP257" s="213"/>
      <c r="HQ257" s="213" t="s">
        <v>489</v>
      </c>
      <c r="HR257" s="213"/>
      <c r="HS257" s="290" t="s">
        <v>539</v>
      </c>
      <c r="HT257" s="213" t="s">
        <v>480</v>
      </c>
      <c r="HU257" s="213" t="s">
        <v>480</v>
      </c>
      <c r="HV257" s="213"/>
      <c r="HW257" s="213"/>
      <c r="HX257" s="292"/>
      <c r="HY257" s="213"/>
      <c r="HZ257" s="213"/>
      <c r="IA257" s="213"/>
      <c r="IB257" s="213"/>
      <c r="IC257" s="213"/>
      <c r="ID257" s="213"/>
      <c r="IE257" s="213"/>
      <c r="IF257" s="213"/>
      <c r="IG257" s="213"/>
      <c r="IH257" s="213" t="s">
        <v>566</v>
      </c>
      <c r="II257" s="293" t="s">
        <v>541</v>
      </c>
      <c r="IJ257" s="293" t="s">
        <v>542</v>
      </c>
      <c r="IK257" s="294" t="s">
        <v>543</v>
      </c>
      <c r="IL257" s="213">
        <v>2012</v>
      </c>
      <c r="IM257" s="213" t="s">
        <v>480</v>
      </c>
      <c r="IN257" s="213" t="s">
        <v>544</v>
      </c>
      <c r="IO257" s="213"/>
      <c r="IP257" s="213"/>
      <c r="IQ257" s="213"/>
      <c r="IR257" s="213"/>
      <c r="IS257" s="213"/>
      <c r="IT257" s="213"/>
      <c r="IU257" s="213"/>
      <c r="IV257" s="213"/>
      <c r="IW257" s="213"/>
      <c r="IX257" s="147"/>
      <c r="IY257" s="147"/>
      <c r="IZ257" s="147"/>
      <c r="JA257" s="147"/>
      <c r="JB257" s="147"/>
      <c r="JC257" s="147"/>
      <c r="JD257" s="147"/>
      <c r="JE257" s="147"/>
      <c r="JF257" s="147"/>
      <c r="JG257" s="147"/>
      <c r="JH257" s="147"/>
      <c r="JI257" s="147"/>
      <c r="JJ257" s="147" t="s">
        <v>493</v>
      </c>
      <c r="JK257" s="147" t="s">
        <v>592</v>
      </c>
      <c r="JL257" s="295" t="s">
        <v>495</v>
      </c>
      <c r="JM257" s="296" t="s">
        <v>496</v>
      </c>
      <c r="JN257" s="290" t="s">
        <v>497</v>
      </c>
      <c r="JO257" s="213" t="s">
        <v>498</v>
      </c>
      <c r="JP257" s="290"/>
      <c r="JQ257" s="213"/>
      <c r="JR257" s="213"/>
      <c r="JS257" s="213"/>
      <c r="JT257" s="213"/>
      <c r="JU257" s="213"/>
      <c r="JV257" s="296" t="s">
        <v>593</v>
      </c>
      <c r="JW257" s="296" t="s">
        <v>594</v>
      </c>
      <c r="JX257" s="290" t="s">
        <v>508</v>
      </c>
      <c r="JY257" s="213">
        <v>5000</v>
      </c>
      <c r="JZ257" s="290" t="s">
        <v>595</v>
      </c>
      <c r="KA257" s="213">
        <v>0.74</v>
      </c>
      <c r="KB257" s="213">
        <v>0.12</v>
      </c>
      <c r="KC257" s="213">
        <v>0.69</v>
      </c>
      <c r="KD257" s="290" t="s">
        <v>596</v>
      </c>
      <c r="KE257" s="290" t="s">
        <v>499</v>
      </c>
      <c r="KF257" s="293" t="s">
        <v>500</v>
      </c>
      <c r="KG257" s="297" t="s">
        <v>480</v>
      </c>
      <c r="KH257" s="213" t="s">
        <v>480</v>
      </c>
      <c r="KI257" s="213" t="s">
        <v>499</v>
      </c>
      <c r="KJ257" s="213" t="s">
        <v>501</v>
      </c>
      <c r="KK257" s="213" t="s">
        <v>502</v>
      </c>
      <c r="KL257" s="290" t="s">
        <v>503</v>
      </c>
      <c r="KM257" s="213">
        <v>2.5</v>
      </c>
      <c r="KN257" s="293" t="s">
        <v>647</v>
      </c>
      <c r="KO257" s="297"/>
      <c r="KP257" s="213"/>
      <c r="KQ257" s="213"/>
      <c r="KR257" s="293" t="s">
        <v>545</v>
      </c>
      <c r="KS257" s="297" t="s">
        <v>546</v>
      </c>
      <c r="KT257" s="213" t="s">
        <v>480</v>
      </c>
      <c r="KU257" s="213" t="s">
        <v>480</v>
      </c>
      <c r="KV257" s="213" t="s">
        <v>505</v>
      </c>
      <c r="KW257" s="3" t="s">
        <v>506</v>
      </c>
      <c r="LA257" s="290"/>
      <c r="LB257" s="290" t="s">
        <v>480</v>
      </c>
      <c r="LC257" s="290"/>
      <c r="LD257" s="290" t="s">
        <v>480</v>
      </c>
      <c r="LE257" s="290"/>
      <c r="LF257" s="290" t="s">
        <v>480</v>
      </c>
      <c r="LG257" s="290"/>
      <c r="LH257" s="290" t="s">
        <v>480</v>
      </c>
      <c r="LI257" s="290"/>
      <c r="LJ257" s="290" t="s">
        <v>507</v>
      </c>
      <c r="LK257" s="290" t="s">
        <v>480</v>
      </c>
      <c r="LL257" s="290" t="s">
        <v>480</v>
      </c>
      <c r="LM257" s="290" t="s">
        <v>508</v>
      </c>
      <c r="LN257" s="213">
        <v>2500</v>
      </c>
      <c r="LO257" s="213"/>
      <c r="LP257" s="213"/>
      <c r="LQ257" s="213"/>
      <c r="LR257" s="213"/>
      <c r="LS257" s="213"/>
      <c r="LT257" s="213"/>
      <c r="LU257" s="213"/>
      <c r="LW257" s="147"/>
      <c r="LX257" s="147"/>
      <c r="LY257" s="147"/>
      <c r="LZ257" s="147"/>
      <c r="MA257" s="147"/>
      <c r="ME257" s="147"/>
      <c r="MF257" s="213"/>
      <c r="MG257" s="213"/>
      <c r="MH257" s="213"/>
      <c r="MI257" s="147"/>
      <c r="MJ257" s="147"/>
      <c r="MK257" s="147"/>
      <c r="ML257" s="147"/>
      <c r="MM257" s="147"/>
      <c r="MN257" s="147"/>
      <c r="MO257" s="147"/>
      <c r="MP257" s="147"/>
      <c r="MQ257" s="213"/>
      <c r="MR257" s="213"/>
      <c r="MS257" s="213"/>
      <c r="MT257" s="213"/>
      <c r="MU257" s="283"/>
      <c r="MV257" s="283"/>
      <c r="MW257" s="283"/>
      <c r="MX257" s="283"/>
      <c r="MY257" s="298" t="s">
        <v>509</v>
      </c>
      <c r="MZ257" s="299">
        <v>30</v>
      </c>
      <c r="NA257" s="300" t="s">
        <v>656</v>
      </c>
      <c r="NB257" s="300" t="s">
        <v>649</v>
      </c>
      <c r="NC257" s="300"/>
      <c r="ND257" s="300"/>
      <c r="NE257" s="300"/>
      <c r="NF257" s="300"/>
      <c r="NG257" s="300"/>
      <c r="NH257" s="300"/>
      <c r="NI257" s="283"/>
      <c r="NJ257" s="283" t="s">
        <v>650</v>
      </c>
      <c r="NK257" s="283" t="s">
        <v>651</v>
      </c>
      <c r="NL257" s="283" t="s">
        <v>652</v>
      </c>
      <c r="NM257" s="301" t="s">
        <v>508</v>
      </c>
      <c r="NN257" s="213"/>
      <c r="NO257" s="213"/>
      <c r="NP257" s="213"/>
      <c r="NQ257" s="213"/>
      <c r="NR257" s="213"/>
      <c r="NS257" s="213"/>
      <c r="NT257" s="213"/>
      <c r="NU257" s="213"/>
      <c r="NV257" s="213" t="s">
        <v>518</v>
      </c>
      <c r="NW257" s="213">
        <v>4481</v>
      </c>
      <c r="NX257" s="213" t="s">
        <v>480</v>
      </c>
      <c r="NY257" s="213" t="s">
        <v>480</v>
      </c>
      <c r="NZ257" s="213"/>
      <c r="OA257" s="213"/>
      <c r="OB257" s="213">
        <v>8</v>
      </c>
      <c r="OC257" s="213"/>
      <c r="OD257" s="213"/>
      <c r="OE257" s="213"/>
      <c r="OF257" s="213"/>
      <c r="OG257" s="213"/>
      <c r="OH257" s="213"/>
      <c r="OI257" s="213"/>
      <c r="OJ257" s="213"/>
      <c r="OK257" s="213"/>
      <c r="OL257" s="213"/>
      <c r="OM257" s="213"/>
      <c r="ON257" s="213"/>
      <c r="OO257" s="213"/>
      <c r="OP257" s="213"/>
      <c r="OQ257" s="213"/>
      <c r="OR257" s="213"/>
      <c r="OS257" s="213"/>
      <c r="OT257" s="213"/>
      <c r="OU257" s="213" t="s">
        <v>654</v>
      </c>
      <c r="OV257" s="213" t="s">
        <v>518</v>
      </c>
      <c r="OW257" s="213"/>
      <c r="OX257" s="213">
        <v>2014</v>
      </c>
      <c r="OY257" s="213">
        <v>2015</v>
      </c>
      <c r="OZ257" s="213"/>
      <c r="PA257" s="213"/>
      <c r="PB257" s="3" t="s">
        <v>522</v>
      </c>
      <c r="PC257" s="68">
        <v>46094</v>
      </c>
    </row>
    <row r="258" spans="1:419" s="3" customFormat="1" ht="17" thickBot="1">
      <c r="A258" s="288" t="s">
        <v>469</v>
      </c>
      <c r="B258" s="147" t="s">
        <v>470</v>
      </c>
      <c r="C258" s="147" t="s">
        <v>471</v>
      </c>
      <c r="D258" s="289" t="s">
        <v>472</v>
      </c>
      <c r="E258" s="147" t="s">
        <v>473</v>
      </c>
      <c r="F258" s="289" t="s">
        <v>474</v>
      </c>
      <c r="G258" s="147" t="s">
        <v>475</v>
      </c>
      <c r="H258" s="147" t="s">
        <v>476</v>
      </c>
      <c r="I258" s="289" t="s">
        <v>477</v>
      </c>
      <c r="J258" s="289" t="s">
        <v>478</v>
      </c>
      <c r="K258" s="289">
        <v>200</v>
      </c>
      <c r="L258" s="147"/>
      <c r="M258" s="289"/>
      <c r="N258" s="147"/>
      <c r="O258" s="147"/>
      <c r="P258" s="147"/>
      <c r="Q258" s="147"/>
      <c r="R258" s="147"/>
      <c r="S258" s="147"/>
      <c r="T258" s="147"/>
      <c r="AV258" s="147" t="s">
        <v>479</v>
      </c>
      <c r="AW258" s="147">
        <v>200</v>
      </c>
      <c r="AX258" s="147" t="s">
        <v>480</v>
      </c>
      <c r="AY258" s="147">
        <v>1</v>
      </c>
      <c r="AZ258" s="213" t="s">
        <v>659</v>
      </c>
      <c r="BA258" s="213">
        <v>2014</v>
      </c>
      <c r="BB258" s="213">
        <v>2015</v>
      </c>
      <c r="BC258" s="213" t="s">
        <v>480</v>
      </c>
      <c r="BD258" s="213" t="s">
        <v>590</v>
      </c>
      <c r="BE258" s="213" t="s">
        <v>591</v>
      </c>
      <c r="BF258" s="213" t="s">
        <v>484</v>
      </c>
      <c r="BG258" s="213" t="s">
        <v>485</v>
      </c>
      <c r="BH258" s="213" t="s">
        <v>480</v>
      </c>
      <c r="BI258" s="290" t="s">
        <v>486</v>
      </c>
      <c r="BJ258" s="291">
        <v>44000</v>
      </c>
      <c r="BK258" s="213"/>
      <c r="BL258" s="213"/>
      <c r="BM258" s="213"/>
      <c r="BN258" s="213"/>
      <c r="BO258" s="213"/>
      <c r="BP258" s="213"/>
      <c r="BQ258" s="213"/>
      <c r="BR258" s="213"/>
      <c r="BS258" s="213"/>
      <c r="BT258" s="213"/>
      <c r="BU258" s="213"/>
      <c r="ED258" s="147"/>
      <c r="EE258" s="213"/>
      <c r="EF258" s="213"/>
      <c r="EG258" s="213"/>
      <c r="EH258" s="213"/>
      <c r="EI258" s="213"/>
      <c r="EJ258" s="213"/>
      <c r="EK258" s="213"/>
      <c r="HK258" s="213" t="s">
        <v>525</v>
      </c>
      <c r="HL258" s="213" t="s">
        <v>526</v>
      </c>
      <c r="HM258" s="213" t="s">
        <v>527</v>
      </c>
      <c r="HN258" s="213"/>
      <c r="HO258" s="213" t="s">
        <v>480</v>
      </c>
      <c r="HP258" s="213">
        <v>1</v>
      </c>
      <c r="HQ258" s="213" t="s">
        <v>489</v>
      </c>
      <c r="HR258" s="213"/>
      <c r="HS258" s="290" t="s">
        <v>490</v>
      </c>
      <c r="HT258" s="213" t="s">
        <v>480</v>
      </c>
      <c r="HU258" s="213" t="s">
        <v>480</v>
      </c>
      <c r="HV258" s="213"/>
      <c r="HW258" s="213"/>
      <c r="HX258" s="292"/>
      <c r="HY258" s="213"/>
      <c r="HZ258" s="213"/>
      <c r="IA258" s="213"/>
      <c r="IB258" s="213"/>
      <c r="IC258" s="213"/>
      <c r="ID258" s="213"/>
      <c r="IE258" s="213"/>
      <c r="IF258" s="213"/>
      <c r="IG258" s="213"/>
      <c r="IH258" s="213" t="s">
        <v>491</v>
      </c>
      <c r="II258" s="293" t="s">
        <v>492</v>
      </c>
      <c r="IJ258" s="293"/>
      <c r="IK258" s="294"/>
      <c r="IL258" s="213"/>
      <c r="IM258" s="213"/>
      <c r="IN258" s="213"/>
      <c r="IO258" s="213"/>
      <c r="IP258" s="213"/>
      <c r="IQ258" s="213"/>
      <c r="IR258" s="213"/>
      <c r="IS258" s="213"/>
      <c r="IT258" s="213"/>
      <c r="IU258" s="213"/>
      <c r="IV258" s="213"/>
      <c r="IW258" s="213"/>
      <c r="IX258" s="147"/>
      <c r="IY258" s="147"/>
      <c r="IZ258" s="147"/>
      <c r="JA258" s="147"/>
      <c r="JB258" s="147"/>
      <c r="JC258" s="147"/>
      <c r="JD258" s="147"/>
      <c r="JE258" s="147"/>
      <c r="JF258" s="147"/>
      <c r="JG258" s="147"/>
      <c r="JH258" s="147"/>
      <c r="JI258" s="147"/>
      <c r="JJ258" s="147" t="s">
        <v>493</v>
      </c>
      <c r="JK258" s="147" t="s">
        <v>592</v>
      </c>
      <c r="JL258" s="295" t="s">
        <v>495</v>
      </c>
      <c r="JM258" s="296" t="s">
        <v>496</v>
      </c>
      <c r="JN258" s="290" t="s">
        <v>497</v>
      </c>
      <c r="JO258" s="213" t="s">
        <v>498</v>
      </c>
      <c r="JP258" s="290"/>
      <c r="JQ258" s="213"/>
      <c r="JR258" s="213"/>
      <c r="JS258" s="213"/>
      <c r="JT258" s="213"/>
      <c r="JU258" s="213"/>
      <c r="JV258" s="296" t="s">
        <v>593</v>
      </c>
      <c r="JW258" s="296" t="s">
        <v>594</v>
      </c>
      <c r="JX258" s="290" t="s">
        <v>508</v>
      </c>
      <c r="JY258" s="213">
        <v>5000</v>
      </c>
      <c r="JZ258" s="290" t="s">
        <v>595</v>
      </c>
      <c r="KA258" s="213">
        <v>0.74</v>
      </c>
      <c r="KB258" s="213">
        <v>0.12</v>
      </c>
      <c r="KC258" s="213">
        <v>0.69</v>
      </c>
      <c r="KD258" s="290" t="s">
        <v>596</v>
      </c>
      <c r="KE258" s="290" t="s">
        <v>528</v>
      </c>
      <c r="KF258" s="293" t="s">
        <v>500</v>
      </c>
      <c r="KG258" s="297" t="s">
        <v>480</v>
      </c>
      <c r="KH258" s="213" t="s">
        <v>480</v>
      </c>
      <c r="KI258" s="213" t="s">
        <v>529</v>
      </c>
      <c r="KJ258" s="213" t="s">
        <v>530</v>
      </c>
      <c r="KK258" s="213"/>
      <c r="KL258" s="290"/>
      <c r="KM258" s="213"/>
      <c r="KN258" s="293" t="s">
        <v>647</v>
      </c>
      <c r="KO258" s="297"/>
      <c r="KP258" s="213"/>
      <c r="KQ258" s="213"/>
      <c r="KR258" s="293" t="s">
        <v>504</v>
      </c>
      <c r="KS258" s="297"/>
      <c r="KT258" s="213"/>
      <c r="KU258" s="213"/>
      <c r="KV258" s="213"/>
      <c r="KW258" s="3" t="s">
        <v>531</v>
      </c>
      <c r="LA258" s="290"/>
      <c r="LB258" s="290"/>
      <c r="LC258" s="290"/>
      <c r="LD258" s="290"/>
      <c r="LE258" s="290"/>
      <c r="LF258" s="290"/>
      <c r="LG258" s="290"/>
      <c r="LH258" s="290"/>
      <c r="LI258" s="290"/>
      <c r="LJ258" s="290"/>
      <c r="LK258" s="290"/>
      <c r="LL258" s="290"/>
      <c r="LM258" s="290"/>
      <c r="LN258" s="213"/>
      <c r="LO258" s="213"/>
      <c r="LP258" s="213"/>
      <c r="LQ258" s="213"/>
      <c r="LR258" s="213"/>
      <c r="LS258" s="213"/>
      <c r="LT258" s="213"/>
      <c r="LU258" s="213"/>
      <c r="LW258" s="147"/>
      <c r="LX258" s="147"/>
      <c r="LY258" s="147"/>
      <c r="LZ258" s="147"/>
      <c r="MA258" s="147"/>
      <c r="ME258" s="147"/>
      <c r="MF258" s="213"/>
      <c r="MG258" s="213"/>
      <c r="MH258" s="213"/>
      <c r="MI258" s="147"/>
      <c r="MJ258" s="147"/>
      <c r="MK258" s="147"/>
      <c r="ML258" s="147"/>
      <c r="MM258" s="147"/>
      <c r="MN258" s="147"/>
      <c r="MO258" s="147"/>
      <c r="MP258" s="147"/>
      <c r="MQ258" s="213"/>
      <c r="MR258" s="213"/>
      <c r="MS258" s="213"/>
      <c r="MT258" s="213"/>
      <c r="MU258" s="283"/>
      <c r="MV258" s="283"/>
      <c r="MW258" s="283"/>
      <c r="MX258" s="283"/>
      <c r="MY258" s="298" t="s">
        <v>509</v>
      </c>
      <c r="MZ258" s="299">
        <v>30</v>
      </c>
      <c r="NA258" s="300" t="s">
        <v>657</v>
      </c>
      <c r="NB258" s="300" t="s">
        <v>548</v>
      </c>
      <c r="NC258" s="300"/>
      <c r="ND258" s="300"/>
      <c r="NE258" s="300"/>
      <c r="NF258" s="300"/>
      <c r="NG258" s="300"/>
      <c r="NH258" s="300"/>
      <c r="NI258" s="283"/>
      <c r="NJ258" s="283" t="s">
        <v>650</v>
      </c>
      <c r="NK258" s="283" t="s">
        <v>651</v>
      </c>
      <c r="NL258" s="283" t="s">
        <v>658</v>
      </c>
      <c r="NM258" s="301" t="s">
        <v>508</v>
      </c>
      <c r="NN258" s="213"/>
      <c r="NO258" s="213"/>
      <c r="NP258" s="213"/>
      <c r="NQ258" s="213"/>
      <c r="NR258" s="213"/>
      <c r="NS258" s="213"/>
      <c r="NT258" s="213"/>
      <c r="NU258" s="213" t="s">
        <v>661</v>
      </c>
      <c r="NV258" s="213" t="s">
        <v>518</v>
      </c>
      <c r="NW258" s="213">
        <v>2878</v>
      </c>
      <c r="NX258" s="213" t="s">
        <v>480</v>
      </c>
      <c r="NY258" s="213" t="s">
        <v>480</v>
      </c>
      <c r="NZ258" s="213"/>
      <c r="OA258" s="213"/>
      <c r="OB258" s="213">
        <v>8</v>
      </c>
      <c r="OC258" s="213"/>
      <c r="OD258" s="213"/>
      <c r="OE258" s="213"/>
      <c r="OF258" s="213"/>
      <c r="OG258" s="213"/>
      <c r="OH258" s="213"/>
      <c r="OI258" s="213"/>
      <c r="OJ258" s="213"/>
      <c r="OK258" s="213"/>
      <c r="OL258" s="213"/>
      <c r="OM258" s="213"/>
      <c r="ON258" s="213"/>
      <c r="OO258" s="213"/>
      <c r="OP258" s="213"/>
      <c r="OQ258" s="213"/>
      <c r="OR258" s="213"/>
      <c r="OS258" s="213"/>
      <c r="OT258" s="213"/>
      <c r="OU258" s="213" t="s">
        <v>654</v>
      </c>
      <c r="OV258" s="213" t="s">
        <v>518</v>
      </c>
      <c r="OW258" s="213"/>
      <c r="OX258" s="213">
        <v>2014</v>
      </c>
      <c r="OY258" s="213">
        <v>2015</v>
      </c>
      <c r="OZ258" s="213"/>
      <c r="PA258" s="213"/>
      <c r="PB258" s="3" t="s">
        <v>522</v>
      </c>
      <c r="PC258" s="68">
        <v>46094</v>
      </c>
    </row>
    <row r="259" spans="1:419" s="3" customFormat="1" ht="17" thickBot="1">
      <c r="A259" s="288" t="s">
        <v>469</v>
      </c>
      <c r="B259" s="147" t="s">
        <v>470</v>
      </c>
      <c r="C259" s="147" t="s">
        <v>471</v>
      </c>
      <c r="D259" s="289" t="s">
        <v>472</v>
      </c>
      <c r="E259" s="147" t="s">
        <v>473</v>
      </c>
      <c r="F259" s="289" t="s">
        <v>474</v>
      </c>
      <c r="G259" s="147" t="s">
        <v>475</v>
      </c>
      <c r="H259" s="147" t="s">
        <v>476</v>
      </c>
      <c r="I259" s="289" t="s">
        <v>477</v>
      </c>
      <c r="J259" s="289" t="s">
        <v>478</v>
      </c>
      <c r="K259" s="289">
        <v>200</v>
      </c>
      <c r="L259" s="147"/>
      <c r="M259" s="289"/>
      <c r="N259" s="147"/>
      <c r="O259" s="147"/>
      <c r="P259" s="147"/>
      <c r="Q259" s="147"/>
      <c r="R259" s="147"/>
      <c r="S259" s="147"/>
      <c r="T259" s="147"/>
      <c r="AV259" s="147" t="s">
        <v>479</v>
      </c>
      <c r="AW259" s="147">
        <v>200</v>
      </c>
      <c r="AX259" s="147" t="s">
        <v>480</v>
      </c>
      <c r="AY259" s="147">
        <v>1</v>
      </c>
      <c r="AZ259" s="213" t="s">
        <v>659</v>
      </c>
      <c r="BA259" s="213">
        <v>2014</v>
      </c>
      <c r="BB259" s="213">
        <v>2015</v>
      </c>
      <c r="BC259" s="213" t="s">
        <v>480</v>
      </c>
      <c r="BD259" s="213" t="s">
        <v>599</v>
      </c>
      <c r="BE259" s="213" t="s">
        <v>600</v>
      </c>
      <c r="BF259" s="213" t="s">
        <v>484</v>
      </c>
      <c r="BG259" s="213" t="s">
        <v>485</v>
      </c>
      <c r="BH259" s="213" t="s">
        <v>480</v>
      </c>
      <c r="BI259" s="290" t="s">
        <v>486</v>
      </c>
      <c r="BJ259" s="291">
        <v>44000</v>
      </c>
      <c r="BK259" s="213"/>
      <c r="BL259" s="213"/>
      <c r="BM259" s="213"/>
      <c r="BN259" s="213"/>
      <c r="BO259" s="213"/>
      <c r="BP259" s="213"/>
      <c r="BQ259" s="213"/>
      <c r="BR259" s="213"/>
      <c r="BS259" s="213"/>
      <c r="BT259" s="213"/>
      <c r="BU259" s="213"/>
      <c r="ED259" s="147"/>
      <c r="EE259" s="213"/>
      <c r="EF259" s="213"/>
      <c r="EG259" s="213"/>
      <c r="EH259" s="213"/>
      <c r="EI259" s="213"/>
      <c r="EJ259" s="213"/>
      <c r="EK259" s="213"/>
      <c r="HK259" s="213" t="s">
        <v>487</v>
      </c>
      <c r="HL259" s="213" t="s">
        <v>488</v>
      </c>
      <c r="HM259" s="213"/>
      <c r="HN259" s="213"/>
      <c r="HO259" s="213"/>
      <c r="HP259" s="213"/>
      <c r="HQ259" s="213" t="s">
        <v>489</v>
      </c>
      <c r="HR259" s="213"/>
      <c r="HS259" s="290" t="s">
        <v>490</v>
      </c>
      <c r="HT259" s="213" t="s">
        <v>480</v>
      </c>
      <c r="HU259" s="213" t="s">
        <v>480</v>
      </c>
      <c r="HV259" s="213"/>
      <c r="HW259" s="213"/>
      <c r="HX259" s="292"/>
      <c r="HY259" s="213"/>
      <c r="HZ259" s="213"/>
      <c r="IA259" s="213"/>
      <c r="IB259" s="213"/>
      <c r="IC259" s="213"/>
      <c r="ID259" s="213"/>
      <c r="IE259" s="213"/>
      <c r="IF259" s="213"/>
      <c r="IG259" s="213"/>
      <c r="IH259" s="213" t="s">
        <v>491</v>
      </c>
      <c r="II259" s="293" t="s">
        <v>492</v>
      </c>
      <c r="IJ259" s="293"/>
      <c r="IK259" s="294"/>
      <c r="IL259" s="213"/>
      <c r="IM259" s="213"/>
      <c r="IN259" s="213"/>
      <c r="IO259" s="213"/>
      <c r="IP259" s="213"/>
      <c r="IQ259" s="213"/>
      <c r="IR259" s="213"/>
      <c r="IS259" s="213"/>
      <c r="IT259" s="213"/>
      <c r="IU259" s="213"/>
      <c r="IV259" s="213"/>
      <c r="IW259" s="213"/>
      <c r="IX259" s="147"/>
      <c r="IY259" s="147"/>
      <c r="IZ259" s="147"/>
      <c r="JA259" s="147"/>
      <c r="JB259" s="147"/>
      <c r="JC259" s="147"/>
      <c r="JD259" s="147"/>
      <c r="JE259" s="147"/>
      <c r="JF259" s="147"/>
      <c r="JG259" s="147"/>
      <c r="JH259" s="147"/>
      <c r="JI259" s="147"/>
      <c r="JJ259" s="147" t="s">
        <v>493</v>
      </c>
      <c r="JK259" s="147" t="s">
        <v>592</v>
      </c>
      <c r="JL259" s="295" t="s">
        <v>495</v>
      </c>
      <c r="JM259" s="296" t="s">
        <v>496</v>
      </c>
      <c r="JN259" s="290" t="s">
        <v>497</v>
      </c>
      <c r="JO259" s="213" t="s">
        <v>498</v>
      </c>
      <c r="JP259" s="290"/>
      <c r="JQ259" s="213"/>
      <c r="JR259" s="213"/>
      <c r="JS259" s="213"/>
      <c r="JT259" s="213"/>
      <c r="JU259" s="213"/>
      <c r="JV259" s="296" t="s">
        <v>593</v>
      </c>
      <c r="JW259" s="296" t="s">
        <v>594</v>
      </c>
      <c r="JX259" s="290" t="s">
        <v>508</v>
      </c>
      <c r="JY259" s="213">
        <v>5000</v>
      </c>
      <c r="JZ259" s="290" t="s">
        <v>595</v>
      </c>
      <c r="KA259" s="213">
        <v>0.74</v>
      </c>
      <c r="KB259" s="213">
        <v>0.12</v>
      </c>
      <c r="KC259" s="213">
        <v>0.69</v>
      </c>
      <c r="KD259" s="290" t="s">
        <v>596</v>
      </c>
      <c r="KE259" s="290" t="s">
        <v>499</v>
      </c>
      <c r="KF259" s="293" t="s">
        <v>500</v>
      </c>
      <c r="KG259" s="297" t="s">
        <v>480</v>
      </c>
      <c r="KH259" s="213" t="s">
        <v>480</v>
      </c>
      <c r="KI259" s="213" t="s">
        <v>499</v>
      </c>
      <c r="KJ259" s="213" t="s">
        <v>501</v>
      </c>
      <c r="KK259" s="213" t="s">
        <v>502</v>
      </c>
      <c r="KL259" s="290" t="s">
        <v>503</v>
      </c>
      <c r="KM259" s="213">
        <v>2.5</v>
      </c>
      <c r="KN259" s="293" t="s">
        <v>647</v>
      </c>
      <c r="KO259" s="297"/>
      <c r="KP259" s="213"/>
      <c r="KQ259" s="213"/>
      <c r="KR259" s="293" t="s">
        <v>504</v>
      </c>
      <c r="KS259" s="297"/>
      <c r="KT259" s="213"/>
      <c r="KU259" s="213"/>
      <c r="KV259" s="213" t="s">
        <v>505</v>
      </c>
      <c r="KW259" s="3" t="s">
        <v>506</v>
      </c>
      <c r="LA259" s="290"/>
      <c r="LB259" s="290" t="s">
        <v>480</v>
      </c>
      <c r="LC259" s="290"/>
      <c r="LD259" s="290" t="s">
        <v>480</v>
      </c>
      <c r="LE259" s="290"/>
      <c r="LF259" s="290" t="s">
        <v>480</v>
      </c>
      <c r="LG259" s="290"/>
      <c r="LH259" s="290" t="s">
        <v>480</v>
      </c>
      <c r="LI259" s="290"/>
      <c r="LJ259" s="290" t="s">
        <v>507</v>
      </c>
      <c r="LK259" s="290" t="s">
        <v>480</v>
      </c>
      <c r="LL259" s="290" t="s">
        <v>480</v>
      </c>
      <c r="LM259" s="290" t="s">
        <v>508</v>
      </c>
      <c r="LN259" s="213">
        <v>2500</v>
      </c>
      <c r="LO259" s="213"/>
      <c r="LP259" s="213"/>
      <c r="LQ259" s="213"/>
      <c r="LR259" s="213"/>
      <c r="LS259" s="213"/>
      <c r="LT259" s="213"/>
      <c r="LU259" s="213"/>
      <c r="LW259" s="147"/>
      <c r="LX259" s="147"/>
      <c r="LY259" s="147"/>
      <c r="LZ259" s="147"/>
      <c r="MA259" s="147"/>
      <c r="ME259" s="147"/>
      <c r="MF259" s="213"/>
      <c r="MG259" s="213"/>
      <c r="MH259" s="213"/>
      <c r="MI259" s="147"/>
      <c r="MJ259" s="147"/>
      <c r="MK259" s="147"/>
      <c r="ML259" s="147"/>
      <c r="MM259" s="147"/>
      <c r="MN259" s="147"/>
      <c r="MO259" s="147"/>
      <c r="MP259" s="147"/>
      <c r="MQ259" s="213"/>
      <c r="MR259" s="213"/>
      <c r="MS259" s="213"/>
      <c r="MT259" s="213"/>
      <c r="MU259" s="283"/>
      <c r="MV259" s="283"/>
      <c r="MW259" s="283"/>
      <c r="MX259" s="283"/>
      <c r="MY259" s="298" t="s">
        <v>509</v>
      </c>
      <c r="MZ259" s="299">
        <v>30</v>
      </c>
      <c r="NA259" s="300" t="s">
        <v>657</v>
      </c>
      <c r="NB259" s="300" t="s">
        <v>548</v>
      </c>
      <c r="NC259" s="300"/>
      <c r="ND259" s="300"/>
      <c r="NE259" s="300"/>
      <c r="NF259" s="300"/>
      <c r="NG259" s="300"/>
      <c r="NH259" s="300"/>
      <c r="NI259" s="283"/>
      <c r="NJ259" s="283" t="s">
        <v>650</v>
      </c>
      <c r="NK259" s="283" t="s">
        <v>651</v>
      </c>
      <c r="NL259" s="283" t="s">
        <v>658</v>
      </c>
      <c r="NM259" s="301" t="s">
        <v>508</v>
      </c>
      <c r="NN259" s="213"/>
      <c r="NO259" s="213"/>
      <c r="NP259" s="213"/>
      <c r="NQ259" s="213"/>
      <c r="NR259" s="213"/>
      <c r="NS259" s="213"/>
      <c r="NT259" s="213"/>
      <c r="NU259" s="213" t="s">
        <v>662</v>
      </c>
      <c r="NV259" s="213" t="s">
        <v>518</v>
      </c>
      <c r="NW259" s="213">
        <v>2847</v>
      </c>
      <c r="NX259" s="213" t="s">
        <v>480</v>
      </c>
      <c r="NY259" s="213" t="s">
        <v>480</v>
      </c>
      <c r="NZ259" s="213"/>
      <c r="OA259" s="213"/>
      <c r="OB259" s="213">
        <v>8</v>
      </c>
      <c r="OC259" s="213"/>
      <c r="OD259" s="213"/>
      <c r="OE259" s="213"/>
      <c r="OF259" s="213"/>
      <c r="OG259" s="213"/>
      <c r="OH259" s="213"/>
      <c r="OI259" s="213"/>
      <c r="OJ259" s="213"/>
      <c r="OK259" s="213"/>
      <c r="OL259" s="213"/>
      <c r="OM259" s="213"/>
      <c r="ON259" s="213"/>
      <c r="OO259" s="213"/>
      <c r="OP259" s="213"/>
      <c r="OQ259" s="213"/>
      <c r="OR259" s="213"/>
      <c r="OS259" s="213"/>
      <c r="OT259" s="213"/>
      <c r="OU259" s="213" t="s">
        <v>654</v>
      </c>
      <c r="OV259" s="213" t="s">
        <v>518</v>
      </c>
      <c r="OW259" s="213"/>
      <c r="OX259" s="213">
        <v>2014</v>
      </c>
      <c r="OY259" s="213">
        <v>2015</v>
      </c>
      <c r="OZ259" s="213"/>
      <c r="PA259" s="213"/>
      <c r="PB259" s="3" t="s">
        <v>522</v>
      </c>
      <c r="PC259" s="68">
        <v>46094</v>
      </c>
    </row>
    <row r="260" spans="1:419" s="3" customFormat="1" ht="17" thickBot="1">
      <c r="A260" s="288" t="s">
        <v>469</v>
      </c>
      <c r="B260" s="147" t="s">
        <v>470</v>
      </c>
      <c r="C260" s="147" t="s">
        <v>471</v>
      </c>
      <c r="D260" s="289" t="s">
        <v>472</v>
      </c>
      <c r="E260" s="147" t="s">
        <v>473</v>
      </c>
      <c r="F260" s="289" t="s">
        <v>474</v>
      </c>
      <c r="G260" s="147" t="s">
        <v>475</v>
      </c>
      <c r="H260" s="147" t="s">
        <v>476</v>
      </c>
      <c r="I260" s="289" t="s">
        <v>477</v>
      </c>
      <c r="J260" s="289" t="s">
        <v>478</v>
      </c>
      <c r="K260" s="289">
        <v>200</v>
      </c>
      <c r="L260" s="147"/>
      <c r="M260" s="289"/>
      <c r="N260" s="147"/>
      <c r="O260" s="147"/>
      <c r="P260" s="147"/>
      <c r="Q260" s="147"/>
      <c r="R260" s="147"/>
      <c r="S260" s="147"/>
      <c r="T260" s="147"/>
      <c r="AV260" s="147" t="s">
        <v>479</v>
      </c>
      <c r="AW260" s="147">
        <v>200</v>
      </c>
      <c r="AX260" s="147" t="s">
        <v>480</v>
      </c>
      <c r="AY260" s="147">
        <v>1</v>
      </c>
      <c r="AZ260" s="213" t="s">
        <v>659</v>
      </c>
      <c r="BA260" s="213">
        <v>2014</v>
      </c>
      <c r="BB260" s="213">
        <v>2015</v>
      </c>
      <c r="BC260" s="213" t="s">
        <v>480</v>
      </c>
      <c r="BD260" s="213" t="s">
        <v>604</v>
      </c>
      <c r="BE260" s="213" t="s">
        <v>605</v>
      </c>
      <c r="BF260" s="213" t="s">
        <v>484</v>
      </c>
      <c r="BG260" s="213" t="s">
        <v>485</v>
      </c>
      <c r="BH260" s="213" t="s">
        <v>480</v>
      </c>
      <c r="BI260" s="290" t="s">
        <v>486</v>
      </c>
      <c r="BJ260" s="291">
        <v>44000</v>
      </c>
      <c r="BK260" s="213" t="s">
        <v>537</v>
      </c>
      <c r="BL260" s="213" t="s">
        <v>538</v>
      </c>
      <c r="BM260" s="213" t="s">
        <v>480</v>
      </c>
      <c r="BN260" s="213" t="s">
        <v>486</v>
      </c>
      <c r="BO260" s="213">
        <v>44444</v>
      </c>
      <c r="BP260" s="213"/>
      <c r="BQ260" s="213"/>
      <c r="BR260" s="213"/>
      <c r="BS260" s="213"/>
      <c r="BT260" s="213"/>
      <c r="BU260" s="213"/>
      <c r="ED260" s="147"/>
      <c r="EE260" s="213"/>
      <c r="EF260" s="213"/>
      <c r="EG260" s="213"/>
      <c r="EH260" s="213"/>
      <c r="EI260" s="213"/>
      <c r="EJ260" s="213"/>
      <c r="EK260" s="213"/>
      <c r="HK260" s="213" t="s">
        <v>487</v>
      </c>
      <c r="HL260" s="213" t="s">
        <v>488</v>
      </c>
      <c r="HM260" s="213"/>
      <c r="HN260" s="213"/>
      <c r="HO260" s="213"/>
      <c r="HP260" s="213"/>
      <c r="HQ260" s="213" t="s">
        <v>489</v>
      </c>
      <c r="HR260" s="213"/>
      <c r="HS260" s="290" t="s">
        <v>539</v>
      </c>
      <c r="HT260" s="213" t="s">
        <v>480</v>
      </c>
      <c r="HU260" s="213" t="s">
        <v>480</v>
      </c>
      <c r="HV260" s="213"/>
      <c r="HW260" s="213"/>
      <c r="HX260" s="292"/>
      <c r="HY260" s="213"/>
      <c r="HZ260" s="213"/>
      <c r="IA260" s="213"/>
      <c r="IB260" s="213"/>
      <c r="IC260" s="213"/>
      <c r="ID260" s="213"/>
      <c r="IE260" s="213"/>
      <c r="IF260" s="213"/>
      <c r="IG260" s="213"/>
      <c r="IH260" s="213" t="s">
        <v>540</v>
      </c>
      <c r="II260" s="293" t="s">
        <v>541</v>
      </c>
      <c r="IJ260" s="293" t="s">
        <v>542</v>
      </c>
      <c r="IK260" s="294" t="s">
        <v>543</v>
      </c>
      <c r="IL260" s="213">
        <v>2012</v>
      </c>
      <c r="IM260" s="213" t="s">
        <v>480</v>
      </c>
      <c r="IN260" s="213" t="s">
        <v>544</v>
      </c>
      <c r="IO260" s="213"/>
      <c r="IP260" s="213"/>
      <c r="IQ260" s="213"/>
      <c r="IR260" s="213"/>
      <c r="IS260" s="213"/>
      <c r="IT260" s="213"/>
      <c r="IU260" s="213"/>
      <c r="IV260" s="213"/>
      <c r="IW260" s="213"/>
      <c r="IX260" s="147"/>
      <c r="IY260" s="147"/>
      <c r="IZ260" s="147"/>
      <c r="JA260" s="147"/>
      <c r="JB260" s="147"/>
      <c r="JC260" s="147"/>
      <c r="JD260" s="147"/>
      <c r="JE260" s="147"/>
      <c r="JF260" s="147"/>
      <c r="JG260" s="147"/>
      <c r="JH260" s="147"/>
      <c r="JI260" s="147"/>
      <c r="JJ260" s="147" t="s">
        <v>493</v>
      </c>
      <c r="JK260" s="147" t="s">
        <v>592</v>
      </c>
      <c r="JL260" s="295" t="s">
        <v>495</v>
      </c>
      <c r="JM260" s="296" t="s">
        <v>496</v>
      </c>
      <c r="JN260" s="290" t="s">
        <v>497</v>
      </c>
      <c r="JO260" s="213" t="s">
        <v>498</v>
      </c>
      <c r="JP260" s="290"/>
      <c r="JQ260" s="213"/>
      <c r="JR260" s="213"/>
      <c r="JS260" s="213"/>
      <c r="JT260" s="213"/>
      <c r="JU260" s="213"/>
      <c r="JV260" s="296" t="s">
        <v>593</v>
      </c>
      <c r="JW260" s="296" t="s">
        <v>594</v>
      </c>
      <c r="JX260" s="290" t="s">
        <v>508</v>
      </c>
      <c r="JY260" s="213">
        <v>5000</v>
      </c>
      <c r="JZ260" s="290" t="s">
        <v>595</v>
      </c>
      <c r="KA260" s="213">
        <v>0.74</v>
      </c>
      <c r="KB260" s="213">
        <v>0.12</v>
      </c>
      <c r="KC260" s="213">
        <v>0.69</v>
      </c>
      <c r="KD260" s="290" t="s">
        <v>596</v>
      </c>
      <c r="KE260" s="290" t="s">
        <v>499</v>
      </c>
      <c r="KF260" s="293" t="s">
        <v>500</v>
      </c>
      <c r="KG260" s="297" t="s">
        <v>480</v>
      </c>
      <c r="KH260" s="213" t="s">
        <v>480</v>
      </c>
      <c r="KI260" s="213" t="s">
        <v>499</v>
      </c>
      <c r="KJ260" s="213" t="s">
        <v>501</v>
      </c>
      <c r="KK260" s="213" t="s">
        <v>502</v>
      </c>
      <c r="KL260" s="290" t="s">
        <v>503</v>
      </c>
      <c r="KM260" s="213">
        <v>2.5</v>
      </c>
      <c r="KN260" s="293" t="s">
        <v>647</v>
      </c>
      <c r="KO260" s="297"/>
      <c r="KP260" s="213"/>
      <c r="KQ260" s="213"/>
      <c r="KR260" s="293" t="s">
        <v>545</v>
      </c>
      <c r="KS260" s="297" t="s">
        <v>546</v>
      </c>
      <c r="KT260" s="213" t="s">
        <v>480</v>
      </c>
      <c r="KU260" s="213" t="s">
        <v>480</v>
      </c>
      <c r="KV260" s="213" t="s">
        <v>505</v>
      </c>
      <c r="KW260" s="3" t="s">
        <v>506</v>
      </c>
      <c r="LA260" s="290"/>
      <c r="LB260" s="290" t="s">
        <v>480</v>
      </c>
      <c r="LC260" s="290"/>
      <c r="LD260" s="290" t="s">
        <v>480</v>
      </c>
      <c r="LE260" s="290"/>
      <c r="LF260" s="290" t="s">
        <v>480</v>
      </c>
      <c r="LG260" s="290"/>
      <c r="LH260" s="290" t="s">
        <v>480</v>
      </c>
      <c r="LI260" s="290"/>
      <c r="LJ260" s="290" t="s">
        <v>507</v>
      </c>
      <c r="LK260" s="290" t="s">
        <v>480</v>
      </c>
      <c r="LL260" s="290" t="s">
        <v>480</v>
      </c>
      <c r="LM260" s="290" t="s">
        <v>508</v>
      </c>
      <c r="LN260" s="213">
        <v>2500</v>
      </c>
      <c r="LO260" s="213"/>
      <c r="LP260" s="213"/>
      <c r="LQ260" s="213"/>
      <c r="LR260" s="213"/>
      <c r="LS260" s="213"/>
      <c r="LT260" s="213"/>
      <c r="LU260" s="213"/>
      <c r="LW260" s="147"/>
      <c r="LX260" s="147"/>
      <c r="LY260" s="147"/>
      <c r="LZ260" s="147"/>
      <c r="MA260" s="147"/>
      <c r="ME260" s="147"/>
      <c r="MF260" s="213"/>
      <c r="MG260" s="213"/>
      <c r="MH260" s="213"/>
      <c r="MI260" s="147"/>
      <c r="MJ260" s="147"/>
      <c r="MK260" s="147"/>
      <c r="ML260" s="147"/>
      <c r="MM260" s="147"/>
      <c r="MN260" s="147"/>
      <c r="MO260" s="147"/>
      <c r="MP260" s="147"/>
      <c r="MQ260" s="213"/>
      <c r="MR260" s="213"/>
      <c r="MS260" s="213"/>
      <c r="MT260" s="213"/>
      <c r="MU260" s="283"/>
      <c r="MV260" s="283"/>
      <c r="MW260" s="283"/>
      <c r="MX260" s="283"/>
      <c r="MY260" s="298" t="s">
        <v>509</v>
      </c>
      <c r="MZ260" s="299">
        <v>30</v>
      </c>
      <c r="NA260" s="300" t="s">
        <v>657</v>
      </c>
      <c r="NB260" s="300" t="s">
        <v>548</v>
      </c>
      <c r="NC260" s="300"/>
      <c r="ND260" s="300"/>
      <c r="NE260" s="300"/>
      <c r="NF260" s="300"/>
      <c r="NG260" s="300"/>
      <c r="NH260" s="300"/>
      <c r="NI260" s="283"/>
      <c r="NJ260" s="283" t="s">
        <v>650</v>
      </c>
      <c r="NK260" s="283" t="s">
        <v>651</v>
      </c>
      <c r="NL260" s="283" t="s">
        <v>658</v>
      </c>
      <c r="NM260" s="301" t="s">
        <v>508</v>
      </c>
      <c r="NN260" s="213"/>
      <c r="NO260" s="213"/>
      <c r="NP260" s="213"/>
      <c r="NQ260" s="213"/>
      <c r="NR260" s="213"/>
      <c r="NS260" s="213"/>
      <c r="NT260" s="213"/>
      <c r="NU260" s="213"/>
      <c r="NV260" s="213" t="s">
        <v>518</v>
      </c>
      <c r="NW260" s="213">
        <v>2280</v>
      </c>
      <c r="NX260" s="213" t="s">
        <v>480</v>
      </c>
      <c r="NY260" s="213" t="s">
        <v>480</v>
      </c>
      <c r="NZ260" s="213"/>
      <c r="OA260" s="213"/>
      <c r="OB260" s="213">
        <v>8</v>
      </c>
      <c r="OC260" s="213"/>
      <c r="OD260" s="213"/>
      <c r="OE260" s="213"/>
      <c r="OF260" s="213"/>
      <c r="OG260" s="213"/>
      <c r="OH260" s="213"/>
      <c r="OI260" s="213"/>
      <c r="OJ260" s="213"/>
      <c r="OK260" s="213"/>
      <c r="OL260" s="213"/>
      <c r="OM260" s="213"/>
      <c r="ON260" s="213"/>
      <c r="OO260" s="213"/>
      <c r="OP260" s="213"/>
      <c r="OQ260" s="213"/>
      <c r="OR260" s="213"/>
      <c r="OS260" s="213"/>
      <c r="OT260" s="213"/>
      <c r="OU260" s="213" t="s">
        <v>654</v>
      </c>
      <c r="OV260" s="213" t="s">
        <v>518</v>
      </c>
      <c r="OW260" s="213"/>
      <c r="OX260" s="213">
        <v>2014</v>
      </c>
      <c r="OY260" s="213">
        <v>2015</v>
      </c>
      <c r="OZ260" s="213"/>
      <c r="PA260" s="213"/>
      <c r="PB260" s="3" t="s">
        <v>522</v>
      </c>
      <c r="PC260" s="68">
        <v>46094</v>
      </c>
    </row>
    <row r="261" spans="1:419" s="3" customFormat="1" ht="17" thickBot="1">
      <c r="A261" s="288" t="s">
        <v>469</v>
      </c>
      <c r="B261" s="147" t="s">
        <v>470</v>
      </c>
      <c r="C261" s="147" t="s">
        <v>471</v>
      </c>
      <c r="D261" s="289" t="s">
        <v>472</v>
      </c>
      <c r="E261" s="147" t="s">
        <v>473</v>
      </c>
      <c r="F261" s="289" t="s">
        <v>474</v>
      </c>
      <c r="G261" s="147" t="s">
        <v>475</v>
      </c>
      <c r="H261" s="147" t="s">
        <v>476</v>
      </c>
      <c r="I261" s="289" t="s">
        <v>477</v>
      </c>
      <c r="J261" s="289" t="s">
        <v>478</v>
      </c>
      <c r="K261" s="289">
        <v>200</v>
      </c>
      <c r="L261" s="147"/>
      <c r="M261" s="289"/>
      <c r="N261" s="147"/>
      <c r="O261" s="147"/>
      <c r="P261" s="147"/>
      <c r="Q261" s="147"/>
      <c r="R261" s="147"/>
      <c r="S261" s="147"/>
      <c r="T261" s="147"/>
      <c r="AV261" s="147" t="s">
        <v>479</v>
      </c>
      <c r="AW261" s="147">
        <v>200</v>
      </c>
      <c r="AX261" s="147" t="s">
        <v>480</v>
      </c>
      <c r="AY261" s="147">
        <v>1</v>
      </c>
      <c r="AZ261" s="213" t="s">
        <v>659</v>
      </c>
      <c r="BA261" s="213">
        <v>2014</v>
      </c>
      <c r="BB261" s="213">
        <v>2015</v>
      </c>
      <c r="BC261" s="213" t="s">
        <v>480</v>
      </c>
      <c r="BD261" s="213" t="s">
        <v>608</v>
      </c>
      <c r="BE261" s="213" t="s">
        <v>609</v>
      </c>
      <c r="BF261" s="213" t="s">
        <v>484</v>
      </c>
      <c r="BG261" s="213" t="s">
        <v>485</v>
      </c>
      <c r="BH261" s="213" t="s">
        <v>480</v>
      </c>
      <c r="BI261" s="290" t="s">
        <v>486</v>
      </c>
      <c r="BJ261" s="291">
        <v>44000</v>
      </c>
      <c r="BK261" s="213" t="s">
        <v>537</v>
      </c>
      <c r="BL261" s="213" t="s">
        <v>2775</v>
      </c>
      <c r="BM261" s="213" t="s">
        <v>480</v>
      </c>
      <c r="BN261" s="213" t="s">
        <v>486</v>
      </c>
      <c r="BO261" s="213">
        <v>44444</v>
      </c>
      <c r="BP261" s="213"/>
      <c r="BQ261" s="213"/>
      <c r="BR261" s="213"/>
      <c r="BS261" s="213"/>
      <c r="BT261" s="213"/>
      <c r="BU261" s="213"/>
      <c r="ED261" s="147"/>
      <c r="EE261" s="213"/>
      <c r="EF261" s="213"/>
      <c r="EG261" s="213"/>
      <c r="EH261" s="213"/>
      <c r="EI261" s="213"/>
      <c r="EJ261" s="213"/>
      <c r="EK261" s="213"/>
      <c r="HK261" s="213" t="s">
        <v>487</v>
      </c>
      <c r="HL261" s="213" t="s">
        <v>488</v>
      </c>
      <c r="HM261" s="213"/>
      <c r="HN261" s="213"/>
      <c r="HO261" s="213"/>
      <c r="HP261" s="213"/>
      <c r="HQ261" s="213" t="s">
        <v>489</v>
      </c>
      <c r="HR261" s="213"/>
      <c r="HS261" s="290" t="s">
        <v>539</v>
      </c>
      <c r="HT261" s="213" t="s">
        <v>480</v>
      </c>
      <c r="HU261" s="213" t="s">
        <v>480</v>
      </c>
      <c r="HV261" s="213"/>
      <c r="HW261" s="213"/>
      <c r="HX261" s="292"/>
      <c r="HY261" s="213"/>
      <c r="HZ261" s="213"/>
      <c r="IA261" s="213"/>
      <c r="IB261" s="213"/>
      <c r="IC261" s="213"/>
      <c r="ID261" s="213"/>
      <c r="IE261" s="213"/>
      <c r="IF261" s="213"/>
      <c r="IG261" s="213"/>
      <c r="IH261" s="213" t="s">
        <v>566</v>
      </c>
      <c r="II261" s="293" t="s">
        <v>541</v>
      </c>
      <c r="IJ261" s="293" t="s">
        <v>542</v>
      </c>
      <c r="IK261" s="294" t="s">
        <v>543</v>
      </c>
      <c r="IL261" s="213">
        <v>2012</v>
      </c>
      <c r="IM261" s="213" t="s">
        <v>480</v>
      </c>
      <c r="IN261" s="213" t="s">
        <v>544</v>
      </c>
      <c r="IO261" s="213"/>
      <c r="IP261" s="213"/>
      <c r="IQ261" s="213"/>
      <c r="IR261" s="213"/>
      <c r="IS261" s="213"/>
      <c r="IT261" s="213"/>
      <c r="IU261" s="213"/>
      <c r="IV261" s="213"/>
      <c r="IW261" s="213"/>
      <c r="IX261" s="147"/>
      <c r="IY261" s="147"/>
      <c r="IZ261" s="147"/>
      <c r="JA261" s="147"/>
      <c r="JB261" s="147"/>
      <c r="JC261" s="147"/>
      <c r="JD261" s="147"/>
      <c r="JE261" s="147"/>
      <c r="JF261" s="147"/>
      <c r="JG261" s="147"/>
      <c r="JH261" s="147"/>
      <c r="JI261" s="147"/>
      <c r="JJ261" s="147" t="s">
        <v>493</v>
      </c>
      <c r="JK261" s="147" t="s">
        <v>592</v>
      </c>
      <c r="JL261" s="295" t="s">
        <v>495</v>
      </c>
      <c r="JM261" s="296" t="s">
        <v>496</v>
      </c>
      <c r="JN261" s="290" t="s">
        <v>497</v>
      </c>
      <c r="JO261" s="213" t="s">
        <v>498</v>
      </c>
      <c r="JP261" s="290"/>
      <c r="JQ261" s="213"/>
      <c r="JR261" s="213"/>
      <c r="JS261" s="213"/>
      <c r="JT261" s="213"/>
      <c r="JU261" s="213"/>
      <c r="JV261" s="296" t="s">
        <v>593</v>
      </c>
      <c r="JW261" s="296" t="s">
        <v>594</v>
      </c>
      <c r="JX261" s="290" t="s">
        <v>508</v>
      </c>
      <c r="JY261" s="213">
        <v>5000</v>
      </c>
      <c r="JZ261" s="290" t="s">
        <v>595</v>
      </c>
      <c r="KA261" s="213">
        <v>0.74</v>
      </c>
      <c r="KB261" s="213">
        <v>0.12</v>
      </c>
      <c r="KC261" s="213">
        <v>0.69</v>
      </c>
      <c r="KD261" s="290" t="s">
        <v>596</v>
      </c>
      <c r="KE261" s="290" t="s">
        <v>499</v>
      </c>
      <c r="KF261" s="293" t="s">
        <v>500</v>
      </c>
      <c r="KG261" s="297" t="s">
        <v>480</v>
      </c>
      <c r="KH261" s="213" t="s">
        <v>480</v>
      </c>
      <c r="KI261" s="213" t="s">
        <v>499</v>
      </c>
      <c r="KJ261" s="213" t="s">
        <v>501</v>
      </c>
      <c r="KK261" s="213" t="s">
        <v>502</v>
      </c>
      <c r="KL261" s="290" t="s">
        <v>503</v>
      </c>
      <c r="KM261" s="213">
        <v>2.5</v>
      </c>
      <c r="KN261" s="293" t="s">
        <v>647</v>
      </c>
      <c r="KO261" s="297"/>
      <c r="KP261" s="213"/>
      <c r="KQ261" s="213"/>
      <c r="KR261" s="293" t="s">
        <v>545</v>
      </c>
      <c r="KS261" s="297" t="s">
        <v>546</v>
      </c>
      <c r="KT261" s="213" t="s">
        <v>480</v>
      </c>
      <c r="KU261" s="213" t="s">
        <v>480</v>
      </c>
      <c r="KV261" s="213" t="s">
        <v>505</v>
      </c>
      <c r="KW261" s="3" t="s">
        <v>506</v>
      </c>
      <c r="LA261" s="290"/>
      <c r="LB261" s="290" t="s">
        <v>480</v>
      </c>
      <c r="LC261" s="290"/>
      <c r="LD261" s="290" t="s">
        <v>480</v>
      </c>
      <c r="LE261" s="290"/>
      <c r="LF261" s="290" t="s">
        <v>480</v>
      </c>
      <c r="LG261" s="290"/>
      <c r="LH261" s="290" t="s">
        <v>480</v>
      </c>
      <c r="LI261" s="290"/>
      <c r="LJ261" s="290" t="s">
        <v>507</v>
      </c>
      <c r="LK261" s="290" t="s">
        <v>480</v>
      </c>
      <c r="LL261" s="290" t="s">
        <v>480</v>
      </c>
      <c r="LM261" s="290" t="s">
        <v>508</v>
      </c>
      <c r="LN261" s="213">
        <v>2500</v>
      </c>
      <c r="LO261" s="213"/>
      <c r="LP261" s="213"/>
      <c r="LQ261" s="213"/>
      <c r="LR261" s="213"/>
      <c r="LS261" s="213"/>
      <c r="LT261" s="213"/>
      <c r="LU261" s="213"/>
      <c r="LW261" s="147"/>
      <c r="LX261" s="147"/>
      <c r="LY261" s="147"/>
      <c r="LZ261" s="147"/>
      <c r="MA261" s="147"/>
      <c r="ME261" s="147"/>
      <c r="MF261" s="213"/>
      <c r="MG261" s="213"/>
      <c r="MH261" s="213"/>
      <c r="MI261" s="147"/>
      <c r="MJ261" s="147"/>
      <c r="MK261" s="147"/>
      <c r="ML261" s="147"/>
      <c r="MM261" s="147"/>
      <c r="MN261" s="147"/>
      <c r="MO261" s="147"/>
      <c r="MP261" s="147"/>
      <c r="MQ261" s="213"/>
      <c r="MR261" s="213"/>
      <c r="MS261" s="213"/>
      <c r="MT261" s="213"/>
      <c r="MU261" s="283"/>
      <c r="MV261" s="283"/>
      <c r="MW261" s="283"/>
      <c r="MX261" s="283"/>
      <c r="MY261" s="298" t="s">
        <v>509</v>
      </c>
      <c r="MZ261" s="299">
        <v>30</v>
      </c>
      <c r="NA261" s="300" t="s">
        <v>657</v>
      </c>
      <c r="NB261" s="300" t="s">
        <v>548</v>
      </c>
      <c r="NC261" s="300"/>
      <c r="ND261" s="300"/>
      <c r="NE261" s="300"/>
      <c r="NF261" s="300"/>
      <c r="NG261" s="300"/>
      <c r="NH261" s="300"/>
      <c r="NI261" s="283"/>
      <c r="NJ261" s="283" t="s">
        <v>650</v>
      </c>
      <c r="NK261" s="283" t="s">
        <v>651</v>
      </c>
      <c r="NL261" s="283" t="s">
        <v>658</v>
      </c>
      <c r="NM261" s="301" t="s">
        <v>508</v>
      </c>
      <c r="NN261" s="213"/>
      <c r="NO261" s="213"/>
      <c r="NP261" s="213"/>
      <c r="NQ261" s="213"/>
      <c r="NR261" s="213"/>
      <c r="NS261" s="213"/>
      <c r="NT261" s="213"/>
      <c r="NU261" s="213"/>
      <c r="NV261" s="213" t="s">
        <v>518</v>
      </c>
      <c r="NW261" s="213">
        <v>2394</v>
      </c>
      <c r="NX261" s="213" t="s">
        <v>480</v>
      </c>
      <c r="NY261" s="213" t="s">
        <v>480</v>
      </c>
      <c r="NZ261" s="213"/>
      <c r="OA261" s="213"/>
      <c r="OB261" s="213">
        <v>8</v>
      </c>
      <c r="OC261" s="213"/>
      <c r="OD261" s="213"/>
      <c r="OE261" s="213"/>
      <c r="OF261" s="213"/>
      <c r="OG261" s="213"/>
      <c r="OH261" s="213"/>
      <c r="OI261" s="213"/>
      <c r="OJ261" s="213"/>
      <c r="OK261" s="213"/>
      <c r="OL261" s="213"/>
      <c r="OM261" s="213"/>
      <c r="ON261" s="213"/>
      <c r="OO261" s="213"/>
      <c r="OP261" s="213"/>
      <c r="OQ261" s="213"/>
      <c r="OR261" s="213"/>
      <c r="OS261" s="213"/>
      <c r="OT261" s="213"/>
      <c r="OU261" s="213" t="s">
        <v>654</v>
      </c>
      <c r="OV261" s="213" t="s">
        <v>518</v>
      </c>
      <c r="OW261" s="213"/>
      <c r="OX261" s="213">
        <v>2014</v>
      </c>
      <c r="OY261" s="213">
        <v>2015</v>
      </c>
      <c r="OZ261" s="213"/>
      <c r="PA261" s="213"/>
      <c r="PB261" s="3" t="s">
        <v>522</v>
      </c>
      <c r="PC261" s="68">
        <v>46094</v>
      </c>
    </row>
    <row r="262" spans="1:419" s="64" customFormat="1" ht="73" thickBot="1">
      <c r="A262" s="158" t="s">
        <v>0</v>
      </c>
      <c r="B262" s="159" t="s">
        <v>1</v>
      </c>
      <c r="C262" s="160" t="s">
        <v>2</v>
      </c>
      <c r="D262" s="160" t="s">
        <v>3</v>
      </c>
      <c r="E262" s="160" t="s">
        <v>4</v>
      </c>
      <c r="F262" s="160" t="s">
        <v>5</v>
      </c>
      <c r="G262" s="160" t="s">
        <v>6</v>
      </c>
      <c r="H262" s="160" t="s">
        <v>7</v>
      </c>
      <c r="I262" s="160" t="s">
        <v>8</v>
      </c>
      <c r="J262" s="160" t="s">
        <v>9</v>
      </c>
      <c r="K262" s="160" t="s">
        <v>10</v>
      </c>
      <c r="L262" s="160" t="s">
        <v>11</v>
      </c>
      <c r="M262" s="160" t="s">
        <v>12</v>
      </c>
      <c r="N262" s="160" t="s">
        <v>13</v>
      </c>
      <c r="O262" s="160" t="s">
        <v>14</v>
      </c>
      <c r="P262" s="160" t="s">
        <v>15</v>
      </c>
      <c r="Q262" s="160" t="s">
        <v>16</v>
      </c>
      <c r="R262" s="160" t="s">
        <v>17</v>
      </c>
      <c r="S262" s="160" t="s">
        <v>18</v>
      </c>
      <c r="T262" s="160" t="s">
        <v>19</v>
      </c>
      <c r="U262" s="107" t="s">
        <v>20</v>
      </c>
      <c r="V262" s="107" t="s">
        <v>21</v>
      </c>
      <c r="W262" s="107" t="s">
        <v>22</v>
      </c>
      <c r="X262" s="107" t="s">
        <v>23</v>
      </c>
      <c r="Y262" s="107" t="s">
        <v>24</v>
      </c>
      <c r="Z262" s="107" t="s">
        <v>25</v>
      </c>
      <c r="AA262" s="107" t="s">
        <v>26</v>
      </c>
      <c r="AB262" s="107" t="s">
        <v>27</v>
      </c>
      <c r="AC262" s="107" t="s">
        <v>28</v>
      </c>
      <c r="AD262" s="107" t="s">
        <v>29</v>
      </c>
      <c r="AE262" s="107" t="s">
        <v>30</v>
      </c>
      <c r="AF262" s="107" t="s">
        <v>31</v>
      </c>
      <c r="AG262" s="107" t="s">
        <v>32</v>
      </c>
      <c r="AH262" s="107" t="s">
        <v>33</v>
      </c>
      <c r="AI262" s="107" t="s">
        <v>34</v>
      </c>
      <c r="AJ262" s="107" t="s">
        <v>35</v>
      </c>
      <c r="AK262" s="107" t="s">
        <v>36</v>
      </c>
      <c r="AL262" s="107" t="s">
        <v>37</v>
      </c>
      <c r="AM262" s="107" t="s">
        <v>38</v>
      </c>
      <c r="AN262" s="107" t="s">
        <v>39</v>
      </c>
      <c r="AO262" s="107" t="s">
        <v>40</v>
      </c>
      <c r="AP262" s="107" t="s">
        <v>41</v>
      </c>
      <c r="AQ262" s="107" t="s">
        <v>42</v>
      </c>
      <c r="AR262" s="107" t="s">
        <v>43</v>
      </c>
      <c r="AS262" s="107" t="s">
        <v>44</v>
      </c>
      <c r="AT262" s="107" t="s">
        <v>45</v>
      </c>
      <c r="AU262" s="107" t="s">
        <v>46</v>
      </c>
      <c r="AV262" s="221" t="s">
        <v>47</v>
      </c>
      <c r="AW262" s="221" t="s">
        <v>48</v>
      </c>
      <c r="AX262" s="221" t="s">
        <v>49</v>
      </c>
      <c r="AY262" s="221" t="s">
        <v>50</v>
      </c>
      <c r="AZ262" s="222" t="s">
        <v>51</v>
      </c>
      <c r="BA262" s="222" t="s">
        <v>52</v>
      </c>
      <c r="BB262" s="222" t="s">
        <v>53</v>
      </c>
      <c r="BC262" s="222" t="s">
        <v>54</v>
      </c>
      <c r="BD262" s="18" t="s">
        <v>55</v>
      </c>
      <c r="BE262" s="18" t="s">
        <v>56</v>
      </c>
      <c r="BF262" s="18" t="s">
        <v>57</v>
      </c>
      <c r="BG262" s="223" t="s">
        <v>2650</v>
      </c>
      <c r="BH262" s="223" t="s">
        <v>2651</v>
      </c>
      <c r="BI262" s="223" t="s">
        <v>2652</v>
      </c>
      <c r="BJ262" s="223" t="s">
        <v>2653</v>
      </c>
      <c r="BK262" s="223" t="s">
        <v>2654</v>
      </c>
      <c r="BL262" s="223" t="s">
        <v>2655</v>
      </c>
      <c r="BM262" s="223" t="s">
        <v>2656</v>
      </c>
      <c r="BN262" s="223" t="s">
        <v>2657</v>
      </c>
      <c r="BO262" s="223" t="s">
        <v>2658</v>
      </c>
      <c r="BP262" s="223" t="s">
        <v>2659</v>
      </c>
      <c r="BQ262" s="223" t="s">
        <v>2660</v>
      </c>
      <c r="BR262" s="223" t="s">
        <v>2661</v>
      </c>
      <c r="BS262" s="223" t="s">
        <v>2662</v>
      </c>
      <c r="BT262" s="223" t="s">
        <v>2663</v>
      </c>
      <c r="BU262" s="223" t="s">
        <v>2664</v>
      </c>
      <c r="BV262" s="116" t="s">
        <v>2665</v>
      </c>
      <c r="BW262" s="116" t="s">
        <v>2666</v>
      </c>
      <c r="BX262" s="116" t="s">
        <v>2667</v>
      </c>
      <c r="BY262" s="116" t="s">
        <v>2668</v>
      </c>
      <c r="BZ262" s="116" t="s">
        <v>2669</v>
      </c>
      <c r="CA262" s="116" t="s">
        <v>2670</v>
      </c>
      <c r="CB262" s="116" t="s">
        <v>2671</v>
      </c>
      <c r="CC262" s="116" t="s">
        <v>2672</v>
      </c>
      <c r="CD262" s="116" t="s">
        <v>2673</v>
      </c>
      <c r="CE262" s="116" t="s">
        <v>2674</v>
      </c>
      <c r="CF262" s="116" t="s">
        <v>2675</v>
      </c>
      <c r="CG262" s="116" t="s">
        <v>2676</v>
      </c>
      <c r="CH262" s="116" t="s">
        <v>2677</v>
      </c>
      <c r="CI262" s="116" t="s">
        <v>2678</v>
      </c>
      <c r="CJ262" s="116" t="s">
        <v>2679</v>
      </c>
      <c r="CK262" s="116" t="s">
        <v>2680</v>
      </c>
      <c r="CL262" s="116" t="s">
        <v>2681</v>
      </c>
      <c r="CM262" s="116" t="s">
        <v>2682</v>
      </c>
      <c r="CN262" s="116" t="s">
        <v>2683</v>
      </c>
      <c r="CO262" s="116" t="s">
        <v>2684</v>
      </c>
      <c r="CP262" s="116" t="s">
        <v>2685</v>
      </c>
      <c r="CQ262" s="116" t="s">
        <v>2686</v>
      </c>
      <c r="CR262" s="116" t="s">
        <v>2687</v>
      </c>
      <c r="CS262" s="116" t="s">
        <v>2688</v>
      </c>
      <c r="CT262" s="116" t="s">
        <v>2689</v>
      </c>
      <c r="CU262" s="116" t="s">
        <v>2690</v>
      </c>
      <c r="CV262" s="116" t="s">
        <v>2691</v>
      </c>
      <c r="CW262" s="116" t="s">
        <v>2692</v>
      </c>
      <c r="CX262" s="116" t="s">
        <v>2693</v>
      </c>
      <c r="CY262" s="116" t="s">
        <v>2694</v>
      </c>
      <c r="CZ262" s="116" t="s">
        <v>2695</v>
      </c>
      <c r="DA262" s="116" t="s">
        <v>2696</v>
      </c>
      <c r="DB262" s="116" t="s">
        <v>2697</v>
      </c>
      <c r="DC262" s="116" t="s">
        <v>2698</v>
      </c>
      <c r="DD262" s="116" t="s">
        <v>2699</v>
      </c>
      <c r="DE262" s="116" t="s">
        <v>2700</v>
      </c>
      <c r="DF262" s="116" t="s">
        <v>2701</v>
      </c>
      <c r="DG262" s="116" t="s">
        <v>2702</v>
      </c>
      <c r="DH262" s="116" t="s">
        <v>2703</v>
      </c>
      <c r="DI262" s="116" t="s">
        <v>2704</v>
      </c>
      <c r="DJ262" s="116" t="s">
        <v>2705</v>
      </c>
      <c r="DK262" s="116" t="s">
        <v>2706</v>
      </c>
      <c r="DL262" s="116" t="s">
        <v>2707</v>
      </c>
      <c r="DM262" s="116" t="s">
        <v>2708</v>
      </c>
      <c r="DN262" s="116" t="s">
        <v>2709</v>
      </c>
      <c r="DO262" s="116" t="s">
        <v>2710</v>
      </c>
      <c r="DP262" s="116" t="s">
        <v>2711</v>
      </c>
      <c r="DQ262" s="116" t="s">
        <v>2712</v>
      </c>
      <c r="DR262" s="116" t="s">
        <v>2713</v>
      </c>
      <c r="DS262" s="116" t="s">
        <v>2714</v>
      </c>
      <c r="DT262" s="116" t="s">
        <v>2715</v>
      </c>
      <c r="DU262" s="116" t="s">
        <v>2716</v>
      </c>
      <c r="DV262" s="116" t="s">
        <v>2717</v>
      </c>
      <c r="DW262" s="116" t="s">
        <v>2718</v>
      </c>
      <c r="DX262" s="116" t="s">
        <v>2719</v>
      </c>
      <c r="DY262" s="116" t="s">
        <v>2720</v>
      </c>
      <c r="DZ262" s="116" t="s">
        <v>2721</v>
      </c>
      <c r="EA262" s="116" t="s">
        <v>2722</v>
      </c>
      <c r="EB262" s="116" t="s">
        <v>2723</v>
      </c>
      <c r="EC262" s="116" t="s">
        <v>2724</v>
      </c>
      <c r="ED262" s="23" t="s">
        <v>193</v>
      </c>
      <c r="EE262" s="23" t="s">
        <v>194</v>
      </c>
      <c r="EF262" s="23" t="s">
        <v>195</v>
      </c>
      <c r="EG262" s="23" t="s">
        <v>196</v>
      </c>
      <c r="EH262" s="23" t="s">
        <v>197</v>
      </c>
      <c r="EI262" s="23" t="s">
        <v>198</v>
      </c>
      <c r="EJ262" s="23" t="s">
        <v>199</v>
      </c>
      <c r="EK262" s="23" t="s">
        <v>200</v>
      </c>
      <c r="EL262" s="23" t="s">
        <v>201</v>
      </c>
      <c r="EM262" s="23" t="s">
        <v>202</v>
      </c>
      <c r="EN262" s="23" t="s">
        <v>203</v>
      </c>
      <c r="EO262" s="23" t="s">
        <v>204</v>
      </c>
      <c r="EP262" s="23" t="s">
        <v>205</v>
      </c>
      <c r="EQ262" s="23" t="s">
        <v>206</v>
      </c>
      <c r="ER262" s="23" t="s">
        <v>207</v>
      </c>
      <c r="ES262" s="23" t="s">
        <v>208</v>
      </c>
      <c r="ET262" s="23" t="s">
        <v>209</v>
      </c>
      <c r="EU262" s="23" t="s">
        <v>210</v>
      </c>
      <c r="EV262" s="23" t="s">
        <v>211</v>
      </c>
      <c r="EW262" s="23" t="s">
        <v>212</v>
      </c>
      <c r="EX262" s="23" t="s">
        <v>213</v>
      </c>
      <c r="EY262" s="23" t="s">
        <v>214</v>
      </c>
      <c r="EZ262" s="23" t="s">
        <v>215</v>
      </c>
      <c r="FA262" s="23" t="s">
        <v>216</v>
      </c>
      <c r="FB262" s="23" t="s">
        <v>217</v>
      </c>
      <c r="FC262" s="111" t="s">
        <v>218</v>
      </c>
      <c r="FD262" s="111" t="s">
        <v>219</v>
      </c>
      <c r="FE262" s="111" t="s">
        <v>220</v>
      </c>
      <c r="FF262" s="111" t="s">
        <v>221</v>
      </c>
      <c r="FG262" s="111" t="s">
        <v>222</v>
      </c>
      <c r="FH262" s="111" t="s">
        <v>223</v>
      </c>
      <c r="FI262" s="225" t="s">
        <v>224</v>
      </c>
      <c r="FJ262" s="225" t="s">
        <v>225</v>
      </c>
      <c r="FK262" s="225" t="s">
        <v>226</v>
      </c>
      <c r="FL262" s="225" t="s">
        <v>227</v>
      </c>
      <c r="FM262" s="225" t="s">
        <v>228</v>
      </c>
      <c r="FN262" s="226" t="s">
        <v>229</v>
      </c>
      <c r="FO262" s="226" t="s">
        <v>230</v>
      </c>
      <c r="FP262" s="226" t="s">
        <v>231</v>
      </c>
      <c r="FQ262" s="226" t="s">
        <v>232</v>
      </c>
      <c r="FR262" s="226" t="s">
        <v>233</v>
      </c>
      <c r="FS262" s="226" t="s">
        <v>234</v>
      </c>
      <c r="FT262" s="227" t="s">
        <v>235</v>
      </c>
      <c r="FU262" s="227" t="s">
        <v>236</v>
      </c>
      <c r="FV262" s="227" t="s">
        <v>237</v>
      </c>
      <c r="FW262" s="227" t="s">
        <v>238</v>
      </c>
      <c r="FX262" s="227" t="s">
        <v>239</v>
      </c>
      <c r="FY262" s="227" t="s">
        <v>240</v>
      </c>
      <c r="FZ262" s="228" t="s">
        <v>241</v>
      </c>
      <c r="GA262" s="228" t="s">
        <v>242</v>
      </c>
      <c r="GB262" s="228" t="s">
        <v>243</v>
      </c>
      <c r="GC262" s="228" t="s">
        <v>244</v>
      </c>
      <c r="GD262" s="228" t="s">
        <v>245</v>
      </c>
      <c r="GE262" s="228" t="s">
        <v>246</v>
      </c>
      <c r="GF262" s="228" t="s">
        <v>247</v>
      </c>
      <c r="GG262" s="26" t="s">
        <v>248</v>
      </c>
      <c r="GH262" s="26" t="s">
        <v>249</v>
      </c>
      <c r="GI262" s="26" t="s">
        <v>250</v>
      </c>
      <c r="GJ262" s="26" t="s">
        <v>251</v>
      </c>
      <c r="GK262" s="26" t="s">
        <v>252</v>
      </c>
      <c r="GL262" s="26" t="s">
        <v>253</v>
      </c>
      <c r="GM262" s="26" t="s">
        <v>254</v>
      </c>
      <c r="GN262" s="229" t="s">
        <v>255</v>
      </c>
      <c r="GO262" s="229" t="s">
        <v>256</v>
      </c>
      <c r="GP262" s="229" t="s">
        <v>257</v>
      </c>
      <c r="GQ262" s="229" t="s">
        <v>258</v>
      </c>
      <c r="GR262" s="229" t="s">
        <v>259</v>
      </c>
      <c r="GS262" s="229" t="s">
        <v>260</v>
      </c>
      <c r="GT262" s="229" t="s">
        <v>261</v>
      </c>
      <c r="GU262" s="229" t="s">
        <v>262</v>
      </c>
      <c r="GV262" s="229" t="s">
        <v>263</v>
      </c>
      <c r="GW262" s="229" t="s">
        <v>264</v>
      </c>
      <c r="GX262" s="229" t="s">
        <v>265</v>
      </c>
      <c r="GY262" s="229" t="s">
        <v>266</v>
      </c>
      <c r="GZ262" s="229" t="s">
        <v>267</v>
      </c>
      <c r="HA262" s="229" t="s">
        <v>268</v>
      </c>
      <c r="HB262" s="30" t="s">
        <v>269</v>
      </c>
      <c r="HC262" s="30" t="s">
        <v>270</v>
      </c>
      <c r="HD262" s="30" t="s">
        <v>271</v>
      </c>
      <c r="HE262" s="30" t="s">
        <v>272</v>
      </c>
      <c r="HF262" s="30" t="s">
        <v>273</v>
      </c>
      <c r="HG262" s="30" t="s">
        <v>274</v>
      </c>
      <c r="HH262" s="30" t="s">
        <v>275</v>
      </c>
      <c r="HI262" s="30" t="s">
        <v>276</v>
      </c>
      <c r="HJ262" s="30" t="s">
        <v>277</v>
      </c>
      <c r="HK262" s="30" t="s">
        <v>278</v>
      </c>
      <c r="HL262" s="30" t="s">
        <v>279</v>
      </c>
      <c r="HM262" s="30" t="s">
        <v>280</v>
      </c>
      <c r="HN262" s="26" t="s">
        <v>281</v>
      </c>
      <c r="HO262" s="26" t="s">
        <v>282</v>
      </c>
      <c r="HP262" s="26" t="s">
        <v>283</v>
      </c>
      <c r="HQ262" s="26" t="s">
        <v>284</v>
      </c>
      <c r="HR262" s="26" t="s">
        <v>285</v>
      </c>
      <c r="HS262" s="26" t="s">
        <v>286</v>
      </c>
      <c r="HT262" s="26" t="s">
        <v>287</v>
      </c>
      <c r="HU262" s="26" t="s">
        <v>288</v>
      </c>
      <c r="HV262" s="26" t="s">
        <v>289</v>
      </c>
      <c r="HW262" s="30" t="s">
        <v>290</v>
      </c>
      <c r="HX262" s="30" t="s">
        <v>291</v>
      </c>
      <c r="HY262" s="30" t="s">
        <v>292</v>
      </c>
      <c r="HZ262" s="30" t="s">
        <v>293</v>
      </c>
      <c r="IA262" s="230" t="s">
        <v>294</v>
      </c>
      <c r="IB262" s="230" t="s">
        <v>295</v>
      </c>
      <c r="IC262" s="230" t="s">
        <v>296</v>
      </c>
      <c r="ID262" s="230" t="s">
        <v>297</v>
      </c>
      <c r="IE262" s="230" t="s">
        <v>298</v>
      </c>
      <c r="IF262" s="230" t="s">
        <v>299</v>
      </c>
      <c r="IG262" s="230" t="s">
        <v>300</v>
      </c>
      <c r="IH262" s="230" t="s">
        <v>301</v>
      </c>
      <c r="II262" s="230" t="s">
        <v>302</v>
      </c>
      <c r="IJ262" s="230" t="s">
        <v>303</v>
      </c>
      <c r="IK262" s="230" t="s">
        <v>304</v>
      </c>
      <c r="IL262" s="230" t="s">
        <v>305</v>
      </c>
      <c r="IM262" s="230" t="s">
        <v>306</v>
      </c>
      <c r="IN262" s="231" t="s">
        <v>307</v>
      </c>
      <c r="IO262" s="231" t="s">
        <v>308</v>
      </c>
      <c r="IP262" s="231" t="s">
        <v>309</v>
      </c>
      <c r="IQ262" s="231" t="s">
        <v>310</v>
      </c>
      <c r="IR262" s="231" t="s">
        <v>311</v>
      </c>
      <c r="IS262" s="231" t="s">
        <v>312</v>
      </c>
      <c r="IT262" s="231" t="s">
        <v>313</v>
      </c>
      <c r="IU262" s="231" t="s">
        <v>314</v>
      </c>
      <c r="IV262" s="231" t="s">
        <v>315</v>
      </c>
      <c r="IW262" s="231" t="s">
        <v>316</v>
      </c>
      <c r="IX262" s="231" t="s">
        <v>317</v>
      </c>
      <c r="IY262" s="231" t="s">
        <v>318</v>
      </c>
      <c r="IZ262" s="231" t="s">
        <v>319</v>
      </c>
      <c r="JA262" s="231" t="s">
        <v>320</v>
      </c>
      <c r="JB262" s="231" t="s">
        <v>321</v>
      </c>
      <c r="JC262" s="231" t="s">
        <v>322</v>
      </c>
      <c r="JD262" s="231" t="s">
        <v>323</v>
      </c>
      <c r="JE262" s="231" t="s">
        <v>324</v>
      </c>
      <c r="JF262" s="231" t="s">
        <v>325</v>
      </c>
      <c r="JG262" s="232" t="s">
        <v>326</v>
      </c>
      <c r="JH262" s="232" t="s">
        <v>327</v>
      </c>
      <c r="JI262" s="232" t="s">
        <v>328</v>
      </c>
      <c r="JJ262" s="232" t="s">
        <v>329</v>
      </c>
      <c r="JK262" s="232" t="s">
        <v>330</v>
      </c>
      <c r="JL262" s="233" t="s">
        <v>331</v>
      </c>
      <c r="JM262" s="233" t="s">
        <v>332</v>
      </c>
      <c r="JN262" s="233" t="s">
        <v>333</v>
      </c>
      <c r="JO262" s="233" t="s">
        <v>334</v>
      </c>
      <c r="JP262" s="233" t="s">
        <v>335</v>
      </c>
      <c r="JQ262" s="233" t="s">
        <v>336</v>
      </c>
      <c r="JR262" s="233" t="s">
        <v>337</v>
      </c>
      <c r="JS262" s="233" t="s">
        <v>338</v>
      </c>
      <c r="JT262" s="234" t="s">
        <v>339</v>
      </c>
      <c r="JU262" s="234" t="s">
        <v>340</v>
      </c>
      <c r="JV262" s="234" t="s">
        <v>341</v>
      </c>
      <c r="JW262" s="234" t="s">
        <v>342</v>
      </c>
      <c r="JX262" s="234" t="s">
        <v>343</v>
      </c>
      <c r="JY262" s="170" t="s">
        <v>344</v>
      </c>
      <c r="JZ262" s="170" t="s">
        <v>345</v>
      </c>
      <c r="KA262" s="170" t="s">
        <v>346</v>
      </c>
      <c r="KB262" s="170" t="s">
        <v>347</v>
      </c>
      <c r="KC262" s="170" t="s">
        <v>348</v>
      </c>
      <c r="KD262" s="236" t="s">
        <v>349</v>
      </c>
      <c r="KE262" s="236" t="s">
        <v>350</v>
      </c>
      <c r="KF262" s="236" t="s">
        <v>351</v>
      </c>
      <c r="KG262" s="236" t="s">
        <v>352</v>
      </c>
      <c r="KH262" s="236" t="s">
        <v>353</v>
      </c>
      <c r="KI262" s="236" t="s">
        <v>354</v>
      </c>
      <c r="KJ262" s="236" t="s">
        <v>355</v>
      </c>
      <c r="KK262" s="236" t="s">
        <v>356</v>
      </c>
      <c r="KL262" s="231" t="s">
        <v>357</v>
      </c>
      <c r="KM262" s="231" t="s">
        <v>358</v>
      </c>
      <c r="KN262" s="231" t="s">
        <v>359</v>
      </c>
      <c r="KO262" s="231" t="s">
        <v>360</v>
      </c>
      <c r="KP262" s="231" t="s">
        <v>361</v>
      </c>
      <c r="KQ262" s="237" t="s">
        <v>362</v>
      </c>
      <c r="KR262" s="237" t="s">
        <v>363</v>
      </c>
      <c r="KS262" s="107" t="s">
        <v>364</v>
      </c>
      <c r="KT262" s="107" t="s">
        <v>365</v>
      </c>
      <c r="KU262" s="107" t="s">
        <v>366</v>
      </c>
      <c r="KV262" s="107" t="s">
        <v>367</v>
      </c>
      <c r="KW262" s="107" t="s">
        <v>368</v>
      </c>
      <c r="KX262" s="107" t="s">
        <v>369</v>
      </c>
      <c r="KY262" s="107" t="s">
        <v>370</v>
      </c>
      <c r="KZ262" s="107" t="s">
        <v>371</v>
      </c>
      <c r="LA262" s="107" t="s">
        <v>372</v>
      </c>
      <c r="LB262" s="1" t="s">
        <v>373</v>
      </c>
      <c r="LC262" s="1" t="s">
        <v>374</v>
      </c>
      <c r="LD262" s="1" t="s">
        <v>375</v>
      </c>
      <c r="LE262" s="1" t="s">
        <v>376</v>
      </c>
      <c r="LF262" s="1" t="s">
        <v>377</v>
      </c>
      <c r="LG262" s="1" t="s">
        <v>378</v>
      </c>
      <c r="LH262" s="1" t="s">
        <v>379</v>
      </c>
      <c r="LI262" s="1" t="s">
        <v>380</v>
      </c>
      <c r="LJ262" s="1" t="s">
        <v>381</v>
      </c>
      <c r="LK262" s="1" t="s">
        <v>382</v>
      </c>
      <c r="LL262" s="1" t="s">
        <v>383</v>
      </c>
      <c r="LM262" s="1" t="s">
        <v>384</v>
      </c>
      <c r="LN262" s="238" t="s">
        <v>385</v>
      </c>
      <c r="LO262" s="238" t="s">
        <v>386</v>
      </c>
      <c r="LP262" s="238" t="s">
        <v>387</v>
      </c>
      <c r="LQ262" s="238" t="s">
        <v>388</v>
      </c>
      <c r="LR262" s="238" t="s">
        <v>389</v>
      </c>
      <c r="LS262" s="238" t="s">
        <v>390</v>
      </c>
      <c r="LT262" s="238" t="s">
        <v>391</v>
      </c>
      <c r="LU262" s="239" t="s">
        <v>392</v>
      </c>
      <c r="LV262" s="239" t="s">
        <v>393</v>
      </c>
      <c r="LW262" s="239" t="s">
        <v>394</v>
      </c>
      <c r="LX262" s="239" t="s">
        <v>395</v>
      </c>
      <c r="LY262" s="239" t="s">
        <v>396</v>
      </c>
      <c r="LZ262" s="239" t="s">
        <v>397</v>
      </c>
      <c r="MA262" s="239" t="s">
        <v>398</v>
      </c>
      <c r="MB262" s="239" t="s">
        <v>399</v>
      </c>
      <c r="MC262" s="239" t="s">
        <v>400</v>
      </c>
      <c r="MD262" s="239" t="s">
        <v>401</v>
      </c>
      <c r="ME262" s="240" t="s">
        <v>402</v>
      </c>
      <c r="MF262" s="240" t="s">
        <v>403</v>
      </c>
      <c r="MG262" s="240" t="s">
        <v>404</v>
      </c>
      <c r="MH262" s="240" t="s">
        <v>405</v>
      </c>
      <c r="MI262" s="240" t="s">
        <v>406</v>
      </c>
      <c r="MJ262" s="240" t="s">
        <v>407</v>
      </c>
      <c r="MK262" s="240" t="s">
        <v>408</v>
      </c>
      <c r="ML262" s="240" t="s">
        <v>409</v>
      </c>
      <c r="MM262" s="22" t="s">
        <v>410</v>
      </c>
      <c r="MN262" s="241" t="s">
        <v>411</v>
      </c>
      <c r="MO262" s="241" t="s">
        <v>412</v>
      </c>
      <c r="MP262" s="241" t="s">
        <v>413</v>
      </c>
      <c r="MQ262" s="241" t="s">
        <v>414</v>
      </c>
      <c r="MR262" s="241" t="s">
        <v>415</v>
      </c>
      <c r="MS262" s="241" t="s">
        <v>416</v>
      </c>
      <c r="MT262" s="242" t="s">
        <v>417</v>
      </c>
      <c r="MU262" s="242" t="s">
        <v>418</v>
      </c>
      <c r="MV262" s="243" t="s">
        <v>419</v>
      </c>
      <c r="MW262" s="243" t="s">
        <v>420</v>
      </c>
      <c r="MX262" s="243" t="s">
        <v>421</v>
      </c>
      <c r="MY262" s="243" t="s">
        <v>422</v>
      </c>
      <c r="MZ262" s="177" t="s">
        <v>423</v>
      </c>
    </row>
    <row r="263" spans="1:419" ht="29.5" thickBot="1">
      <c r="A263" s="47" t="s">
        <v>424</v>
      </c>
      <c r="B263" s="47" t="s">
        <v>424</v>
      </c>
      <c r="C263" s="48" t="s">
        <v>425</v>
      </c>
      <c r="D263" s="48" t="s">
        <v>425</v>
      </c>
      <c r="E263" s="48" t="s">
        <v>425</v>
      </c>
      <c r="F263" s="48" t="s">
        <v>425</v>
      </c>
      <c r="G263" s="48" t="s">
        <v>425</v>
      </c>
      <c r="H263" s="48" t="s">
        <v>425</v>
      </c>
      <c r="I263" s="48" t="s">
        <v>425</v>
      </c>
      <c r="J263" s="48" t="s">
        <v>425</v>
      </c>
      <c r="K263" s="48" t="s">
        <v>425</v>
      </c>
      <c r="L263" s="48" t="s">
        <v>425</v>
      </c>
      <c r="M263" s="48" t="s">
        <v>425</v>
      </c>
      <c r="N263" s="48" t="s">
        <v>425</v>
      </c>
      <c r="O263" s="48" t="s">
        <v>425</v>
      </c>
      <c r="P263" s="48" t="s">
        <v>425</v>
      </c>
      <c r="Q263" s="48" t="s">
        <v>425</v>
      </c>
      <c r="R263" s="48" t="s">
        <v>425</v>
      </c>
      <c r="S263" s="48" t="s">
        <v>425</v>
      </c>
      <c r="T263" s="48" t="s">
        <v>425</v>
      </c>
      <c r="U263" s="48" t="s">
        <v>425</v>
      </c>
      <c r="V263" s="48" t="s">
        <v>425</v>
      </c>
      <c r="W263" s="48" t="s">
        <v>425</v>
      </c>
      <c r="X263" s="48" t="s">
        <v>425</v>
      </c>
      <c r="Y263" s="48" t="s">
        <v>425</v>
      </c>
      <c r="Z263" s="48" t="s">
        <v>425</v>
      </c>
      <c r="AA263" s="48" t="s">
        <v>425</v>
      </c>
      <c r="AB263" s="48" t="s">
        <v>425</v>
      </c>
      <c r="AC263" s="48" t="s">
        <v>425</v>
      </c>
      <c r="AD263" s="48" t="s">
        <v>425</v>
      </c>
      <c r="AE263" s="48" t="s">
        <v>425</v>
      </c>
      <c r="AF263" s="48" t="s">
        <v>425</v>
      </c>
      <c r="AG263" s="48" t="s">
        <v>425</v>
      </c>
      <c r="AH263" s="48" t="s">
        <v>425</v>
      </c>
      <c r="AI263" s="48" t="s">
        <v>425</v>
      </c>
      <c r="AJ263" s="48" t="s">
        <v>425</v>
      </c>
      <c r="AK263" s="48" t="s">
        <v>425</v>
      </c>
      <c r="AL263" s="48" t="s">
        <v>425</v>
      </c>
      <c r="AM263" s="48" t="s">
        <v>425</v>
      </c>
      <c r="AN263" s="48" t="s">
        <v>425</v>
      </c>
      <c r="AO263" s="48" t="s">
        <v>425</v>
      </c>
      <c r="AP263" s="48" t="s">
        <v>425</v>
      </c>
      <c r="AQ263" s="48" t="s">
        <v>425</v>
      </c>
      <c r="AR263" s="48" t="s">
        <v>425</v>
      </c>
      <c r="AS263" s="48" t="s">
        <v>425</v>
      </c>
      <c r="AT263" s="48" t="s">
        <v>425</v>
      </c>
      <c r="AU263" s="48" t="s">
        <v>425</v>
      </c>
      <c r="AV263" s="31" t="s">
        <v>426</v>
      </c>
      <c r="AW263" s="31" t="s">
        <v>426</v>
      </c>
      <c r="AX263" s="31" t="s">
        <v>426</v>
      </c>
      <c r="AY263" s="31" t="s">
        <v>426</v>
      </c>
      <c r="AZ263" s="26" t="s">
        <v>427</v>
      </c>
      <c r="BA263" s="26" t="s">
        <v>427</v>
      </c>
      <c r="BB263" s="26" t="s">
        <v>427</v>
      </c>
      <c r="BC263" s="26" t="s">
        <v>427</v>
      </c>
      <c r="BD263" s="18" t="s">
        <v>428</v>
      </c>
      <c r="BE263" s="18" t="s">
        <v>428</v>
      </c>
      <c r="BF263" s="18" t="s">
        <v>428</v>
      </c>
      <c r="BG263" s="1" t="s">
        <v>429</v>
      </c>
      <c r="BH263" s="1" t="s">
        <v>430</v>
      </c>
      <c r="BI263" s="1" t="s">
        <v>430</v>
      </c>
      <c r="BJ263" s="1" t="s">
        <v>430</v>
      </c>
      <c r="BK263" s="1" t="s">
        <v>430</v>
      </c>
      <c r="BL263" s="1" t="s">
        <v>430</v>
      </c>
      <c r="BM263" s="1" t="s">
        <v>430</v>
      </c>
      <c r="BN263" s="1" t="s">
        <v>430</v>
      </c>
      <c r="BO263" s="1" t="s">
        <v>430</v>
      </c>
      <c r="BP263" s="1" t="s">
        <v>430</v>
      </c>
      <c r="BQ263" s="1" t="s">
        <v>430</v>
      </c>
      <c r="BR263" s="1" t="s">
        <v>430</v>
      </c>
      <c r="BS263" s="1" t="s">
        <v>430</v>
      </c>
      <c r="BT263" s="1" t="s">
        <v>430</v>
      </c>
      <c r="BU263" s="1" t="s">
        <v>430</v>
      </c>
      <c r="BV263" s="1" t="s">
        <v>429</v>
      </c>
      <c r="BW263" s="1" t="s">
        <v>430</v>
      </c>
      <c r="BX263" s="1" t="s">
        <v>430</v>
      </c>
      <c r="BY263" s="1" t="s">
        <v>430</v>
      </c>
      <c r="BZ263" s="1" t="s">
        <v>430</v>
      </c>
      <c r="CA263" s="1" t="s">
        <v>429</v>
      </c>
      <c r="CB263" s="1" t="s">
        <v>430</v>
      </c>
      <c r="CC263" s="1" t="s">
        <v>430</v>
      </c>
      <c r="CD263" s="1" t="s">
        <v>430</v>
      </c>
      <c r="CE263" s="1" t="s">
        <v>430</v>
      </c>
      <c r="CF263" s="1" t="s">
        <v>429</v>
      </c>
      <c r="CG263" s="1" t="s">
        <v>430</v>
      </c>
      <c r="CH263" s="1" t="s">
        <v>430</v>
      </c>
      <c r="CI263" s="1" t="s">
        <v>430</v>
      </c>
      <c r="CJ263" s="1" t="s">
        <v>430</v>
      </c>
      <c r="CK263" s="1" t="s">
        <v>429</v>
      </c>
      <c r="CL263" s="1" t="s">
        <v>430</v>
      </c>
      <c r="CM263" s="1" t="s">
        <v>430</v>
      </c>
      <c r="CN263" s="1" t="s">
        <v>430</v>
      </c>
      <c r="CO263" s="1" t="s">
        <v>430</v>
      </c>
      <c r="CP263" s="1" t="s">
        <v>429</v>
      </c>
      <c r="CQ263" s="1" t="s">
        <v>430</v>
      </c>
      <c r="CR263" s="1" t="s">
        <v>430</v>
      </c>
      <c r="CS263" s="1" t="s">
        <v>430</v>
      </c>
      <c r="CT263" s="1" t="s">
        <v>430</v>
      </c>
      <c r="CU263" s="1" t="s">
        <v>429</v>
      </c>
      <c r="CV263" s="1" t="s">
        <v>430</v>
      </c>
      <c r="CW263" s="1" t="s">
        <v>430</v>
      </c>
      <c r="CX263" s="1" t="s">
        <v>430</v>
      </c>
      <c r="CY263" s="1" t="s">
        <v>430</v>
      </c>
      <c r="CZ263" s="1" t="s">
        <v>429</v>
      </c>
      <c r="DA263" s="1" t="s">
        <v>430</v>
      </c>
      <c r="DB263" s="1" t="s">
        <v>430</v>
      </c>
      <c r="DC263" s="1" t="s">
        <v>430</v>
      </c>
      <c r="DD263" s="1" t="s">
        <v>430</v>
      </c>
      <c r="DE263" s="1" t="s">
        <v>429</v>
      </c>
      <c r="DF263" s="1" t="s">
        <v>430</v>
      </c>
      <c r="DG263" s="1" t="s">
        <v>430</v>
      </c>
      <c r="DH263" s="1" t="s">
        <v>430</v>
      </c>
      <c r="DI263" s="1" t="s">
        <v>430</v>
      </c>
      <c r="DJ263" s="1" t="s">
        <v>429</v>
      </c>
      <c r="DK263" s="1" t="s">
        <v>430</v>
      </c>
      <c r="DL263" s="1" t="s">
        <v>430</v>
      </c>
      <c r="DM263" s="1" t="s">
        <v>430</v>
      </c>
      <c r="DN263" s="1" t="s">
        <v>430</v>
      </c>
      <c r="DO263" s="1" t="s">
        <v>429</v>
      </c>
      <c r="DP263" s="1" t="s">
        <v>430</v>
      </c>
      <c r="DQ263" s="1" t="s">
        <v>430</v>
      </c>
      <c r="DR263" s="1" t="s">
        <v>430</v>
      </c>
      <c r="DS263" s="1" t="s">
        <v>430</v>
      </c>
      <c r="DT263" s="1" t="s">
        <v>429</v>
      </c>
      <c r="DU263" s="1" t="s">
        <v>430</v>
      </c>
      <c r="DV263" s="1" t="s">
        <v>430</v>
      </c>
      <c r="DW263" s="1" t="s">
        <v>430</v>
      </c>
      <c r="DX263" s="1" t="s">
        <v>430</v>
      </c>
      <c r="DY263" s="1" t="s">
        <v>429</v>
      </c>
      <c r="DZ263" s="1" t="s">
        <v>430</v>
      </c>
      <c r="EA263" s="1" t="s">
        <v>430</v>
      </c>
      <c r="EB263" s="1" t="s">
        <v>430</v>
      </c>
      <c r="EC263" s="1" t="s">
        <v>430</v>
      </c>
      <c r="ED263" s="23" t="s">
        <v>432</v>
      </c>
      <c r="EE263" s="23" t="s">
        <v>432</v>
      </c>
      <c r="EF263" s="23" t="s">
        <v>432</v>
      </c>
      <c r="EG263" s="23" t="s">
        <v>432</v>
      </c>
      <c r="EH263" s="23"/>
      <c r="EI263" s="23" t="s">
        <v>432</v>
      </c>
      <c r="EJ263" s="23" t="s">
        <v>432</v>
      </c>
      <c r="EK263" s="23" t="s">
        <v>432</v>
      </c>
      <c r="EL263" s="23" t="s">
        <v>432</v>
      </c>
      <c r="EM263" s="49"/>
      <c r="EN263" s="23" t="s">
        <v>432</v>
      </c>
      <c r="EO263" s="23" t="s">
        <v>432</v>
      </c>
      <c r="EP263" s="23" t="s">
        <v>432</v>
      </c>
      <c r="EQ263" s="23" t="s">
        <v>432</v>
      </c>
      <c r="ER263" s="23"/>
      <c r="ES263" s="23" t="s">
        <v>432</v>
      </c>
      <c r="ET263" s="23" t="s">
        <v>432</v>
      </c>
      <c r="EU263" s="23" t="s">
        <v>432</v>
      </c>
      <c r="EV263" s="23" t="s">
        <v>432</v>
      </c>
      <c r="EW263" s="23"/>
      <c r="EX263" s="23" t="s">
        <v>432</v>
      </c>
      <c r="EY263" s="23" t="s">
        <v>432</v>
      </c>
      <c r="EZ263" s="23" t="s">
        <v>432</v>
      </c>
      <c r="FA263" s="23" t="s">
        <v>432</v>
      </c>
      <c r="FB263" s="23"/>
      <c r="FC263" s="26" t="s">
        <v>433</v>
      </c>
      <c r="FD263" s="26" t="s">
        <v>433</v>
      </c>
      <c r="FE263" s="26" t="s">
        <v>434</v>
      </c>
      <c r="FF263" s="26" t="s">
        <v>434</v>
      </c>
      <c r="FG263" s="26" t="s">
        <v>434</v>
      </c>
      <c r="FH263" s="26" t="s">
        <v>434</v>
      </c>
      <c r="FI263" s="31" t="s">
        <v>435</v>
      </c>
      <c r="FJ263" s="31" t="s">
        <v>435</v>
      </c>
      <c r="FK263" s="31" t="s">
        <v>436</v>
      </c>
      <c r="FL263" s="31" t="s">
        <v>436</v>
      </c>
      <c r="FM263" s="31" t="s">
        <v>436</v>
      </c>
      <c r="FN263" s="33" t="s">
        <v>437</v>
      </c>
      <c r="FO263" s="33" t="s">
        <v>437</v>
      </c>
      <c r="FP263" s="33" t="s">
        <v>437</v>
      </c>
      <c r="FQ263" s="33" t="s">
        <v>437</v>
      </c>
      <c r="FR263" s="33" t="s">
        <v>437</v>
      </c>
      <c r="FS263" s="33" t="s">
        <v>437</v>
      </c>
      <c r="FT263" s="39" t="s">
        <v>438</v>
      </c>
      <c r="FU263" s="39" t="s">
        <v>438</v>
      </c>
      <c r="FV263" s="39" t="s">
        <v>438</v>
      </c>
      <c r="FW263" s="39" t="s">
        <v>438</v>
      </c>
      <c r="FX263" s="39" t="s">
        <v>438</v>
      </c>
      <c r="FY263" s="39" t="s">
        <v>438</v>
      </c>
      <c r="FZ263" s="30" t="s">
        <v>439</v>
      </c>
      <c r="GA263" s="30" t="s">
        <v>439</v>
      </c>
      <c r="GB263" s="30" t="s">
        <v>440</v>
      </c>
      <c r="GC263" s="30" t="s">
        <v>440</v>
      </c>
      <c r="GD263" s="30" t="s">
        <v>440</v>
      </c>
      <c r="GE263" s="30" t="s">
        <v>440</v>
      </c>
      <c r="GF263" s="30" t="s">
        <v>440</v>
      </c>
      <c r="GG263" s="26" t="s">
        <v>441</v>
      </c>
      <c r="GH263" s="26" t="s">
        <v>441</v>
      </c>
      <c r="GI263" s="26"/>
      <c r="GJ263" s="26"/>
      <c r="GK263" s="32" t="s">
        <v>442</v>
      </c>
      <c r="GL263" s="32" t="s">
        <v>442</v>
      </c>
      <c r="GM263" s="32" t="s">
        <v>442</v>
      </c>
      <c r="GN263" s="31" t="s">
        <v>443</v>
      </c>
      <c r="GO263" s="31" t="s">
        <v>443</v>
      </c>
      <c r="GP263" s="31" t="s">
        <v>443</v>
      </c>
      <c r="GQ263" s="31" t="s">
        <v>443</v>
      </c>
      <c r="GR263" s="31" t="s">
        <v>1987</v>
      </c>
      <c r="GS263" s="31" t="s">
        <v>444</v>
      </c>
      <c r="GT263" s="31" t="s">
        <v>444</v>
      </c>
      <c r="GU263" s="31" t="s">
        <v>444</v>
      </c>
      <c r="GV263" s="31" t="s">
        <v>444</v>
      </c>
      <c r="GW263" s="31" t="s">
        <v>444</v>
      </c>
      <c r="GX263" s="31" t="s">
        <v>444</v>
      </c>
      <c r="GY263" s="31" t="s">
        <v>444</v>
      </c>
      <c r="GZ263" s="31" t="s">
        <v>444</v>
      </c>
      <c r="HA263" s="31" t="s">
        <v>444</v>
      </c>
      <c r="HB263" s="30" t="s">
        <v>445</v>
      </c>
      <c r="HC263" s="30" t="s">
        <v>445</v>
      </c>
      <c r="HD263" s="30" t="s">
        <v>446</v>
      </c>
      <c r="HE263" s="30" t="s">
        <v>446</v>
      </c>
      <c r="HF263" s="30" t="s">
        <v>446</v>
      </c>
      <c r="HG263" s="30" t="s">
        <v>446</v>
      </c>
      <c r="HH263" s="30" t="s">
        <v>446</v>
      </c>
      <c r="HI263" s="30" t="s">
        <v>446</v>
      </c>
      <c r="HJ263" s="30" t="s">
        <v>446</v>
      </c>
      <c r="HK263" s="30" t="s">
        <v>446</v>
      </c>
      <c r="HL263" s="30" t="s">
        <v>446</v>
      </c>
      <c r="HM263" s="30" t="s">
        <v>446</v>
      </c>
      <c r="HN263" s="26" t="s">
        <v>446</v>
      </c>
      <c r="HO263" s="26" t="s">
        <v>446</v>
      </c>
      <c r="HP263" s="26" t="s">
        <v>446</v>
      </c>
      <c r="HQ263" s="26" t="s">
        <v>446</v>
      </c>
      <c r="HR263" s="26" t="s">
        <v>446</v>
      </c>
      <c r="HS263" s="26" t="s">
        <v>446</v>
      </c>
      <c r="HT263" s="26" t="s">
        <v>446</v>
      </c>
      <c r="HU263" s="26" t="s">
        <v>446</v>
      </c>
      <c r="HV263" s="26" t="s">
        <v>446</v>
      </c>
      <c r="HW263" s="30" t="s">
        <v>447</v>
      </c>
      <c r="HX263" s="30" t="s">
        <v>447</v>
      </c>
      <c r="HY263" s="30" t="s">
        <v>448</v>
      </c>
      <c r="HZ263" s="30" t="s">
        <v>448</v>
      </c>
      <c r="IA263" s="26" t="s">
        <v>449</v>
      </c>
      <c r="IB263" s="26" t="s">
        <v>449</v>
      </c>
      <c r="IC263" s="26" t="s">
        <v>450</v>
      </c>
      <c r="ID263" s="26" t="s">
        <v>450</v>
      </c>
      <c r="IE263" s="26" t="s">
        <v>450</v>
      </c>
      <c r="IF263" s="26" t="s">
        <v>449</v>
      </c>
      <c r="IG263" s="26" t="s">
        <v>450</v>
      </c>
      <c r="IH263" s="26" t="s">
        <v>450</v>
      </c>
      <c r="II263" s="26" t="s">
        <v>450</v>
      </c>
      <c r="IJ263" s="26" t="s">
        <v>449</v>
      </c>
      <c r="IK263" s="26" t="s">
        <v>450</v>
      </c>
      <c r="IL263" s="26" t="s">
        <v>450</v>
      </c>
      <c r="IM263" s="26" t="s">
        <v>450</v>
      </c>
      <c r="IN263" s="30" t="s">
        <v>451</v>
      </c>
      <c r="IO263" s="30" t="s">
        <v>451</v>
      </c>
      <c r="IP263" s="30" t="s">
        <v>451</v>
      </c>
      <c r="IQ263" s="30" t="s">
        <v>451</v>
      </c>
      <c r="IR263" s="30" t="s">
        <v>451</v>
      </c>
      <c r="IS263" s="30"/>
      <c r="IT263" s="30"/>
      <c r="IU263" s="30"/>
      <c r="IV263" s="30" t="s">
        <v>452</v>
      </c>
      <c r="IW263" s="30"/>
      <c r="IX263" s="30" t="s">
        <v>452</v>
      </c>
      <c r="IY263" s="30"/>
      <c r="IZ263" s="30" t="s">
        <v>452</v>
      </c>
      <c r="JA263" s="30" t="s">
        <v>452</v>
      </c>
      <c r="JB263" s="30" t="s">
        <v>452</v>
      </c>
      <c r="JC263" s="30" t="s">
        <v>452</v>
      </c>
      <c r="JD263" s="30" t="s">
        <v>452</v>
      </c>
      <c r="JE263" s="30" t="s">
        <v>452</v>
      </c>
      <c r="JF263" s="30" t="s">
        <v>452</v>
      </c>
      <c r="JG263" s="29" t="s">
        <v>453</v>
      </c>
      <c r="JH263" s="29" t="s">
        <v>453</v>
      </c>
      <c r="JI263" s="29" t="s">
        <v>453</v>
      </c>
      <c r="JJ263" s="29" t="s">
        <v>454</v>
      </c>
      <c r="JK263" s="29" t="s">
        <v>454</v>
      </c>
      <c r="JL263" s="28" t="s">
        <v>455</v>
      </c>
      <c r="JM263" s="28" t="s">
        <v>455</v>
      </c>
      <c r="JN263" s="28" t="s">
        <v>456</v>
      </c>
      <c r="JO263" s="28" t="s">
        <v>456</v>
      </c>
      <c r="JP263" s="28" t="s">
        <v>456</v>
      </c>
      <c r="JQ263" s="28" t="s">
        <v>456</v>
      </c>
      <c r="JR263" s="28" t="s">
        <v>456</v>
      </c>
      <c r="JS263" s="28" t="s">
        <v>456</v>
      </c>
      <c r="JT263" s="27" t="s">
        <v>457</v>
      </c>
      <c r="JU263" s="27" t="s">
        <v>457</v>
      </c>
      <c r="JV263" s="27" t="s">
        <v>457</v>
      </c>
      <c r="JW263" s="27" t="s">
        <v>457</v>
      </c>
      <c r="JX263" s="27" t="s">
        <v>457</v>
      </c>
      <c r="JY263" s="26" t="s">
        <v>458</v>
      </c>
      <c r="JZ263" s="26" t="s">
        <v>458</v>
      </c>
      <c r="KA263" s="26" t="s">
        <v>459</v>
      </c>
      <c r="KB263" s="26" t="s">
        <v>459</v>
      </c>
      <c r="KC263" s="26" t="s">
        <v>459</v>
      </c>
      <c r="KD263" s="25" t="s">
        <v>460</v>
      </c>
      <c r="KE263" s="25" t="s">
        <v>460</v>
      </c>
      <c r="KF263" s="25" t="s">
        <v>460</v>
      </c>
      <c r="KG263" s="25" t="s">
        <v>460</v>
      </c>
      <c r="KH263" s="25" t="s">
        <v>460</v>
      </c>
      <c r="KI263" s="25" t="s">
        <v>461</v>
      </c>
      <c r="KJ263" s="25" t="s">
        <v>461</v>
      </c>
      <c r="KK263" s="25" t="s">
        <v>461</v>
      </c>
      <c r="KL263" s="30" t="s">
        <v>462</v>
      </c>
      <c r="KM263" s="30" t="s">
        <v>462</v>
      </c>
      <c r="KN263" s="30" t="s">
        <v>462</v>
      </c>
      <c r="KO263" s="30" t="s">
        <v>462</v>
      </c>
      <c r="KP263" s="30" t="s">
        <v>462</v>
      </c>
      <c r="KQ263" s="317" t="s">
        <v>463</v>
      </c>
      <c r="KR263" s="317" t="s">
        <v>463</v>
      </c>
      <c r="KS263" s="23" t="s">
        <v>464</v>
      </c>
      <c r="KT263" s="23" t="s">
        <v>464</v>
      </c>
      <c r="KU263" s="23" t="s">
        <v>464</v>
      </c>
      <c r="KV263" s="23" t="s">
        <v>464</v>
      </c>
      <c r="KW263" s="23" t="s">
        <v>464</v>
      </c>
      <c r="KX263" s="23" t="s">
        <v>464</v>
      </c>
      <c r="KY263" s="23" t="s">
        <v>464</v>
      </c>
      <c r="KZ263" s="23" t="s">
        <v>464</v>
      </c>
      <c r="LA263" s="23" t="s">
        <v>465</v>
      </c>
      <c r="LB263" s="1" t="s">
        <v>466</v>
      </c>
      <c r="LC263" s="1" t="s">
        <v>466</v>
      </c>
      <c r="LD263" s="1" t="s">
        <v>466</v>
      </c>
      <c r="LE263" s="1" t="s">
        <v>466</v>
      </c>
      <c r="LF263" s="1" t="s">
        <v>466</v>
      </c>
      <c r="LG263" s="1" t="s">
        <v>466</v>
      </c>
      <c r="LH263" s="1" t="s">
        <v>466</v>
      </c>
      <c r="LI263" s="1" t="s">
        <v>466</v>
      </c>
      <c r="LJ263" s="1" t="s">
        <v>466</v>
      </c>
      <c r="LK263" s="1" t="s">
        <v>466</v>
      </c>
      <c r="LL263" s="1" t="s">
        <v>466</v>
      </c>
      <c r="LM263" s="1" t="s">
        <v>466</v>
      </c>
      <c r="LN263" s="22" t="s">
        <v>467</v>
      </c>
      <c r="LO263" s="22" t="s">
        <v>467</v>
      </c>
      <c r="LP263" s="22" t="s">
        <v>467</v>
      </c>
      <c r="LQ263" s="22" t="s">
        <v>467</v>
      </c>
      <c r="LR263" s="22" t="s">
        <v>467</v>
      </c>
      <c r="LS263" s="22" t="s">
        <v>467</v>
      </c>
      <c r="LT263" s="22" t="s">
        <v>467</v>
      </c>
      <c r="LU263" s="318" t="s">
        <v>2614</v>
      </c>
      <c r="LV263" s="318" t="s">
        <v>2614</v>
      </c>
      <c r="LW263" s="318" t="s">
        <v>2614</v>
      </c>
      <c r="LX263" s="318" t="s">
        <v>2614</v>
      </c>
      <c r="LY263" s="318" t="s">
        <v>2614</v>
      </c>
      <c r="LZ263" s="318" t="s">
        <v>2614</v>
      </c>
      <c r="MA263" s="318" t="s">
        <v>2614</v>
      </c>
      <c r="MB263" s="318" t="s">
        <v>2614</v>
      </c>
      <c r="MC263" s="318" t="s">
        <v>2614</v>
      </c>
      <c r="MD263" s="318" t="s">
        <v>2614</v>
      </c>
      <c r="ME263" s="240" t="s">
        <v>2615</v>
      </c>
      <c r="MF263" s="240" t="s">
        <v>2615</v>
      </c>
      <c r="MG263" s="240" t="s">
        <v>2615</v>
      </c>
      <c r="MH263" s="240" t="s">
        <v>2615</v>
      </c>
      <c r="MI263" s="240" t="s">
        <v>2615</v>
      </c>
      <c r="MJ263" s="240" t="s">
        <v>2615</v>
      </c>
      <c r="MK263" s="240" t="s">
        <v>2615</v>
      </c>
      <c r="ML263" s="240" t="s">
        <v>2615</v>
      </c>
      <c r="MM263" s="22" t="s">
        <v>467</v>
      </c>
      <c r="MN263" s="241" t="s">
        <v>467</v>
      </c>
      <c r="MO263" s="241" t="s">
        <v>468</v>
      </c>
      <c r="MP263" s="241" t="s">
        <v>468</v>
      </c>
      <c r="MQ263" s="241" t="s">
        <v>468</v>
      </c>
      <c r="MR263" s="241" t="s">
        <v>468</v>
      </c>
      <c r="MS263" s="241" t="s">
        <v>468</v>
      </c>
    </row>
    <row r="264" spans="1:419" ht="17" thickBot="1">
      <c r="A264" s="199" t="s">
        <v>469</v>
      </c>
      <c r="B264" s="2" t="s">
        <v>1457</v>
      </c>
      <c r="C264" s="2" t="s">
        <v>665</v>
      </c>
      <c r="D264" s="82" t="s">
        <v>948</v>
      </c>
      <c r="E264" s="2" t="s">
        <v>1458</v>
      </c>
      <c r="F264" s="82" t="s">
        <v>1177</v>
      </c>
      <c r="G264" s="2" t="s">
        <v>475</v>
      </c>
      <c r="H264" s="2" t="s">
        <v>476</v>
      </c>
      <c r="I264" s="82">
        <v>-0.41666666699999999</v>
      </c>
      <c r="J264" s="82">
        <v>34.200000000000003</v>
      </c>
      <c r="K264" s="82">
        <v>100</v>
      </c>
      <c r="L264" s="2"/>
      <c r="M264" s="82"/>
      <c r="N264" s="2"/>
      <c r="O264" s="2"/>
      <c r="P264" s="2"/>
      <c r="Q264" s="2"/>
      <c r="R264" s="2"/>
      <c r="S264" s="2"/>
      <c r="T264" s="2"/>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2" t="s">
        <v>1459</v>
      </c>
      <c r="AW264" s="2">
        <v>64</v>
      </c>
      <c r="AX264" s="2">
        <v>0.09</v>
      </c>
      <c r="AY264" s="2">
        <v>1</v>
      </c>
      <c r="AZ264" s="179" t="s">
        <v>1460</v>
      </c>
      <c r="BA264" s="179">
        <v>2007</v>
      </c>
      <c r="BB264" s="179">
        <v>2008</v>
      </c>
      <c r="BC264" s="179" t="s">
        <v>690</v>
      </c>
      <c r="BD264" s="179" t="s">
        <v>1471</v>
      </c>
      <c r="BE264" s="179" t="s">
        <v>536</v>
      </c>
      <c r="BF264" s="179" t="s">
        <v>484</v>
      </c>
      <c r="BG264" s="179" t="s">
        <v>2778</v>
      </c>
      <c r="BH264" s="179" t="s">
        <v>480</v>
      </c>
      <c r="BI264" s="200" t="s">
        <v>486</v>
      </c>
      <c r="BJ264" s="276">
        <v>55500</v>
      </c>
      <c r="BK264" s="179" t="s">
        <v>537</v>
      </c>
      <c r="BL264" s="179" t="s">
        <v>1472</v>
      </c>
      <c r="BM264" s="179" t="s">
        <v>480</v>
      </c>
      <c r="BN264" s="179" t="s">
        <v>486</v>
      </c>
      <c r="BO264" s="179">
        <v>55000</v>
      </c>
      <c r="BP264" s="179"/>
      <c r="BQ264" s="179"/>
      <c r="BR264" s="179"/>
      <c r="BS264" s="179"/>
      <c r="BT264" s="179"/>
      <c r="BU264" s="179"/>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179"/>
      <c r="FD264" s="179"/>
      <c r="FE264" s="179"/>
      <c r="FF264" s="179"/>
      <c r="FG264" s="179"/>
      <c r="FH264" s="179"/>
      <c r="FI264" s="179"/>
      <c r="FJ264" s="179"/>
      <c r="FK264" s="200"/>
      <c r="FL264" s="179"/>
      <c r="FM264" s="179"/>
      <c r="FN264" s="179"/>
      <c r="FO264" s="179"/>
      <c r="FP264" s="209"/>
      <c r="FQ264" s="179"/>
      <c r="FR264" s="179"/>
      <c r="FS264" s="179"/>
      <c r="FT264" s="179"/>
      <c r="FU264" s="179"/>
      <c r="FV264" s="179"/>
      <c r="FW264" s="179"/>
      <c r="FX264" s="179"/>
      <c r="FY264" s="179"/>
      <c r="FZ264" s="179" t="s">
        <v>1463</v>
      </c>
      <c r="GA264" s="142" t="s">
        <v>927</v>
      </c>
      <c r="GB264" s="142" t="s">
        <v>981</v>
      </c>
      <c r="GC264" s="204" t="s">
        <v>543</v>
      </c>
      <c r="GD264" s="179">
        <v>2007</v>
      </c>
      <c r="GE264" s="179" t="s">
        <v>690</v>
      </c>
      <c r="GF264" s="179" t="s">
        <v>480</v>
      </c>
      <c r="GG264" s="179"/>
      <c r="GH264" s="179"/>
      <c r="GI264" s="179"/>
      <c r="GJ264" s="179"/>
      <c r="GK264" s="179"/>
      <c r="GL264" s="179"/>
      <c r="GM264" s="179"/>
      <c r="GN264" s="179"/>
      <c r="GO264" s="179"/>
      <c r="GP264" s="2"/>
      <c r="GQ264" s="2"/>
      <c r="GR264" s="2"/>
      <c r="GS264" s="2"/>
      <c r="GT264" s="2"/>
      <c r="GU264" s="2"/>
      <c r="GV264" s="2"/>
      <c r="GW264" s="2"/>
      <c r="GX264" s="2"/>
      <c r="GY264" s="2"/>
      <c r="GZ264" s="2"/>
      <c r="HA264" s="2"/>
      <c r="HB264" s="2"/>
      <c r="HC264" s="2" t="s">
        <v>494</v>
      </c>
      <c r="HD264" s="145" t="s">
        <v>495</v>
      </c>
      <c r="HE264" s="134" t="s">
        <v>1464</v>
      </c>
      <c r="HF264" s="179" t="s">
        <v>2777</v>
      </c>
      <c r="HG264" s="179" t="s">
        <v>2777</v>
      </c>
      <c r="HH264" s="200"/>
      <c r="HI264" s="179"/>
      <c r="HJ264" s="179"/>
      <c r="HK264" s="179"/>
      <c r="HL264" s="179"/>
      <c r="HM264" s="179"/>
      <c r="HN264" s="134"/>
      <c r="HO264" s="134"/>
      <c r="HP264" s="200"/>
      <c r="HQ264" s="179"/>
      <c r="HR264" s="200"/>
      <c r="HS264" s="179"/>
      <c r="HT264" s="179"/>
      <c r="HU264" s="179"/>
      <c r="HV264" s="200"/>
      <c r="HW264" s="200"/>
      <c r="HX264" s="142"/>
      <c r="HY264" s="210"/>
      <c r="HZ264" s="179"/>
      <c r="IA264" s="179"/>
      <c r="IB264" s="179"/>
      <c r="IC264" s="179"/>
      <c r="ID264" s="200"/>
      <c r="IE264" s="179"/>
      <c r="IF264" s="142"/>
      <c r="IG264" s="210"/>
      <c r="IH264" s="179"/>
      <c r="II264" s="179"/>
      <c r="IJ264" s="142"/>
      <c r="IK264" s="210"/>
      <c r="IL264" s="179"/>
      <c r="IM264" s="179"/>
      <c r="IN264" s="179"/>
      <c r="IO264" s="3"/>
      <c r="IP264" s="3"/>
      <c r="IQ264" s="3"/>
      <c r="IR264" s="3"/>
      <c r="IS264" s="200"/>
      <c r="IT264" s="200"/>
      <c r="IU264" s="200"/>
      <c r="IV264" s="200"/>
      <c r="IW264" s="200"/>
      <c r="IX264" s="200"/>
      <c r="IY264" s="200"/>
      <c r="IZ264" s="200"/>
      <c r="JA264" s="200"/>
      <c r="JB264" s="200"/>
      <c r="JC264" s="200"/>
      <c r="JD264" s="200"/>
      <c r="JE264" s="200"/>
      <c r="JF264" s="179"/>
      <c r="JG264" s="179"/>
      <c r="JH264" s="179"/>
      <c r="JI264" s="179"/>
      <c r="JJ264" s="179"/>
      <c r="JK264" s="179"/>
      <c r="JL264" s="179"/>
      <c r="JM264" s="179"/>
      <c r="JO264" s="2"/>
      <c r="JP264" s="2"/>
      <c r="JQ264" s="2"/>
      <c r="JR264" s="2"/>
      <c r="JS264" s="2"/>
      <c r="JW264" s="2"/>
      <c r="JX264" s="179"/>
      <c r="JY264" s="179"/>
      <c r="JZ264" s="179"/>
      <c r="KA264" s="2"/>
      <c r="KB264" s="2"/>
      <c r="KC264" s="2"/>
      <c r="KD264" s="2"/>
      <c r="KE264" s="2"/>
      <c r="KF264" s="2"/>
      <c r="KG264" s="2"/>
      <c r="KH264" s="2"/>
      <c r="KI264" s="179"/>
      <c r="KJ264" s="179"/>
      <c r="KK264" s="179"/>
      <c r="KL264" s="179"/>
      <c r="KM264" s="179"/>
      <c r="KN264" s="179"/>
      <c r="KO264" s="179"/>
      <c r="KP264" s="179"/>
      <c r="KQ264" s="211" t="s">
        <v>1466</v>
      </c>
      <c r="KR264" s="212">
        <v>64</v>
      </c>
      <c r="KS264" t="s">
        <v>2780</v>
      </c>
      <c r="KT264" t="s">
        <v>1477</v>
      </c>
      <c r="LA264" s="179"/>
      <c r="LB264" s="179" t="s">
        <v>1482</v>
      </c>
      <c r="LC264" s="179" t="s">
        <v>2779</v>
      </c>
      <c r="LD264" s="179" t="s">
        <v>658</v>
      </c>
      <c r="LE264" s="207" t="s">
        <v>508</v>
      </c>
      <c r="LF264" s="179"/>
      <c r="LG264" s="179"/>
      <c r="LH264" s="179"/>
      <c r="LI264" s="179"/>
      <c r="LJ264" s="179"/>
      <c r="LK264" s="179"/>
      <c r="LL264" s="179"/>
      <c r="LM264" s="179"/>
      <c r="LN264" s="213" t="s">
        <v>518</v>
      </c>
      <c r="LO264" s="213">
        <v>695.2</v>
      </c>
      <c r="LP264" s="213" t="s">
        <v>520</v>
      </c>
      <c r="LQ264" s="213">
        <v>78</v>
      </c>
      <c r="LR264" s="208"/>
      <c r="LS264" s="179"/>
      <c r="LT264" s="179">
        <v>4</v>
      </c>
      <c r="LU264" s="179"/>
      <c r="LV264" s="179"/>
      <c r="LW264" s="179"/>
      <c r="LX264" s="179"/>
      <c r="LY264" s="179"/>
      <c r="LZ264" s="179"/>
      <c r="MA264" s="179"/>
      <c r="MB264" s="179"/>
      <c r="MC264" s="179"/>
      <c r="MD264" s="179"/>
      <c r="ME264" s="179"/>
      <c r="MF264" s="179"/>
      <c r="MG264" s="179"/>
      <c r="MH264" s="179"/>
      <c r="MI264" s="179"/>
      <c r="MJ264" s="179"/>
      <c r="MK264" s="179"/>
      <c r="ML264" s="179"/>
      <c r="MM264" s="179" t="s">
        <v>1484</v>
      </c>
      <c r="MN264" s="179"/>
      <c r="MO264" s="179">
        <v>2007</v>
      </c>
      <c r="MP264" s="179"/>
      <c r="MQ264" s="179"/>
      <c r="MR264" s="179" t="s">
        <v>690</v>
      </c>
      <c r="MS264" s="179"/>
      <c r="MT264" t="s">
        <v>522</v>
      </c>
      <c r="MU264" s="50">
        <v>46134</v>
      </c>
      <c r="MW264" t="s">
        <v>522</v>
      </c>
      <c r="MX264" s="50">
        <v>46210</v>
      </c>
      <c r="MZ264" t="s">
        <v>1342</v>
      </c>
    </row>
    <row r="265" spans="1:419" ht="17" thickBot="1">
      <c r="A265" s="199" t="s">
        <v>469</v>
      </c>
      <c r="B265" s="2" t="s">
        <v>1457</v>
      </c>
      <c r="C265" s="2" t="s">
        <v>665</v>
      </c>
      <c r="D265" s="82" t="s">
        <v>948</v>
      </c>
      <c r="E265" s="2" t="s">
        <v>1458</v>
      </c>
      <c r="F265" s="82" t="s">
        <v>1177</v>
      </c>
      <c r="G265" s="2" t="s">
        <v>475</v>
      </c>
      <c r="H265" s="2" t="s">
        <v>476</v>
      </c>
      <c r="I265" s="82">
        <v>-0.41666666699999999</v>
      </c>
      <c r="J265" s="82">
        <v>34.200000000000003</v>
      </c>
      <c r="K265" s="82">
        <v>100</v>
      </c>
      <c r="L265" s="2"/>
      <c r="M265" s="82"/>
      <c r="N265" s="2"/>
      <c r="O265" s="2"/>
      <c r="P265" s="2"/>
      <c r="Q265" s="2"/>
      <c r="R265" s="2"/>
      <c r="S265" s="2"/>
      <c r="T265" s="2"/>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2" t="s">
        <v>1459</v>
      </c>
      <c r="AW265" s="2">
        <v>64</v>
      </c>
      <c r="AX265" s="2">
        <v>0.09</v>
      </c>
      <c r="AY265" s="2">
        <v>1</v>
      </c>
      <c r="AZ265" s="179" t="s">
        <v>1460</v>
      </c>
      <c r="BA265" s="179">
        <v>2007</v>
      </c>
      <c r="BB265" s="179">
        <v>2008</v>
      </c>
      <c r="BC265" s="179" t="s">
        <v>690</v>
      </c>
      <c r="BD265" s="179" t="s">
        <v>1461</v>
      </c>
      <c r="BE265" s="179" t="s">
        <v>524</v>
      </c>
      <c r="BF265" s="179" t="s">
        <v>484</v>
      </c>
      <c r="BG265" s="179" t="s">
        <v>2778</v>
      </c>
      <c r="BH265" s="179" t="s">
        <v>480</v>
      </c>
      <c r="BI265" s="200" t="s">
        <v>486</v>
      </c>
      <c r="BJ265" s="276">
        <v>111000</v>
      </c>
      <c r="BK265" s="179"/>
      <c r="BL265" s="179"/>
      <c r="BM265" s="179"/>
      <c r="BN265" s="179"/>
      <c r="BO265" s="179"/>
      <c r="BP265" s="179"/>
      <c r="BQ265" s="179"/>
      <c r="BR265" s="179"/>
      <c r="BS265" s="179"/>
      <c r="BT265" s="179"/>
      <c r="BU265" s="179"/>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179"/>
      <c r="FD265" s="179"/>
      <c r="FE265" s="179"/>
      <c r="FF265" s="179"/>
      <c r="FG265" s="179"/>
      <c r="FH265" s="179"/>
      <c r="FI265" s="179"/>
      <c r="FJ265" s="179"/>
      <c r="FK265" s="200"/>
      <c r="FL265" s="179"/>
      <c r="FM265" s="179"/>
      <c r="FN265" s="179"/>
      <c r="FO265" s="179"/>
      <c r="FP265" s="209"/>
      <c r="FQ265" s="179"/>
      <c r="FR265" s="179"/>
      <c r="FS265" s="179"/>
      <c r="FT265" s="179"/>
      <c r="FU265" s="179"/>
      <c r="FV265" s="179"/>
      <c r="FW265" s="179"/>
      <c r="FX265" s="179"/>
      <c r="FY265" s="179"/>
      <c r="FZ265" s="179" t="s">
        <v>1463</v>
      </c>
      <c r="GA265" s="142" t="s">
        <v>492</v>
      </c>
      <c r="GB265" s="142"/>
      <c r="GC265" s="204"/>
      <c r="GD265" s="179"/>
      <c r="GE265" s="179"/>
      <c r="GF265" s="179"/>
      <c r="GG265" s="179"/>
      <c r="GH265" s="179"/>
      <c r="GI265" s="179"/>
      <c r="GJ265" s="179"/>
      <c r="GK265" s="179"/>
      <c r="GL265" s="179"/>
      <c r="GM265" s="179"/>
      <c r="GN265" s="179"/>
      <c r="GO265" s="179"/>
      <c r="GP265" s="2"/>
      <c r="GQ265" s="2"/>
      <c r="GR265" s="2"/>
      <c r="GS265" s="2"/>
      <c r="GT265" s="2"/>
      <c r="GU265" s="2"/>
      <c r="GV265" s="2"/>
      <c r="GW265" s="2"/>
      <c r="GX265" s="2"/>
      <c r="GY265" s="2"/>
      <c r="GZ265" s="2"/>
      <c r="HA265" s="2"/>
      <c r="HB265" s="2"/>
      <c r="HC265" s="2" t="s">
        <v>494</v>
      </c>
      <c r="HD265" s="145" t="s">
        <v>495</v>
      </c>
      <c r="HE265" s="134" t="s">
        <v>1464</v>
      </c>
      <c r="HF265" s="179" t="s">
        <v>2777</v>
      </c>
      <c r="HG265" s="179" t="s">
        <v>2777</v>
      </c>
      <c r="HH265" s="200"/>
      <c r="HI265" s="179"/>
      <c r="HJ265" s="179"/>
      <c r="HK265" s="179"/>
      <c r="HL265" s="179"/>
      <c r="HM265" s="179"/>
      <c r="HN265" s="134"/>
      <c r="HO265" s="134"/>
      <c r="HP265" s="200"/>
      <c r="HQ265" s="179"/>
      <c r="HR265" s="200"/>
      <c r="HS265" s="179"/>
      <c r="HT265" s="179"/>
      <c r="HU265" s="179"/>
      <c r="HV265" s="200"/>
      <c r="HW265" s="200"/>
      <c r="HX265" s="142"/>
      <c r="HY265" s="210"/>
      <c r="HZ265" s="179"/>
      <c r="IA265" s="179"/>
      <c r="IB265" s="179"/>
      <c r="IC265" s="179"/>
      <c r="ID265" s="200"/>
      <c r="IE265" s="179"/>
      <c r="IF265" s="142"/>
      <c r="IG265" s="210"/>
      <c r="IH265" s="179"/>
      <c r="II265" s="179"/>
      <c r="IJ265" s="142"/>
      <c r="IK265" s="210"/>
      <c r="IL265" s="179"/>
      <c r="IM265" s="179"/>
      <c r="IN265" s="179"/>
      <c r="IO265" s="3"/>
      <c r="IP265" s="3"/>
      <c r="IQ265" s="3"/>
      <c r="IR265" s="3"/>
      <c r="IS265" s="200"/>
      <c r="IT265" s="200"/>
      <c r="IU265" s="200"/>
      <c r="IV265" s="200"/>
      <c r="IW265" s="200"/>
      <c r="IX265" s="200"/>
      <c r="IY265" s="200"/>
      <c r="IZ265" s="200"/>
      <c r="JA265" s="200"/>
      <c r="JB265" s="200"/>
      <c r="JC265" s="200"/>
      <c r="JD265" s="200"/>
      <c r="JE265" s="200"/>
      <c r="JF265" s="179"/>
      <c r="JG265" s="179"/>
      <c r="JH265" s="179"/>
      <c r="JI265" s="179"/>
      <c r="JJ265" s="179"/>
      <c r="JK265" s="179"/>
      <c r="JL265" s="179"/>
      <c r="JM265" s="179"/>
      <c r="JO265" s="2"/>
      <c r="JP265" s="2"/>
      <c r="JQ265" s="2"/>
      <c r="JR265" s="2"/>
      <c r="JS265" s="2"/>
      <c r="JW265" s="2"/>
      <c r="JX265" s="179"/>
      <c r="JY265" s="179"/>
      <c r="JZ265" s="179"/>
      <c r="KA265" s="2"/>
      <c r="KB265" s="2"/>
      <c r="KC265" s="2"/>
      <c r="KD265" s="2"/>
      <c r="KE265" s="2"/>
      <c r="KF265" s="2"/>
      <c r="KG265" s="2"/>
      <c r="KH265" s="2"/>
      <c r="KI265" s="179"/>
      <c r="KJ265" s="179"/>
      <c r="KK265" s="179"/>
      <c r="KL265" s="179"/>
      <c r="KM265" s="179"/>
      <c r="KN265" s="179"/>
      <c r="KO265" s="179"/>
      <c r="KP265" s="179"/>
      <c r="KQ265" s="211" t="s">
        <v>1466</v>
      </c>
      <c r="KR265" s="212">
        <v>64</v>
      </c>
      <c r="KS265" t="s">
        <v>2780</v>
      </c>
      <c r="KT265" t="s">
        <v>1477</v>
      </c>
      <c r="LA265" s="179"/>
      <c r="LB265" s="179" t="s">
        <v>1482</v>
      </c>
      <c r="LC265" s="179" t="s">
        <v>2779</v>
      </c>
      <c r="LD265" s="179" t="s">
        <v>658</v>
      </c>
      <c r="LE265" s="207" t="s">
        <v>508</v>
      </c>
      <c r="LF265" s="179"/>
      <c r="LG265" s="179"/>
      <c r="LH265" s="179"/>
      <c r="LI265" s="179"/>
      <c r="LJ265" s="179"/>
      <c r="LK265" s="179"/>
      <c r="LL265" s="179"/>
      <c r="LM265" s="179" t="s">
        <v>536</v>
      </c>
      <c r="LN265" s="213" t="s">
        <v>518</v>
      </c>
      <c r="LO265" s="213">
        <v>240.6</v>
      </c>
      <c r="LP265" s="213" t="s">
        <v>520</v>
      </c>
      <c r="LQ265" s="213">
        <v>27</v>
      </c>
      <c r="LR265" s="208"/>
      <c r="LS265" s="179"/>
      <c r="LT265" s="179">
        <v>4</v>
      </c>
      <c r="LU265" s="179"/>
      <c r="LV265" s="179"/>
      <c r="LW265" s="179"/>
      <c r="LX265" s="179"/>
      <c r="LY265" s="179"/>
      <c r="LZ265" s="179"/>
      <c r="MA265" s="179"/>
      <c r="MB265" s="179"/>
      <c r="MC265" s="179"/>
      <c r="MD265" s="179"/>
      <c r="ME265" s="179"/>
      <c r="MF265" s="179"/>
      <c r="MG265" s="179"/>
      <c r="MH265" s="179"/>
      <c r="MI265" s="179"/>
      <c r="MJ265" s="179"/>
      <c r="MK265" s="179"/>
      <c r="ML265" s="179"/>
      <c r="MM265" s="179" t="s">
        <v>1484</v>
      </c>
      <c r="MN265" s="179"/>
      <c r="MO265" s="179">
        <v>2007</v>
      </c>
      <c r="MP265" s="179"/>
      <c r="MQ265" s="179"/>
      <c r="MR265" s="179" t="s">
        <v>690</v>
      </c>
      <c r="MS265" s="179"/>
      <c r="MT265" t="s">
        <v>522</v>
      </c>
      <c r="MU265" s="50">
        <v>46134</v>
      </c>
      <c r="MW265" t="s">
        <v>522</v>
      </c>
      <c r="MX265" s="50">
        <v>46210</v>
      </c>
      <c r="MZ265" t="s">
        <v>1342</v>
      </c>
    </row>
    <row r="266" spans="1:419" ht="17" thickBot="1">
      <c r="A266" s="199" t="s">
        <v>469</v>
      </c>
      <c r="B266" s="2" t="s">
        <v>1457</v>
      </c>
      <c r="C266" s="2" t="s">
        <v>665</v>
      </c>
      <c r="D266" s="82" t="s">
        <v>948</v>
      </c>
      <c r="E266" s="2" t="s">
        <v>1458</v>
      </c>
      <c r="F266" s="82" t="s">
        <v>1177</v>
      </c>
      <c r="G266" s="2" t="s">
        <v>475</v>
      </c>
      <c r="H266" s="2" t="s">
        <v>476</v>
      </c>
      <c r="I266" s="82">
        <v>-0.41666666699999999</v>
      </c>
      <c r="J266" s="82">
        <v>34.200000000000003</v>
      </c>
      <c r="K266" s="82">
        <v>100</v>
      </c>
      <c r="L266" s="2"/>
      <c r="M266" s="82"/>
      <c r="N266" s="2"/>
      <c r="O266" s="2"/>
      <c r="P266" s="2"/>
      <c r="Q266" s="2"/>
      <c r="R266" s="2"/>
      <c r="S266" s="2"/>
      <c r="T266" s="2"/>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2" t="s">
        <v>1459</v>
      </c>
      <c r="AW266" s="2">
        <v>64</v>
      </c>
      <c r="AX266" s="2">
        <v>0.09</v>
      </c>
      <c r="AY266" s="2">
        <v>1</v>
      </c>
      <c r="AZ266" s="179" t="s">
        <v>1460</v>
      </c>
      <c r="BA266" s="179">
        <v>2007</v>
      </c>
      <c r="BB266" s="179">
        <v>2008</v>
      </c>
      <c r="BC266" s="179" t="s">
        <v>707</v>
      </c>
      <c r="BD266" s="179" t="s">
        <v>1471</v>
      </c>
      <c r="BE266" s="179" t="s">
        <v>536</v>
      </c>
      <c r="BF266" s="179" t="s">
        <v>484</v>
      </c>
      <c r="BG266" s="179" t="s">
        <v>2778</v>
      </c>
      <c r="BH266" s="179" t="s">
        <v>480</v>
      </c>
      <c r="BI266" s="200" t="s">
        <v>486</v>
      </c>
      <c r="BJ266" s="276">
        <v>55500</v>
      </c>
      <c r="BK266" s="179" t="s">
        <v>537</v>
      </c>
      <c r="BL266" s="179" t="s">
        <v>1472</v>
      </c>
      <c r="BM266" s="179" t="s">
        <v>480</v>
      </c>
      <c r="BN266" s="179" t="s">
        <v>486</v>
      </c>
      <c r="BO266" s="179">
        <v>55000</v>
      </c>
      <c r="BP266" s="179"/>
      <c r="BQ266" s="179"/>
      <c r="BR266" s="179"/>
      <c r="BS266" s="179"/>
      <c r="BT266" s="179"/>
      <c r="BU266" s="179"/>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179"/>
      <c r="FD266" s="179"/>
      <c r="FE266" s="179"/>
      <c r="FF266" s="179"/>
      <c r="FG266" s="179"/>
      <c r="FH266" s="179"/>
      <c r="FI266" s="179"/>
      <c r="FJ266" s="179"/>
      <c r="FK266" s="200"/>
      <c r="FL266" s="179"/>
      <c r="FM266" s="179"/>
      <c r="FN266" s="179"/>
      <c r="FO266" s="179"/>
      <c r="FP266" s="209"/>
      <c r="FQ266" s="179"/>
      <c r="FR266" s="179"/>
      <c r="FS266" s="179"/>
      <c r="FT266" s="179"/>
      <c r="FU266" s="179"/>
      <c r="FV266" s="179"/>
      <c r="FW266" s="179"/>
      <c r="FX266" s="179"/>
      <c r="FY266" s="179"/>
      <c r="FZ266" s="179" t="s">
        <v>1463</v>
      </c>
      <c r="GA266" s="142" t="s">
        <v>927</v>
      </c>
      <c r="GB266" s="142" t="s">
        <v>981</v>
      </c>
      <c r="GC266" s="204" t="s">
        <v>543</v>
      </c>
      <c r="GD266" s="179">
        <v>2007</v>
      </c>
      <c r="GE266" s="179" t="s">
        <v>690</v>
      </c>
      <c r="GF266" s="179" t="s">
        <v>480</v>
      </c>
      <c r="GG266" s="179"/>
      <c r="GH266" s="179"/>
      <c r="GI266" s="179"/>
      <c r="GJ266" s="179"/>
      <c r="GK266" s="179"/>
      <c r="GL266" s="179"/>
      <c r="GM266" s="179"/>
      <c r="GN266" s="179"/>
      <c r="GO266" s="179"/>
      <c r="GP266" s="2"/>
      <c r="GQ266" s="2"/>
      <c r="GR266" s="2"/>
      <c r="GS266" s="2"/>
      <c r="GT266" s="2"/>
      <c r="GU266" s="2"/>
      <c r="GV266" s="2"/>
      <c r="GW266" s="2"/>
      <c r="GX266" s="2"/>
      <c r="GY266" s="2"/>
      <c r="GZ266" s="2"/>
      <c r="HA266" s="2"/>
      <c r="HB266" s="2"/>
      <c r="HC266" s="2" t="s">
        <v>494</v>
      </c>
      <c r="HD266" s="145" t="s">
        <v>495</v>
      </c>
      <c r="HE266" s="134" t="s">
        <v>1464</v>
      </c>
      <c r="HF266" s="179" t="s">
        <v>2777</v>
      </c>
      <c r="HG266" s="179" t="s">
        <v>2777</v>
      </c>
      <c r="HH266" s="200"/>
      <c r="HI266" s="179"/>
      <c r="HJ266" s="179"/>
      <c r="HK266" s="179"/>
      <c r="HL266" s="179"/>
      <c r="HM266" s="179"/>
      <c r="HN266" s="134"/>
      <c r="HO266" s="134"/>
      <c r="HP266" s="200"/>
      <c r="HQ266" s="179"/>
      <c r="HR266" s="200"/>
      <c r="HS266" s="179"/>
      <c r="HT266" s="179"/>
      <c r="HU266" s="179"/>
      <c r="HV266" s="200"/>
      <c r="HW266" s="200"/>
      <c r="HX266" s="142"/>
      <c r="HY266" s="210"/>
      <c r="HZ266" s="179"/>
      <c r="IA266" s="179"/>
      <c r="IB266" s="179"/>
      <c r="IC266" s="179"/>
      <c r="ID266" s="200"/>
      <c r="IE266" s="179"/>
      <c r="IF266" s="142"/>
      <c r="IG266" s="210"/>
      <c r="IH266" s="179"/>
      <c r="II266" s="179"/>
      <c r="IJ266" s="142"/>
      <c r="IK266" s="210"/>
      <c r="IL266" s="179"/>
      <c r="IM266" s="179"/>
      <c r="IN266" s="179"/>
      <c r="IO266" s="3"/>
      <c r="IP266" s="3"/>
      <c r="IQ266" s="3"/>
      <c r="IR266" s="3"/>
      <c r="IS266" s="200"/>
      <c r="IT266" s="200"/>
      <c r="IU266" s="200"/>
      <c r="IV266" s="200"/>
      <c r="IW266" s="200"/>
      <c r="IX266" s="200"/>
      <c r="IY266" s="200"/>
      <c r="IZ266" s="200"/>
      <c r="JA266" s="200"/>
      <c r="JB266" s="200"/>
      <c r="JC266" s="200"/>
      <c r="JD266" s="200"/>
      <c r="JE266" s="200"/>
      <c r="JF266" s="179"/>
      <c r="JG266" s="179"/>
      <c r="JH266" s="179"/>
      <c r="JI266" s="179"/>
      <c r="JJ266" s="179"/>
      <c r="JK266" s="179"/>
      <c r="JL266" s="179"/>
      <c r="JM266" s="179"/>
      <c r="JO266" s="2"/>
      <c r="JP266" s="2"/>
      <c r="JQ266" s="2"/>
      <c r="JR266" s="2"/>
      <c r="JS266" s="2"/>
      <c r="JW266" s="2"/>
      <c r="JX266" s="179"/>
      <c r="JY266" s="179"/>
      <c r="JZ266" s="179"/>
      <c r="KA266" s="2"/>
      <c r="KB266" s="2"/>
      <c r="KC266" s="2"/>
      <c r="KD266" s="2"/>
      <c r="KE266" s="2"/>
      <c r="KF266" s="2"/>
      <c r="KG266" s="2"/>
      <c r="KH266" s="2"/>
      <c r="KI266" s="179"/>
      <c r="KJ266" s="179"/>
      <c r="KK266" s="179"/>
      <c r="KL266" s="179"/>
      <c r="KM266" s="179"/>
      <c r="KN266" s="179"/>
      <c r="KO266" s="179"/>
      <c r="KP266" s="179"/>
      <c r="KQ266" s="211" t="s">
        <v>1466</v>
      </c>
      <c r="KR266" s="212">
        <v>64</v>
      </c>
      <c r="KS266" t="s">
        <v>2780</v>
      </c>
      <c r="KT266" t="s">
        <v>1477</v>
      </c>
      <c r="LA266" s="179"/>
      <c r="LB266" s="179" t="s">
        <v>1482</v>
      </c>
      <c r="LC266" s="179" t="s">
        <v>2779</v>
      </c>
      <c r="LD266" s="179" t="s">
        <v>658</v>
      </c>
      <c r="LE266" s="207" t="s">
        <v>508</v>
      </c>
      <c r="LF266" s="179"/>
      <c r="LG266" s="179"/>
      <c r="LH266" s="179"/>
      <c r="LI266" s="179"/>
      <c r="LJ266" s="179"/>
      <c r="LK266" s="179"/>
      <c r="LL266" s="179"/>
      <c r="LM266" s="179"/>
      <c r="LN266" s="213" t="s">
        <v>518</v>
      </c>
      <c r="LO266" s="213">
        <v>935.8</v>
      </c>
      <c r="LP266" s="213" t="s">
        <v>520</v>
      </c>
      <c r="LQ266" s="213">
        <v>90</v>
      </c>
      <c r="LR266" s="208"/>
      <c r="LS266" s="179"/>
      <c r="LT266" s="179">
        <v>4</v>
      </c>
      <c r="LU266" s="179"/>
      <c r="LV266" s="179"/>
      <c r="LW266" s="179"/>
      <c r="LX266" s="179"/>
      <c r="LY266" s="179"/>
      <c r="LZ266" s="179"/>
      <c r="MA266" s="179"/>
      <c r="MB266" s="179"/>
      <c r="MC266" s="179"/>
      <c r="MD266" s="179"/>
      <c r="ME266" s="179"/>
      <c r="MF266" s="179"/>
      <c r="MG266" s="179"/>
      <c r="MH266" s="179"/>
      <c r="MI266" s="179"/>
      <c r="MJ266" s="179"/>
      <c r="MK266" s="179"/>
      <c r="ML266" s="179"/>
      <c r="MM266" s="179" t="s">
        <v>1484</v>
      </c>
      <c r="MN266" s="179"/>
      <c r="MO266" s="179">
        <v>2007</v>
      </c>
      <c r="MP266" s="179"/>
      <c r="MQ266" s="179"/>
      <c r="MR266" s="179" t="s">
        <v>707</v>
      </c>
      <c r="MS266" s="179"/>
      <c r="MT266" t="s">
        <v>522</v>
      </c>
      <c r="MU266" s="50">
        <v>46134</v>
      </c>
      <c r="MW266" t="s">
        <v>522</v>
      </c>
      <c r="MX266" s="50">
        <v>46210</v>
      </c>
      <c r="MZ266" t="s">
        <v>1342</v>
      </c>
    </row>
    <row r="267" spans="1:419" ht="17" thickBot="1">
      <c r="A267" s="199" t="s">
        <v>469</v>
      </c>
      <c r="B267" s="2" t="s">
        <v>1457</v>
      </c>
      <c r="C267" s="2" t="s">
        <v>665</v>
      </c>
      <c r="D267" s="82" t="s">
        <v>948</v>
      </c>
      <c r="E267" s="2" t="s">
        <v>1458</v>
      </c>
      <c r="F267" s="82" t="s">
        <v>1177</v>
      </c>
      <c r="G267" s="2" t="s">
        <v>475</v>
      </c>
      <c r="H267" s="2" t="s">
        <v>476</v>
      </c>
      <c r="I267" s="82">
        <v>-0.41666666699999999</v>
      </c>
      <c r="J267" s="82">
        <v>34.200000000000003</v>
      </c>
      <c r="K267" s="82">
        <v>100</v>
      </c>
      <c r="L267" s="2"/>
      <c r="M267" s="82"/>
      <c r="N267" s="2"/>
      <c r="O267" s="2"/>
      <c r="P267" s="2"/>
      <c r="Q267" s="2"/>
      <c r="R267" s="2"/>
      <c r="S267" s="2"/>
      <c r="T267" s="2"/>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2" t="s">
        <v>1459</v>
      </c>
      <c r="AW267" s="2">
        <v>64</v>
      </c>
      <c r="AX267" s="2">
        <v>0.09</v>
      </c>
      <c r="AY267" s="2">
        <v>1</v>
      </c>
      <c r="AZ267" s="179" t="s">
        <v>1460</v>
      </c>
      <c r="BA267" s="179">
        <v>2007</v>
      </c>
      <c r="BB267" s="179">
        <v>2008</v>
      </c>
      <c r="BC267" s="179" t="s">
        <v>707</v>
      </c>
      <c r="BD267" s="179" t="s">
        <v>1461</v>
      </c>
      <c r="BE267" s="179" t="s">
        <v>524</v>
      </c>
      <c r="BF267" s="179" t="s">
        <v>484</v>
      </c>
      <c r="BG267" s="179" t="s">
        <v>2778</v>
      </c>
      <c r="BH267" s="179" t="s">
        <v>480</v>
      </c>
      <c r="BI267" s="200" t="s">
        <v>486</v>
      </c>
      <c r="BJ267" s="276">
        <v>111000</v>
      </c>
      <c r="BK267" s="179"/>
      <c r="BL267" s="179"/>
      <c r="BM267" s="179"/>
      <c r="BN267" s="179"/>
      <c r="BO267" s="179"/>
      <c r="BP267" s="179"/>
      <c r="BQ267" s="179"/>
      <c r="BR267" s="179"/>
      <c r="BS267" s="179"/>
      <c r="BT267" s="179"/>
      <c r="BU267" s="179"/>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179"/>
      <c r="FD267" s="179"/>
      <c r="FE267" s="179"/>
      <c r="FF267" s="179"/>
      <c r="FG267" s="179"/>
      <c r="FH267" s="179"/>
      <c r="FI267" s="179"/>
      <c r="FJ267" s="179"/>
      <c r="FK267" s="200"/>
      <c r="FL267" s="179"/>
      <c r="FM267" s="179"/>
      <c r="FN267" s="179"/>
      <c r="FO267" s="179"/>
      <c r="FP267" s="209"/>
      <c r="FQ267" s="179"/>
      <c r="FR267" s="179"/>
      <c r="FS267" s="179"/>
      <c r="FT267" s="179"/>
      <c r="FU267" s="179"/>
      <c r="FV267" s="179"/>
      <c r="FW267" s="179"/>
      <c r="FX267" s="179"/>
      <c r="FY267" s="179"/>
      <c r="FZ267" s="179" t="s">
        <v>1463</v>
      </c>
      <c r="GA267" s="142" t="s">
        <v>492</v>
      </c>
      <c r="GB267" s="142"/>
      <c r="GC267" s="204"/>
      <c r="GD267" s="179"/>
      <c r="GE267" s="179"/>
      <c r="GF267" s="179"/>
      <c r="GG267" s="179"/>
      <c r="GH267" s="179"/>
      <c r="GI267" s="179"/>
      <c r="GJ267" s="179"/>
      <c r="GK267" s="179"/>
      <c r="GL267" s="179"/>
      <c r="GM267" s="179"/>
      <c r="GN267" s="179"/>
      <c r="GO267" s="179"/>
      <c r="GP267" s="2"/>
      <c r="GQ267" s="2"/>
      <c r="GR267" s="2"/>
      <c r="GS267" s="2"/>
      <c r="GT267" s="2"/>
      <c r="GU267" s="2"/>
      <c r="GV267" s="2"/>
      <c r="GW267" s="2"/>
      <c r="GX267" s="2"/>
      <c r="GY267" s="2"/>
      <c r="GZ267" s="2"/>
      <c r="HA267" s="2"/>
      <c r="HB267" s="2"/>
      <c r="HC267" s="2" t="s">
        <v>494</v>
      </c>
      <c r="HD267" s="145" t="s">
        <v>495</v>
      </c>
      <c r="HE267" s="134" t="s">
        <v>1464</v>
      </c>
      <c r="HF267" s="179" t="s">
        <v>2777</v>
      </c>
      <c r="HG267" s="179" t="s">
        <v>2777</v>
      </c>
      <c r="HH267" s="200"/>
      <c r="HI267" s="179"/>
      <c r="HJ267" s="179"/>
      <c r="HK267" s="179"/>
      <c r="HL267" s="179"/>
      <c r="HM267" s="179"/>
      <c r="HN267" s="134"/>
      <c r="HO267" s="134"/>
      <c r="HP267" s="200"/>
      <c r="HQ267" s="179"/>
      <c r="HR267" s="200"/>
      <c r="HS267" s="179"/>
      <c r="HT267" s="179"/>
      <c r="HU267" s="179"/>
      <c r="HV267" s="200"/>
      <c r="HW267" s="200"/>
      <c r="HX267" s="142"/>
      <c r="HY267" s="210"/>
      <c r="HZ267" s="179"/>
      <c r="IA267" s="179"/>
      <c r="IB267" s="179"/>
      <c r="IC267" s="179"/>
      <c r="ID267" s="200"/>
      <c r="IE267" s="179"/>
      <c r="IF267" s="142"/>
      <c r="IG267" s="210"/>
      <c r="IH267" s="179"/>
      <c r="II267" s="179"/>
      <c r="IJ267" s="142"/>
      <c r="IK267" s="210"/>
      <c r="IL267" s="179"/>
      <c r="IM267" s="179"/>
      <c r="IN267" s="179"/>
      <c r="IO267" s="3"/>
      <c r="IP267" s="3"/>
      <c r="IQ267" s="3"/>
      <c r="IR267" s="3"/>
      <c r="IS267" s="200"/>
      <c r="IT267" s="200"/>
      <c r="IU267" s="200"/>
      <c r="IV267" s="200"/>
      <c r="IW267" s="200"/>
      <c r="IX267" s="200"/>
      <c r="IY267" s="200"/>
      <c r="IZ267" s="200"/>
      <c r="JA267" s="200"/>
      <c r="JB267" s="200"/>
      <c r="JC267" s="200"/>
      <c r="JD267" s="200"/>
      <c r="JE267" s="200"/>
      <c r="JF267" s="179"/>
      <c r="JG267" s="179"/>
      <c r="JH267" s="179"/>
      <c r="JI267" s="179"/>
      <c r="JJ267" s="179"/>
      <c r="JK267" s="179"/>
      <c r="JL267" s="179"/>
      <c r="JM267" s="179"/>
      <c r="JO267" s="2"/>
      <c r="JP267" s="2"/>
      <c r="JQ267" s="2"/>
      <c r="JR267" s="2"/>
      <c r="JS267" s="2"/>
      <c r="JW267" s="2"/>
      <c r="JX267" s="179"/>
      <c r="JY267" s="179"/>
      <c r="JZ267" s="179"/>
      <c r="KA267" s="2"/>
      <c r="KB267" s="2"/>
      <c r="KC267" s="2"/>
      <c r="KD267" s="2"/>
      <c r="KE267" s="2"/>
      <c r="KF267" s="2"/>
      <c r="KG267" s="2"/>
      <c r="KH267" s="2"/>
      <c r="KI267" s="179"/>
      <c r="KJ267" s="179"/>
      <c r="KK267" s="179"/>
      <c r="KL267" s="179"/>
      <c r="KM267" s="179"/>
      <c r="KN267" s="179"/>
      <c r="KO267" s="179"/>
      <c r="KP267" s="179"/>
      <c r="KQ267" s="211" t="s">
        <v>1466</v>
      </c>
      <c r="KR267" s="212">
        <v>64</v>
      </c>
      <c r="KS267" t="s">
        <v>2780</v>
      </c>
      <c r="KT267" t="s">
        <v>1477</v>
      </c>
      <c r="LA267" s="179"/>
      <c r="LB267" s="179" t="s">
        <v>1482</v>
      </c>
      <c r="LC267" s="179" t="s">
        <v>2779</v>
      </c>
      <c r="LD267" s="179" t="s">
        <v>658</v>
      </c>
      <c r="LE267" s="207" t="s">
        <v>508</v>
      </c>
      <c r="LF267" s="179"/>
      <c r="LG267" s="179"/>
      <c r="LH267" s="179"/>
      <c r="LI267" s="179"/>
      <c r="LJ267" s="179"/>
      <c r="LK267" s="179"/>
      <c r="LL267" s="179"/>
      <c r="LM267" s="179" t="s">
        <v>536</v>
      </c>
      <c r="LN267" s="213" t="s">
        <v>518</v>
      </c>
      <c r="LO267" s="213">
        <v>320.8</v>
      </c>
      <c r="LP267" s="213" t="s">
        <v>520</v>
      </c>
      <c r="LQ267" s="213">
        <v>57</v>
      </c>
      <c r="LR267" s="208"/>
      <c r="LS267" s="179"/>
      <c r="LT267" s="179">
        <v>4</v>
      </c>
      <c r="LU267" s="179"/>
      <c r="LV267" s="179"/>
      <c r="LW267" s="179"/>
      <c r="LX267" s="179"/>
      <c r="LY267" s="179"/>
      <c r="LZ267" s="179"/>
      <c r="MA267" s="179"/>
      <c r="MB267" s="179"/>
      <c r="MC267" s="179"/>
      <c r="MD267" s="179"/>
      <c r="ME267" s="179"/>
      <c r="MF267" s="179"/>
      <c r="MG267" s="179"/>
      <c r="MH267" s="179"/>
      <c r="MI267" s="179"/>
      <c r="MJ267" s="179"/>
      <c r="MK267" s="179"/>
      <c r="ML267" s="179"/>
      <c r="MM267" s="179" t="s">
        <v>1484</v>
      </c>
      <c r="MN267" s="179"/>
      <c r="MO267" s="179">
        <v>2007</v>
      </c>
      <c r="MP267" s="179"/>
      <c r="MQ267" s="179"/>
      <c r="MR267" s="179" t="s">
        <v>707</v>
      </c>
      <c r="MS267" s="179"/>
      <c r="MT267" t="s">
        <v>522</v>
      </c>
      <c r="MU267" s="50">
        <v>46134</v>
      </c>
      <c r="MW267" t="s">
        <v>522</v>
      </c>
      <c r="MX267" s="50">
        <v>46210</v>
      </c>
      <c r="MZ267" t="s">
        <v>1342</v>
      </c>
    </row>
    <row r="268" spans="1:419" ht="17" thickBot="1">
      <c r="A268" s="199" t="s">
        <v>469</v>
      </c>
      <c r="B268" s="2" t="s">
        <v>1457</v>
      </c>
      <c r="C268" s="2" t="s">
        <v>665</v>
      </c>
      <c r="D268" s="82" t="s">
        <v>948</v>
      </c>
      <c r="E268" s="2" t="s">
        <v>1458</v>
      </c>
      <c r="F268" s="82" t="s">
        <v>1177</v>
      </c>
      <c r="G268" s="2" t="s">
        <v>475</v>
      </c>
      <c r="H268" s="2" t="s">
        <v>476</v>
      </c>
      <c r="I268" s="82">
        <v>-0.41666666699999999</v>
      </c>
      <c r="J268" s="82">
        <v>34.200000000000003</v>
      </c>
      <c r="K268" s="82">
        <v>100</v>
      </c>
      <c r="L268" s="2"/>
      <c r="M268" s="82"/>
      <c r="N268" s="2"/>
      <c r="O268" s="2"/>
      <c r="P268" s="2"/>
      <c r="Q268" s="2"/>
      <c r="R268" s="2"/>
      <c r="S268" s="2"/>
      <c r="T268" s="2"/>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2" t="s">
        <v>1459</v>
      </c>
      <c r="AW268" s="2">
        <v>64</v>
      </c>
      <c r="AX268" s="2">
        <v>0.09</v>
      </c>
      <c r="AY268" s="2">
        <v>1</v>
      </c>
      <c r="AZ268" s="179" t="s">
        <v>1460</v>
      </c>
      <c r="BA268" s="179">
        <v>2007</v>
      </c>
      <c r="BB268" s="179">
        <v>2008</v>
      </c>
      <c r="BC268" s="179" t="s">
        <v>690</v>
      </c>
      <c r="BD268" s="179" t="s">
        <v>1471</v>
      </c>
      <c r="BE268" s="179" t="s">
        <v>536</v>
      </c>
      <c r="BF268" s="179" t="s">
        <v>484</v>
      </c>
      <c r="BG268" s="179" t="s">
        <v>2778</v>
      </c>
      <c r="BH268" s="179" t="s">
        <v>480</v>
      </c>
      <c r="BI268" s="200" t="s">
        <v>486</v>
      </c>
      <c r="BJ268" s="276">
        <v>55500</v>
      </c>
      <c r="BK268" s="179" t="s">
        <v>537</v>
      </c>
      <c r="BL268" s="179" t="s">
        <v>1472</v>
      </c>
      <c r="BM268" s="179" t="s">
        <v>480</v>
      </c>
      <c r="BN268" s="179" t="s">
        <v>486</v>
      </c>
      <c r="BO268" s="179">
        <v>55000</v>
      </c>
      <c r="BP268" s="179"/>
      <c r="BQ268" s="179"/>
      <c r="BR268" s="179"/>
      <c r="BS268" s="179"/>
      <c r="BT268" s="179"/>
      <c r="BU268" s="179"/>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179"/>
      <c r="FD268" s="179"/>
      <c r="FE268" s="179"/>
      <c r="FF268" s="179"/>
      <c r="FG268" s="179"/>
      <c r="FH268" s="179"/>
      <c r="FI268" s="179"/>
      <c r="FJ268" s="179"/>
      <c r="FK268" s="200"/>
      <c r="FL268" s="179"/>
      <c r="FM268" s="179"/>
      <c r="FN268" s="179"/>
      <c r="FO268" s="179"/>
      <c r="FP268" s="209"/>
      <c r="FQ268" s="179"/>
      <c r="FR268" s="179"/>
      <c r="FS268" s="179"/>
      <c r="FT268" s="179"/>
      <c r="FU268" s="179"/>
      <c r="FV268" s="179"/>
      <c r="FW268" s="179"/>
      <c r="FX268" s="179"/>
      <c r="FY268" s="179"/>
      <c r="FZ268" s="179" t="s">
        <v>1463</v>
      </c>
      <c r="GA268" s="142" t="s">
        <v>927</v>
      </c>
      <c r="GB268" s="142" t="s">
        <v>981</v>
      </c>
      <c r="GC268" s="204" t="s">
        <v>543</v>
      </c>
      <c r="GD268" s="179">
        <v>2007</v>
      </c>
      <c r="GE268" s="179" t="s">
        <v>690</v>
      </c>
      <c r="GF268" s="179" t="s">
        <v>480</v>
      </c>
      <c r="GG268" s="179"/>
      <c r="GH268" s="179"/>
      <c r="GI268" s="179"/>
      <c r="GJ268" s="179"/>
      <c r="GK268" s="179"/>
      <c r="GL268" s="179"/>
      <c r="GM268" s="179"/>
      <c r="GN268" s="179"/>
      <c r="GO268" s="179"/>
      <c r="GP268" s="2"/>
      <c r="GQ268" s="2"/>
      <c r="GR268" s="2"/>
      <c r="GS268" s="2"/>
      <c r="GT268" s="2"/>
      <c r="GU268" s="2"/>
      <c r="GV268" s="2"/>
      <c r="GW268" s="2"/>
      <c r="GX268" s="2"/>
      <c r="GY268" s="2"/>
      <c r="GZ268" s="2"/>
      <c r="HA268" s="2"/>
      <c r="HB268" s="2"/>
      <c r="HC268" s="2" t="s">
        <v>494</v>
      </c>
      <c r="HD268" s="145" t="s">
        <v>495</v>
      </c>
      <c r="HE268" s="134" t="s">
        <v>1464</v>
      </c>
      <c r="HF268" s="179" t="s">
        <v>2777</v>
      </c>
      <c r="HG268" s="179" t="s">
        <v>2777</v>
      </c>
      <c r="HH268" s="200"/>
      <c r="HI268" s="179"/>
      <c r="HJ268" s="179"/>
      <c r="HK268" s="179"/>
      <c r="HL268" s="179"/>
      <c r="HM268" s="179"/>
      <c r="HN268" s="134"/>
      <c r="HO268" s="134"/>
      <c r="HP268" s="200"/>
      <c r="HQ268" s="179"/>
      <c r="HR268" s="200"/>
      <c r="HS268" s="179"/>
      <c r="HT268" s="179"/>
      <c r="HU268" s="179"/>
      <c r="HV268" s="200"/>
      <c r="HW268" s="200"/>
      <c r="HX268" s="142"/>
      <c r="HY268" s="210"/>
      <c r="HZ268" s="179"/>
      <c r="IA268" s="179"/>
      <c r="IB268" s="179"/>
      <c r="IC268" s="179"/>
      <c r="ID268" s="200"/>
      <c r="IE268" s="179"/>
      <c r="IF268" s="142"/>
      <c r="IG268" s="210"/>
      <c r="IH268" s="179"/>
      <c r="II268" s="179"/>
      <c r="IJ268" s="142"/>
      <c r="IK268" s="210"/>
      <c r="IL268" s="179"/>
      <c r="IM268" s="179"/>
      <c r="IN268" s="179"/>
      <c r="IO268" s="3"/>
      <c r="IP268" s="3"/>
      <c r="IQ268" s="3"/>
      <c r="IR268" s="3"/>
      <c r="IS268" s="200"/>
      <c r="IT268" s="200"/>
      <c r="IU268" s="200"/>
      <c r="IV268" s="200"/>
      <c r="IW268" s="200"/>
      <c r="IX268" s="200"/>
      <c r="IY268" s="200"/>
      <c r="IZ268" s="200"/>
      <c r="JA268" s="200"/>
      <c r="JB268" s="200"/>
      <c r="JC268" s="200"/>
      <c r="JD268" s="200"/>
      <c r="JE268" s="200"/>
      <c r="JF268" s="179"/>
      <c r="JG268" s="179"/>
      <c r="JH268" s="179"/>
      <c r="JI268" s="179"/>
      <c r="JJ268" s="179"/>
      <c r="JK268" s="179"/>
      <c r="JL268" s="179"/>
      <c r="JM268" s="179"/>
      <c r="JO268" s="2"/>
      <c r="JP268" s="2"/>
      <c r="JQ268" s="2"/>
      <c r="JR268" s="2"/>
      <c r="JS268" s="2"/>
      <c r="JW268" s="2"/>
      <c r="JX268" s="179"/>
      <c r="JY268" s="179"/>
      <c r="JZ268" s="179"/>
      <c r="KA268" s="2"/>
      <c r="KB268" s="2"/>
      <c r="KC268" s="2"/>
      <c r="KD268" s="2"/>
      <c r="KE268" s="2"/>
      <c r="KF268" s="2"/>
      <c r="KG268" s="2"/>
      <c r="KH268" s="2"/>
      <c r="KI268" s="179"/>
      <c r="KJ268" s="179"/>
      <c r="KK268" s="179"/>
      <c r="KL268" s="179"/>
      <c r="KM268" s="179"/>
      <c r="KN268" s="179"/>
      <c r="KO268" s="179"/>
      <c r="KP268" s="179"/>
      <c r="KQ268" s="211" t="s">
        <v>1466</v>
      </c>
      <c r="KR268" s="212">
        <v>64</v>
      </c>
      <c r="KS268" t="s">
        <v>2780</v>
      </c>
      <c r="KT268" t="s">
        <v>1477</v>
      </c>
      <c r="LA268" s="179"/>
      <c r="LB268" s="179" t="s">
        <v>1482</v>
      </c>
      <c r="LC268" s="179" t="s">
        <v>2779</v>
      </c>
      <c r="LD268" s="179" t="s">
        <v>658</v>
      </c>
      <c r="LE268" s="207" t="s">
        <v>508</v>
      </c>
      <c r="LF268" s="179"/>
      <c r="LG268" s="179"/>
      <c r="LH268" s="179"/>
      <c r="LI268" s="179"/>
      <c r="LJ268" s="179"/>
      <c r="LK268" s="179"/>
      <c r="LL268" s="179"/>
      <c r="LM268" s="179"/>
      <c r="LN268" s="213" t="s">
        <v>518</v>
      </c>
      <c r="LO268" s="213">
        <v>943.8</v>
      </c>
      <c r="LP268" s="213" t="s">
        <v>520</v>
      </c>
      <c r="LQ268" s="213">
        <v>45</v>
      </c>
      <c r="LR268" s="208"/>
      <c r="LS268" s="179"/>
      <c r="LT268" s="179">
        <v>4</v>
      </c>
      <c r="LU268" s="179"/>
      <c r="LV268" s="179"/>
      <c r="LW268" s="179"/>
      <c r="LX268" s="179"/>
      <c r="LY268" s="179"/>
      <c r="LZ268" s="179"/>
      <c r="MA268" s="179"/>
      <c r="MB268" s="179"/>
      <c r="MC268" s="179"/>
      <c r="MD268" s="179"/>
      <c r="ME268" s="179"/>
      <c r="MF268" s="179"/>
      <c r="MG268" s="179"/>
      <c r="MH268" s="179"/>
      <c r="MI268" s="179"/>
      <c r="MJ268" s="179"/>
      <c r="MK268" s="179"/>
      <c r="ML268" s="179"/>
      <c r="MM268" s="179" t="s">
        <v>1484</v>
      </c>
      <c r="MN268" s="179"/>
      <c r="MO268" s="179">
        <v>2008</v>
      </c>
      <c r="MP268" s="179"/>
      <c r="MQ268" s="179"/>
      <c r="MR268" s="179" t="s">
        <v>690</v>
      </c>
      <c r="MS268" s="179"/>
      <c r="MT268" t="s">
        <v>522</v>
      </c>
      <c r="MU268" s="50">
        <v>46134</v>
      </c>
      <c r="MW268" t="s">
        <v>522</v>
      </c>
      <c r="MX268" s="50">
        <v>46210</v>
      </c>
      <c r="MZ268" t="s">
        <v>1342</v>
      </c>
    </row>
    <row r="269" spans="1:419" ht="17" thickBot="1">
      <c r="A269" s="199" t="s">
        <v>469</v>
      </c>
      <c r="B269" s="2" t="s">
        <v>1457</v>
      </c>
      <c r="C269" s="2" t="s">
        <v>665</v>
      </c>
      <c r="D269" s="82" t="s">
        <v>948</v>
      </c>
      <c r="E269" s="2" t="s">
        <v>1458</v>
      </c>
      <c r="F269" s="82" t="s">
        <v>1177</v>
      </c>
      <c r="G269" s="2" t="s">
        <v>475</v>
      </c>
      <c r="H269" s="2" t="s">
        <v>476</v>
      </c>
      <c r="I269" s="82">
        <v>-0.41666666699999999</v>
      </c>
      <c r="J269" s="82">
        <v>34.200000000000003</v>
      </c>
      <c r="K269" s="82">
        <v>100</v>
      </c>
      <c r="L269" s="2"/>
      <c r="M269" s="82"/>
      <c r="N269" s="2"/>
      <c r="O269" s="2"/>
      <c r="P269" s="2"/>
      <c r="Q269" s="2"/>
      <c r="R269" s="2"/>
      <c r="S269" s="2"/>
      <c r="T269" s="2"/>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2" t="s">
        <v>1459</v>
      </c>
      <c r="AW269" s="2">
        <v>64</v>
      </c>
      <c r="AX269" s="2">
        <v>0.09</v>
      </c>
      <c r="AY269" s="2">
        <v>1</v>
      </c>
      <c r="AZ269" s="179" t="s">
        <v>1460</v>
      </c>
      <c r="BA269" s="179">
        <v>2007</v>
      </c>
      <c r="BB269" s="179">
        <v>2008</v>
      </c>
      <c r="BC269" s="179" t="s">
        <v>690</v>
      </c>
      <c r="BD269" s="179" t="s">
        <v>1461</v>
      </c>
      <c r="BE269" s="179" t="s">
        <v>524</v>
      </c>
      <c r="BF269" s="179" t="s">
        <v>484</v>
      </c>
      <c r="BG269" s="179" t="s">
        <v>2778</v>
      </c>
      <c r="BH269" s="179" t="s">
        <v>480</v>
      </c>
      <c r="BI269" s="200" t="s">
        <v>486</v>
      </c>
      <c r="BJ269" s="276">
        <v>111000</v>
      </c>
      <c r="BK269" s="179"/>
      <c r="BL269" s="179"/>
      <c r="BM269" s="179"/>
      <c r="BN269" s="179"/>
      <c r="BO269" s="179"/>
      <c r="BP269" s="179"/>
      <c r="BQ269" s="179"/>
      <c r="BR269" s="179"/>
      <c r="BS269" s="179"/>
      <c r="BT269" s="179"/>
      <c r="BU269" s="179"/>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179"/>
      <c r="FD269" s="179"/>
      <c r="FE269" s="179"/>
      <c r="FF269" s="179"/>
      <c r="FG269" s="179"/>
      <c r="FH269" s="179"/>
      <c r="FI269" s="179"/>
      <c r="FJ269" s="179"/>
      <c r="FK269" s="200"/>
      <c r="FL269" s="179"/>
      <c r="FM269" s="179"/>
      <c r="FN269" s="179"/>
      <c r="FO269" s="179"/>
      <c r="FP269" s="209"/>
      <c r="FQ269" s="179"/>
      <c r="FR269" s="179"/>
      <c r="FS269" s="179"/>
      <c r="FT269" s="179"/>
      <c r="FU269" s="179"/>
      <c r="FV269" s="179"/>
      <c r="FW269" s="179"/>
      <c r="FX269" s="179"/>
      <c r="FY269" s="179"/>
      <c r="FZ269" s="179" t="s">
        <v>1463</v>
      </c>
      <c r="GA269" s="142" t="s">
        <v>492</v>
      </c>
      <c r="GB269" s="142"/>
      <c r="GC269" s="204"/>
      <c r="GD269" s="179"/>
      <c r="GE269" s="179"/>
      <c r="GF269" s="179"/>
      <c r="GG269" s="179"/>
      <c r="GH269" s="179"/>
      <c r="GI269" s="179"/>
      <c r="GJ269" s="179"/>
      <c r="GK269" s="179"/>
      <c r="GL269" s="179"/>
      <c r="GM269" s="179"/>
      <c r="GN269" s="179"/>
      <c r="GO269" s="179"/>
      <c r="GP269" s="2"/>
      <c r="GQ269" s="2"/>
      <c r="GR269" s="2"/>
      <c r="GS269" s="2"/>
      <c r="GT269" s="2"/>
      <c r="GU269" s="2"/>
      <c r="GV269" s="2"/>
      <c r="GW269" s="2"/>
      <c r="GX269" s="2"/>
      <c r="GY269" s="2"/>
      <c r="GZ269" s="2"/>
      <c r="HA269" s="2"/>
      <c r="HB269" s="2"/>
      <c r="HC269" s="2" t="s">
        <v>494</v>
      </c>
      <c r="HD269" s="145" t="s">
        <v>495</v>
      </c>
      <c r="HE269" s="134" t="s">
        <v>1464</v>
      </c>
      <c r="HF269" s="179" t="s">
        <v>2777</v>
      </c>
      <c r="HG269" s="179" t="s">
        <v>2777</v>
      </c>
      <c r="HH269" s="200"/>
      <c r="HI269" s="179"/>
      <c r="HJ269" s="179"/>
      <c r="HK269" s="179"/>
      <c r="HL269" s="179"/>
      <c r="HM269" s="179"/>
      <c r="HN269" s="134"/>
      <c r="HO269" s="134"/>
      <c r="HP269" s="200"/>
      <c r="HQ269" s="179"/>
      <c r="HR269" s="200"/>
      <c r="HS269" s="179"/>
      <c r="HT269" s="179"/>
      <c r="HU269" s="179"/>
      <c r="HV269" s="200"/>
      <c r="HW269" s="200"/>
      <c r="HX269" s="142"/>
      <c r="HY269" s="210"/>
      <c r="HZ269" s="179"/>
      <c r="IA269" s="179"/>
      <c r="IB269" s="179"/>
      <c r="IC269" s="179"/>
      <c r="ID269" s="200"/>
      <c r="IE269" s="179"/>
      <c r="IF269" s="142"/>
      <c r="IG269" s="210"/>
      <c r="IH269" s="179"/>
      <c r="II269" s="179"/>
      <c r="IJ269" s="142"/>
      <c r="IK269" s="210"/>
      <c r="IL269" s="179"/>
      <c r="IM269" s="179"/>
      <c r="IN269" s="179"/>
      <c r="IO269" s="3"/>
      <c r="IP269" s="3"/>
      <c r="IQ269" s="3"/>
      <c r="IR269" s="3"/>
      <c r="IS269" s="200"/>
      <c r="IT269" s="200"/>
      <c r="IU269" s="200"/>
      <c r="IV269" s="200"/>
      <c r="IW269" s="200"/>
      <c r="IX269" s="200"/>
      <c r="IY269" s="200"/>
      <c r="IZ269" s="200"/>
      <c r="JA269" s="200"/>
      <c r="JB269" s="200"/>
      <c r="JC269" s="200"/>
      <c r="JD269" s="200"/>
      <c r="JE269" s="200"/>
      <c r="JF269" s="179"/>
      <c r="JG269" s="179"/>
      <c r="JH269" s="179"/>
      <c r="JI269" s="179"/>
      <c r="JJ269" s="179"/>
      <c r="JK269" s="179"/>
      <c r="JL269" s="179"/>
      <c r="JM269" s="179"/>
      <c r="JO269" s="2"/>
      <c r="JP269" s="2"/>
      <c r="JQ269" s="2"/>
      <c r="JR269" s="2"/>
      <c r="JS269" s="2"/>
      <c r="JW269" s="2"/>
      <c r="JX269" s="179"/>
      <c r="JY269" s="179"/>
      <c r="JZ269" s="179"/>
      <c r="KA269" s="2"/>
      <c r="KB269" s="2"/>
      <c r="KC269" s="2"/>
      <c r="KD269" s="2"/>
      <c r="KE269" s="2"/>
      <c r="KF269" s="2"/>
      <c r="KG269" s="2"/>
      <c r="KH269" s="2"/>
      <c r="KI269" s="179"/>
      <c r="KJ269" s="179"/>
      <c r="KK269" s="179"/>
      <c r="KL269" s="179"/>
      <c r="KM269" s="179"/>
      <c r="KN269" s="179"/>
      <c r="KO269" s="179"/>
      <c r="KP269" s="179"/>
      <c r="KQ269" s="211" t="s">
        <v>1466</v>
      </c>
      <c r="KR269" s="212">
        <v>64</v>
      </c>
      <c r="KS269" t="s">
        <v>2780</v>
      </c>
      <c r="KT269" t="s">
        <v>1477</v>
      </c>
      <c r="LA269" s="179"/>
      <c r="LB269" s="179" t="s">
        <v>1482</v>
      </c>
      <c r="LC269" s="179" t="s">
        <v>2779</v>
      </c>
      <c r="LD269" s="179" t="s">
        <v>658</v>
      </c>
      <c r="LE269" s="207" t="s">
        <v>508</v>
      </c>
      <c r="LF269" s="179"/>
      <c r="LG269" s="179"/>
      <c r="LH269" s="179"/>
      <c r="LI269" s="179"/>
      <c r="LJ269" s="179"/>
      <c r="LK269" s="179"/>
      <c r="LL269" s="179"/>
      <c r="LM269" s="179" t="s">
        <v>536</v>
      </c>
      <c r="LN269" s="213" t="s">
        <v>518</v>
      </c>
      <c r="LO269" s="213">
        <v>598.9</v>
      </c>
      <c r="LP269" s="213" t="s">
        <v>520</v>
      </c>
      <c r="LQ269" s="213">
        <v>44</v>
      </c>
      <c r="LR269" s="208"/>
      <c r="LS269" s="179"/>
      <c r="LT269" s="179">
        <v>4</v>
      </c>
      <c r="LU269" s="179"/>
      <c r="LV269" s="179"/>
      <c r="LW269" s="179"/>
      <c r="LX269" s="179"/>
      <c r="LY269" s="179"/>
      <c r="LZ269" s="179"/>
      <c r="MA269" s="179"/>
      <c r="MB269" s="179"/>
      <c r="MC269" s="179"/>
      <c r="MD269" s="179"/>
      <c r="ME269" s="179"/>
      <c r="MF269" s="179"/>
      <c r="MG269" s="179"/>
      <c r="MH269" s="179"/>
      <c r="MI269" s="179"/>
      <c r="MJ269" s="179"/>
      <c r="MK269" s="179"/>
      <c r="ML269" s="179"/>
      <c r="MM269" s="179" t="s">
        <v>1484</v>
      </c>
      <c r="MN269" s="179"/>
      <c r="MO269" s="179">
        <v>2008</v>
      </c>
      <c r="MP269" s="179"/>
      <c r="MQ269" s="179"/>
      <c r="MR269" s="179" t="s">
        <v>690</v>
      </c>
      <c r="MS269" s="179"/>
      <c r="MT269" t="s">
        <v>522</v>
      </c>
      <c r="MU269" s="50">
        <v>46134</v>
      </c>
      <c r="MW269" t="s">
        <v>522</v>
      </c>
      <c r="MX269" s="50">
        <v>46210</v>
      </c>
      <c r="MZ269" t="s">
        <v>1342</v>
      </c>
    </row>
    <row r="270" spans="1:419" ht="17" thickBot="1">
      <c r="A270" s="199" t="s">
        <v>469</v>
      </c>
      <c r="B270" s="2" t="s">
        <v>1457</v>
      </c>
      <c r="C270" s="2" t="s">
        <v>665</v>
      </c>
      <c r="D270" s="82" t="s">
        <v>948</v>
      </c>
      <c r="E270" s="2" t="s">
        <v>1458</v>
      </c>
      <c r="F270" s="82" t="s">
        <v>1177</v>
      </c>
      <c r="G270" s="2" t="s">
        <v>475</v>
      </c>
      <c r="H270" s="2" t="s">
        <v>476</v>
      </c>
      <c r="I270" s="82">
        <v>-0.41666666699999999</v>
      </c>
      <c r="J270" s="82">
        <v>34.200000000000003</v>
      </c>
      <c r="K270" s="82">
        <v>100</v>
      </c>
      <c r="L270" s="2"/>
      <c r="M270" s="82"/>
      <c r="N270" s="2"/>
      <c r="O270" s="2"/>
      <c r="P270" s="2"/>
      <c r="Q270" s="2"/>
      <c r="R270" s="2"/>
      <c r="S270" s="2"/>
      <c r="T270" s="2"/>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2" t="s">
        <v>1459</v>
      </c>
      <c r="AW270" s="2">
        <v>64</v>
      </c>
      <c r="AX270" s="2">
        <v>0.09</v>
      </c>
      <c r="AY270" s="2">
        <v>1</v>
      </c>
      <c r="AZ270" s="179" t="s">
        <v>1460</v>
      </c>
      <c r="BA270" s="179">
        <v>2007</v>
      </c>
      <c r="BB270" s="179">
        <v>2008</v>
      </c>
      <c r="BC270" s="179" t="s">
        <v>707</v>
      </c>
      <c r="BD270" s="179" t="s">
        <v>1471</v>
      </c>
      <c r="BE270" s="179" t="s">
        <v>536</v>
      </c>
      <c r="BF270" s="179" t="s">
        <v>484</v>
      </c>
      <c r="BG270" s="179" t="s">
        <v>2778</v>
      </c>
      <c r="BH270" s="179" t="s">
        <v>480</v>
      </c>
      <c r="BI270" s="200" t="s">
        <v>486</v>
      </c>
      <c r="BJ270" s="276">
        <v>55500</v>
      </c>
      <c r="BK270" s="179" t="s">
        <v>537</v>
      </c>
      <c r="BL270" s="179" t="s">
        <v>1472</v>
      </c>
      <c r="BM270" s="179" t="s">
        <v>480</v>
      </c>
      <c r="BN270" s="179" t="s">
        <v>486</v>
      </c>
      <c r="BO270" s="179">
        <v>55000</v>
      </c>
      <c r="BP270" s="179"/>
      <c r="BQ270" s="179"/>
      <c r="BR270" s="179"/>
      <c r="BS270" s="179"/>
      <c r="BT270" s="179"/>
      <c r="BU270" s="179"/>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179"/>
      <c r="FD270" s="179"/>
      <c r="FE270" s="179"/>
      <c r="FF270" s="179"/>
      <c r="FG270" s="179"/>
      <c r="FH270" s="179"/>
      <c r="FI270" s="179"/>
      <c r="FJ270" s="179"/>
      <c r="FK270" s="200"/>
      <c r="FL270" s="179"/>
      <c r="FM270" s="179"/>
      <c r="FN270" s="179"/>
      <c r="FO270" s="179"/>
      <c r="FP270" s="209"/>
      <c r="FQ270" s="179"/>
      <c r="FR270" s="179"/>
      <c r="FS270" s="179"/>
      <c r="FT270" s="179"/>
      <c r="FU270" s="179"/>
      <c r="FV270" s="179"/>
      <c r="FW270" s="179"/>
      <c r="FX270" s="179"/>
      <c r="FY270" s="179"/>
      <c r="FZ270" s="179" t="s">
        <v>1463</v>
      </c>
      <c r="GA270" s="142" t="s">
        <v>927</v>
      </c>
      <c r="GB270" s="142" t="s">
        <v>981</v>
      </c>
      <c r="GC270" s="204" t="s">
        <v>543</v>
      </c>
      <c r="GD270" s="179">
        <v>2007</v>
      </c>
      <c r="GE270" s="179" t="s">
        <v>690</v>
      </c>
      <c r="GF270" s="179" t="s">
        <v>480</v>
      </c>
      <c r="GG270" s="179"/>
      <c r="GH270" s="179"/>
      <c r="GI270" s="179"/>
      <c r="GJ270" s="179"/>
      <c r="GK270" s="179"/>
      <c r="GL270" s="179"/>
      <c r="GM270" s="179"/>
      <c r="GN270" s="179"/>
      <c r="GO270" s="179"/>
      <c r="GP270" s="2"/>
      <c r="GQ270" s="2"/>
      <c r="GR270" s="2"/>
      <c r="GS270" s="2"/>
      <c r="GT270" s="2"/>
      <c r="GU270" s="2"/>
      <c r="GV270" s="2"/>
      <c r="GW270" s="2"/>
      <c r="GX270" s="2"/>
      <c r="GY270" s="2"/>
      <c r="GZ270" s="2"/>
      <c r="HA270" s="2"/>
      <c r="HB270" s="2"/>
      <c r="HC270" s="2" t="s">
        <v>494</v>
      </c>
      <c r="HD270" s="145" t="s">
        <v>495</v>
      </c>
      <c r="HE270" s="134" t="s">
        <v>1464</v>
      </c>
      <c r="HF270" s="179" t="s">
        <v>2777</v>
      </c>
      <c r="HG270" s="179" t="s">
        <v>2777</v>
      </c>
      <c r="HH270" s="200"/>
      <c r="HI270" s="179"/>
      <c r="HJ270" s="179"/>
      <c r="HK270" s="179"/>
      <c r="HL270" s="179"/>
      <c r="HM270" s="179"/>
      <c r="HN270" s="134"/>
      <c r="HO270" s="134"/>
      <c r="HP270" s="200"/>
      <c r="HQ270" s="179"/>
      <c r="HR270" s="200"/>
      <c r="HS270" s="179"/>
      <c r="HT270" s="179"/>
      <c r="HU270" s="179"/>
      <c r="HV270" s="200"/>
      <c r="HW270" s="200"/>
      <c r="HX270" s="142"/>
      <c r="HY270" s="210"/>
      <c r="HZ270" s="179"/>
      <c r="IA270" s="179"/>
      <c r="IB270" s="179"/>
      <c r="IC270" s="179"/>
      <c r="ID270" s="200"/>
      <c r="IE270" s="179"/>
      <c r="IF270" s="142"/>
      <c r="IG270" s="210"/>
      <c r="IH270" s="179"/>
      <c r="II270" s="179"/>
      <c r="IJ270" s="142"/>
      <c r="IK270" s="210"/>
      <c r="IL270" s="179"/>
      <c r="IM270" s="179"/>
      <c r="IN270" s="179"/>
      <c r="IO270" s="3"/>
      <c r="IP270" s="3"/>
      <c r="IQ270" s="3"/>
      <c r="IR270" s="3"/>
      <c r="IS270" s="200"/>
      <c r="IT270" s="200"/>
      <c r="IU270" s="200"/>
      <c r="IV270" s="200"/>
      <c r="IW270" s="200"/>
      <c r="IX270" s="200"/>
      <c r="IY270" s="200"/>
      <c r="IZ270" s="200"/>
      <c r="JA270" s="200"/>
      <c r="JB270" s="200"/>
      <c r="JC270" s="200"/>
      <c r="JD270" s="200"/>
      <c r="JE270" s="200"/>
      <c r="JF270" s="179"/>
      <c r="JG270" s="179"/>
      <c r="JH270" s="179"/>
      <c r="JI270" s="179"/>
      <c r="JJ270" s="179"/>
      <c r="JK270" s="179"/>
      <c r="JL270" s="179"/>
      <c r="JM270" s="179"/>
      <c r="JO270" s="2"/>
      <c r="JP270" s="2"/>
      <c r="JQ270" s="2"/>
      <c r="JR270" s="2"/>
      <c r="JS270" s="2"/>
      <c r="JW270" s="2"/>
      <c r="JX270" s="179"/>
      <c r="JY270" s="179"/>
      <c r="JZ270" s="179"/>
      <c r="KA270" s="2"/>
      <c r="KB270" s="2"/>
      <c r="KC270" s="2"/>
      <c r="KD270" s="2"/>
      <c r="KE270" s="2"/>
      <c r="KF270" s="2"/>
      <c r="KG270" s="2"/>
      <c r="KH270" s="2"/>
      <c r="KI270" s="179"/>
      <c r="KJ270" s="179"/>
      <c r="KK270" s="179"/>
      <c r="KL270" s="179"/>
      <c r="KM270" s="179"/>
      <c r="KN270" s="179"/>
      <c r="KO270" s="179"/>
      <c r="KP270" s="179"/>
      <c r="KQ270" s="211" t="s">
        <v>1466</v>
      </c>
      <c r="KR270" s="212">
        <v>64</v>
      </c>
      <c r="KS270" t="s">
        <v>1476</v>
      </c>
      <c r="KT270" t="s">
        <v>1477</v>
      </c>
      <c r="LA270" s="179"/>
      <c r="LB270" s="179" t="s">
        <v>1482</v>
      </c>
      <c r="LC270" s="179" t="s">
        <v>2779</v>
      </c>
      <c r="LD270" s="179" t="s">
        <v>658</v>
      </c>
      <c r="LE270" s="207" t="s">
        <v>508</v>
      </c>
      <c r="LF270" s="179"/>
      <c r="LG270" s="179"/>
      <c r="LH270" s="179"/>
      <c r="LI270" s="179"/>
      <c r="LJ270" s="179"/>
      <c r="LK270" s="179"/>
      <c r="LL270" s="179"/>
      <c r="LM270" s="179"/>
      <c r="LN270" s="213" t="s">
        <v>518</v>
      </c>
      <c r="LO270" s="213">
        <v>882.3</v>
      </c>
      <c r="LP270" s="213" t="s">
        <v>520</v>
      </c>
      <c r="LQ270" s="213">
        <v>75</v>
      </c>
      <c r="LR270" s="208"/>
      <c r="LS270" s="179"/>
      <c r="LT270" s="179">
        <v>4</v>
      </c>
      <c r="LU270" s="179"/>
      <c r="LV270" s="179"/>
      <c r="LW270" s="179"/>
      <c r="LX270" s="179"/>
      <c r="LY270" s="179"/>
      <c r="LZ270" s="179"/>
      <c r="MA270" s="179"/>
      <c r="MB270" s="179"/>
      <c r="MC270" s="179"/>
      <c r="MD270" s="179"/>
      <c r="ME270" s="179"/>
      <c r="MF270" s="179"/>
      <c r="MG270" s="179"/>
      <c r="MH270" s="179"/>
      <c r="MI270" s="179"/>
      <c r="MJ270" s="179"/>
      <c r="MK270" s="179"/>
      <c r="ML270" s="179"/>
      <c r="MM270" s="179" t="s">
        <v>1484</v>
      </c>
      <c r="MN270" s="179"/>
      <c r="MO270" s="179">
        <v>2008</v>
      </c>
      <c r="MP270" s="179"/>
      <c r="MQ270" s="179"/>
      <c r="MR270" s="179" t="s">
        <v>707</v>
      </c>
      <c r="MS270" s="179"/>
      <c r="MT270" t="s">
        <v>522</v>
      </c>
      <c r="MU270" s="50">
        <v>46134</v>
      </c>
      <c r="MW270" t="s">
        <v>522</v>
      </c>
      <c r="MX270" s="50">
        <v>46210</v>
      </c>
      <c r="MZ270" t="s">
        <v>1342</v>
      </c>
    </row>
    <row r="271" spans="1:419" ht="17" thickBot="1">
      <c r="A271" s="199" t="s">
        <v>469</v>
      </c>
      <c r="B271" s="2" t="s">
        <v>1457</v>
      </c>
      <c r="C271" s="2" t="s">
        <v>665</v>
      </c>
      <c r="D271" s="82" t="s">
        <v>948</v>
      </c>
      <c r="E271" s="2" t="s">
        <v>1458</v>
      </c>
      <c r="F271" s="82" t="s">
        <v>1177</v>
      </c>
      <c r="G271" s="2" t="s">
        <v>475</v>
      </c>
      <c r="H271" s="2" t="s">
        <v>476</v>
      </c>
      <c r="I271" s="82">
        <v>-0.41666666699999999</v>
      </c>
      <c r="J271" s="82">
        <v>34.200000000000003</v>
      </c>
      <c r="K271" s="82">
        <v>100</v>
      </c>
      <c r="L271" s="2"/>
      <c r="M271" s="82"/>
      <c r="N271" s="2"/>
      <c r="O271" s="2"/>
      <c r="P271" s="2"/>
      <c r="Q271" s="2"/>
      <c r="R271" s="2"/>
      <c r="S271" s="2"/>
      <c r="T271" s="2"/>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2" t="s">
        <v>1459</v>
      </c>
      <c r="AW271" s="2">
        <v>64</v>
      </c>
      <c r="AX271" s="2">
        <v>0.09</v>
      </c>
      <c r="AY271" s="2">
        <v>1</v>
      </c>
      <c r="AZ271" s="179" t="s">
        <v>1460</v>
      </c>
      <c r="BA271" s="179">
        <v>2007</v>
      </c>
      <c r="BB271" s="179">
        <v>2008</v>
      </c>
      <c r="BC271" s="179" t="s">
        <v>707</v>
      </c>
      <c r="BD271" s="179" t="s">
        <v>1461</v>
      </c>
      <c r="BE271" s="179" t="s">
        <v>524</v>
      </c>
      <c r="BF271" s="179" t="s">
        <v>484</v>
      </c>
      <c r="BG271" s="179" t="s">
        <v>2778</v>
      </c>
      <c r="BH271" s="179" t="s">
        <v>480</v>
      </c>
      <c r="BI271" s="200" t="s">
        <v>486</v>
      </c>
      <c r="BJ271" s="276">
        <v>111000</v>
      </c>
      <c r="BK271" s="179"/>
      <c r="BL271" s="179"/>
      <c r="BM271" s="179"/>
      <c r="BN271" s="179"/>
      <c r="BO271" s="179"/>
      <c r="BP271" s="179"/>
      <c r="BQ271" s="179"/>
      <c r="BR271" s="179"/>
      <c r="BS271" s="179"/>
      <c r="BT271" s="179"/>
      <c r="BU271" s="179"/>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179"/>
      <c r="FD271" s="179"/>
      <c r="FE271" s="179"/>
      <c r="FF271" s="179"/>
      <c r="FG271" s="179"/>
      <c r="FH271" s="179"/>
      <c r="FI271" s="179"/>
      <c r="FJ271" s="179"/>
      <c r="FK271" s="200"/>
      <c r="FL271" s="179"/>
      <c r="FM271" s="179"/>
      <c r="FN271" s="179"/>
      <c r="FO271" s="179"/>
      <c r="FP271" s="209"/>
      <c r="FQ271" s="179"/>
      <c r="FR271" s="179"/>
      <c r="FS271" s="179"/>
      <c r="FT271" s="179"/>
      <c r="FU271" s="179"/>
      <c r="FV271" s="179"/>
      <c r="FW271" s="179"/>
      <c r="FX271" s="179"/>
      <c r="FY271" s="179"/>
      <c r="FZ271" s="179" t="s">
        <v>1463</v>
      </c>
      <c r="GA271" s="142" t="s">
        <v>492</v>
      </c>
      <c r="GB271" s="142"/>
      <c r="GC271" s="204"/>
      <c r="GD271" s="179"/>
      <c r="GE271" s="179"/>
      <c r="GF271" s="179"/>
      <c r="GG271" s="179"/>
      <c r="GH271" s="179"/>
      <c r="GI271" s="179"/>
      <c r="GJ271" s="179"/>
      <c r="GK271" s="179"/>
      <c r="GL271" s="179"/>
      <c r="GM271" s="179"/>
      <c r="GN271" s="179"/>
      <c r="GO271" s="179"/>
      <c r="GP271" s="2"/>
      <c r="GQ271" s="2"/>
      <c r="GR271" s="2"/>
      <c r="GS271" s="2"/>
      <c r="GT271" s="2"/>
      <c r="GU271" s="2"/>
      <c r="GV271" s="2"/>
      <c r="GW271" s="2"/>
      <c r="GX271" s="2"/>
      <c r="GY271" s="2"/>
      <c r="GZ271" s="2"/>
      <c r="HA271" s="2"/>
      <c r="HB271" s="2"/>
      <c r="HC271" s="2" t="s">
        <v>494</v>
      </c>
      <c r="HD271" s="145" t="s">
        <v>495</v>
      </c>
      <c r="HE271" s="134" t="s">
        <v>1464</v>
      </c>
      <c r="HF271" s="179" t="s">
        <v>2777</v>
      </c>
      <c r="HG271" s="179" t="s">
        <v>2777</v>
      </c>
      <c r="HH271" s="200"/>
      <c r="HI271" s="179"/>
      <c r="HJ271" s="179"/>
      <c r="HK271" s="179"/>
      <c r="HL271" s="179"/>
      <c r="HM271" s="179"/>
      <c r="HN271" s="134"/>
      <c r="HO271" s="134"/>
      <c r="HP271" s="200"/>
      <c r="HQ271" s="179"/>
      <c r="HR271" s="200"/>
      <c r="HS271" s="179"/>
      <c r="HT271" s="179"/>
      <c r="HU271" s="179"/>
      <c r="HV271" s="200"/>
      <c r="HW271" s="200"/>
      <c r="HX271" s="142"/>
      <c r="HY271" s="210"/>
      <c r="HZ271" s="179"/>
      <c r="IA271" s="179"/>
      <c r="IB271" s="179"/>
      <c r="IC271" s="179"/>
      <c r="ID271" s="200"/>
      <c r="IE271" s="179"/>
      <c r="IF271" s="142"/>
      <c r="IG271" s="210"/>
      <c r="IH271" s="179"/>
      <c r="II271" s="179"/>
      <c r="IJ271" s="142"/>
      <c r="IK271" s="210"/>
      <c r="IL271" s="179"/>
      <c r="IM271" s="179"/>
      <c r="IN271" s="179"/>
      <c r="IO271" s="3"/>
      <c r="IP271" s="3"/>
      <c r="IQ271" s="3"/>
      <c r="IR271" s="3"/>
      <c r="IS271" s="200"/>
      <c r="IT271" s="200"/>
      <c r="IU271" s="200"/>
      <c r="IV271" s="200"/>
      <c r="IW271" s="200"/>
      <c r="IX271" s="200"/>
      <c r="IY271" s="200"/>
      <c r="IZ271" s="200"/>
      <c r="JA271" s="200"/>
      <c r="JB271" s="200"/>
      <c r="JC271" s="200"/>
      <c r="JD271" s="200"/>
      <c r="JE271" s="200"/>
      <c r="JF271" s="179"/>
      <c r="JG271" s="179"/>
      <c r="JH271" s="179"/>
      <c r="JI271" s="179"/>
      <c r="JJ271" s="179"/>
      <c r="JK271" s="179"/>
      <c r="JL271" s="179"/>
      <c r="JM271" s="179"/>
      <c r="JO271" s="2"/>
      <c r="JP271" s="2"/>
      <c r="JQ271" s="2"/>
      <c r="JR271" s="2"/>
      <c r="JS271" s="2"/>
      <c r="JW271" s="2"/>
      <c r="JX271" s="179"/>
      <c r="JY271" s="179"/>
      <c r="JZ271" s="179"/>
      <c r="KA271" s="2"/>
      <c r="KB271" s="2"/>
      <c r="KC271" s="2"/>
      <c r="KD271" s="2"/>
      <c r="KE271" s="2"/>
      <c r="KF271" s="2"/>
      <c r="KG271" s="2"/>
      <c r="KH271" s="2"/>
      <c r="KI271" s="179"/>
      <c r="KJ271" s="179"/>
      <c r="KK271" s="179"/>
      <c r="KL271" s="179"/>
      <c r="KM271" s="179"/>
      <c r="KN271" s="179"/>
      <c r="KO271" s="179"/>
      <c r="KP271" s="179"/>
      <c r="KQ271" s="211" t="s">
        <v>1466</v>
      </c>
      <c r="KR271" s="212">
        <v>64</v>
      </c>
      <c r="KS271" t="s">
        <v>1476</v>
      </c>
      <c r="KT271" t="s">
        <v>1477</v>
      </c>
      <c r="LA271" s="179"/>
      <c r="LB271" s="179" t="s">
        <v>1482</v>
      </c>
      <c r="LC271" s="179" t="s">
        <v>2779</v>
      </c>
      <c r="LD271" s="179" t="s">
        <v>658</v>
      </c>
      <c r="LE271" s="207" t="s">
        <v>508</v>
      </c>
      <c r="LF271" s="179"/>
      <c r="LG271" s="179"/>
      <c r="LH271" s="179"/>
      <c r="LI271" s="179"/>
      <c r="LJ271" s="179"/>
      <c r="LK271" s="179"/>
      <c r="LL271" s="179"/>
      <c r="LM271" s="179" t="s">
        <v>536</v>
      </c>
      <c r="LN271" s="213" t="s">
        <v>518</v>
      </c>
      <c r="LO271" s="213">
        <v>508</v>
      </c>
      <c r="LP271" s="213" t="s">
        <v>520</v>
      </c>
      <c r="LQ271" s="213">
        <v>56</v>
      </c>
      <c r="LR271" s="208"/>
      <c r="LS271" s="179"/>
      <c r="LT271" s="179">
        <v>4</v>
      </c>
      <c r="LU271" s="179"/>
      <c r="LV271" s="179"/>
      <c r="LW271" s="179"/>
      <c r="LX271" s="179"/>
      <c r="LY271" s="179"/>
      <c r="LZ271" s="179"/>
      <c r="MA271" s="179"/>
      <c r="MB271" s="179"/>
      <c r="MC271" s="179"/>
      <c r="MD271" s="179"/>
      <c r="ME271" s="179"/>
      <c r="MF271" s="179"/>
      <c r="MG271" s="179"/>
      <c r="MH271" s="179"/>
      <c r="MI271" s="179"/>
      <c r="MJ271" s="179"/>
      <c r="MK271" s="179"/>
      <c r="ML271" s="179"/>
      <c r="MM271" s="179" t="s">
        <v>1484</v>
      </c>
      <c r="MN271" s="179"/>
      <c r="MO271" s="179">
        <v>2008</v>
      </c>
      <c r="MP271" s="179"/>
      <c r="MQ271" s="179"/>
      <c r="MR271" s="179" t="s">
        <v>707</v>
      </c>
      <c r="MS271" s="179"/>
      <c r="MT271" t="s">
        <v>522</v>
      </c>
      <c r="MU271" s="50">
        <v>46134</v>
      </c>
      <c r="MW271" t="s">
        <v>522</v>
      </c>
      <c r="MX271" s="50">
        <v>46210</v>
      </c>
      <c r="MZ271" t="s">
        <v>1342</v>
      </c>
    </row>
    <row r="272" spans="1:419" ht="17" thickBot="1">
      <c r="A272" s="199" t="s">
        <v>469</v>
      </c>
      <c r="B272" s="2" t="s">
        <v>1457</v>
      </c>
      <c r="C272" s="2" t="s">
        <v>665</v>
      </c>
      <c r="D272" s="82" t="s">
        <v>948</v>
      </c>
      <c r="E272" s="2" t="s">
        <v>1458</v>
      </c>
      <c r="F272" s="82" t="s">
        <v>1177</v>
      </c>
      <c r="G272" s="2" t="s">
        <v>475</v>
      </c>
      <c r="H272" s="2" t="s">
        <v>476</v>
      </c>
      <c r="I272" s="82">
        <v>-0.41666666699999999</v>
      </c>
      <c r="J272" s="82">
        <v>34.200000000000003</v>
      </c>
      <c r="K272" s="82">
        <v>100</v>
      </c>
      <c r="L272" s="2"/>
      <c r="M272" s="82"/>
      <c r="N272" s="2"/>
      <c r="O272" s="2"/>
      <c r="P272" s="2"/>
      <c r="Q272" s="2"/>
      <c r="R272" s="2"/>
      <c r="S272" s="2"/>
      <c r="T272" s="2"/>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2" t="s">
        <v>1459</v>
      </c>
      <c r="AW272" s="2">
        <v>64</v>
      </c>
      <c r="AX272" s="2">
        <v>0.09</v>
      </c>
      <c r="AY272" s="2">
        <v>1</v>
      </c>
      <c r="AZ272" s="179" t="s">
        <v>1460</v>
      </c>
      <c r="BA272" s="179">
        <v>2007</v>
      </c>
      <c r="BB272" s="179">
        <v>2008</v>
      </c>
      <c r="BC272" s="179" t="s">
        <v>690</v>
      </c>
      <c r="BD272" s="179" t="s">
        <v>1471</v>
      </c>
      <c r="BE272" s="179" t="s">
        <v>536</v>
      </c>
      <c r="BF272" s="179" t="s">
        <v>484</v>
      </c>
      <c r="BG272" s="179" t="s">
        <v>2778</v>
      </c>
      <c r="BH272" s="179" t="s">
        <v>480</v>
      </c>
      <c r="BI272" s="200" t="s">
        <v>486</v>
      </c>
      <c r="BJ272" s="276">
        <v>55500</v>
      </c>
      <c r="BK272" s="179" t="s">
        <v>537</v>
      </c>
      <c r="BL272" s="179" t="s">
        <v>1472</v>
      </c>
      <c r="BM272" s="179" t="s">
        <v>480</v>
      </c>
      <c r="BN272" s="179" t="s">
        <v>486</v>
      </c>
      <c r="BO272" s="179">
        <v>55000</v>
      </c>
      <c r="BP272" s="179"/>
      <c r="BQ272" s="179"/>
      <c r="BR272" s="179"/>
      <c r="BS272" s="179"/>
      <c r="BT272" s="179"/>
      <c r="BU272" s="179"/>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179"/>
      <c r="FD272" s="179"/>
      <c r="FE272" s="179"/>
      <c r="FF272" s="179"/>
      <c r="FG272" s="179"/>
      <c r="FH272" s="179"/>
      <c r="FI272" s="179"/>
      <c r="FJ272" s="179"/>
      <c r="FK272" s="200"/>
      <c r="FL272" s="179"/>
      <c r="FM272" s="179"/>
      <c r="FN272" s="179"/>
      <c r="FO272" s="179"/>
      <c r="FP272" s="209"/>
      <c r="FQ272" s="179"/>
      <c r="FR272" s="179"/>
      <c r="FS272" s="179"/>
      <c r="FT272" s="179"/>
      <c r="FU272" s="179"/>
      <c r="FV272" s="179"/>
      <c r="FW272" s="179"/>
      <c r="FX272" s="179"/>
      <c r="FY272" s="179"/>
      <c r="FZ272" s="179" t="s">
        <v>1463</v>
      </c>
      <c r="GA272" s="142" t="s">
        <v>927</v>
      </c>
      <c r="GB272" s="142" t="s">
        <v>981</v>
      </c>
      <c r="GC272" s="204" t="s">
        <v>543</v>
      </c>
      <c r="GD272" s="179">
        <v>2007</v>
      </c>
      <c r="GE272" s="179" t="s">
        <v>690</v>
      </c>
      <c r="GF272" s="179" t="s">
        <v>480</v>
      </c>
      <c r="GG272" s="179"/>
      <c r="GH272" s="179"/>
      <c r="GI272" s="179"/>
      <c r="GJ272" s="179"/>
      <c r="GK272" s="179"/>
      <c r="GL272" s="179"/>
      <c r="GM272" s="179"/>
      <c r="GN272" s="179"/>
      <c r="GO272" s="179"/>
      <c r="GP272" s="2"/>
      <c r="GQ272" s="2"/>
      <c r="GR272" s="2"/>
      <c r="GS272" s="2"/>
      <c r="GT272" s="2"/>
      <c r="GU272" s="2"/>
      <c r="GV272" s="2"/>
      <c r="GW272" s="2"/>
      <c r="GX272" s="2"/>
      <c r="GY272" s="2"/>
      <c r="GZ272" s="2"/>
      <c r="HA272" s="2"/>
      <c r="HB272" s="2"/>
      <c r="HC272" s="2" t="s">
        <v>494</v>
      </c>
      <c r="HD272" s="145" t="s">
        <v>495</v>
      </c>
      <c r="HE272" s="134" t="s">
        <v>1464</v>
      </c>
      <c r="HF272" s="179" t="s">
        <v>2777</v>
      </c>
      <c r="HG272" s="179" t="s">
        <v>2777</v>
      </c>
      <c r="HH272" s="200"/>
      <c r="HI272" s="179"/>
      <c r="HJ272" s="179"/>
      <c r="HK272" s="179"/>
      <c r="HL272" s="179"/>
      <c r="HM272" s="179"/>
      <c r="HN272" s="134"/>
      <c r="HO272" s="134"/>
      <c r="HP272" s="200"/>
      <c r="HQ272" s="179"/>
      <c r="HR272" s="200"/>
      <c r="HS272" s="179"/>
      <c r="HT272" s="179"/>
      <c r="HU272" s="179"/>
      <c r="HV272" s="200"/>
      <c r="HW272" s="200"/>
      <c r="HX272" s="142"/>
      <c r="HY272" s="210"/>
      <c r="HZ272" s="179"/>
      <c r="IA272" s="179"/>
      <c r="IB272" s="179"/>
      <c r="IC272" s="179"/>
      <c r="ID272" s="200"/>
      <c r="IE272" s="179"/>
      <c r="IF272" s="142"/>
      <c r="IG272" s="210"/>
      <c r="IH272" s="179"/>
      <c r="II272" s="179"/>
      <c r="IJ272" s="142"/>
      <c r="IK272" s="210"/>
      <c r="IL272" s="179"/>
      <c r="IM272" s="179"/>
      <c r="IN272" s="179"/>
      <c r="IO272" s="3"/>
      <c r="IP272" s="3"/>
      <c r="IQ272" s="3"/>
      <c r="IR272" s="3"/>
      <c r="IS272" s="200"/>
      <c r="IT272" s="200"/>
      <c r="IU272" s="200"/>
      <c r="IV272" s="200"/>
      <c r="IW272" s="200"/>
      <c r="IX272" s="200"/>
      <c r="IY272" s="200"/>
      <c r="IZ272" s="200"/>
      <c r="JA272" s="200"/>
      <c r="JB272" s="200"/>
      <c r="JC272" s="200"/>
      <c r="JD272" s="200"/>
      <c r="JE272" s="200"/>
      <c r="JF272" s="179"/>
      <c r="JG272" s="179"/>
      <c r="JH272" s="179"/>
      <c r="JI272" s="179"/>
      <c r="JJ272" s="179"/>
      <c r="JK272" s="179"/>
      <c r="JL272" s="179"/>
      <c r="JM272" s="179"/>
      <c r="JO272" s="2"/>
      <c r="JP272" s="2"/>
      <c r="JQ272" s="2"/>
      <c r="JR272" s="2"/>
      <c r="JS272" s="2"/>
      <c r="JW272" s="2"/>
      <c r="JX272" s="179"/>
      <c r="JY272" s="179"/>
      <c r="JZ272" s="179"/>
      <c r="KA272" s="2"/>
      <c r="KB272" s="2"/>
      <c r="KC272" s="2"/>
      <c r="KD272" s="2"/>
      <c r="KE272" s="2"/>
      <c r="KF272" s="2"/>
      <c r="KG272" s="2"/>
      <c r="KH272" s="2"/>
      <c r="KI272" s="179"/>
      <c r="KJ272" s="179"/>
      <c r="KK272" s="179"/>
      <c r="KL272" s="179"/>
      <c r="KM272" s="179"/>
      <c r="KN272" s="179"/>
      <c r="KO272" s="179"/>
      <c r="KP272" s="179"/>
      <c r="KQ272" s="211" t="s">
        <v>1466</v>
      </c>
      <c r="KR272" s="212">
        <v>64</v>
      </c>
      <c r="KS272" t="s">
        <v>1476</v>
      </c>
      <c r="KT272" t="s">
        <v>1478</v>
      </c>
      <c r="LA272" s="179"/>
      <c r="LB272" s="179" t="s">
        <v>1482</v>
      </c>
      <c r="LC272" s="179" t="s">
        <v>2776</v>
      </c>
      <c r="LD272" s="179" t="s">
        <v>652</v>
      </c>
      <c r="LE272" s="207" t="s">
        <v>508</v>
      </c>
      <c r="LF272" s="179"/>
      <c r="LG272" s="179"/>
      <c r="LH272" s="179"/>
      <c r="LI272" s="179"/>
      <c r="LJ272" s="179"/>
      <c r="LK272" s="179"/>
      <c r="LL272" s="179"/>
      <c r="LM272" s="179"/>
      <c r="LN272" s="213" t="s">
        <v>518</v>
      </c>
      <c r="LO272" s="213">
        <v>15049.7</v>
      </c>
      <c r="LP272" s="213" t="s">
        <v>520</v>
      </c>
      <c r="LQ272" s="213">
        <v>402</v>
      </c>
      <c r="LR272" s="208"/>
      <c r="LS272" s="179"/>
      <c r="LT272" s="179">
        <v>4</v>
      </c>
      <c r="LU272" s="179"/>
      <c r="LV272" s="179"/>
      <c r="LW272" s="179"/>
      <c r="LX272" s="179"/>
      <c r="LY272" s="179"/>
      <c r="LZ272" s="179"/>
      <c r="MA272" s="179"/>
      <c r="MB272" s="179"/>
      <c r="MC272" s="179"/>
      <c r="MD272" s="179"/>
      <c r="ME272" s="179"/>
      <c r="MF272" s="179"/>
      <c r="MG272" s="179"/>
      <c r="MH272" s="179"/>
      <c r="MI272" s="179"/>
      <c r="MJ272" s="179"/>
      <c r="MK272" s="179"/>
      <c r="ML272" s="179"/>
      <c r="MM272" s="179" t="s">
        <v>1484</v>
      </c>
      <c r="MN272" s="179"/>
      <c r="MO272" s="179">
        <v>2007</v>
      </c>
      <c r="MP272" s="179"/>
      <c r="MQ272" s="179"/>
      <c r="MR272" s="179" t="s">
        <v>690</v>
      </c>
      <c r="MS272" s="179"/>
      <c r="MT272" t="s">
        <v>522</v>
      </c>
      <c r="MU272" s="50">
        <v>46134</v>
      </c>
      <c r="MW272" t="s">
        <v>522</v>
      </c>
      <c r="MX272" s="50">
        <v>46210</v>
      </c>
      <c r="MZ272" t="s">
        <v>1342</v>
      </c>
    </row>
    <row r="273" spans="1:364" ht="17" thickBot="1">
      <c r="A273" s="199" t="s">
        <v>469</v>
      </c>
      <c r="B273" s="2" t="s">
        <v>1457</v>
      </c>
      <c r="C273" s="2" t="s">
        <v>665</v>
      </c>
      <c r="D273" s="82" t="s">
        <v>948</v>
      </c>
      <c r="E273" s="2" t="s">
        <v>1458</v>
      </c>
      <c r="F273" s="82" t="s">
        <v>1177</v>
      </c>
      <c r="G273" s="2" t="s">
        <v>475</v>
      </c>
      <c r="H273" s="2" t="s">
        <v>476</v>
      </c>
      <c r="I273" s="82">
        <v>-0.41666666699999999</v>
      </c>
      <c r="J273" s="82">
        <v>34.200000000000003</v>
      </c>
      <c r="K273" s="82">
        <v>100</v>
      </c>
      <c r="L273" s="2"/>
      <c r="M273" s="82"/>
      <c r="N273" s="2"/>
      <c r="O273" s="2"/>
      <c r="P273" s="2"/>
      <c r="Q273" s="2"/>
      <c r="R273" s="2"/>
      <c r="S273" s="2"/>
      <c r="T273" s="2"/>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2" t="s">
        <v>1459</v>
      </c>
      <c r="AW273" s="2">
        <v>64</v>
      </c>
      <c r="AX273" s="2">
        <v>0.09</v>
      </c>
      <c r="AY273" s="2">
        <v>1</v>
      </c>
      <c r="AZ273" s="179" t="s">
        <v>1460</v>
      </c>
      <c r="BA273" s="179">
        <v>2007</v>
      </c>
      <c r="BB273" s="179">
        <v>2008</v>
      </c>
      <c r="BC273" s="179" t="s">
        <v>690</v>
      </c>
      <c r="BD273" s="179" t="s">
        <v>1461</v>
      </c>
      <c r="BE273" s="179" t="s">
        <v>524</v>
      </c>
      <c r="BF273" s="179" t="s">
        <v>484</v>
      </c>
      <c r="BG273" s="179" t="s">
        <v>2778</v>
      </c>
      <c r="BH273" s="179" t="s">
        <v>480</v>
      </c>
      <c r="BI273" s="200" t="s">
        <v>486</v>
      </c>
      <c r="BJ273" s="276">
        <v>111000</v>
      </c>
      <c r="BK273" s="179"/>
      <c r="BL273" s="179"/>
      <c r="BM273" s="179"/>
      <c r="BN273" s="179"/>
      <c r="BO273" s="179"/>
      <c r="BP273" s="179"/>
      <c r="BQ273" s="179"/>
      <c r="BR273" s="179"/>
      <c r="BS273" s="179"/>
      <c r="BT273" s="179"/>
      <c r="BU273" s="179"/>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179"/>
      <c r="FD273" s="179"/>
      <c r="FE273" s="179"/>
      <c r="FF273" s="179"/>
      <c r="FG273" s="179"/>
      <c r="FH273" s="179"/>
      <c r="FI273" s="179"/>
      <c r="FJ273" s="179"/>
      <c r="FK273" s="200"/>
      <c r="FL273" s="179"/>
      <c r="FM273" s="179"/>
      <c r="FN273" s="179"/>
      <c r="FO273" s="179"/>
      <c r="FP273" s="209"/>
      <c r="FQ273" s="179"/>
      <c r="FR273" s="179"/>
      <c r="FS273" s="179"/>
      <c r="FT273" s="179"/>
      <c r="FU273" s="179"/>
      <c r="FV273" s="179"/>
      <c r="FW273" s="179"/>
      <c r="FX273" s="179"/>
      <c r="FY273" s="179"/>
      <c r="FZ273" s="179" t="s">
        <v>1463</v>
      </c>
      <c r="GA273" s="142" t="s">
        <v>492</v>
      </c>
      <c r="GB273" s="142"/>
      <c r="GC273" s="204"/>
      <c r="GD273" s="179"/>
      <c r="GE273" s="179"/>
      <c r="GF273" s="179"/>
      <c r="GG273" s="179"/>
      <c r="GH273" s="179"/>
      <c r="GI273" s="179"/>
      <c r="GJ273" s="179"/>
      <c r="GK273" s="179"/>
      <c r="GL273" s="179"/>
      <c r="GM273" s="179"/>
      <c r="GN273" s="179"/>
      <c r="GO273" s="179"/>
      <c r="GP273" s="2"/>
      <c r="GQ273" s="2"/>
      <c r="GR273" s="2"/>
      <c r="GS273" s="2"/>
      <c r="GT273" s="2"/>
      <c r="GU273" s="2"/>
      <c r="GV273" s="2"/>
      <c r="GW273" s="2"/>
      <c r="GX273" s="2"/>
      <c r="GY273" s="2"/>
      <c r="GZ273" s="2"/>
      <c r="HA273" s="2"/>
      <c r="HB273" s="2"/>
      <c r="HC273" s="2" t="s">
        <v>494</v>
      </c>
      <c r="HD273" s="145" t="s">
        <v>495</v>
      </c>
      <c r="HE273" s="134" t="s">
        <v>1464</v>
      </c>
      <c r="HF273" s="179" t="s">
        <v>2777</v>
      </c>
      <c r="HG273" s="179" t="s">
        <v>2777</v>
      </c>
      <c r="HH273" s="200"/>
      <c r="HI273" s="179"/>
      <c r="HJ273" s="179"/>
      <c r="HK273" s="179"/>
      <c r="HL273" s="179"/>
      <c r="HM273" s="179"/>
      <c r="HN273" s="134"/>
      <c r="HO273" s="134"/>
      <c r="HP273" s="200"/>
      <c r="HQ273" s="179"/>
      <c r="HR273" s="200"/>
      <c r="HS273" s="179"/>
      <c r="HT273" s="179"/>
      <c r="HU273" s="179"/>
      <c r="HV273" s="200"/>
      <c r="HW273" s="200"/>
      <c r="HX273" s="142"/>
      <c r="HY273" s="210"/>
      <c r="HZ273" s="179"/>
      <c r="IA273" s="179"/>
      <c r="IB273" s="179"/>
      <c r="IC273" s="179"/>
      <c r="ID273" s="200"/>
      <c r="IE273" s="179"/>
      <c r="IF273" s="142"/>
      <c r="IG273" s="210"/>
      <c r="IH273" s="179"/>
      <c r="II273" s="179"/>
      <c r="IJ273" s="142"/>
      <c r="IK273" s="210"/>
      <c r="IL273" s="179"/>
      <c r="IM273" s="179"/>
      <c r="IN273" s="179"/>
      <c r="IO273" s="3"/>
      <c r="IP273" s="3"/>
      <c r="IQ273" s="3"/>
      <c r="IR273" s="3"/>
      <c r="IS273" s="200"/>
      <c r="IT273" s="200"/>
      <c r="IU273" s="200"/>
      <c r="IV273" s="200"/>
      <c r="IW273" s="200"/>
      <c r="IX273" s="200"/>
      <c r="IY273" s="200"/>
      <c r="IZ273" s="200"/>
      <c r="JA273" s="200"/>
      <c r="JB273" s="200"/>
      <c r="JC273" s="200"/>
      <c r="JD273" s="200"/>
      <c r="JE273" s="200"/>
      <c r="JF273" s="179"/>
      <c r="JG273" s="179"/>
      <c r="JH273" s="179"/>
      <c r="JI273" s="179"/>
      <c r="JJ273" s="179"/>
      <c r="JK273" s="179"/>
      <c r="JL273" s="179"/>
      <c r="JM273" s="179"/>
      <c r="JO273" s="2"/>
      <c r="JP273" s="2"/>
      <c r="JQ273" s="2"/>
      <c r="JR273" s="2"/>
      <c r="JS273" s="2"/>
      <c r="JW273" s="2"/>
      <c r="JX273" s="179"/>
      <c r="JY273" s="179"/>
      <c r="JZ273" s="179"/>
      <c r="KA273" s="2"/>
      <c r="KB273" s="2"/>
      <c r="KC273" s="2"/>
      <c r="KD273" s="2"/>
      <c r="KE273" s="2"/>
      <c r="KF273" s="2"/>
      <c r="KG273" s="2"/>
      <c r="KH273" s="2"/>
      <c r="KI273" s="179"/>
      <c r="KJ273" s="179"/>
      <c r="KK273" s="179"/>
      <c r="KL273" s="179"/>
      <c r="KM273" s="179"/>
      <c r="KN273" s="179"/>
      <c r="KO273" s="179"/>
      <c r="KP273" s="179"/>
      <c r="KQ273" s="211" t="s">
        <v>1466</v>
      </c>
      <c r="KR273" s="212">
        <v>64</v>
      </c>
      <c r="KS273" t="s">
        <v>1476</v>
      </c>
      <c r="KT273" t="s">
        <v>1478</v>
      </c>
      <c r="LA273" s="179"/>
      <c r="LB273" s="179" t="s">
        <v>1482</v>
      </c>
      <c r="LC273" s="179" t="s">
        <v>2776</v>
      </c>
      <c r="LD273" s="179" t="s">
        <v>652</v>
      </c>
      <c r="LE273" s="207" t="s">
        <v>508</v>
      </c>
      <c r="LF273" s="179"/>
      <c r="LG273" s="179"/>
      <c r="LH273" s="179"/>
      <c r="LI273" s="179"/>
      <c r="LJ273" s="179"/>
      <c r="LK273" s="179"/>
      <c r="LL273" s="179"/>
      <c r="LM273" s="179" t="s">
        <v>536</v>
      </c>
      <c r="LN273" s="213" t="s">
        <v>518</v>
      </c>
      <c r="LO273" s="213">
        <v>4029.6</v>
      </c>
      <c r="LP273" s="213" t="s">
        <v>520</v>
      </c>
      <c r="LQ273" s="213">
        <v>353</v>
      </c>
      <c r="LR273" s="208"/>
      <c r="LS273" s="179"/>
      <c r="LT273" s="179">
        <v>4</v>
      </c>
      <c r="LU273" s="179"/>
      <c r="LV273" s="179"/>
      <c r="LW273" s="179"/>
      <c r="LX273" s="179"/>
      <c r="LY273" s="179"/>
      <c r="LZ273" s="179"/>
      <c r="MA273" s="179"/>
      <c r="MB273" s="179"/>
      <c r="MC273" s="179"/>
      <c r="MD273" s="179"/>
      <c r="ME273" s="179"/>
      <c r="MF273" s="179"/>
      <c r="MG273" s="179"/>
      <c r="MH273" s="179"/>
      <c r="MI273" s="179"/>
      <c r="MJ273" s="179"/>
      <c r="MK273" s="179"/>
      <c r="ML273" s="179"/>
      <c r="MM273" s="179" t="s">
        <v>1484</v>
      </c>
      <c r="MN273" s="179"/>
      <c r="MO273" s="179">
        <v>2007</v>
      </c>
      <c r="MP273" s="179"/>
      <c r="MQ273" s="179"/>
      <c r="MR273" s="179" t="s">
        <v>690</v>
      </c>
      <c r="MS273" s="179"/>
      <c r="MT273" t="s">
        <v>522</v>
      </c>
      <c r="MU273" s="50">
        <v>46134</v>
      </c>
      <c r="MW273" t="s">
        <v>522</v>
      </c>
      <c r="MX273" s="50">
        <v>46210</v>
      </c>
      <c r="MZ273" t="s">
        <v>1342</v>
      </c>
    </row>
    <row r="274" spans="1:364" ht="17" thickBot="1">
      <c r="A274" s="199" t="s">
        <v>469</v>
      </c>
      <c r="B274" s="2" t="s">
        <v>1457</v>
      </c>
      <c r="C274" s="2" t="s">
        <v>665</v>
      </c>
      <c r="D274" s="82" t="s">
        <v>948</v>
      </c>
      <c r="E274" s="2" t="s">
        <v>1458</v>
      </c>
      <c r="F274" s="82" t="s">
        <v>1177</v>
      </c>
      <c r="G274" s="2" t="s">
        <v>475</v>
      </c>
      <c r="H274" s="2" t="s">
        <v>476</v>
      </c>
      <c r="I274" s="82">
        <v>-0.41666666699999999</v>
      </c>
      <c r="J274" s="82">
        <v>34.200000000000003</v>
      </c>
      <c r="K274" s="82">
        <v>100</v>
      </c>
      <c r="L274" s="2"/>
      <c r="M274" s="82"/>
      <c r="N274" s="2"/>
      <c r="O274" s="2"/>
      <c r="P274" s="2"/>
      <c r="Q274" s="2"/>
      <c r="R274" s="2"/>
      <c r="S274" s="2"/>
      <c r="T274" s="2"/>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2" t="s">
        <v>1459</v>
      </c>
      <c r="AW274" s="2">
        <v>64</v>
      </c>
      <c r="AX274" s="2">
        <v>0.09</v>
      </c>
      <c r="AY274" s="2">
        <v>1</v>
      </c>
      <c r="AZ274" s="179" t="s">
        <v>1460</v>
      </c>
      <c r="BA274" s="179">
        <v>2007</v>
      </c>
      <c r="BB274" s="179">
        <v>2008</v>
      </c>
      <c r="BC274" s="179" t="s">
        <v>707</v>
      </c>
      <c r="BD274" s="179" t="s">
        <v>1471</v>
      </c>
      <c r="BE274" s="179" t="s">
        <v>536</v>
      </c>
      <c r="BF274" s="179" t="s">
        <v>484</v>
      </c>
      <c r="BG274" s="179" t="s">
        <v>2778</v>
      </c>
      <c r="BH274" s="179" t="s">
        <v>480</v>
      </c>
      <c r="BI274" s="200" t="s">
        <v>486</v>
      </c>
      <c r="BJ274" s="276">
        <v>55500</v>
      </c>
      <c r="BK274" s="179" t="s">
        <v>537</v>
      </c>
      <c r="BL274" s="179" t="s">
        <v>1472</v>
      </c>
      <c r="BM274" s="179" t="s">
        <v>480</v>
      </c>
      <c r="BN274" s="179" t="s">
        <v>486</v>
      </c>
      <c r="BO274" s="179">
        <v>55000</v>
      </c>
      <c r="BP274" s="179"/>
      <c r="BQ274" s="179"/>
      <c r="BR274" s="179"/>
      <c r="BS274" s="179"/>
      <c r="BT274" s="179"/>
      <c r="BU274" s="179"/>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179"/>
      <c r="FD274" s="179"/>
      <c r="FE274" s="179"/>
      <c r="FF274" s="179"/>
      <c r="FG274" s="179"/>
      <c r="FH274" s="179"/>
      <c r="FI274" s="179"/>
      <c r="FJ274" s="179"/>
      <c r="FK274" s="200"/>
      <c r="FL274" s="179"/>
      <c r="FM274" s="179"/>
      <c r="FN274" s="179"/>
      <c r="FO274" s="179"/>
      <c r="FP274" s="209"/>
      <c r="FQ274" s="179"/>
      <c r="FR274" s="179"/>
      <c r="FS274" s="179"/>
      <c r="FT274" s="179"/>
      <c r="FU274" s="179"/>
      <c r="FV274" s="179"/>
      <c r="FW274" s="179"/>
      <c r="FX274" s="179"/>
      <c r="FY274" s="179"/>
      <c r="FZ274" s="179" t="s">
        <v>1463</v>
      </c>
      <c r="GA274" s="142" t="s">
        <v>927</v>
      </c>
      <c r="GB274" s="142" t="s">
        <v>981</v>
      </c>
      <c r="GC274" s="204" t="s">
        <v>543</v>
      </c>
      <c r="GD274" s="179">
        <v>2007</v>
      </c>
      <c r="GE274" s="179" t="s">
        <v>690</v>
      </c>
      <c r="GF274" s="179" t="s">
        <v>480</v>
      </c>
      <c r="GG274" s="179"/>
      <c r="GH274" s="179"/>
      <c r="GI274" s="179"/>
      <c r="GJ274" s="179"/>
      <c r="GK274" s="179"/>
      <c r="GL274" s="179"/>
      <c r="GM274" s="179"/>
      <c r="GN274" s="179"/>
      <c r="GO274" s="179"/>
      <c r="GP274" s="2"/>
      <c r="GQ274" s="2"/>
      <c r="GR274" s="2"/>
      <c r="GS274" s="2"/>
      <c r="GT274" s="2"/>
      <c r="GU274" s="2"/>
      <c r="GV274" s="2"/>
      <c r="GW274" s="2"/>
      <c r="GX274" s="2"/>
      <c r="GY274" s="2"/>
      <c r="GZ274" s="2"/>
      <c r="HA274" s="2"/>
      <c r="HB274" s="2"/>
      <c r="HC274" s="2" t="s">
        <v>494</v>
      </c>
      <c r="HD274" s="145" t="s">
        <v>495</v>
      </c>
      <c r="HE274" s="134" t="s">
        <v>1464</v>
      </c>
      <c r="HF274" s="179" t="s">
        <v>2777</v>
      </c>
      <c r="HG274" s="179" t="s">
        <v>2777</v>
      </c>
      <c r="HH274" s="200"/>
      <c r="HI274" s="179"/>
      <c r="HJ274" s="179"/>
      <c r="HK274" s="179"/>
      <c r="HL274" s="179"/>
      <c r="HM274" s="179"/>
      <c r="HN274" s="134"/>
      <c r="HO274" s="134"/>
      <c r="HP274" s="200"/>
      <c r="HQ274" s="179"/>
      <c r="HR274" s="200"/>
      <c r="HS274" s="179"/>
      <c r="HT274" s="179"/>
      <c r="HU274" s="179"/>
      <c r="HV274" s="200"/>
      <c r="HW274" s="200"/>
      <c r="HX274" s="142"/>
      <c r="HY274" s="210"/>
      <c r="HZ274" s="179"/>
      <c r="IA274" s="179"/>
      <c r="IB274" s="179"/>
      <c r="IC274" s="179"/>
      <c r="ID274" s="200"/>
      <c r="IE274" s="179"/>
      <c r="IF274" s="142"/>
      <c r="IG274" s="210"/>
      <c r="IH274" s="179"/>
      <c r="II274" s="179"/>
      <c r="IJ274" s="142"/>
      <c r="IK274" s="210"/>
      <c r="IL274" s="179"/>
      <c r="IM274" s="179"/>
      <c r="IN274" s="179"/>
      <c r="IO274" s="3"/>
      <c r="IP274" s="3"/>
      <c r="IQ274" s="3"/>
      <c r="IR274" s="3"/>
      <c r="IS274" s="200"/>
      <c r="IT274" s="200"/>
      <c r="IU274" s="200"/>
      <c r="IV274" s="200"/>
      <c r="IW274" s="200"/>
      <c r="IX274" s="200"/>
      <c r="IY274" s="200"/>
      <c r="IZ274" s="200"/>
      <c r="JA274" s="200"/>
      <c r="JB274" s="200"/>
      <c r="JC274" s="200"/>
      <c r="JD274" s="200"/>
      <c r="JE274" s="200"/>
      <c r="JF274" s="179"/>
      <c r="JG274" s="179"/>
      <c r="JH274" s="179"/>
      <c r="JI274" s="179"/>
      <c r="JJ274" s="179"/>
      <c r="JK274" s="179"/>
      <c r="JL274" s="179"/>
      <c r="JM274" s="179"/>
      <c r="JO274" s="2"/>
      <c r="JP274" s="2"/>
      <c r="JQ274" s="2"/>
      <c r="JR274" s="2"/>
      <c r="JS274" s="2"/>
      <c r="JW274" s="2"/>
      <c r="JX274" s="179"/>
      <c r="JY274" s="179"/>
      <c r="JZ274" s="179"/>
      <c r="KA274" s="2"/>
      <c r="KB274" s="2"/>
      <c r="KC274" s="2"/>
      <c r="KD274" s="2"/>
      <c r="KE274" s="2"/>
      <c r="KF274" s="2"/>
      <c r="KG274" s="2"/>
      <c r="KH274" s="2"/>
      <c r="KI274" s="179"/>
      <c r="KJ274" s="179"/>
      <c r="KK274" s="179"/>
      <c r="KL274" s="179"/>
      <c r="KM274" s="179"/>
      <c r="KN274" s="179"/>
      <c r="KO274" s="179"/>
      <c r="KP274" s="179"/>
      <c r="KQ274" s="211" t="s">
        <v>1466</v>
      </c>
      <c r="KR274" s="212">
        <v>64</v>
      </c>
      <c r="KS274" t="s">
        <v>1476</v>
      </c>
      <c r="KT274" t="s">
        <v>1478</v>
      </c>
      <c r="LA274" s="179"/>
      <c r="LB274" s="179" t="s">
        <v>1482</v>
      </c>
      <c r="LC274" s="179" t="s">
        <v>2776</v>
      </c>
      <c r="LD274" s="179" t="s">
        <v>652</v>
      </c>
      <c r="LE274" s="207" t="s">
        <v>508</v>
      </c>
      <c r="LF274" s="179"/>
      <c r="LG274" s="179"/>
      <c r="LH274" s="179"/>
      <c r="LI274" s="179"/>
      <c r="LJ274" s="179"/>
      <c r="LK274" s="179"/>
      <c r="LL274" s="179"/>
      <c r="LM274" s="179"/>
      <c r="LN274" s="213" t="s">
        <v>518</v>
      </c>
      <c r="LO274" s="213">
        <v>13788.5</v>
      </c>
      <c r="LP274" s="213" t="s">
        <v>520</v>
      </c>
      <c r="LQ274" s="213">
        <v>303</v>
      </c>
      <c r="LR274" s="208"/>
      <c r="LS274" s="179"/>
      <c r="LT274" s="179">
        <v>4</v>
      </c>
      <c r="LU274" s="179"/>
      <c r="LV274" s="179"/>
      <c r="LW274" s="179"/>
      <c r="LX274" s="179"/>
      <c r="LY274" s="179"/>
      <c r="LZ274" s="179"/>
      <c r="MA274" s="179"/>
      <c r="MB274" s="179"/>
      <c r="MC274" s="179"/>
      <c r="MD274" s="179"/>
      <c r="ME274" s="179"/>
      <c r="MF274" s="179"/>
      <c r="MG274" s="179"/>
      <c r="MH274" s="179"/>
      <c r="MI274" s="179"/>
      <c r="MJ274" s="179"/>
      <c r="MK274" s="179"/>
      <c r="ML274" s="179"/>
      <c r="MM274" s="179" t="s">
        <v>1484</v>
      </c>
      <c r="MN274" s="179"/>
      <c r="MO274" s="179">
        <v>2007</v>
      </c>
      <c r="MP274" s="179"/>
      <c r="MQ274" s="179"/>
      <c r="MR274" s="179" t="s">
        <v>707</v>
      </c>
      <c r="MS274" s="179"/>
      <c r="MT274" t="s">
        <v>522</v>
      </c>
      <c r="MU274" s="50">
        <v>46134</v>
      </c>
      <c r="MW274" t="s">
        <v>522</v>
      </c>
      <c r="MX274" s="50">
        <v>46210</v>
      </c>
      <c r="MZ274" t="s">
        <v>1342</v>
      </c>
    </row>
    <row r="275" spans="1:364" ht="17" thickBot="1">
      <c r="A275" s="199" t="s">
        <v>469</v>
      </c>
      <c r="B275" s="2" t="s">
        <v>1457</v>
      </c>
      <c r="C275" s="2" t="s">
        <v>665</v>
      </c>
      <c r="D275" s="82" t="s">
        <v>948</v>
      </c>
      <c r="E275" s="2" t="s">
        <v>1458</v>
      </c>
      <c r="F275" s="82" t="s">
        <v>1177</v>
      </c>
      <c r="G275" s="2" t="s">
        <v>475</v>
      </c>
      <c r="H275" s="2" t="s">
        <v>476</v>
      </c>
      <c r="I275" s="82">
        <v>-0.41666666699999999</v>
      </c>
      <c r="J275" s="82">
        <v>34.200000000000003</v>
      </c>
      <c r="K275" s="82">
        <v>100</v>
      </c>
      <c r="L275" s="2"/>
      <c r="M275" s="82"/>
      <c r="N275" s="2"/>
      <c r="O275" s="2"/>
      <c r="P275" s="2"/>
      <c r="Q275" s="2"/>
      <c r="R275" s="2"/>
      <c r="S275" s="2"/>
      <c r="T275" s="2"/>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2" t="s">
        <v>1459</v>
      </c>
      <c r="AW275" s="2">
        <v>64</v>
      </c>
      <c r="AX275" s="2">
        <v>0.09</v>
      </c>
      <c r="AY275" s="2">
        <v>1</v>
      </c>
      <c r="AZ275" s="179" t="s">
        <v>1460</v>
      </c>
      <c r="BA275" s="179">
        <v>2007</v>
      </c>
      <c r="BB275" s="179">
        <v>2008</v>
      </c>
      <c r="BC275" s="179" t="s">
        <v>707</v>
      </c>
      <c r="BD275" s="179" t="s">
        <v>1461</v>
      </c>
      <c r="BE275" s="179" t="s">
        <v>524</v>
      </c>
      <c r="BF275" s="179" t="s">
        <v>484</v>
      </c>
      <c r="BG275" s="179" t="s">
        <v>2778</v>
      </c>
      <c r="BH275" s="179" t="s">
        <v>480</v>
      </c>
      <c r="BI275" s="200" t="s">
        <v>486</v>
      </c>
      <c r="BJ275" s="276">
        <v>111000</v>
      </c>
      <c r="BK275" s="179"/>
      <c r="BL275" s="179"/>
      <c r="BM275" s="179"/>
      <c r="BN275" s="179"/>
      <c r="BO275" s="179"/>
      <c r="BP275" s="179"/>
      <c r="BQ275" s="179"/>
      <c r="BR275" s="179"/>
      <c r="BS275" s="179"/>
      <c r="BT275" s="179"/>
      <c r="BU275" s="179"/>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179"/>
      <c r="FD275" s="179"/>
      <c r="FE275" s="179"/>
      <c r="FF275" s="179"/>
      <c r="FG275" s="179"/>
      <c r="FH275" s="179"/>
      <c r="FI275" s="179"/>
      <c r="FJ275" s="179"/>
      <c r="FK275" s="200"/>
      <c r="FL275" s="179"/>
      <c r="FM275" s="179"/>
      <c r="FN275" s="179"/>
      <c r="FO275" s="179"/>
      <c r="FP275" s="209"/>
      <c r="FQ275" s="179"/>
      <c r="FR275" s="179"/>
      <c r="FS275" s="179"/>
      <c r="FT275" s="179"/>
      <c r="FU275" s="179"/>
      <c r="FV275" s="179"/>
      <c r="FW275" s="179"/>
      <c r="FX275" s="179"/>
      <c r="FY275" s="179"/>
      <c r="FZ275" s="179" t="s">
        <v>1463</v>
      </c>
      <c r="GA275" s="142" t="s">
        <v>492</v>
      </c>
      <c r="GB275" s="142"/>
      <c r="GC275" s="204"/>
      <c r="GD275" s="179"/>
      <c r="GE275" s="179"/>
      <c r="GF275" s="179"/>
      <c r="GG275" s="179"/>
      <c r="GH275" s="179"/>
      <c r="GI275" s="179"/>
      <c r="GJ275" s="179"/>
      <c r="GK275" s="179"/>
      <c r="GL275" s="179"/>
      <c r="GM275" s="179"/>
      <c r="GN275" s="179"/>
      <c r="GO275" s="179"/>
      <c r="GP275" s="2"/>
      <c r="GQ275" s="2"/>
      <c r="GR275" s="2"/>
      <c r="GS275" s="2"/>
      <c r="GT275" s="2"/>
      <c r="GU275" s="2"/>
      <c r="GV275" s="2"/>
      <c r="GW275" s="2"/>
      <c r="GX275" s="2"/>
      <c r="GY275" s="2"/>
      <c r="GZ275" s="2"/>
      <c r="HA275" s="2"/>
      <c r="HB275" s="2"/>
      <c r="HC275" s="2" t="s">
        <v>494</v>
      </c>
      <c r="HD275" s="145" t="s">
        <v>495</v>
      </c>
      <c r="HE275" s="134" t="s">
        <v>1464</v>
      </c>
      <c r="HF275" s="179" t="s">
        <v>2777</v>
      </c>
      <c r="HG275" s="179" t="s">
        <v>2777</v>
      </c>
      <c r="HH275" s="200"/>
      <c r="HI275" s="179"/>
      <c r="HJ275" s="179"/>
      <c r="HK275" s="179"/>
      <c r="HL275" s="179"/>
      <c r="HM275" s="179"/>
      <c r="HN275" s="134"/>
      <c r="HO275" s="134"/>
      <c r="HP275" s="200"/>
      <c r="HQ275" s="179"/>
      <c r="HR275" s="200"/>
      <c r="HS275" s="179"/>
      <c r="HT275" s="179"/>
      <c r="HU275" s="179"/>
      <c r="HV275" s="200"/>
      <c r="HW275" s="200"/>
      <c r="HX275" s="142"/>
      <c r="HY275" s="210"/>
      <c r="HZ275" s="179"/>
      <c r="IA275" s="179"/>
      <c r="IB275" s="179"/>
      <c r="IC275" s="179"/>
      <c r="ID275" s="200"/>
      <c r="IE275" s="179"/>
      <c r="IF275" s="142"/>
      <c r="IG275" s="210"/>
      <c r="IH275" s="179"/>
      <c r="II275" s="179"/>
      <c r="IJ275" s="142"/>
      <c r="IK275" s="210"/>
      <c r="IL275" s="179"/>
      <c r="IM275" s="179"/>
      <c r="IN275" s="179"/>
      <c r="IO275" s="3"/>
      <c r="IP275" s="3"/>
      <c r="IQ275" s="3"/>
      <c r="IR275" s="3"/>
      <c r="IS275" s="200"/>
      <c r="IT275" s="200"/>
      <c r="IU275" s="200"/>
      <c r="IV275" s="200"/>
      <c r="IW275" s="200"/>
      <c r="IX275" s="200"/>
      <c r="IY275" s="200"/>
      <c r="IZ275" s="200"/>
      <c r="JA275" s="200"/>
      <c r="JB275" s="200"/>
      <c r="JC275" s="200"/>
      <c r="JD275" s="200"/>
      <c r="JE275" s="200"/>
      <c r="JF275" s="179"/>
      <c r="JG275" s="179"/>
      <c r="JH275" s="179"/>
      <c r="JI275" s="179"/>
      <c r="JJ275" s="179"/>
      <c r="JK275" s="179"/>
      <c r="JL275" s="179"/>
      <c r="JM275" s="179"/>
      <c r="JO275" s="2"/>
      <c r="JP275" s="2"/>
      <c r="JQ275" s="2"/>
      <c r="JR275" s="2"/>
      <c r="JS275" s="2"/>
      <c r="JW275" s="2"/>
      <c r="JX275" s="179"/>
      <c r="JY275" s="179"/>
      <c r="JZ275" s="179"/>
      <c r="KA275" s="2"/>
      <c r="KB275" s="2"/>
      <c r="KC275" s="2"/>
      <c r="KD275" s="2"/>
      <c r="KE275" s="2"/>
      <c r="KF275" s="2"/>
      <c r="KG275" s="2"/>
      <c r="KH275" s="2"/>
      <c r="KI275" s="179"/>
      <c r="KJ275" s="179"/>
      <c r="KK275" s="179"/>
      <c r="KL275" s="179"/>
      <c r="KM275" s="179"/>
      <c r="KN275" s="179"/>
      <c r="KO275" s="179"/>
      <c r="KP275" s="179"/>
      <c r="KQ275" s="211" t="s">
        <v>1466</v>
      </c>
      <c r="KR275" s="212">
        <v>64</v>
      </c>
      <c r="KS275" t="s">
        <v>1476</v>
      </c>
      <c r="KT275" t="s">
        <v>1478</v>
      </c>
      <c r="LA275" s="179"/>
      <c r="LB275" s="179" t="s">
        <v>1482</v>
      </c>
      <c r="LC275" s="179" t="s">
        <v>2776</v>
      </c>
      <c r="LD275" s="179" t="s">
        <v>652</v>
      </c>
      <c r="LE275" s="207" t="s">
        <v>508</v>
      </c>
      <c r="LF275" s="179"/>
      <c r="LG275" s="179"/>
      <c r="LH275" s="179"/>
      <c r="LI275" s="179"/>
      <c r="LJ275" s="179"/>
      <c r="LK275" s="179"/>
      <c r="LL275" s="179"/>
      <c r="LM275" s="179" t="s">
        <v>536</v>
      </c>
      <c r="LN275" s="213" t="s">
        <v>518</v>
      </c>
      <c r="LO275" s="213">
        <v>4276</v>
      </c>
      <c r="LP275" s="213" t="s">
        <v>520</v>
      </c>
      <c r="LQ275" s="213">
        <v>144</v>
      </c>
      <c r="LR275" s="208"/>
      <c r="LS275" s="179"/>
      <c r="LT275" s="179">
        <v>4</v>
      </c>
      <c r="LU275" s="179"/>
      <c r="LV275" s="179"/>
      <c r="LW275" s="179"/>
      <c r="LX275" s="179"/>
      <c r="LY275" s="179"/>
      <c r="LZ275" s="179"/>
      <c r="MA275" s="179"/>
      <c r="MB275" s="179"/>
      <c r="MC275" s="179"/>
      <c r="MD275" s="179"/>
      <c r="ME275" s="179"/>
      <c r="MF275" s="179"/>
      <c r="MG275" s="179"/>
      <c r="MH275" s="179"/>
      <c r="MI275" s="179"/>
      <c r="MJ275" s="179"/>
      <c r="MK275" s="179"/>
      <c r="ML275" s="179"/>
      <c r="MM275" s="179" t="s">
        <v>1484</v>
      </c>
      <c r="MN275" s="179"/>
      <c r="MO275" s="179">
        <v>2007</v>
      </c>
      <c r="MP275" s="179"/>
      <c r="MQ275" s="179"/>
      <c r="MR275" s="179" t="s">
        <v>707</v>
      </c>
      <c r="MS275" s="179"/>
      <c r="MT275" t="s">
        <v>522</v>
      </c>
      <c r="MU275" s="50">
        <v>46134</v>
      </c>
      <c r="MW275" t="s">
        <v>522</v>
      </c>
      <c r="MX275" s="50">
        <v>46210</v>
      </c>
      <c r="MZ275" t="s">
        <v>1342</v>
      </c>
    </row>
    <row r="276" spans="1:364" ht="17" thickBot="1">
      <c r="A276" s="199" t="s">
        <v>469</v>
      </c>
      <c r="B276" s="2" t="s">
        <v>1457</v>
      </c>
      <c r="C276" s="2" t="s">
        <v>665</v>
      </c>
      <c r="D276" s="82" t="s">
        <v>948</v>
      </c>
      <c r="E276" s="2" t="s">
        <v>1458</v>
      </c>
      <c r="F276" s="82" t="s">
        <v>1177</v>
      </c>
      <c r="G276" s="2" t="s">
        <v>475</v>
      </c>
      <c r="H276" s="2" t="s">
        <v>476</v>
      </c>
      <c r="I276" s="82">
        <v>-0.41666666699999999</v>
      </c>
      <c r="J276" s="82">
        <v>34.200000000000003</v>
      </c>
      <c r="K276" s="82">
        <v>100</v>
      </c>
      <c r="L276" s="2"/>
      <c r="M276" s="82"/>
      <c r="N276" s="2"/>
      <c r="O276" s="2"/>
      <c r="P276" s="2"/>
      <c r="Q276" s="2"/>
      <c r="R276" s="2"/>
      <c r="S276" s="2"/>
      <c r="T276" s="2"/>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2" t="s">
        <v>1459</v>
      </c>
      <c r="AW276" s="2">
        <v>64</v>
      </c>
      <c r="AX276" s="2">
        <v>0.09</v>
      </c>
      <c r="AY276" s="2">
        <v>1</v>
      </c>
      <c r="AZ276" s="179" t="s">
        <v>1460</v>
      </c>
      <c r="BA276" s="179">
        <v>2007</v>
      </c>
      <c r="BB276" s="179">
        <v>2008</v>
      </c>
      <c r="BC276" s="179" t="s">
        <v>690</v>
      </c>
      <c r="BD276" s="179" t="s">
        <v>1471</v>
      </c>
      <c r="BE276" s="179" t="s">
        <v>536</v>
      </c>
      <c r="BF276" s="179" t="s">
        <v>484</v>
      </c>
      <c r="BG276" s="179" t="s">
        <v>2778</v>
      </c>
      <c r="BH276" s="179" t="s">
        <v>480</v>
      </c>
      <c r="BI276" s="200" t="s">
        <v>486</v>
      </c>
      <c r="BJ276" s="276">
        <v>55500</v>
      </c>
      <c r="BK276" s="179" t="s">
        <v>537</v>
      </c>
      <c r="BL276" s="179" t="s">
        <v>1472</v>
      </c>
      <c r="BM276" s="179" t="s">
        <v>480</v>
      </c>
      <c r="BN276" s="179" t="s">
        <v>486</v>
      </c>
      <c r="BO276" s="179">
        <v>55000</v>
      </c>
      <c r="BP276" s="179"/>
      <c r="BQ276" s="179"/>
      <c r="BR276" s="179"/>
      <c r="BS276" s="179"/>
      <c r="BT276" s="179"/>
      <c r="BU276" s="179"/>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179"/>
      <c r="FD276" s="179"/>
      <c r="FE276" s="179"/>
      <c r="FF276" s="179"/>
      <c r="FG276" s="179"/>
      <c r="FH276" s="179"/>
      <c r="FI276" s="179"/>
      <c r="FJ276" s="179"/>
      <c r="FK276" s="200"/>
      <c r="FL276" s="179"/>
      <c r="FM276" s="179"/>
      <c r="FN276" s="179"/>
      <c r="FO276" s="179"/>
      <c r="FP276" s="209"/>
      <c r="FQ276" s="179"/>
      <c r="FR276" s="179"/>
      <c r="FS276" s="179"/>
      <c r="FT276" s="179"/>
      <c r="FU276" s="179"/>
      <c r="FV276" s="179"/>
      <c r="FW276" s="179"/>
      <c r="FX276" s="179"/>
      <c r="FY276" s="179"/>
      <c r="FZ276" s="179" t="s">
        <v>1463</v>
      </c>
      <c r="GA276" s="142" t="s">
        <v>927</v>
      </c>
      <c r="GB276" s="142" t="s">
        <v>981</v>
      </c>
      <c r="GC276" s="204" t="s">
        <v>543</v>
      </c>
      <c r="GD276" s="179">
        <v>2007</v>
      </c>
      <c r="GE276" s="179" t="s">
        <v>690</v>
      </c>
      <c r="GF276" s="179" t="s">
        <v>480</v>
      </c>
      <c r="GG276" s="179"/>
      <c r="GH276" s="179"/>
      <c r="GI276" s="179"/>
      <c r="GJ276" s="179"/>
      <c r="GK276" s="179"/>
      <c r="GL276" s="179"/>
      <c r="GM276" s="179"/>
      <c r="GN276" s="179"/>
      <c r="GO276" s="179"/>
      <c r="GP276" s="2"/>
      <c r="GQ276" s="2"/>
      <c r="GR276" s="2"/>
      <c r="GS276" s="2"/>
      <c r="GT276" s="2"/>
      <c r="GU276" s="2"/>
      <c r="GV276" s="2"/>
      <c r="GW276" s="2"/>
      <c r="GX276" s="2"/>
      <c r="GY276" s="2"/>
      <c r="GZ276" s="2"/>
      <c r="HA276" s="2"/>
      <c r="HB276" s="2"/>
      <c r="HC276" s="2" t="s">
        <v>494</v>
      </c>
      <c r="HD276" s="145" t="s">
        <v>495</v>
      </c>
      <c r="HE276" s="134" t="s">
        <v>1464</v>
      </c>
      <c r="HF276" s="179" t="s">
        <v>2777</v>
      </c>
      <c r="HG276" s="179" t="s">
        <v>2777</v>
      </c>
      <c r="HH276" s="200"/>
      <c r="HI276" s="179"/>
      <c r="HJ276" s="179"/>
      <c r="HK276" s="179"/>
      <c r="HL276" s="179"/>
      <c r="HM276" s="179"/>
      <c r="HN276" s="134"/>
      <c r="HO276" s="134"/>
      <c r="HP276" s="200"/>
      <c r="HQ276" s="179"/>
      <c r="HR276" s="200"/>
      <c r="HS276" s="179"/>
      <c r="HT276" s="179"/>
      <c r="HU276" s="179"/>
      <c r="HV276" s="200"/>
      <c r="HW276" s="200"/>
      <c r="HX276" s="142"/>
      <c r="HY276" s="210"/>
      <c r="HZ276" s="179"/>
      <c r="IA276" s="179"/>
      <c r="IB276" s="179"/>
      <c r="IC276" s="179"/>
      <c r="ID276" s="200"/>
      <c r="IE276" s="179"/>
      <c r="IF276" s="142"/>
      <c r="IG276" s="210"/>
      <c r="IH276" s="179"/>
      <c r="II276" s="179"/>
      <c r="IJ276" s="142"/>
      <c r="IK276" s="210"/>
      <c r="IL276" s="179"/>
      <c r="IM276" s="179"/>
      <c r="IN276" s="179"/>
      <c r="IO276" s="3"/>
      <c r="IP276" s="3"/>
      <c r="IQ276" s="3"/>
      <c r="IR276" s="3"/>
      <c r="IS276" s="200"/>
      <c r="IT276" s="200"/>
      <c r="IU276" s="200"/>
      <c r="IV276" s="200"/>
      <c r="IW276" s="200"/>
      <c r="IX276" s="200"/>
      <c r="IY276" s="200"/>
      <c r="IZ276" s="200"/>
      <c r="JA276" s="200"/>
      <c r="JB276" s="200"/>
      <c r="JC276" s="200"/>
      <c r="JD276" s="200"/>
      <c r="JE276" s="200"/>
      <c r="JF276" s="179"/>
      <c r="JG276" s="179"/>
      <c r="JH276" s="179"/>
      <c r="JI276" s="179"/>
      <c r="JJ276" s="179"/>
      <c r="JK276" s="179"/>
      <c r="JL276" s="179"/>
      <c r="JM276" s="179"/>
      <c r="JO276" s="2"/>
      <c r="JP276" s="2"/>
      <c r="JQ276" s="2"/>
      <c r="JR276" s="2"/>
      <c r="JS276" s="2"/>
      <c r="JW276" s="2"/>
      <c r="JX276" s="179"/>
      <c r="JY276" s="179"/>
      <c r="JZ276" s="179"/>
      <c r="KA276" s="2"/>
      <c r="KB276" s="2"/>
      <c r="KC276" s="2"/>
      <c r="KD276" s="2"/>
      <c r="KE276" s="2"/>
      <c r="KF276" s="2"/>
      <c r="KG276" s="2"/>
      <c r="KH276" s="2"/>
      <c r="KI276" s="179"/>
      <c r="KJ276" s="179"/>
      <c r="KK276" s="179"/>
      <c r="KL276" s="179"/>
      <c r="KM276" s="179"/>
      <c r="KN276" s="179"/>
      <c r="KO276" s="179"/>
      <c r="KP276" s="179"/>
      <c r="KQ276" s="211" t="s">
        <v>1466</v>
      </c>
      <c r="KR276" s="212">
        <v>64</v>
      </c>
      <c r="KS276" t="s">
        <v>1476</v>
      </c>
      <c r="KT276" t="s">
        <v>1478</v>
      </c>
      <c r="LA276" s="179"/>
      <c r="LB276" s="179" t="s">
        <v>1482</v>
      </c>
      <c r="LC276" s="179" t="s">
        <v>2776</v>
      </c>
      <c r="LD276" s="179" t="s">
        <v>652</v>
      </c>
      <c r="LE276" s="207" t="s">
        <v>508</v>
      </c>
      <c r="LF276" s="179"/>
      <c r="LG276" s="179"/>
      <c r="LH276" s="179"/>
      <c r="LI276" s="179"/>
      <c r="LJ276" s="179"/>
      <c r="LK276" s="179"/>
      <c r="LL276" s="179"/>
      <c r="LM276" s="179"/>
      <c r="LN276" s="213" t="s">
        <v>518</v>
      </c>
      <c r="LO276" s="213">
        <v>14336.7</v>
      </c>
      <c r="LP276" s="213" t="s">
        <v>520</v>
      </c>
      <c r="LQ276" s="213">
        <v>458</v>
      </c>
      <c r="LR276" s="208"/>
      <c r="LS276" s="179"/>
      <c r="LT276" s="179">
        <v>4</v>
      </c>
      <c r="LU276" s="179"/>
      <c r="LV276" s="179"/>
      <c r="LW276" s="179"/>
      <c r="LX276" s="179"/>
      <c r="LY276" s="179"/>
      <c r="LZ276" s="179"/>
      <c r="MA276" s="179"/>
      <c r="MB276" s="179"/>
      <c r="MC276" s="179"/>
      <c r="MD276" s="179"/>
      <c r="ME276" s="179"/>
      <c r="MF276" s="179"/>
      <c r="MG276" s="179"/>
      <c r="MH276" s="179"/>
      <c r="MI276" s="179"/>
      <c r="MJ276" s="179"/>
      <c r="MK276" s="179"/>
      <c r="ML276" s="179"/>
      <c r="MM276" s="179" t="s">
        <v>1484</v>
      </c>
      <c r="MN276" s="179"/>
      <c r="MO276" s="179">
        <v>2008</v>
      </c>
      <c r="MP276" s="179"/>
      <c r="MQ276" s="179"/>
      <c r="MR276" s="179" t="s">
        <v>690</v>
      </c>
      <c r="MS276" s="179"/>
      <c r="MT276" t="s">
        <v>522</v>
      </c>
      <c r="MU276" s="50">
        <v>46134</v>
      </c>
      <c r="MW276" t="s">
        <v>522</v>
      </c>
      <c r="MX276" s="50">
        <v>46210</v>
      </c>
      <c r="MZ276" t="s">
        <v>1342</v>
      </c>
    </row>
    <row r="277" spans="1:364" ht="17" thickBot="1">
      <c r="A277" s="199" t="s">
        <v>469</v>
      </c>
      <c r="B277" s="2" t="s">
        <v>1457</v>
      </c>
      <c r="C277" s="2" t="s">
        <v>665</v>
      </c>
      <c r="D277" s="82" t="s">
        <v>948</v>
      </c>
      <c r="E277" s="2" t="s">
        <v>1458</v>
      </c>
      <c r="F277" s="82" t="s">
        <v>1177</v>
      </c>
      <c r="G277" s="2" t="s">
        <v>475</v>
      </c>
      <c r="H277" s="2" t="s">
        <v>476</v>
      </c>
      <c r="I277" s="82">
        <v>-0.41666666699999999</v>
      </c>
      <c r="J277" s="82">
        <v>34.200000000000003</v>
      </c>
      <c r="K277" s="82">
        <v>100</v>
      </c>
      <c r="L277" s="2"/>
      <c r="M277" s="82"/>
      <c r="N277" s="2"/>
      <c r="O277" s="2"/>
      <c r="P277" s="2"/>
      <c r="Q277" s="2"/>
      <c r="R277" s="2"/>
      <c r="S277" s="2"/>
      <c r="T277" s="2"/>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2" t="s">
        <v>1459</v>
      </c>
      <c r="AW277" s="2">
        <v>64</v>
      </c>
      <c r="AX277" s="2">
        <v>0.09</v>
      </c>
      <c r="AY277" s="2">
        <v>1</v>
      </c>
      <c r="AZ277" s="179" t="s">
        <v>1460</v>
      </c>
      <c r="BA277" s="179">
        <v>2007</v>
      </c>
      <c r="BB277" s="179">
        <v>2008</v>
      </c>
      <c r="BC277" s="179" t="s">
        <v>690</v>
      </c>
      <c r="BD277" s="179" t="s">
        <v>1461</v>
      </c>
      <c r="BE277" s="179" t="s">
        <v>524</v>
      </c>
      <c r="BF277" s="179" t="s">
        <v>484</v>
      </c>
      <c r="BG277" s="179" t="s">
        <v>2778</v>
      </c>
      <c r="BH277" s="179" t="s">
        <v>480</v>
      </c>
      <c r="BI277" s="200" t="s">
        <v>486</v>
      </c>
      <c r="BJ277" s="276">
        <v>111000</v>
      </c>
      <c r="BK277" s="179"/>
      <c r="BL277" s="179"/>
      <c r="BM277" s="179"/>
      <c r="BN277" s="179"/>
      <c r="BO277" s="179"/>
      <c r="BP277" s="179"/>
      <c r="BQ277" s="179"/>
      <c r="BR277" s="179"/>
      <c r="BS277" s="179"/>
      <c r="BT277" s="179"/>
      <c r="BU277" s="179"/>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179"/>
      <c r="FD277" s="179"/>
      <c r="FE277" s="179"/>
      <c r="FF277" s="179"/>
      <c r="FG277" s="179"/>
      <c r="FH277" s="179"/>
      <c r="FI277" s="179"/>
      <c r="FJ277" s="179"/>
      <c r="FK277" s="200"/>
      <c r="FL277" s="179"/>
      <c r="FM277" s="179"/>
      <c r="FN277" s="179"/>
      <c r="FO277" s="179"/>
      <c r="FP277" s="209"/>
      <c r="FQ277" s="179"/>
      <c r="FR277" s="179"/>
      <c r="FS277" s="179"/>
      <c r="FT277" s="179"/>
      <c r="FU277" s="179"/>
      <c r="FV277" s="179"/>
      <c r="FW277" s="179"/>
      <c r="FX277" s="179"/>
      <c r="FY277" s="179"/>
      <c r="FZ277" s="179" t="s">
        <v>1463</v>
      </c>
      <c r="GA277" s="142" t="s">
        <v>492</v>
      </c>
      <c r="GB277" s="142"/>
      <c r="GC277" s="204"/>
      <c r="GD277" s="179"/>
      <c r="GE277" s="179"/>
      <c r="GF277" s="179"/>
      <c r="GG277" s="179"/>
      <c r="GH277" s="179"/>
      <c r="GI277" s="179"/>
      <c r="GJ277" s="179"/>
      <c r="GK277" s="179"/>
      <c r="GL277" s="179"/>
      <c r="GM277" s="179"/>
      <c r="GN277" s="179"/>
      <c r="GO277" s="179"/>
      <c r="GP277" s="2"/>
      <c r="GQ277" s="2"/>
      <c r="GR277" s="2"/>
      <c r="GS277" s="2"/>
      <c r="GT277" s="2"/>
      <c r="GU277" s="2"/>
      <c r="GV277" s="2"/>
      <c r="GW277" s="2"/>
      <c r="GX277" s="2"/>
      <c r="GY277" s="2"/>
      <c r="GZ277" s="2"/>
      <c r="HA277" s="2"/>
      <c r="HB277" s="2"/>
      <c r="HC277" s="2" t="s">
        <v>494</v>
      </c>
      <c r="HD277" s="145" t="s">
        <v>495</v>
      </c>
      <c r="HE277" s="134" t="s">
        <v>1464</v>
      </c>
      <c r="HF277" s="179" t="s">
        <v>2777</v>
      </c>
      <c r="HG277" s="179" t="s">
        <v>2777</v>
      </c>
      <c r="HH277" s="200"/>
      <c r="HI277" s="179"/>
      <c r="HJ277" s="179"/>
      <c r="HK277" s="179"/>
      <c r="HL277" s="179"/>
      <c r="HM277" s="179"/>
      <c r="HN277" s="134"/>
      <c r="HO277" s="134"/>
      <c r="HP277" s="200"/>
      <c r="HQ277" s="179"/>
      <c r="HR277" s="200"/>
      <c r="HS277" s="179"/>
      <c r="HT277" s="179"/>
      <c r="HU277" s="179"/>
      <c r="HV277" s="200"/>
      <c r="HW277" s="200"/>
      <c r="HX277" s="142"/>
      <c r="HY277" s="210"/>
      <c r="HZ277" s="179"/>
      <c r="IA277" s="179"/>
      <c r="IB277" s="179"/>
      <c r="IC277" s="179"/>
      <c r="ID277" s="200"/>
      <c r="IE277" s="179"/>
      <c r="IF277" s="142"/>
      <c r="IG277" s="210"/>
      <c r="IH277" s="179"/>
      <c r="II277" s="179"/>
      <c r="IJ277" s="142"/>
      <c r="IK277" s="210"/>
      <c r="IL277" s="179"/>
      <c r="IM277" s="179"/>
      <c r="IN277" s="179"/>
      <c r="IO277" s="3"/>
      <c r="IP277" s="3"/>
      <c r="IQ277" s="3"/>
      <c r="IR277" s="3"/>
      <c r="IS277" s="200"/>
      <c r="IT277" s="200"/>
      <c r="IU277" s="200"/>
      <c r="IV277" s="200"/>
      <c r="IW277" s="200"/>
      <c r="IX277" s="200"/>
      <c r="IY277" s="200"/>
      <c r="IZ277" s="200"/>
      <c r="JA277" s="200"/>
      <c r="JB277" s="200"/>
      <c r="JC277" s="200"/>
      <c r="JD277" s="200"/>
      <c r="JE277" s="200"/>
      <c r="JF277" s="179"/>
      <c r="JG277" s="179"/>
      <c r="JH277" s="179"/>
      <c r="JI277" s="179"/>
      <c r="JJ277" s="179"/>
      <c r="JK277" s="179"/>
      <c r="JL277" s="179"/>
      <c r="JM277" s="179"/>
      <c r="JO277" s="2"/>
      <c r="JP277" s="2"/>
      <c r="JQ277" s="2"/>
      <c r="JR277" s="2"/>
      <c r="JS277" s="2"/>
      <c r="JW277" s="2"/>
      <c r="JX277" s="179"/>
      <c r="JY277" s="179"/>
      <c r="JZ277" s="179"/>
      <c r="KA277" s="2"/>
      <c r="KB277" s="2"/>
      <c r="KC277" s="2"/>
      <c r="KD277" s="2"/>
      <c r="KE277" s="2"/>
      <c r="KF277" s="2"/>
      <c r="KG277" s="2"/>
      <c r="KH277" s="2"/>
      <c r="KI277" s="179"/>
      <c r="KJ277" s="179"/>
      <c r="KK277" s="179"/>
      <c r="KL277" s="179"/>
      <c r="KM277" s="179"/>
      <c r="KN277" s="179"/>
      <c r="KO277" s="179"/>
      <c r="KP277" s="179"/>
      <c r="KQ277" s="211" t="s">
        <v>1466</v>
      </c>
      <c r="KR277" s="212">
        <v>64</v>
      </c>
      <c r="KS277" t="s">
        <v>1476</v>
      </c>
      <c r="KT277" t="s">
        <v>1478</v>
      </c>
      <c r="LA277" s="179"/>
      <c r="LB277" s="179" t="s">
        <v>1482</v>
      </c>
      <c r="LC277" s="179" t="s">
        <v>2776</v>
      </c>
      <c r="LD277" s="179" t="s">
        <v>652</v>
      </c>
      <c r="LE277" s="207" t="s">
        <v>508</v>
      </c>
      <c r="LF277" s="179"/>
      <c r="LG277" s="179"/>
      <c r="LH277" s="179"/>
      <c r="LI277" s="179"/>
      <c r="LJ277" s="179"/>
      <c r="LK277" s="179"/>
      <c r="LL277" s="179"/>
      <c r="LM277" s="179" t="s">
        <v>536</v>
      </c>
      <c r="LN277" s="213" t="s">
        <v>518</v>
      </c>
      <c r="LO277" s="213">
        <v>4852</v>
      </c>
      <c r="LP277" s="213" t="s">
        <v>520</v>
      </c>
      <c r="LQ277" s="213">
        <v>209</v>
      </c>
      <c r="LR277" s="208"/>
      <c r="LS277" s="179"/>
      <c r="LT277" s="179">
        <v>4</v>
      </c>
      <c r="LU277" s="179"/>
      <c r="LV277" s="179"/>
      <c r="LW277" s="179"/>
      <c r="LX277" s="179"/>
      <c r="LY277" s="179"/>
      <c r="LZ277" s="179"/>
      <c r="MA277" s="179"/>
      <c r="MB277" s="179"/>
      <c r="MC277" s="179"/>
      <c r="MD277" s="179"/>
      <c r="ME277" s="179"/>
      <c r="MF277" s="179"/>
      <c r="MG277" s="179"/>
      <c r="MH277" s="179"/>
      <c r="MI277" s="179"/>
      <c r="MJ277" s="179"/>
      <c r="MK277" s="179"/>
      <c r="ML277" s="179"/>
      <c r="MM277" s="179" t="s">
        <v>1484</v>
      </c>
      <c r="MN277" s="179"/>
      <c r="MO277" s="179">
        <v>2008</v>
      </c>
      <c r="MP277" s="179"/>
      <c r="MQ277" s="179"/>
      <c r="MR277" s="179" t="s">
        <v>690</v>
      </c>
      <c r="MS277" s="179"/>
      <c r="MT277" t="s">
        <v>522</v>
      </c>
      <c r="MU277" s="50">
        <v>46134</v>
      </c>
      <c r="MW277" t="s">
        <v>522</v>
      </c>
      <c r="MX277" s="50">
        <v>46210</v>
      </c>
      <c r="MZ277" t="s">
        <v>1342</v>
      </c>
    </row>
    <row r="278" spans="1:364" s="64" customFormat="1" ht="73" thickBot="1">
      <c r="A278" s="158" t="s">
        <v>0</v>
      </c>
      <c r="B278" s="159" t="s">
        <v>1</v>
      </c>
      <c r="C278" s="160" t="s">
        <v>2</v>
      </c>
      <c r="D278" s="160" t="s">
        <v>3</v>
      </c>
      <c r="E278" s="160" t="s">
        <v>4</v>
      </c>
      <c r="F278" s="160" t="s">
        <v>5</v>
      </c>
      <c r="G278" s="160" t="s">
        <v>6</v>
      </c>
      <c r="H278" s="160" t="s">
        <v>7</v>
      </c>
      <c r="I278" s="160" t="s">
        <v>8</v>
      </c>
      <c r="J278" s="160" t="s">
        <v>9</v>
      </c>
      <c r="K278" s="160" t="s">
        <v>10</v>
      </c>
      <c r="L278" s="160" t="s">
        <v>11</v>
      </c>
      <c r="M278" s="160" t="s">
        <v>12</v>
      </c>
      <c r="N278" s="160" t="s">
        <v>13</v>
      </c>
      <c r="O278" s="160" t="s">
        <v>14</v>
      </c>
      <c r="P278" s="160" t="s">
        <v>15</v>
      </c>
      <c r="Q278" s="160" t="s">
        <v>16</v>
      </c>
      <c r="R278" s="160" t="s">
        <v>17</v>
      </c>
      <c r="S278" s="160" t="s">
        <v>18</v>
      </c>
      <c r="T278" s="160" t="s">
        <v>19</v>
      </c>
      <c r="U278" s="107" t="s">
        <v>20</v>
      </c>
      <c r="V278" s="107" t="s">
        <v>21</v>
      </c>
      <c r="W278" s="107" t="s">
        <v>22</v>
      </c>
      <c r="X278" s="107" t="s">
        <v>23</v>
      </c>
      <c r="Y278" s="107" t="s">
        <v>24</v>
      </c>
      <c r="Z278" s="107" t="s">
        <v>25</v>
      </c>
      <c r="AA278" s="107" t="s">
        <v>26</v>
      </c>
      <c r="AB278" s="107" t="s">
        <v>27</v>
      </c>
      <c r="AC278" s="107" t="s">
        <v>28</v>
      </c>
      <c r="AD278" s="107" t="s">
        <v>29</v>
      </c>
      <c r="AE278" s="107" t="s">
        <v>30</v>
      </c>
      <c r="AF278" s="107" t="s">
        <v>31</v>
      </c>
      <c r="AG278" s="107" t="s">
        <v>32</v>
      </c>
      <c r="AH278" s="107" t="s">
        <v>33</v>
      </c>
      <c r="AI278" s="107" t="s">
        <v>34</v>
      </c>
      <c r="AJ278" s="107" t="s">
        <v>35</v>
      </c>
      <c r="AK278" s="107" t="s">
        <v>36</v>
      </c>
      <c r="AL278" s="107" t="s">
        <v>37</v>
      </c>
      <c r="AM278" s="107" t="s">
        <v>38</v>
      </c>
      <c r="AN278" s="107" t="s">
        <v>39</v>
      </c>
      <c r="AO278" s="107" t="s">
        <v>40</v>
      </c>
      <c r="AP278" s="107" t="s">
        <v>41</v>
      </c>
      <c r="AQ278" s="107" t="s">
        <v>42</v>
      </c>
      <c r="AR278" s="107" t="s">
        <v>43</v>
      </c>
      <c r="AS278" s="107" t="s">
        <v>44</v>
      </c>
      <c r="AT278" s="107" t="s">
        <v>45</v>
      </c>
      <c r="AU278" s="107" t="s">
        <v>46</v>
      </c>
      <c r="AV278" s="221" t="s">
        <v>47</v>
      </c>
      <c r="AW278" s="221" t="s">
        <v>48</v>
      </c>
      <c r="AX278" s="221" t="s">
        <v>49</v>
      </c>
      <c r="AY278" s="221" t="s">
        <v>50</v>
      </c>
      <c r="AZ278" s="222" t="s">
        <v>51</v>
      </c>
      <c r="BA278" s="222" t="s">
        <v>52</v>
      </c>
      <c r="BB278" s="222" t="s">
        <v>53</v>
      </c>
      <c r="BC278" s="222" t="s">
        <v>54</v>
      </c>
      <c r="BD278" s="18" t="s">
        <v>55</v>
      </c>
      <c r="BE278" s="18" t="s">
        <v>56</v>
      </c>
      <c r="BF278" s="18" t="s">
        <v>57</v>
      </c>
      <c r="BG278" s="223" t="s">
        <v>2650</v>
      </c>
      <c r="BH278" s="223" t="s">
        <v>2651</v>
      </c>
      <c r="BI278" s="223" t="s">
        <v>2652</v>
      </c>
      <c r="BJ278" s="223" t="s">
        <v>2653</v>
      </c>
      <c r="BK278" s="223" t="s">
        <v>2654</v>
      </c>
      <c r="BL278" s="223" t="s">
        <v>2655</v>
      </c>
      <c r="BM278" s="223" t="s">
        <v>2656</v>
      </c>
      <c r="BN278" s="223" t="s">
        <v>2657</v>
      </c>
      <c r="BO278" s="223" t="s">
        <v>2658</v>
      </c>
      <c r="BP278" s="223" t="s">
        <v>2659</v>
      </c>
      <c r="BQ278" s="223" t="s">
        <v>2660</v>
      </c>
      <c r="BR278" s="223" t="s">
        <v>2661</v>
      </c>
      <c r="BS278" s="223" t="s">
        <v>2662</v>
      </c>
      <c r="BT278" s="223" t="s">
        <v>2663</v>
      </c>
      <c r="BU278" s="223" t="s">
        <v>2664</v>
      </c>
      <c r="BV278" s="116" t="s">
        <v>2665</v>
      </c>
      <c r="BW278" s="116" t="s">
        <v>2666</v>
      </c>
      <c r="BX278" s="116" t="s">
        <v>2667</v>
      </c>
      <c r="BY278" s="116" t="s">
        <v>2668</v>
      </c>
      <c r="BZ278" s="116" t="s">
        <v>2669</v>
      </c>
      <c r="CA278" s="116" t="s">
        <v>2670</v>
      </c>
      <c r="CB278" s="116" t="s">
        <v>2671</v>
      </c>
      <c r="CC278" s="116" t="s">
        <v>2672</v>
      </c>
      <c r="CD278" s="116" t="s">
        <v>2673</v>
      </c>
      <c r="CE278" s="116" t="s">
        <v>2674</v>
      </c>
      <c r="CF278" s="116" t="s">
        <v>2675</v>
      </c>
      <c r="CG278" s="116" t="s">
        <v>2676</v>
      </c>
      <c r="CH278" s="116" t="s">
        <v>2677</v>
      </c>
      <c r="CI278" s="116" t="s">
        <v>2678</v>
      </c>
      <c r="CJ278" s="116" t="s">
        <v>2679</v>
      </c>
      <c r="CK278" s="116" t="s">
        <v>2680</v>
      </c>
      <c r="CL278" s="116" t="s">
        <v>2681</v>
      </c>
      <c r="CM278" s="116" t="s">
        <v>2682</v>
      </c>
      <c r="CN278" s="116" t="s">
        <v>2683</v>
      </c>
      <c r="CO278" s="116" t="s">
        <v>2684</v>
      </c>
      <c r="CP278" s="116" t="s">
        <v>2685</v>
      </c>
      <c r="CQ278" s="116" t="s">
        <v>2686</v>
      </c>
      <c r="CR278" s="116" t="s">
        <v>2687</v>
      </c>
      <c r="CS278" s="116" t="s">
        <v>2688</v>
      </c>
      <c r="CT278" s="116" t="s">
        <v>2689</v>
      </c>
      <c r="CU278" s="116" t="s">
        <v>2690</v>
      </c>
      <c r="CV278" s="116" t="s">
        <v>2691</v>
      </c>
      <c r="CW278" s="116" t="s">
        <v>2692</v>
      </c>
      <c r="CX278" s="116" t="s">
        <v>2693</v>
      </c>
      <c r="CY278" s="116" t="s">
        <v>2694</v>
      </c>
      <c r="CZ278" s="116" t="s">
        <v>2695</v>
      </c>
      <c r="DA278" s="116" t="s">
        <v>2696</v>
      </c>
      <c r="DB278" s="116" t="s">
        <v>2697</v>
      </c>
      <c r="DC278" s="116" t="s">
        <v>2698</v>
      </c>
      <c r="DD278" s="116" t="s">
        <v>2699</v>
      </c>
      <c r="DE278" s="116" t="s">
        <v>2700</v>
      </c>
      <c r="DF278" s="116" t="s">
        <v>2701</v>
      </c>
      <c r="DG278" s="116" t="s">
        <v>2702</v>
      </c>
      <c r="DH278" s="116" t="s">
        <v>2703</v>
      </c>
      <c r="DI278" s="116" t="s">
        <v>2704</v>
      </c>
      <c r="DJ278" s="116" t="s">
        <v>2705</v>
      </c>
      <c r="DK278" s="116" t="s">
        <v>2706</v>
      </c>
      <c r="DL278" s="116" t="s">
        <v>2707</v>
      </c>
      <c r="DM278" s="116" t="s">
        <v>2708</v>
      </c>
      <c r="DN278" s="116" t="s">
        <v>2709</v>
      </c>
      <c r="DO278" s="116" t="s">
        <v>2710</v>
      </c>
      <c r="DP278" s="116" t="s">
        <v>2711</v>
      </c>
      <c r="DQ278" s="116" t="s">
        <v>2712</v>
      </c>
      <c r="DR278" s="116" t="s">
        <v>2713</v>
      </c>
      <c r="DS278" s="116" t="s">
        <v>2714</v>
      </c>
      <c r="DT278" s="116" t="s">
        <v>2715</v>
      </c>
      <c r="DU278" s="116" t="s">
        <v>2716</v>
      </c>
      <c r="DV278" s="116" t="s">
        <v>2717</v>
      </c>
      <c r="DW278" s="116" t="s">
        <v>2718</v>
      </c>
      <c r="DX278" s="116" t="s">
        <v>2719</v>
      </c>
      <c r="DY278" s="116" t="s">
        <v>2720</v>
      </c>
      <c r="DZ278" s="116" t="s">
        <v>2721</v>
      </c>
      <c r="EA278" s="116" t="s">
        <v>2722</v>
      </c>
      <c r="EB278" s="116" t="s">
        <v>2723</v>
      </c>
      <c r="EC278" s="116" t="s">
        <v>2724</v>
      </c>
      <c r="ED278" s="23" t="s">
        <v>193</v>
      </c>
      <c r="EE278" s="23" t="s">
        <v>194</v>
      </c>
      <c r="EF278" s="23" t="s">
        <v>195</v>
      </c>
      <c r="EG278" s="23" t="s">
        <v>196</v>
      </c>
      <c r="EH278" s="23" t="s">
        <v>197</v>
      </c>
      <c r="EI278" s="23" t="s">
        <v>198</v>
      </c>
      <c r="EJ278" s="23" t="s">
        <v>199</v>
      </c>
      <c r="EK278" s="23" t="s">
        <v>200</v>
      </c>
      <c r="EL278" s="23" t="s">
        <v>201</v>
      </c>
      <c r="EM278" s="23" t="s">
        <v>202</v>
      </c>
      <c r="EN278" s="23" t="s">
        <v>203</v>
      </c>
      <c r="EO278" s="23" t="s">
        <v>204</v>
      </c>
      <c r="EP278" s="23" t="s">
        <v>205</v>
      </c>
      <c r="EQ278" s="23" t="s">
        <v>206</v>
      </c>
      <c r="ER278" s="23" t="s">
        <v>207</v>
      </c>
      <c r="ES278" s="23" t="s">
        <v>208</v>
      </c>
      <c r="ET278" s="23" t="s">
        <v>209</v>
      </c>
      <c r="EU278" s="23" t="s">
        <v>210</v>
      </c>
      <c r="EV278" s="23" t="s">
        <v>211</v>
      </c>
      <c r="EW278" s="23" t="s">
        <v>212</v>
      </c>
      <c r="EX278" s="23" t="s">
        <v>213</v>
      </c>
      <c r="EY278" s="23" t="s">
        <v>214</v>
      </c>
      <c r="EZ278" s="23" t="s">
        <v>215</v>
      </c>
      <c r="FA278" s="23" t="s">
        <v>216</v>
      </c>
      <c r="FB278" s="23" t="s">
        <v>217</v>
      </c>
      <c r="FC278" s="111" t="s">
        <v>218</v>
      </c>
      <c r="FD278" s="111" t="s">
        <v>219</v>
      </c>
      <c r="FE278" s="111" t="s">
        <v>220</v>
      </c>
      <c r="FF278" s="111" t="s">
        <v>221</v>
      </c>
      <c r="FG278" s="111" t="s">
        <v>222</v>
      </c>
      <c r="FH278" s="111" t="s">
        <v>223</v>
      </c>
      <c r="FI278" s="225" t="s">
        <v>224</v>
      </c>
      <c r="FJ278" s="225" t="s">
        <v>225</v>
      </c>
      <c r="FK278" s="225" t="s">
        <v>226</v>
      </c>
      <c r="FL278" s="225" t="s">
        <v>227</v>
      </c>
      <c r="FM278" s="225" t="s">
        <v>228</v>
      </c>
      <c r="FN278" s="226" t="s">
        <v>229</v>
      </c>
      <c r="FO278" s="226" t="s">
        <v>230</v>
      </c>
      <c r="FP278" s="226" t="s">
        <v>231</v>
      </c>
      <c r="FQ278" s="226" t="s">
        <v>232</v>
      </c>
      <c r="FR278" s="226" t="s">
        <v>233</v>
      </c>
      <c r="FS278" s="226" t="s">
        <v>234</v>
      </c>
      <c r="FT278" s="227" t="s">
        <v>235</v>
      </c>
      <c r="FU278" s="227" t="s">
        <v>236</v>
      </c>
      <c r="FV278" s="227" t="s">
        <v>237</v>
      </c>
      <c r="FW278" s="227" t="s">
        <v>238</v>
      </c>
      <c r="FX278" s="227" t="s">
        <v>239</v>
      </c>
      <c r="FY278" s="227" t="s">
        <v>240</v>
      </c>
      <c r="FZ278" s="228" t="s">
        <v>241</v>
      </c>
      <c r="GA278" s="228" t="s">
        <v>242</v>
      </c>
      <c r="GB278" s="228" t="s">
        <v>243</v>
      </c>
      <c r="GC278" s="228" t="s">
        <v>244</v>
      </c>
      <c r="GD278" s="228" t="s">
        <v>245</v>
      </c>
      <c r="GE278" s="228" t="s">
        <v>246</v>
      </c>
      <c r="GF278" s="228" t="s">
        <v>247</v>
      </c>
      <c r="GG278" s="26" t="s">
        <v>248</v>
      </c>
      <c r="GH278" s="26" t="s">
        <v>249</v>
      </c>
      <c r="GI278" s="26" t="s">
        <v>250</v>
      </c>
      <c r="GJ278" s="26" t="s">
        <v>251</v>
      </c>
      <c r="GK278" s="26" t="s">
        <v>252</v>
      </c>
      <c r="GL278" s="26" t="s">
        <v>253</v>
      </c>
      <c r="GM278" s="26" t="s">
        <v>254</v>
      </c>
      <c r="GN278" s="229" t="s">
        <v>255</v>
      </c>
      <c r="GO278" s="229" t="s">
        <v>256</v>
      </c>
      <c r="GP278" s="229" t="s">
        <v>257</v>
      </c>
      <c r="GQ278" s="229" t="s">
        <v>258</v>
      </c>
      <c r="GR278" s="229" t="s">
        <v>259</v>
      </c>
      <c r="GS278" s="229" t="s">
        <v>260</v>
      </c>
      <c r="GT278" s="229" t="s">
        <v>261</v>
      </c>
      <c r="GU278" s="229" t="s">
        <v>262</v>
      </c>
      <c r="GV278" s="229" t="s">
        <v>263</v>
      </c>
      <c r="GW278" s="229" t="s">
        <v>264</v>
      </c>
      <c r="GX278" s="229" t="s">
        <v>265</v>
      </c>
      <c r="GY278" s="229" t="s">
        <v>266</v>
      </c>
      <c r="GZ278" s="229" t="s">
        <v>267</v>
      </c>
      <c r="HA278" s="229" t="s">
        <v>268</v>
      </c>
      <c r="HB278" s="30" t="s">
        <v>269</v>
      </c>
      <c r="HC278" s="30" t="s">
        <v>270</v>
      </c>
      <c r="HD278" s="30" t="s">
        <v>271</v>
      </c>
      <c r="HE278" s="30" t="s">
        <v>272</v>
      </c>
      <c r="HF278" s="30" t="s">
        <v>273</v>
      </c>
      <c r="HG278" s="30" t="s">
        <v>274</v>
      </c>
      <c r="HH278" s="30" t="s">
        <v>275</v>
      </c>
      <c r="HI278" s="30" t="s">
        <v>276</v>
      </c>
      <c r="HJ278" s="30" t="s">
        <v>277</v>
      </c>
      <c r="HK278" s="30" t="s">
        <v>278</v>
      </c>
      <c r="HL278" s="30" t="s">
        <v>279</v>
      </c>
      <c r="HM278" s="30" t="s">
        <v>280</v>
      </c>
      <c r="HN278" s="26" t="s">
        <v>281</v>
      </c>
      <c r="HO278" s="26" t="s">
        <v>282</v>
      </c>
      <c r="HP278" s="26" t="s">
        <v>283</v>
      </c>
      <c r="HQ278" s="26" t="s">
        <v>284</v>
      </c>
      <c r="HR278" s="26" t="s">
        <v>285</v>
      </c>
      <c r="HS278" s="26" t="s">
        <v>286</v>
      </c>
      <c r="HT278" s="26" t="s">
        <v>287</v>
      </c>
      <c r="HU278" s="26" t="s">
        <v>288</v>
      </c>
      <c r="HV278" s="26" t="s">
        <v>289</v>
      </c>
      <c r="HW278" s="30" t="s">
        <v>290</v>
      </c>
      <c r="HX278" s="30" t="s">
        <v>291</v>
      </c>
      <c r="HY278" s="30" t="s">
        <v>292</v>
      </c>
      <c r="HZ278" s="30" t="s">
        <v>293</v>
      </c>
      <c r="IA278" s="230" t="s">
        <v>294</v>
      </c>
      <c r="IB278" s="230" t="s">
        <v>295</v>
      </c>
      <c r="IC278" s="230" t="s">
        <v>296</v>
      </c>
      <c r="ID278" s="230" t="s">
        <v>297</v>
      </c>
      <c r="IE278" s="230" t="s">
        <v>298</v>
      </c>
      <c r="IF278" s="230" t="s">
        <v>299</v>
      </c>
      <c r="IG278" s="230" t="s">
        <v>300</v>
      </c>
      <c r="IH278" s="230" t="s">
        <v>301</v>
      </c>
      <c r="II278" s="230" t="s">
        <v>302</v>
      </c>
      <c r="IJ278" s="230" t="s">
        <v>303</v>
      </c>
      <c r="IK278" s="230" t="s">
        <v>304</v>
      </c>
      <c r="IL278" s="230" t="s">
        <v>305</v>
      </c>
      <c r="IM278" s="230" t="s">
        <v>306</v>
      </c>
      <c r="IN278" s="231" t="s">
        <v>307</v>
      </c>
      <c r="IO278" s="231" t="s">
        <v>308</v>
      </c>
      <c r="IP278" s="231" t="s">
        <v>309</v>
      </c>
      <c r="IQ278" s="231" t="s">
        <v>310</v>
      </c>
      <c r="IR278" s="231" t="s">
        <v>311</v>
      </c>
      <c r="IS278" s="231" t="s">
        <v>312</v>
      </c>
      <c r="IT278" s="231" t="s">
        <v>313</v>
      </c>
      <c r="IU278" s="231" t="s">
        <v>314</v>
      </c>
      <c r="IV278" s="231" t="s">
        <v>315</v>
      </c>
      <c r="IW278" s="231" t="s">
        <v>316</v>
      </c>
      <c r="IX278" s="231" t="s">
        <v>317</v>
      </c>
      <c r="IY278" s="231" t="s">
        <v>318</v>
      </c>
      <c r="IZ278" s="231" t="s">
        <v>319</v>
      </c>
      <c r="JA278" s="231" t="s">
        <v>320</v>
      </c>
      <c r="JB278" s="231" t="s">
        <v>321</v>
      </c>
      <c r="JC278" s="231" t="s">
        <v>322</v>
      </c>
      <c r="JD278" s="231" t="s">
        <v>323</v>
      </c>
      <c r="JE278" s="231" t="s">
        <v>324</v>
      </c>
      <c r="JF278" s="231" t="s">
        <v>325</v>
      </c>
      <c r="JG278" s="232" t="s">
        <v>326</v>
      </c>
      <c r="JH278" s="232" t="s">
        <v>327</v>
      </c>
      <c r="JI278" s="232" t="s">
        <v>328</v>
      </c>
      <c r="JJ278" s="232" t="s">
        <v>329</v>
      </c>
      <c r="JK278" s="232" t="s">
        <v>330</v>
      </c>
      <c r="JL278" s="233" t="s">
        <v>331</v>
      </c>
      <c r="JM278" s="233" t="s">
        <v>332</v>
      </c>
      <c r="JN278" s="233" t="s">
        <v>333</v>
      </c>
      <c r="JO278" s="233" t="s">
        <v>334</v>
      </c>
      <c r="JP278" s="233" t="s">
        <v>335</v>
      </c>
      <c r="JQ278" s="233" t="s">
        <v>336</v>
      </c>
      <c r="JR278" s="233" t="s">
        <v>337</v>
      </c>
      <c r="JS278" s="233" t="s">
        <v>338</v>
      </c>
      <c r="JT278" s="234" t="s">
        <v>339</v>
      </c>
      <c r="JU278" s="234" t="s">
        <v>340</v>
      </c>
      <c r="JV278" s="234" t="s">
        <v>341</v>
      </c>
      <c r="JW278" s="234" t="s">
        <v>342</v>
      </c>
      <c r="JX278" s="234" t="s">
        <v>343</v>
      </c>
      <c r="JY278" s="170" t="s">
        <v>344</v>
      </c>
      <c r="JZ278" s="170" t="s">
        <v>345</v>
      </c>
      <c r="KA278" s="170" t="s">
        <v>346</v>
      </c>
      <c r="KB278" s="170" t="s">
        <v>347</v>
      </c>
      <c r="KC278" s="170" t="s">
        <v>348</v>
      </c>
      <c r="KD278" s="236" t="s">
        <v>349</v>
      </c>
      <c r="KE278" s="236" t="s">
        <v>350</v>
      </c>
      <c r="KF278" s="236" t="s">
        <v>351</v>
      </c>
      <c r="KG278" s="236" t="s">
        <v>352</v>
      </c>
      <c r="KH278" s="236" t="s">
        <v>353</v>
      </c>
      <c r="KI278" s="236" t="s">
        <v>354</v>
      </c>
      <c r="KJ278" s="236" t="s">
        <v>355</v>
      </c>
      <c r="KK278" s="236" t="s">
        <v>356</v>
      </c>
      <c r="KL278" s="231" t="s">
        <v>357</v>
      </c>
      <c r="KM278" s="231" t="s">
        <v>358</v>
      </c>
      <c r="KN278" s="231" t="s">
        <v>359</v>
      </c>
      <c r="KO278" s="231" t="s">
        <v>360</v>
      </c>
      <c r="KP278" s="231" t="s">
        <v>361</v>
      </c>
      <c r="KQ278" s="237" t="s">
        <v>362</v>
      </c>
      <c r="KR278" s="237" t="s">
        <v>363</v>
      </c>
      <c r="KS278" s="107" t="s">
        <v>364</v>
      </c>
      <c r="KT278" s="107" t="s">
        <v>365</v>
      </c>
      <c r="KU278" s="107" t="s">
        <v>366</v>
      </c>
      <c r="KV278" s="107" t="s">
        <v>367</v>
      </c>
      <c r="KW278" s="107" t="s">
        <v>368</v>
      </c>
      <c r="KX278" s="107" t="s">
        <v>369</v>
      </c>
      <c r="KY278" s="107" t="s">
        <v>370</v>
      </c>
      <c r="KZ278" s="107" t="s">
        <v>371</v>
      </c>
      <c r="LA278" s="107" t="s">
        <v>372</v>
      </c>
      <c r="LB278" s="1" t="s">
        <v>373</v>
      </c>
      <c r="LC278" s="1" t="s">
        <v>374</v>
      </c>
      <c r="LD278" s="1" t="s">
        <v>375</v>
      </c>
      <c r="LE278" s="1" t="s">
        <v>376</v>
      </c>
      <c r="LF278" s="1" t="s">
        <v>377</v>
      </c>
      <c r="LG278" s="1" t="s">
        <v>378</v>
      </c>
      <c r="LH278" s="1" t="s">
        <v>379</v>
      </c>
      <c r="LI278" s="1" t="s">
        <v>380</v>
      </c>
      <c r="LJ278" s="1" t="s">
        <v>381</v>
      </c>
      <c r="LK278" s="1" t="s">
        <v>382</v>
      </c>
      <c r="LL278" s="1" t="s">
        <v>383</v>
      </c>
      <c r="LM278" s="1" t="s">
        <v>384</v>
      </c>
      <c r="LN278" s="238" t="s">
        <v>385</v>
      </c>
      <c r="LO278" s="238" t="s">
        <v>386</v>
      </c>
      <c r="LP278" s="238" t="s">
        <v>387</v>
      </c>
      <c r="LQ278" s="238" t="s">
        <v>388</v>
      </c>
      <c r="LR278" s="238" t="s">
        <v>389</v>
      </c>
      <c r="LS278" s="238" t="s">
        <v>390</v>
      </c>
      <c r="LT278" s="238" t="s">
        <v>391</v>
      </c>
      <c r="LU278" s="239" t="s">
        <v>392</v>
      </c>
      <c r="LV278" s="239" t="s">
        <v>393</v>
      </c>
      <c r="LW278" s="239" t="s">
        <v>394</v>
      </c>
      <c r="LX278" s="239" t="s">
        <v>395</v>
      </c>
      <c r="LY278" s="239" t="s">
        <v>396</v>
      </c>
      <c r="LZ278" s="239" t="s">
        <v>397</v>
      </c>
      <c r="MA278" s="239" t="s">
        <v>398</v>
      </c>
      <c r="MB278" s="239" t="s">
        <v>399</v>
      </c>
      <c r="MC278" s="239" t="s">
        <v>400</v>
      </c>
      <c r="MD278" s="239" t="s">
        <v>401</v>
      </c>
      <c r="ME278" s="240" t="s">
        <v>402</v>
      </c>
      <c r="MF278" s="240" t="s">
        <v>403</v>
      </c>
      <c r="MG278" s="240" t="s">
        <v>404</v>
      </c>
      <c r="MH278" s="240" t="s">
        <v>405</v>
      </c>
      <c r="MI278" s="240" t="s">
        <v>406</v>
      </c>
      <c r="MJ278" s="240" t="s">
        <v>407</v>
      </c>
      <c r="MK278" s="240" t="s">
        <v>408</v>
      </c>
      <c r="ML278" s="240" t="s">
        <v>409</v>
      </c>
      <c r="MM278" s="22" t="s">
        <v>410</v>
      </c>
      <c r="MN278" s="241" t="s">
        <v>411</v>
      </c>
      <c r="MO278" s="241" t="s">
        <v>412</v>
      </c>
      <c r="MP278" s="241" t="s">
        <v>413</v>
      </c>
      <c r="MQ278" s="241" t="s">
        <v>414</v>
      </c>
      <c r="MR278" s="241" t="s">
        <v>415</v>
      </c>
      <c r="MS278" s="241" t="s">
        <v>416</v>
      </c>
      <c r="MT278" s="242" t="s">
        <v>417</v>
      </c>
      <c r="MU278" s="242" t="s">
        <v>418</v>
      </c>
      <c r="MV278" s="243" t="s">
        <v>419</v>
      </c>
      <c r="MW278" s="243" t="s">
        <v>420</v>
      </c>
      <c r="MX278" s="243" t="s">
        <v>421</v>
      </c>
      <c r="MY278" s="243" t="s">
        <v>422</v>
      </c>
      <c r="MZ278" s="177" t="s">
        <v>423</v>
      </c>
    </row>
    <row r="279" spans="1:364" ht="17" thickBot="1">
      <c r="A279" s="199" t="s">
        <v>469</v>
      </c>
      <c r="B279" s="2" t="s">
        <v>1384</v>
      </c>
      <c r="C279" s="2" t="s">
        <v>1385</v>
      </c>
      <c r="D279" s="82" t="s">
        <v>472</v>
      </c>
      <c r="E279" s="2" t="s">
        <v>1386</v>
      </c>
      <c r="F279" s="82" t="s">
        <v>474</v>
      </c>
      <c r="G279" s="2" t="s">
        <v>475</v>
      </c>
      <c r="H279" s="2" t="s">
        <v>476</v>
      </c>
      <c r="I279" s="82">
        <v>-13.06</v>
      </c>
      <c r="J279" s="82">
        <v>34.299999999999997</v>
      </c>
      <c r="K279" s="82">
        <v>250</v>
      </c>
      <c r="L279" s="2"/>
      <c r="M279" s="82"/>
      <c r="N279" s="2"/>
      <c r="O279" s="2"/>
      <c r="P279" s="2"/>
      <c r="Q279" s="2"/>
      <c r="R279" s="2"/>
      <c r="S279" s="2"/>
      <c r="T279" s="2"/>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2" t="s">
        <v>1387</v>
      </c>
      <c r="AW279" s="2">
        <v>1300</v>
      </c>
      <c r="AX279" s="2">
        <v>3900</v>
      </c>
      <c r="AY279" s="2">
        <v>3</v>
      </c>
      <c r="AZ279" s="179" t="s">
        <v>1388</v>
      </c>
      <c r="BA279" s="179">
        <v>2011</v>
      </c>
      <c r="BB279" s="179">
        <v>2014</v>
      </c>
      <c r="BC279" s="179"/>
      <c r="BD279" s="179" t="s">
        <v>1389</v>
      </c>
      <c r="BE279" s="179" t="s">
        <v>524</v>
      </c>
      <c r="BF279" s="179" t="s">
        <v>484</v>
      </c>
      <c r="BG279" s="179" t="s">
        <v>485</v>
      </c>
      <c r="BH279" s="179" t="s">
        <v>1390</v>
      </c>
      <c r="BI279" s="200" t="s">
        <v>486</v>
      </c>
      <c r="BJ279" s="276">
        <v>53333</v>
      </c>
      <c r="BK279" s="179"/>
      <c r="BL279" s="179"/>
      <c r="BM279" s="179"/>
      <c r="BN279" s="179"/>
      <c r="BO279" s="179"/>
      <c r="BP279" s="179"/>
      <c r="BQ279" s="179"/>
      <c r="BR279" s="179"/>
      <c r="BS279" s="179"/>
      <c r="BT279" s="179"/>
      <c r="BU279" s="179"/>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179" t="s">
        <v>1391</v>
      </c>
      <c r="FD279" s="179" t="s">
        <v>488</v>
      </c>
      <c r="FE279" s="179"/>
      <c r="FF279" s="179"/>
      <c r="FG279" s="179"/>
      <c r="FH279" s="179"/>
      <c r="FI279" s="179"/>
      <c r="FJ279" s="179"/>
      <c r="FK279" s="200"/>
      <c r="FL279" s="179"/>
      <c r="FM279" s="179"/>
      <c r="FN279" s="179"/>
      <c r="FO279" s="179"/>
      <c r="FP279" s="209"/>
      <c r="FQ279" s="179"/>
      <c r="FR279" s="179"/>
      <c r="FS279" s="179"/>
      <c r="FT279" s="179"/>
      <c r="FU279" s="179"/>
      <c r="FV279" s="179"/>
      <c r="FW279" s="179"/>
      <c r="FX279" s="179"/>
      <c r="FY279" s="179"/>
      <c r="FZ279" s="179"/>
      <c r="GA279" s="142"/>
      <c r="GB279" s="142"/>
      <c r="GC279" s="204"/>
      <c r="GD279" s="179"/>
      <c r="GE279" s="179"/>
      <c r="GF279" s="179"/>
      <c r="GG279" s="179" t="s">
        <v>1389</v>
      </c>
      <c r="GH279" s="179" t="s">
        <v>492</v>
      </c>
      <c r="GI279" s="179"/>
      <c r="GJ279" s="179"/>
      <c r="GK279" s="179">
        <v>2011</v>
      </c>
      <c r="GL279" s="179"/>
      <c r="GM279" s="179"/>
      <c r="GN279" s="179"/>
      <c r="GO279" s="179"/>
      <c r="GP279" s="2"/>
      <c r="GQ279" s="2"/>
      <c r="GR279" s="2"/>
      <c r="GS279" s="2"/>
      <c r="GT279" s="2"/>
      <c r="GU279" s="2"/>
      <c r="GV279" s="2"/>
      <c r="GW279" s="2"/>
      <c r="GX279" s="2"/>
      <c r="GY279" s="2"/>
      <c r="GZ279" s="2"/>
      <c r="HA279" s="2"/>
      <c r="HB279" s="2" t="s">
        <v>1392</v>
      </c>
      <c r="HC279" s="2" t="s">
        <v>494</v>
      </c>
      <c r="HD279" s="145" t="s">
        <v>495</v>
      </c>
      <c r="HE279" s="134"/>
      <c r="HF279" s="200"/>
      <c r="HG279" s="179"/>
      <c r="HH279" s="200" t="s">
        <v>508</v>
      </c>
      <c r="HI279" s="179">
        <v>309</v>
      </c>
      <c r="HJ279" s="179">
        <v>93</v>
      </c>
      <c r="HK279" s="179"/>
      <c r="HL279" s="179"/>
      <c r="HM279" s="179"/>
      <c r="HN279" s="134"/>
      <c r="HO279" s="134"/>
      <c r="HP279" s="200"/>
      <c r="HQ279" s="179"/>
      <c r="HR279" s="200"/>
      <c r="HS279" s="179"/>
      <c r="HT279" s="179"/>
      <c r="HU279" s="179"/>
      <c r="HV279" s="200"/>
      <c r="HW279" s="200" t="s">
        <v>1393</v>
      </c>
      <c r="HX279" s="142" t="s">
        <v>500</v>
      </c>
      <c r="HY279" s="210" t="s">
        <v>480</v>
      </c>
      <c r="HZ279" s="179" t="s">
        <v>480</v>
      </c>
      <c r="IA279" s="179"/>
      <c r="IB279" s="179" t="s">
        <v>501</v>
      </c>
      <c r="IC279" s="179" t="s">
        <v>1394</v>
      </c>
      <c r="ID279" s="200" t="s">
        <v>503</v>
      </c>
      <c r="IE279" s="179">
        <v>7.5</v>
      </c>
      <c r="IF279" s="142" t="s">
        <v>501</v>
      </c>
      <c r="IG279" s="210" t="s">
        <v>1395</v>
      </c>
      <c r="IH279" s="179" t="s">
        <v>503</v>
      </c>
      <c r="II279" s="179">
        <v>2</v>
      </c>
      <c r="IJ279" s="142"/>
      <c r="IK279" s="210"/>
      <c r="IL279" s="179"/>
      <c r="IM279" s="179"/>
      <c r="IN279" s="179"/>
      <c r="IO279" s="3"/>
      <c r="IP279" s="3"/>
      <c r="IQ279" s="3"/>
      <c r="IR279" s="3"/>
      <c r="IS279" s="200"/>
      <c r="IT279" s="200"/>
      <c r="IU279" s="200"/>
      <c r="IV279" s="200"/>
      <c r="IW279" s="200"/>
      <c r="IX279" s="200"/>
      <c r="IY279" s="200"/>
      <c r="IZ279" s="200"/>
      <c r="JA279" s="200"/>
      <c r="JB279" s="200"/>
      <c r="JC279" s="200"/>
      <c r="JD279" s="200"/>
      <c r="JE279" s="200"/>
      <c r="JF279" s="179"/>
      <c r="JG279" s="179"/>
      <c r="JH279" s="179"/>
      <c r="JI279" s="179"/>
      <c r="JJ279" s="179"/>
      <c r="JK279" s="179"/>
      <c r="JL279" s="179"/>
      <c r="JM279" s="179"/>
      <c r="JO279" s="2"/>
      <c r="JP279" s="2"/>
      <c r="JQ279" s="2"/>
      <c r="JR279" s="2"/>
      <c r="JS279" s="2"/>
      <c r="JW279" s="2"/>
      <c r="JX279" s="179"/>
      <c r="JY279" s="179"/>
      <c r="JZ279" s="179"/>
      <c r="KA279" s="2"/>
      <c r="KB279" s="2"/>
      <c r="KC279" s="2"/>
      <c r="KD279" s="2"/>
      <c r="KE279" s="2"/>
      <c r="KF279" s="2"/>
      <c r="KG279" s="2"/>
      <c r="KH279" s="2"/>
      <c r="KI279" s="179"/>
      <c r="KJ279" s="179"/>
      <c r="KK279" s="179"/>
      <c r="KL279" s="179"/>
      <c r="KM279" s="179"/>
      <c r="KN279" s="179"/>
      <c r="KO279" s="179"/>
      <c r="KP279" s="179"/>
      <c r="KQ279" s="211" t="s">
        <v>1396</v>
      </c>
      <c r="KR279" s="212">
        <v>1300</v>
      </c>
      <c r="KS279" t="s">
        <v>1397</v>
      </c>
      <c r="KT279" t="s">
        <v>548</v>
      </c>
      <c r="LA279" s="179"/>
      <c r="LB279" s="179" t="s">
        <v>1398</v>
      </c>
      <c r="LC279" s="179" t="s">
        <v>1399</v>
      </c>
      <c r="LD279" s="319" t="s">
        <v>944</v>
      </c>
      <c r="LE279" s="207" t="s">
        <v>516</v>
      </c>
      <c r="LF279" s="179"/>
      <c r="LG279" s="179"/>
      <c r="LH279" s="179"/>
      <c r="LI279" s="179"/>
      <c r="LJ279" s="179"/>
      <c r="LK279" s="179"/>
      <c r="LL279" s="179"/>
      <c r="LM279" s="179" t="s">
        <v>655</v>
      </c>
      <c r="LN279" s="208" t="s">
        <v>518</v>
      </c>
      <c r="LO279" s="208">
        <v>2615.7600000000002</v>
      </c>
      <c r="LP279" s="208" t="s">
        <v>480</v>
      </c>
      <c r="LQ279" s="208" t="s">
        <v>864</v>
      </c>
      <c r="LR279" s="208"/>
      <c r="LS279" s="179"/>
      <c r="LT279" s="179">
        <v>4</v>
      </c>
      <c r="LU279" s="179"/>
      <c r="LV279" s="179"/>
      <c r="LW279" s="179"/>
      <c r="LX279" s="179"/>
      <c r="LY279" s="179"/>
      <c r="LZ279" s="179"/>
      <c r="MA279" s="179"/>
      <c r="MB279" s="179"/>
      <c r="MC279" s="179"/>
      <c r="MD279" s="179"/>
      <c r="ME279" s="179"/>
      <c r="MF279" s="179"/>
      <c r="MG279" s="179"/>
      <c r="MH279" s="179"/>
      <c r="MI279" s="179"/>
      <c r="MJ279" s="179"/>
      <c r="MK279" s="179"/>
      <c r="ML279" s="179"/>
      <c r="MM279" s="179" t="s">
        <v>1400</v>
      </c>
      <c r="MN279" s="179" t="s">
        <v>1042</v>
      </c>
      <c r="MO279" s="179"/>
      <c r="MP279" s="179">
        <v>2011</v>
      </c>
      <c r="MQ279" s="179">
        <v>2014</v>
      </c>
      <c r="MR279" s="179"/>
      <c r="MS279" s="179"/>
      <c r="MT279" t="s">
        <v>522</v>
      </c>
      <c r="MU279" s="50">
        <v>46134</v>
      </c>
      <c r="MW279" t="s">
        <v>522</v>
      </c>
      <c r="MX279" s="50">
        <v>46211</v>
      </c>
      <c r="MZ279" t="s">
        <v>1342</v>
      </c>
    </row>
    <row r="280" spans="1:364" ht="17" thickBot="1">
      <c r="A280" s="199" t="s">
        <v>469</v>
      </c>
      <c r="B280" s="2" t="s">
        <v>1384</v>
      </c>
      <c r="C280" s="2" t="s">
        <v>1385</v>
      </c>
      <c r="D280" s="82" t="s">
        <v>472</v>
      </c>
      <c r="E280" s="2" t="s">
        <v>1386</v>
      </c>
      <c r="F280" s="82" t="s">
        <v>474</v>
      </c>
      <c r="G280" s="2" t="s">
        <v>475</v>
      </c>
      <c r="H280" s="2" t="s">
        <v>476</v>
      </c>
      <c r="I280" s="82">
        <v>-13.06</v>
      </c>
      <c r="J280" s="82">
        <v>34.299999999999997</v>
      </c>
      <c r="K280" s="82">
        <v>250</v>
      </c>
      <c r="L280" s="2"/>
      <c r="M280" s="82"/>
      <c r="N280" s="2"/>
      <c r="O280" s="2"/>
      <c r="P280" s="2"/>
      <c r="Q280" s="2"/>
      <c r="R280" s="2"/>
      <c r="S280" s="2"/>
      <c r="T280" s="2"/>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2" t="s">
        <v>1387</v>
      </c>
      <c r="AW280" s="2">
        <v>1300</v>
      </c>
      <c r="AX280" s="2">
        <v>3900</v>
      </c>
      <c r="AY280" s="2">
        <v>3</v>
      </c>
      <c r="AZ280" s="179" t="s">
        <v>1388</v>
      </c>
      <c r="BA280" s="179">
        <v>2011</v>
      </c>
      <c r="BB280" s="179">
        <v>2014</v>
      </c>
      <c r="BC280" s="179"/>
      <c r="BD280" s="179" t="s">
        <v>1401</v>
      </c>
      <c r="BE280" s="179" t="s">
        <v>536</v>
      </c>
      <c r="BF280" s="179" t="s">
        <v>484</v>
      </c>
      <c r="BG280" s="179" t="s">
        <v>1362</v>
      </c>
      <c r="BH280" s="179" t="s">
        <v>1402</v>
      </c>
      <c r="BI280" s="200" t="s">
        <v>486</v>
      </c>
      <c r="BJ280" s="276">
        <v>12300</v>
      </c>
      <c r="BK280" s="179" t="s">
        <v>537</v>
      </c>
      <c r="BL280" s="179" t="s">
        <v>1403</v>
      </c>
      <c r="BM280" s="179" t="s">
        <v>1404</v>
      </c>
      <c r="BN280" s="179" t="s">
        <v>486</v>
      </c>
      <c r="BO280" s="179">
        <v>24700</v>
      </c>
      <c r="BP280" s="179" t="s">
        <v>555</v>
      </c>
      <c r="BQ280" s="179" t="s">
        <v>538</v>
      </c>
      <c r="BR280" s="179" t="s">
        <v>1405</v>
      </c>
      <c r="BS280" s="179" t="s">
        <v>486</v>
      </c>
      <c r="BT280" s="179">
        <v>355556</v>
      </c>
      <c r="BU280" s="179" t="s">
        <v>537</v>
      </c>
      <c r="BV280" s="3" t="s">
        <v>1403</v>
      </c>
      <c r="BW280" s="3" t="s">
        <v>1404</v>
      </c>
      <c r="BX280" s="3" t="s">
        <v>486</v>
      </c>
      <c r="BY280" s="3">
        <v>24700</v>
      </c>
      <c r="BZ280" s="3" t="s">
        <v>555</v>
      </c>
      <c r="CA280" s="3" t="s">
        <v>485</v>
      </c>
      <c r="CB280" s="3" t="s">
        <v>1390</v>
      </c>
      <c r="CC280" s="3" t="s">
        <v>486</v>
      </c>
      <c r="CD280" s="3">
        <v>53333</v>
      </c>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179" t="s">
        <v>1391</v>
      </c>
      <c r="FD280" s="179" t="s">
        <v>488</v>
      </c>
      <c r="FE280" s="179"/>
      <c r="FF280" s="179"/>
      <c r="FG280" s="179"/>
      <c r="FH280" s="179"/>
      <c r="FI280" s="179"/>
      <c r="FJ280" s="179"/>
      <c r="FK280" s="200"/>
      <c r="FL280" s="179"/>
      <c r="FM280" s="179"/>
      <c r="FN280" s="179"/>
      <c r="FO280" s="179"/>
      <c r="FP280" s="209"/>
      <c r="FQ280" s="179"/>
      <c r="FR280" s="179"/>
      <c r="FS280" s="179"/>
      <c r="FT280" s="179"/>
      <c r="FU280" s="179"/>
      <c r="FV280" s="179"/>
      <c r="FW280" s="179"/>
      <c r="FX280" s="179"/>
      <c r="FY280" s="179"/>
      <c r="FZ280" s="179"/>
      <c r="GA280" s="142"/>
      <c r="GB280" s="142"/>
      <c r="GC280" s="204"/>
      <c r="GD280" s="179"/>
      <c r="GE280" s="179"/>
      <c r="GF280" s="179"/>
      <c r="GG280" s="179" t="s">
        <v>1401</v>
      </c>
      <c r="GH280" s="179" t="s">
        <v>557</v>
      </c>
      <c r="GI280" s="179" t="s">
        <v>1406</v>
      </c>
      <c r="GJ280" s="179"/>
      <c r="GK280" s="179">
        <v>2011</v>
      </c>
      <c r="GL280" s="179"/>
      <c r="GM280" s="179" t="s">
        <v>480</v>
      </c>
      <c r="GN280" s="179"/>
      <c r="GO280" s="179"/>
      <c r="GP280" s="2"/>
      <c r="GQ280" s="2"/>
      <c r="GR280" s="2"/>
      <c r="GS280" s="2"/>
      <c r="GT280" s="2"/>
      <c r="GU280" s="2"/>
      <c r="GV280" s="2"/>
      <c r="GW280" s="2"/>
      <c r="GX280" s="2"/>
      <c r="GY280" s="2"/>
      <c r="GZ280" s="2"/>
      <c r="HA280" s="2"/>
      <c r="HB280" s="2" t="s">
        <v>1392</v>
      </c>
      <c r="HC280" s="2" t="s">
        <v>494</v>
      </c>
      <c r="HD280" s="145" t="s">
        <v>495</v>
      </c>
      <c r="HE280" s="134"/>
      <c r="HF280" s="200"/>
      <c r="HG280" s="179"/>
      <c r="HH280" s="200" t="s">
        <v>508</v>
      </c>
      <c r="HI280" s="179">
        <v>103</v>
      </c>
      <c r="HJ280" s="179">
        <v>31</v>
      </c>
      <c r="HK280" s="179"/>
      <c r="HL280" s="179"/>
      <c r="HM280" s="179"/>
      <c r="HN280" s="134"/>
      <c r="HO280" s="134"/>
      <c r="HP280" s="200"/>
      <c r="HQ280" s="179"/>
      <c r="HR280" s="200"/>
      <c r="HS280" s="179"/>
      <c r="HT280" s="179"/>
      <c r="HU280" s="179"/>
      <c r="HV280" s="200"/>
      <c r="HW280" s="200" t="s">
        <v>1393</v>
      </c>
      <c r="HX280" s="142" t="s">
        <v>500</v>
      </c>
      <c r="HY280" s="210" t="s">
        <v>480</v>
      </c>
      <c r="HZ280" s="179" t="s">
        <v>480</v>
      </c>
      <c r="IA280" s="179"/>
      <c r="IB280" s="179" t="s">
        <v>501</v>
      </c>
      <c r="IC280" s="179" t="s">
        <v>1394</v>
      </c>
      <c r="ID280" s="200" t="s">
        <v>503</v>
      </c>
      <c r="IE280" s="179">
        <v>7.5</v>
      </c>
      <c r="IF280" s="142" t="s">
        <v>501</v>
      </c>
      <c r="IG280" s="210" t="s">
        <v>1395</v>
      </c>
      <c r="IH280" s="179" t="s">
        <v>503</v>
      </c>
      <c r="II280" s="179">
        <v>1</v>
      </c>
      <c r="IJ280" s="142" t="s">
        <v>545</v>
      </c>
      <c r="IK280" s="210" t="s">
        <v>1407</v>
      </c>
      <c r="IL280" s="179" t="s">
        <v>1408</v>
      </c>
      <c r="IM280" s="179">
        <v>100</v>
      </c>
      <c r="IN280" s="179"/>
      <c r="IO280" s="3"/>
      <c r="IP280" s="3"/>
      <c r="IQ280" s="3"/>
      <c r="IR280" s="3"/>
      <c r="IS280" s="200"/>
      <c r="IT280" s="200"/>
      <c r="IU280" s="200"/>
      <c r="IV280" s="200"/>
      <c r="IW280" s="200"/>
      <c r="IX280" s="200"/>
      <c r="IY280" s="200"/>
      <c r="IZ280" s="200"/>
      <c r="JA280" s="200"/>
      <c r="JB280" s="200"/>
      <c r="JC280" s="200"/>
      <c r="JD280" s="200"/>
      <c r="JE280" s="200"/>
      <c r="JF280" s="179"/>
      <c r="JG280" s="179"/>
      <c r="JH280" s="179"/>
      <c r="JI280" s="179"/>
      <c r="JJ280" s="179"/>
      <c r="JK280" s="179"/>
      <c r="JL280" s="179"/>
      <c r="JM280" s="179"/>
      <c r="JO280" s="2"/>
      <c r="JP280" s="2"/>
      <c r="JQ280" s="2"/>
      <c r="JR280" s="2"/>
      <c r="JS280" s="2"/>
      <c r="JW280" s="2"/>
      <c r="JX280" s="179"/>
      <c r="JY280" s="179"/>
      <c r="JZ280" s="179"/>
      <c r="KA280" s="2"/>
      <c r="KB280" s="2"/>
      <c r="KC280" s="2"/>
      <c r="KD280" s="2"/>
      <c r="KE280" s="2"/>
      <c r="KF280" s="2"/>
      <c r="KG280" s="2"/>
      <c r="KH280" s="2"/>
      <c r="KI280" s="179"/>
      <c r="KJ280" s="179"/>
      <c r="KK280" s="179"/>
      <c r="KL280" s="179"/>
      <c r="KM280" s="179"/>
      <c r="KN280" s="179"/>
      <c r="KO280" s="179"/>
      <c r="KP280" s="179"/>
      <c r="KQ280" s="211" t="s">
        <v>1396</v>
      </c>
      <c r="KR280" s="212">
        <v>1300</v>
      </c>
      <c r="KS280" t="s">
        <v>1409</v>
      </c>
      <c r="KT280" t="s">
        <v>548</v>
      </c>
      <c r="KU280" t="s">
        <v>1410</v>
      </c>
      <c r="KV280" t="s">
        <v>1411</v>
      </c>
      <c r="KW280" t="s">
        <v>1412</v>
      </c>
      <c r="LA280" s="179"/>
      <c r="LB280" s="179" t="s">
        <v>1398</v>
      </c>
      <c r="LC280" s="179" t="s">
        <v>1399</v>
      </c>
      <c r="LD280" s="319" t="s">
        <v>944</v>
      </c>
      <c r="LE280" s="207" t="s">
        <v>516</v>
      </c>
      <c r="LF280" s="179"/>
      <c r="LG280" s="179"/>
      <c r="LH280" s="179"/>
      <c r="LI280" s="179"/>
      <c r="LJ280" s="179"/>
      <c r="LK280" s="179"/>
      <c r="LL280" s="179"/>
      <c r="LM280" s="179"/>
      <c r="LN280" s="208" t="s">
        <v>518</v>
      </c>
      <c r="LO280" s="208">
        <v>1742.42</v>
      </c>
      <c r="LP280" s="208" t="s">
        <v>480</v>
      </c>
      <c r="LQ280" s="208" t="s">
        <v>864</v>
      </c>
      <c r="LR280" s="208"/>
      <c r="LS280" s="179"/>
      <c r="LT280" s="179">
        <v>4</v>
      </c>
      <c r="LU280" s="179"/>
      <c r="LV280" s="179"/>
      <c r="LW280" s="179"/>
      <c r="LX280" s="179"/>
      <c r="LY280" s="179"/>
      <c r="LZ280" s="179"/>
      <c r="MA280" s="179"/>
      <c r="MB280" s="179"/>
      <c r="MC280" s="179"/>
      <c r="MD280" s="179"/>
      <c r="ME280" s="179"/>
      <c r="MF280" s="179"/>
      <c r="MG280" s="179"/>
      <c r="MH280" s="179"/>
      <c r="MI280" s="179"/>
      <c r="MJ280" s="179"/>
      <c r="MK280" s="179"/>
      <c r="ML280" s="179"/>
      <c r="MM280" s="179" t="s">
        <v>1400</v>
      </c>
      <c r="MN280" s="179" t="s">
        <v>1042</v>
      </c>
      <c r="MO280" s="179"/>
      <c r="MP280" s="179">
        <v>2011</v>
      </c>
      <c r="MQ280" s="179">
        <v>2014</v>
      </c>
      <c r="MR280" s="179"/>
      <c r="MS280" s="179"/>
      <c r="MT280" t="s">
        <v>522</v>
      </c>
      <c r="MU280" s="50">
        <v>46134</v>
      </c>
      <c r="MW280" t="s">
        <v>522</v>
      </c>
      <c r="MX280" s="50">
        <v>46211</v>
      </c>
      <c r="MZ280" t="s">
        <v>1342</v>
      </c>
    </row>
    <row r="281" spans="1:364" ht="17" thickBot="1">
      <c r="A281" s="199" t="s">
        <v>469</v>
      </c>
      <c r="B281" s="2" t="s">
        <v>1384</v>
      </c>
      <c r="C281" s="2" t="s">
        <v>1385</v>
      </c>
      <c r="D281" s="82" t="s">
        <v>472</v>
      </c>
      <c r="E281" s="2" t="s">
        <v>1386</v>
      </c>
      <c r="F281" s="82" t="s">
        <v>474</v>
      </c>
      <c r="G281" s="2" t="s">
        <v>475</v>
      </c>
      <c r="H281" s="2" t="s">
        <v>476</v>
      </c>
      <c r="I281" s="82">
        <v>-13.06</v>
      </c>
      <c r="J281" s="82">
        <v>34.299999999999997</v>
      </c>
      <c r="K281" s="82">
        <v>250</v>
      </c>
      <c r="L281" s="2"/>
      <c r="M281" s="82"/>
      <c r="N281" s="2"/>
      <c r="O281" s="2"/>
      <c r="P281" s="2"/>
      <c r="Q281" s="2"/>
      <c r="R281" s="2"/>
      <c r="S281" s="2"/>
      <c r="T281" s="2"/>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2" t="s">
        <v>1387</v>
      </c>
      <c r="AW281" s="2">
        <v>1300</v>
      </c>
      <c r="AX281" s="2">
        <v>3900</v>
      </c>
      <c r="AY281" s="2">
        <v>3</v>
      </c>
      <c r="AZ281" s="179" t="s">
        <v>1388</v>
      </c>
      <c r="BA281" s="179">
        <v>2011</v>
      </c>
      <c r="BB281" s="179">
        <v>2014</v>
      </c>
      <c r="BC281" s="179"/>
      <c r="BD281" s="179" t="s">
        <v>1413</v>
      </c>
      <c r="BE281" s="179" t="s">
        <v>565</v>
      </c>
      <c r="BF281" s="179" t="s">
        <v>484</v>
      </c>
      <c r="BG281" s="179" t="s">
        <v>1362</v>
      </c>
      <c r="BH281" s="179" t="s">
        <v>1402</v>
      </c>
      <c r="BI281" s="200" t="s">
        <v>486</v>
      </c>
      <c r="BJ281" s="276">
        <v>12300</v>
      </c>
      <c r="BK281" s="179" t="s">
        <v>555</v>
      </c>
      <c r="BL281" s="179" t="s">
        <v>554</v>
      </c>
      <c r="BM281" s="179" t="s">
        <v>1414</v>
      </c>
      <c r="BN281" s="179" t="s">
        <v>486</v>
      </c>
      <c r="BO281" s="179">
        <v>266667</v>
      </c>
      <c r="BP281" s="179" t="s">
        <v>555</v>
      </c>
      <c r="BQ281" s="179" t="s">
        <v>485</v>
      </c>
      <c r="BR281" s="179" t="s">
        <v>1390</v>
      </c>
      <c r="BS281" s="179" t="s">
        <v>486</v>
      </c>
      <c r="BT281" s="179">
        <v>53333</v>
      </c>
      <c r="BU281" s="179"/>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179" t="s">
        <v>1415</v>
      </c>
      <c r="FD281" s="179" t="s">
        <v>526</v>
      </c>
      <c r="FE281" s="179" t="s">
        <v>480</v>
      </c>
      <c r="FF281" s="179" t="s">
        <v>480</v>
      </c>
      <c r="FG281" s="179" t="s">
        <v>480</v>
      </c>
      <c r="FH281" s="179" t="s">
        <v>480</v>
      </c>
      <c r="FI281" s="179"/>
      <c r="FJ281" s="179"/>
      <c r="FK281" s="200"/>
      <c r="FL281" s="179"/>
      <c r="FM281" s="179"/>
      <c r="FN281" s="179"/>
      <c r="FO281" s="179"/>
      <c r="FP281" s="209"/>
      <c r="FQ281" s="179"/>
      <c r="FR281" s="179"/>
      <c r="FS281" s="179"/>
      <c r="FT281" s="179"/>
      <c r="FU281" s="179"/>
      <c r="FV281" s="179"/>
      <c r="FW281" s="179"/>
      <c r="FX281" s="179"/>
      <c r="FY281" s="179"/>
      <c r="FZ281" s="179"/>
      <c r="GA281" s="142"/>
      <c r="GB281" s="142"/>
      <c r="GC281" s="204"/>
      <c r="GD281" s="179"/>
      <c r="GE281" s="179"/>
      <c r="GF281" s="179"/>
      <c r="GG281" s="179" t="s">
        <v>1413</v>
      </c>
      <c r="GH281" s="179" t="s">
        <v>557</v>
      </c>
      <c r="GI281" s="179"/>
      <c r="GJ281" s="179"/>
      <c r="GK281" s="179">
        <v>2011</v>
      </c>
      <c r="GL281" s="179"/>
      <c r="GM281" s="179" t="s">
        <v>480</v>
      </c>
      <c r="GN281" s="179"/>
      <c r="GO281" s="179"/>
      <c r="GP281" s="2"/>
      <c r="GQ281" s="2"/>
      <c r="GR281" s="2"/>
      <c r="GS281" s="2"/>
      <c r="GT281" s="2"/>
      <c r="GU281" s="2"/>
      <c r="GV281" s="2"/>
      <c r="GW281" s="2"/>
      <c r="GX281" s="2"/>
      <c r="GY281" s="2"/>
      <c r="GZ281" s="2"/>
      <c r="HA281" s="2"/>
      <c r="HB281" s="2" t="s">
        <v>1392</v>
      </c>
      <c r="HC281" s="2" t="s">
        <v>494</v>
      </c>
      <c r="HD281" s="145" t="s">
        <v>495</v>
      </c>
      <c r="HE281" s="134"/>
      <c r="HF281" s="200"/>
      <c r="HG281" s="179"/>
      <c r="HH281" s="200" t="s">
        <v>508</v>
      </c>
      <c r="HI281" s="179">
        <v>124</v>
      </c>
      <c r="HJ281" s="179">
        <v>50</v>
      </c>
      <c r="HK281" s="179"/>
      <c r="HL281" s="179"/>
      <c r="HM281" s="179"/>
      <c r="HN281" s="134"/>
      <c r="HO281" s="134"/>
      <c r="HP281" s="200"/>
      <c r="HQ281" s="179"/>
      <c r="HR281" s="200"/>
      <c r="HS281" s="179"/>
      <c r="HT281" s="179"/>
      <c r="HU281" s="179"/>
      <c r="HV281" s="200"/>
      <c r="HW281" s="200" t="s">
        <v>1393</v>
      </c>
      <c r="HX281" s="142" t="s">
        <v>500</v>
      </c>
      <c r="HY281" s="210" t="s">
        <v>480</v>
      </c>
      <c r="HZ281" s="179" t="s">
        <v>480</v>
      </c>
      <c r="IA281" s="179"/>
      <c r="IB281" s="179" t="s">
        <v>530</v>
      </c>
      <c r="IC281" s="179"/>
      <c r="ID281" s="200"/>
      <c r="IE281" s="179"/>
      <c r="IF281" s="142"/>
      <c r="IG281" s="210"/>
      <c r="IH281" s="179"/>
      <c r="II281" s="179"/>
      <c r="IJ281" s="142"/>
      <c r="IK281" s="210"/>
      <c r="IL281" s="179"/>
      <c r="IM281" s="179"/>
      <c r="IN281" s="179"/>
      <c r="IO281" s="3"/>
      <c r="IP281" s="3"/>
      <c r="IQ281" s="3"/>
      <c r="IR281" s="3"/>
      <c r="IS281" s="200"/>
      <c r="IT281" s="200"/>
      <c r="IU281" s="200"/>
      <c r="IV281" s="200"/>
      <c r="IW281" s="200"/>
      <c r="IX281" s="200"/>
      <c r="IY281" s="200"/>
      <c r="IZ281" s="200"/>
      <c r="JA281" s="200"/>
      <c r="JB281" s="200"/>
      <c r="JC281" s="200"/>
      <c r="JD281" s="200"/>
      <c r="JE281" s="200"/>
      <c r="JF281" s="179"/>
      <c r="JG281" s="179"/>
      <c r="JH281" s="179"/>
      <c r="JI281" s="179"/>
      <c r="JJ281" s="179"/>
      <c r="JK281" s="179"/>
      <c r="JL281" s="179"/>
      <c r="JM281" s="179"/>
      <c r="JO281" s="2"/>
      <c r="JP281" s="2"/>
      <c r="JQ281" s="2"/>
      <c r="JR281" s="2"/>
      <c r="JS281" s="2"/>
      <c r="JW281" s="2"/>
      <c r="JX281" s="179"/>
      <c r="JY281" s="179"/>
      <c r="JZ281" s="179"/>
      <c r="KA281" s="2"/>
      <c r="KB281" s="2"/>
      <c r="KC281" s="2"/>
      <c r="KD281" s="2"/>
      <c r="KE281" s="2"/>
      <c r="KF281" s="2"/>
      <c r="KG281" s="2"/>
      <c r="KH281" s="2"/>
      <c r="KI281" s="179"/>
      <c r="KJ281" s="179"/>
      <c r="KK281" s="179"/>
      <c r="KL281" s="179"/>
      <c r="KM281" s="179"/>
      <c r="KN281" s="179"/>
      <c r="KO281" s="179"/>
      <c r="KP281" s="179"/>
      <c r="KQ281" s="211" t="s">
        <v>1396</v>
      </c>
      <c r="KR281" s="212">
        <v>1300</v>
      </c>
      <c r="KS281" t="s">
        <v>1416</v>
      </c>
      <c r="KT281" t="s">
        <v>548</v>
      </c>
      <c r="KU281" t="s">
        <v>1410</v>
      </c>
      <c r="KV281" t="s">
        <v>554</v>
      </c>
      <c r="LA281" s="179"/>
      <c r="LB281" s="179" t="s">
        <v>1398</v>
      </c>
      <c r="LC281" s="179" t="s">
        <v>1399</v>
      </c>
      <c r="LD281" s="319" t="s">
        <v>944</v>
      </c>
      <c r="LE281" s="207" t="s">
        <v>516</v>
      </c>
      <c r="LF281" s="179"/>
      <c r="LG281" s="179"/>
      <c r="LH281" s="179"/>
      <c r="LI281" s="179"/>
      <c r="LJ281" s="179"/>
      <c r="LK281" s="179"/>
      <c r="LL281" s="179"/>
      <c r="LM281" s="179"/>
      <c r="LN281" s="208" t="s">
        <v>518</v>
      </c>
      <c r="LO281" s="208">
        <v>1614.17</v>
      </c>
      <c r="LP281" s="208" t="s">
        <v>480</v>
      </c>
      <c r="LQ281" s="208" t="s">
        <v>864</v>
      </c>
      <c r="LR281" s="208"/>
      <c r="LS281" s="179"/>
      <c r="LT281" s="179">
        <v>4</v>
      </c>
      <c r="LU281" s="179"/>
      <c r="LV281" s="179"/>
      <c r="LW281" s="179"/>
      <c r="LX281" s="179"/>
      <c r="LY281" s="179"/>
      <c r="LZ281" s="179"/>
      <c r="MA281" s="179"/>
      <c r="MB281" s="179"/>
      <c r="MC281" s="179"/>
      <c r="MD281" s="179"/>
      <c r="ME281" s="179"/>
      <c r="MF281" s="179"/>
      <c r="MG281" s="179"/>
      <c r="MH281" s="179"/>
      <c r="MI281" s="179"/>
      <c r="MJ281" s="179"/>
      <c r="MK281" s="179"/>
      <c r="ML281" s="179"/>
      <c r="MM281" s="179" t="s">
        <v>1400</v>
      </c>
      <c r="MN281" s="179" t="s">
        <v>1042</v>
      </c>
      <c r="MO281" s="179"/>
      <c r="MP281" s="179">
        <v>2011</v>
      </c>
      <c r="MQ281" s="179">
        <v>2014</v>
      </c>
      <c r="MR281" s="179"/>
      <c r="MS281" s="179"/>
      <c r="MT281" t="s">
        <v>522</v>
      </c>
      <c r="MU281" s="50">
        <v>46134</v>
      </c>
      <c r="MW281" t="s">
        <v>522</v>
      </c>
      <c r="MX281" s="50">
        <v>46211</v>
      </c>
      <c r="MZ281" t="s">
        <v>1342</v>
      </c>
    </row>
    <row r="282" spans="1:364" ht="17" thickBot="1">
      <c r="A282" s="199" t="s">
        <v>469</v>
      </c>
      <c r="B282" s="2" t="s">
        <v>1384</v>
      </c>
      <c r="C282" s="2" t="s">
        <v>1385</v>
      </c>
      <c r="D282" s="82" t="s">
        <v>472</v>
      </c>
      <c r="E282" s="2" t="s">
        <v>1417</v>
      </c>
      <c r="F282" s="82" t="s">
        <v>474</v>
      </c>
      <c r="G282" s="2" t="s">
        <v>475</v>
      </c>
      <c r="H282" s="2" t="s">
        <v>476</v>
      </c>
      <c r="I282" s="82">
        <v>-13.47</v>
      </c>
      <c r="J282" s="82">
        <v>33.71</v>
      </c>
      <c r="K282" s="82">
        <v>200</v>
      </c>
      <c r="L282" s="2"/>
      <c r="M282" s="82"/>
      <c r="N282" s="2"/>
      <c r="O282" s="2"/>
      <c r="P282" s="2"/>
      <c r="Q282" s="2"/>
      <c r="R282" s="2"/>
      <c r="S282" s="2"/>
      <c r="T282" s="2"/>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2" t="s">
        <v>1387</v>
      </c>
      <c r="AW282" s="2">
        <v>2500</v>
      </c>
      <c r="AX282" s="2">
        <v>7500</v>
      </c>
      <c r="AY282" s="2">
        <v>3</v>
      </c>
      <c r="AZ282" s="179" t="s">
        <v>1388</v>
      </c>
      <c r="BA282" s="179">
        <v>2011</v>
      </c>
      <c r="BB282" s="179">
        <v>2014</v>
      </c>
      <c r="BC282" s="179"/>
      <c r="BD282" s="179" t="s">
        <v>1389</v>
      </c>
      <c r="BE282" s="179" t="s">
        <v>483</v>
      </c>
      <c r="BF282" s="179" t="s">
        <v>484</v>
      </c>
      <c r="BG282" s="179" t="s">
        <v>485</v>
      </c>
      <c r="BH282" s="179" t="s">
        <v>1390</v>
      </c>
      <c r="BI282" s="200" t="s">
        <v>486</v>
      </c>
      <c r="BJ282" s="276">
        <v>53333</v>
      </c>
      <c r="BK282" s="179"/>
      <c r="BL282" s="179"/>
      <c r="BM282" s="179"/>
      <c r="BN282" s="179"/>
      <c r="BO282" s="179"/>
      <c r="BP282" s="179"/>
      <c r="BQ282" s="179"/>
      <c r="BR282" s="179"/>
      <c r="BS282" s="179"/>
      <c r="BT282" s="179"/>
      <c r="BU282" s="179"/>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179" t="s">
        <v>1391</v>
      </c>
      <c r="FD282" s="179" t="s">
        <v>488</v>
      </c>
      <c r="FE282" s="179"/>
      <c r="FF282" s="179"/>
      <c r="FG282" s="179"/>
      <c r="FH282" s="179"/>
      <c r="FI282" s="179"/>
      <c r="FJ282" s="179"/>
      <c r="FK282" s="200"/>
      <c r="FL282" s="179"/>
      <c r="FM282" s="179"/>
      <c r="FN282" s="179"/>
      <c r="FO282" s="179"/>
      <c r="FP282" s="209"/>
      <c r="FQ282" s="179"/>
      <c r="FR282" s="179"/>
      <c r="FS282" s="179"/>
      <c r="FT282" s="179"/>
      <c r="FU282" s="179"/>
      <c r="FV282" s="179"/>
      <c r="FW282" s="179"/>
      <c r="FX282" s="179"/>
      <c r="FY282" s="179"/>
      <c r="FZ282" s="179"/>
      <c r="GA282" s="142"/>
      <c r="GB282" s="142"/>
      <c r="GC282" s="204"/>
      <c r="GD282" s="179"/>
      <c r="GE282" s="179"/>
      <c r="GF282" s="179"/>
      <c r="GG282" s="179" t="s">
        <v>1389</v>
      </c>
      <c r="GH282" s="179" t="s">
        <v>492</v>
      </c>
      <c r="GI282" s="179"/>
      <c r="GJ282" s="179"/>
      <c r="GK282" s="179">
        <v>2011</v>
      </c>
      <c r="GL282" s="179"/>
      <c r="GM282" s="179"/>
      <c r="GN282" s="179"/>
      <c r="GO282" s="179"/>
      <c r="GP282" s="2"/>
      <c r="GQ282" s="2"/>
      <c r="GR282" s="2"/>
      <c r="GS282" s="2"/>
      <c r="GT282" s="2"/>
      <c r="GU282" s="2"/>
      <c r="GV282" s="2"/>
      <c r="GW282" s="2"/>
      <c r="GX282" s="2"/>
      <c r="GY282" s="2"/>
      <c r="GZ282" s="2"/>
      <c r="HA282" s="2"/>
      <c r="HB282" s="2" t="s">
        <v>1392</v>
      </c>
      <c r="HC282" s="2" t="s">
        <v>494</v>
      </c>
      <c r="HD282" s="145" t="s">
        <v>495</v>
      </c>
      <c r="HE282" s="134"/>
      <c r="HF282" s="200"/>
      <c r="HG282" s="179"/>
      <c r="HH282" s="200" t="s">
        <v>508</v>
      </c>
      <c r="HI282" s="179">
        <v>309</v>
      </c>
      <c r="HJ282" s="179">
        <v>93</v>
      </c>
      <c r="HK282" s="179"/>
      <c r="HL282" s="179"/>
      <c r="HM282" s="179"/>
      <c r="HN282" s="134"/>
      <c r="HO282" s="134"/>
      <c r="HP282" s="200"/>
      <c r="HQ282" s="179"/>
      <c r="HR282" s="200"/>
      <c r="HS282" s="179"/>
      <c r="HT282" s="179"/>
      <c r="HU282" s="179"/>
      <c r="HV282" s="200"/>
      <c r="HW282" s="200" t="s">
        <v>1393</v>
      </c>
      <c r="HX282" s="142" t="s">
        <v>500</v>
      </c>
      <c r="HY282" s="210" t="s">
        <v>480</v>
      </c>
      <c r="HZ282" s="179" t="s">
        <v>480</v>
      </c>
      <c r="IA282" s="179"/>
      <c r="IB282" s="179" t="s">
        <v>501</v>
      </c>
      <c r="IC282" s="179" t="s">
        <v>1394</v>
      </c>
      <c r="ID282" s="200" t="s">
        <v>503</v>
      </c>
      <c r="IE282" s="179">
        <v>7.5</v>
      </c>
      <c r="IF282" s="142" t="s">
        <v>501</v>
      </c>
      <c r="IG282" s="210" t="s">
        <v>1395</v>
      </c>
      <c r="IH282" s="179" t="s">
        <v>503</v>
      </c>
      <c r="II282" s="179">
        <v>2</v>
      </c>
      <c r="IJ282" s="142"/>
      <c r="IK282" s="210"/>
      <c r="IL282" s="179"/>
      <c r="IM282" s="179"/>
      <c r="IN282" s="179"/>
      <c r="IO282" s="3"/>
      <c r="IP282" s="3"/>
      <c r="IQ282" s="3"/>
      <c r="IR282" s="3"/>
      <c r="IS282" s="200"/>
      <c r="IT282" s="200"/>
      <c r="IU282" s="200"/>
      <c r="IV282" s="200"/>
      <c r="IW282" s="200"/>
      <c r="IX282" s="200"/>
      <c r="IY282" s="200"/>
      <c r="IZ282" s="200"/>
      <c r="JA282" s="200"/>
      <c r="JB282" s="200"/>
      <c r="JC282" s="200"/>
      <c r="JD282" s="200"/>
      <c r="JE282" s="200"/>
      <c r="JF282" s="179"/>
      <c r="JG282" s="179"/>
      <c r="JH282" s="179"/>
      <c r="JI282" s="179"/>
      <c r="JJ282" s="179"/>
      <c r="JK282" s="179"/>
      <c r="JL282" s="179"/>
      <c r="JM282" s="179"/>
      <c r="JO282" s="2"/>
      <c r="JP282" s="2"/>
      <c r="JQ282" s="2"/>
      <c r="JR282" s="2"/>
      <c r="JS282" s="2"/>
      <c r="JW282" s="2"/>
      <c r="JX282" s="179"/>
      <c r="JY282" s="179"/>
      <c r="JZ282" s="179"/>
      <c r="KA282" s="2"/>
      <c r="KB282" s="2"/>
      <c r="KC282" s="2"/>
      <c r="KD282" s="2"/>
      <c r="KE282" s="2"/>
      <c r="KF282" s="2"/>
      <c r="KG282" s="2"/>
      <c r="KH282" s="2"/>
      <c r="KI282" s="179"/>
      <c r="KJ282" s="179"/>
      <c r="KK282" s="179"/>
      <c r="KL282" s="179"/>
      <c r="KM282" s="179"/>
      <c r="KN282" s="179"/>
      <c r="KO282" s="179"/>
      <c r="KP282" s="179"/>
      <c r="KQ282" s="211" t="s">
        <v>1396</v>
      </c>
      <c r="KR282" s="212">
        <v>2500</v>
      </c>
      <c r="KS282" t="s">
        <v>1397</v>
      </c>
      <c r="KT282" t="s">
        <v>548</v>
      </c>
      <c r="LA282" s="179"/>
      <c r="LB282" s="179" t="s">
        <v>1398</v>
      </c>
      <c r="LC282" s="179" t="s">
        <v>1399</v>
      </c>
      <c r="LD282" s="319" t="s">
        <v>944</v>
      </c>
      <c r="LE282" s="207" t="s">
        <v>516</v>
      </c>
      <c r="LF282" s="179"/>
      <c r="LG282" s="179"/>
      <c r="LH282" s="179"/>
      <c r="LI282" s="179"/>
      <c r="LJ282" s="179"/>
      <c r="LK282" s="179"/>
      <c r="LL282" s="179"/>
      <c r="LM282" s="179" t="s">
        <v>1418</v>
      </c>
      <c r="LN282" s="208" t="s">
        <v>518</v>
      </c>
      <c r="LO282" s="208">
        <v>2573</v>
      </c>
      <c r="LP282" s="208" t="s">
        <v>480</v>
      </c>
      <c r="LQ282" s="208" t="s">
        <v>864</v>
      </c>
      <c r="LR282" s="208"/>
      <c r="LS282" s="179"/>
      <c r="LT282" s="179">
        <v>4</v>
      </c>
      <c r="LU282" s="179"/>
      <c r="LV282" s="179"/>
      <c r="LW282" s="179"/>
      <c r="LX282" s="179"/>
      <c r="LY282" s="179"/>
      <c r="LZ282" s="179"/>
      <c r="MA282" s="179"/>
      <c r="MB282" s="179"/>
      <c r="MC282" s="179"/>
      <c r="MD282" s="179"/>
      <c r="ME282" s="179"/>
      <c r="MF282" s="179"/>
      <c r="MG282" s="179"/>
      <c r="MH282" s="179"/>
      <c r="MI282" s="179"/>
      <c r="MJ282" s="179"/>
      <c r="MK282" s="179"/>
      <c r="ML282" s="179"/>
      <c r="MM282" s="179" t="s">
        <v>1419</v>
      </c>
      <c r="MN282" s="179" t="s">
        <v>1042</v>
      </c>
      <c r="MO282" s="179"/>
      <c r="MP282" s="179">
        <v>2011</v>
      </c>
      <c r="MQ282" s="179">
        <v>2014</v>
      </c>
      <c r="MR282" s="179"/>
      <c r="MS282" s="179"/>
      <c r="MT282" t="s">
        <v>522</v>
      </c>
      <c r="MU282" s="50">
        <v>46134</v>
      </c>
      <c r="MW282" t="s">
        <v>522</v>
      </c>
      <c r="MX282" s="50">
        <v>46211</v>
      </c>
      <c r="MZ282" t="s">
        <v>1342</v>
      </c>
    </row>
    <row r="283" spans="1:364" ht="15" customHeight="1" thickBot="1">
      <c r="A283" s="199" t="s">
        <v>469</v>
      </c>
      <c r="B283" s="2" t="s">
        <v>1384</v>
      </c>
      <c r="C283" s="2" t="s">
        <v>1385</v>
      </c>
      <c r="D283" s="82" t="s">
        <v>472</v>
      </c>
      <c r="E283" s="2" t="s">
        <v>1417</v>
      </c>
      <c r="F283" s="82" t="s">
        <v>474</v>
      </c>
      <c r="G283" s="2" t="s">
        <v>475</v>
      </c>
      <c r="H283" s="2" t="s">
        <v>476</v>
      </c>
      <c r="I283" s="82">
        <v>-13.47</v>
      </c>
      <c r="J283" s="82">
        <v>33.71</v>
      </c>
      <c r="K283" s="82">
        <v>200</v>
      </c>
      <c r="L283" s="2"/>
      <c r="M283" s="82"/>
      <c r="N283" s="2"/>
      <c r="O283" s="2"/>
      <c r="P283" s="2"/>
      <c r="Q283" s="2"/>
      <c r="R283" s="2"/>
      <c r="S283" s="2"/>
      <c r="T283" s="2"/>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2" t="s">
        <v>1387</v>
      </c>
      <c r="AW283" s="2">
        <v>2500</v>
      </c>
      <c r="AX283" s="2">
        <v>7500</v>
      </c>
      <c r="AY283" s="2">
        <v>3</v>
      </c>
      <c r="AZ283" s="179" t="s">
        <v>1388</v>
      </c>
      <c r="BA283" s="179">
        <v>2011</v>
      </c>
      <c r="BB283" s="179">
        <v>2014</v>
      </c>
      <c r="BC283" s="179"/>
      <c r="BD283" s="179" t="s">
        <v>1420</v>
      </c>
      <c r="BE283" s="179" t="s">
        <v>570</v>
      </c>
      <c r="BF283" s="179" t="s">
        <v>484</v>
      </c>
      <c r="BG283" s="179" t="s">
        <v>1421</v>
      </c>
      <c r="BH283" s="179" t="s">
        <v>1422</v>
      </c>
      <c r="BI283" s="200" t="s">
        <v>486</v>
      </c>
      <c r="BJ283" s="276">
        <v>3700</v>
      </c>
      <c r="BK283" s="179" t="s">
        <v>537</v>
      </c>
      <c r="BL283" s="179" t="s">
        <v>1403</v>
      </c>
      <c r="BM283" s="179" t="s">
        <v>1404</v>
      </c>
      <c r="BN283" s="179" t="s">
        <v>486</v>
      </c>
      <c r="BO283" s="179">
        <v>18500</v>
      </c>
      <c r="BP283" s="179" t="s">
        <v>555</v>
      </c>
      <c r="BQ283" s="179" t="s">
        <v>1423</v>
      </c>
      <c r="BR283" s="179" t="s">
        <v>1424</v>
      </c>
      <c r="BS283" s="179" t="s">
        <v>486</v>
      </c>
      <c r="BT283" s="179">
        <v>222200</v>
      </c>
      <c r="BU283" s="179" t="s">
        <v>555</v>
      </c>
      <c r="BV283" s="3" t="s">
        <v>485</v>
      </c>
      <c r="BW283" s="3" t="s">
        <v>1390</v>
      </c>
      <c r="BX283" s="3" t="s">
        <v>486</v>
      </c>
      <c r="BY283" s="3">
        <v>53333</v>
      </c>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179" t="s">
        <v>1391</v>
      </c>
      <c r="FD283" s="179" t="s">
        <v>488</v>
      </c>
      <c r="FE283" s="179"/>
      <c r="FF283" s="179"/>
      <c r="FG283" s="179"/>
      <c r="FH283" s="179"/>
      <c r="FI283" s="179"/>
      <c r="FJ283" s="179"/>
      <c r="FK283" s="200"/>
      <c r="FL283" s="179"/>
      <c r="FM283" s="179"/>
      <c r="FN283" s="179"/>
      <c r="FO283" s="179"/>
      <c r="FP283" s="209"/>
      <c r="FQ283" s="179"/>
      <c r="FR283" s="179"/>
      <c r="FS283" s="179"/>
      <c r="FT283" s="179"/>
      <c r="FU283" s="179"/>
      <c r="FV283" s="179"/>
      <c r="FW283" s="179"/>
      <c r="FX283" s="179"/>
      <c r="FY283" s="179"/>
      <c r="FZ283" s="179"/>
      <c r="GA283" s="142"/>
      <c r="GB283" s="142"/>
      <c r="GC283" s="204"/>
      <c r="GD283" s="179"/>
      <c r="GE283" s="179"/>
      <c r="GF283" s="179"/>
      <c r="GG283" s="179" t="s">
        <v>1420</v>
      </c>
      <c r="GH283" s="179" t="s">
        <v>557</v>
      </c>
      <c r="GI283" s="179" t="s">
        <v>1406</v>
      </c>
      <c r="GJ283" s="179"/>
      <c r="GK283" s="179">
        <v>2011</v>
      </c>
      <c r="GL283" s="179"/>
      <c r="GM283" s="179" t="s">
        <v>480</v>
      </c>
      <c r="GN283" s="179"/>
      <c r="GO283" s="179"/>
      <c r="GP283" s="2"/>
      <c r="GQ283" s="2"/>
      <c r="GR283" s="2"/>
      <c r="GS283" s="2"/>
      <c r="GT283" s="2"/>
      <c r="GU283" s="2"/>
      <c r="GV283" s="2"/>
      <c r="GW283" s="2"/>
      <c r="GX283" s="2"/>
      <c r="GY283" s="2"/>
      <c r="GZ283" s="2"/>
      <c r="HA283" s="2"/>
      <c r="HB283" s="2" t="s">
        <v>1392</v>
      </c>
      <c r="HC283" s="2" t="s">
        <v>494</v>
      </c>
      <c r="HD283" s="145" t="s">
        <v>495</v>
      </c>
      <c r="HE283" s="134"/>
      <c r="HF283" s="200"/>
      <c r="HG283" s="179"/>
      <c r="HH283" s="200" t="s">
        <v>508</v>
      </c>
      <c r="HI283" s="179">
        <v>131</v>
      </c>
      <c r="HJ283" s="179">
        <v>59</v>
      </c>
      <c r="HK283" s="179"/>
      <c r="HL283" s="179"/>
      <c r="HM283" s="179"/>
      <c r="HN283" s="134"/>
      <c r="HO283" s="134"/>
      <c r="HP283" s="200"/>
      <c r="HQ283" s="179"/>
      <c r="HR283" s="200"/>
      <c r="HS283" s="179"/>
      <c r="HT283" s="179"/>
      <c r="HU283" s="179"/>
      <c r="HV283" s="200"/>
      <c r="HW283" s="200" t="s">
        <v>1393</v>
      </c>
      <c r="HX283" s="142" t="s">
        <v>500</v>
      </c>
      <c r="HY283" s="210" t="s">
        <v>480</v>
      </c>
      <c r="HZ283" s="179" t="s">
        <v>480</v>
      </c>
      <c r="IA283" s="179"/>
      <c r="IB283" s="179" t="s">
        <v>501</v>
      </c>
      <c r="IC283" s="179" t="s">
        <v>1394</v>
      </c>
      <c r="ID283" s="200" t="s">
        <v>503</v>
      </c>
      <c r="IE283" s="179">
        <v>7.5</v>
      </c>
      <c r="IF283" s="142" t="s">
        <v>501</v>
      </c>
      <c r="IG283" s="210" t="s">
        <v>1395</v>
      </c>
      <c r="IH283" s="179" t="s">
        <v>503</v>
      </c>
      <c r="II283" s="179">
        <v>1</v>
      </c>
      <c r="IJ283" s="142"/>
      <c r="IK283" s="210"/>
      <c r="IL283" s="179"/>
      <c r="IM283" s="179"/>
      <c r="IN283" s="179"/>
      <c r="IO283" s="3"/>
      <c r="IP283" s="3"/>
      <c r="IQ283" s="3"/>
      <c r="IR283" s="3"/>
      <c r="IS283" s="200"/>
      <c r="IT283" s="200"/>
      <c r="IU283" s="200"/>
      <c r="IV283" s="200"/>
      <c r="IW283" s="200"/>
      <c r="IX283" s="200"/>
      <c r="IY283" s="200"/>
      <c r="IZ283" s="200"/>
      <c r="JA283" s="200"/>
      <c r="JB283" s="200"/>
      <c r="JC283" s="200"/>
      <c r="JD283" s="200"/>
      <c r="JE283" s="200"/>
      <c r="JF283" s="179"/>
      <c r="JG283" s="179"/>
      <c r="JH283" s="179"/>
      <c r="JI283" s="179"/>
      <c r="JJ283" s="179"/>
      <c r="JK283" s="179"/>
      <c r="JL283" s="179"/>
      <c r="JM283" s="179"/>
      <c r="JO283" s="2"/>
      <c r="JP283" s="2"/>
      <c r="JQ283" s="2"/>
      <c r="JR283" s="2"/>
      <c r="JS283" s="2"/>
      <c r="JW283" s="2"/>
      <c r="JX283" s="179"/>
      <c r="JY283" s="179"/>
      <c r="JZ283" s="179"/>
      <c r="KA283" s="2"/>
      <c r="KB283" s="2"/>
      <c r="KC283" s="2"/>
      <c r="KD283" s="2"/>
      <c r="KE283" s="2"/>
      <c r="KF283" s="2"/>
      <c r="KG283" s="2"/>
      <c r="KH283" s="2"/>
      <c r="KI283" s="179"/>
      <c r="KJ283" s="179"/>
      <c r="KK283" s="179"/>
      <c r="KL283" s="179"/>
      <c r="KM283" s="179"/>
      <c r="KN283" s="179"/>
      <c r="KO283" s="179"/>
      <c r="KP283" s="179"/>
      <c r="KQ283" s="211" t="s">
        <v>1396</v>
      </c>
      <c r="KR283" s="212">
        <v>2500</v>
      </c>
      <c r="KS283" t="s">
        <v>1425</v>
      </c>
      <c r="KT283" t="s">
        <v>548</v>
      </c>
      <c r="KU283" t="s">
        <v>1426</v>
      </c>
      <c r="KV283" t="s">
        <v>1411</v>
      </c>
      <c r="KW283" t="s">
        <v>1427</v>
      </c>
      <c r="LA283" s="179"/>
      <c r="LB283" s="179" t="s">
        <v>1398</v>
      </c>
      <c r="LC283" s="179" t="s">
        <v>1399</v>
      </c>
      <c r="LD283" s="319" t="s">
        <v>944</v>
      </c>
      <c r="LE283" s="207" t="s">
        <v>516</v>
      </c>
      <c r="LF283" s="179"/>
      <c r="LG283" s="179"/>
      <c r="LH283" s="179"/>
      <c r="LI283" s="179"/>
      <c r="LJ283" s="179"/>
      <c r="LK283" s="179"/>
      <c r="LL283" s="179"/>
      <c r="LM283" s="179"/>
      <c r="LN283" s="208" t="s">
        <v>518</v>
      </c>
      <c r="LO283" s="208">
        <v>2160.09</v>
      </c>
      <c r="LP283" s="208" t="s">
        <v>480</v>
      </c>
      <c r="LQ283" s="208" t="s">
        <v>864</v>
      </c>
      <c r="LR283" s="208"/>
      <c r="LS283" s="179"/>
      <c r="LT283" s="179">
        <v>4</v>
      </c>
      <c r="LU283" s="179"/>
      <c r="LV283" s="179"/>
      <c r="LW283" s="179"/>
      <c r="LX283" s="179"/>
      <c r="LY283" s="179"/>
      <c r="LZ283" s="179"/>
      <c r="MA283" s="179"/>
      <c r="MB283" s="179"/>
      <c r="MC283" s="179"/>
      <c r="MD283" s="179"/>
      <c r="ME283" s="179"/>
      <c r="MF283" s="179"/>
      <c r="MG283" s="179"/>
      <c r="MH283" s="179"/>
      <c r="MI283" s="179"/>
      <c r="MJ283" s="179"/>
      <c r="MK283" s="179"/>
      <c r="ML283" s="179"/>
      <c r="MM283" s="179" t="s">
        <v>1419</v>
      </c>
      <c r="MN283" s="179" t="s">
        <v>1042</v>
      </c>
      <c r="MO283" s="179"/>
      <c r="MP283" s="179">
        <v>2011</v>
      </c>
      <c r="MQ283" s="179">
        <v>2014</v>
      </c>
      <c r="MR283" s="179"/>
      <c r="MS283" s="179"/>
      <c r="MT283" t="s">
        <v>522</v>
      </c>
      <c r="MU283" s="50">
        <v>46134</v>
      </c>
      <c r="MW283" t="s">
        <v>522</v>
      </c>
      <c r="MX283" s="50">
        <v>46211</v>
      </c>
      <c r="MZ283" t="s">
        <v>1342</v>
      </c>
    </row>
    <row r="284" spans="1:364" ht="17" thickBot="1">
      <c r="A284" s="199" t="s">
        <v>469</v>
      </c>
      <c r="B284" s="2" t="s">
        <v>1384</v>
      </c>
      <c r="C284" s="2" t="s">
        <v>1385</v>
      </c>
      <c r="D284" s="82" t="s">
        <v>472</v>
      </c>
      <c r="E284" s="2" t="s">
        <v>1417</v>
      </c>
      <c r="F284" s="82" t="s">
        <v>474</v>
      </c>
      <c r="G284" s="2" t="s">
        <v>475</v>
      </c>
      <c r="H284" s="2" t="s">
        <v>476</v>
      </c>
      <c r="I284" s="82">
        <v>-13.47</v>
      </c>
      <c r="J284" s="82">
        <v>33.71</v>
      </c>
      <c r="K284" s="82">
        <v>200</v>
      </c>
      <c r="L284" s="2"/>
      <c r="M284" s="82"/>
      <c r="N284" s="2"/>
      <c r="O284" s="2"/>
      <c r="P284" s="2"/>
      <c r="Q284" s="2"/>
      <c r="R284" s="2"/>
      <c r="S284" s="2"/>
      <c r="T284" s="2"/>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2" t="s">
        <v>1387</v>
      </c>
      <c r="AW284" s="2">
        <v>2500</v>
      </c>
      <c r="AX284" s="2">
        <v>7500</v>
      </c>
      <c r="AY284" s="2">
        <v>3</v>
      </c>
      <c r="AZ284" s="179" t="s">
        <v>1388</v>
      </c>
      <c r="BA284" s="179">
        <v>2011</v>
      </c>
      <c r="BB284" s="179">
        <v>2014</v>
      </c>
      <c r="BC284" s="179"/>
      <c r="BD284" s="179" t="s">
        <v>1428</v>
      </c>
      <c r="BE284" s="179" t="s">
        <v>553</v>
      </c>
      <c r="BF284" s="179" t="s">
        <v>484</v>
      </c>
      <c r="BG284" s="179" t="s">
        <v>1421</v>
      </c>
      <c r="BH284" s="179" t="s">
        <v>1422</v>
      </c>
      <c r="BI284" s="200" t="s">
        <v>486</v>
      </c>
      <c r="BJ284" s="276">
        <v>3700</v>
      </c>
      <c r="BK284" s="179" t="s">
        <v>555</v>
      </c>
      <c r="BL284" s="179" t="s">
        <v>1423</v>
      </c>
      <c r="BM284" s="179" t="s">
        <v>1424</v>
      </c>
      <c r="BN284" s="179" t="s">
        <v>486</v>
      </c>
      <c r="BO284" s="179">
        <v>177800</v>
      </c>
      <c r="BP284" s="179" t="s">
        <v>555</v>
      </c>
      <c r="BQ284" s="179" t="s">
        <v>485</v>
      </c>
      <c r="BR284" s="179" t="s">
        <v>1390</v>
      </c>
      <c r="BS284" s="179" t="s">
        <v>486</v>
      </c>
      <c r="BT284" s="179">
        <v>53333</v>
      </c>
      <c r="BU284" s="179"/>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179" t="s">
        <v>1415</v>
      </c>
      <c r="FD284" s="179" t="s">
        <v>526</v>
      </c>
      <c r="FE284" s="179" t="s">
        <v>480</v>
      </c>
      <c r="FF284" s="179" t="s">
        <v>480</v>
      </c>
      <c r="FG284" s="179" t="s">
        <v>480</v>
      </c>
      <c r="FH284" s="179" t="s">
        <v>480</v>
      </c>
      <c r="FI284" s="179"/>
      <c r="FJ284" s="179"/>
      <c r="FK284" s="200"/>
      <c r="FL284" s="179"/>
      <c r="FM284" s="179"/>
      <c r="FN284" s="179"/>
      <c r="FO284" s="179"/>
      <c r="FP284" s="209"/>
      <c r="FQ284" s="179"/>
      <c r="FR284" s="179"/>
      <c r="FS284" s="179"/>
      <c r="FT284" s="179"/>
      <c r="FU284" s="179"/>
      <c r="FV284" s="179"/>
      <c r="FW284" s="179"/>
      <c r="FX284" s="179"/>
      <c r="FY284" s="179"/>
      <c r="FZ284" s="179"/>
      <c r="GA284" s="142"/>
      <c r="GB284" s="142"/>
      <c r="GC284" s="204"/>
      <c r="GD284" s="179"/>
      <c r="GE284" s="179"/>
      <c r="GF284" s="179"/>
      <c r="GG284" s="179" t="s">
        <v>1428</v>
      </c>
      <c r="GH284" s="179" t="s">
        <v>557</v>
      </c>
      <c r="GI284" s="179"/>
      <c r="GJ284" s="179"/>
      <c r="GK284" s="179">
        <v>2011</v>
      </c>
      <c r="GL284" s="179"/>
      <c r="GM284" s="179" t="s">
        <v>480</v>
      </c>
      <c r="GN284" s="179"/>
      <c r="GO284" s="179"/>
      <c r="GP284" s="2"/>
      <c r="GQ284" s="2"/>
      <c r="GR284" s="2"/>
      <c r="GS284" s="2"/>
      <c r="GT284" s="2"/>
      <c r="GU284" s="2"/>
      <c r="GV284" s="2"/>
      <c r="GW284" s="2"/>
      <c r="GX284" s="2"/>
      <c r="GY284" s="2"/>
      <c r="GZ284" s="2"/>
      <c r="HA284" s="2"/>
      <c r="HB284" s="2" t="s">
        <v>1392</v>
      </c>
      <c r="HC284" s="2" t="s">
        <v>494</v>
      </c>
      <c r="HD284" s="145" t="s">
        <v>495</v>
      </c>
      <c r="HE284" s="134"/>
      <c r="HF284" s="200"/>
      <c r="HG284" s="179"/>
      <c r="HH284" s="200" t="s">
        <v>508</v>
      </c>
      <c r="HI284" s="179">
        <v>131</v>
      </c>
      <c r="HJ284" s="179">
        <v>59</v>
      </c>
      <c r="HK284" s="179"/>
      <c r="HL284" s="179"/>
      <c r="HM284" s="179"/>
      <c r="HN284" s="134"/>
      <c r="HO284" s="134"/>
      <c r="HP284" s="200"/>
      <c r="HQ284" s="179"/>
      <c r="HR284" s="200"/>
      <c r="HS284" s="179"/>
      <c r="HT284" s="179"/>
      <c r="HU284" s="179"/>
      <c r="HV284" s="200"/>
      <c r="HW284" s="200" t="s">
        <v>1393</v>
      </c>
      <c r="HX284" s="142" t="s">
        <v>500</v>
      </c>
      <c r="HY284" s="210" t="s">
        <v>480</v>
      </c>
      <c r="HZ284" s="179" t="s">
        <v>480</v>
      </c>
      <c r="IA284" s="179"/>
      <c r="IB284" s="179" t="s">
        <v>530</v>
      </c>
      <c r="IC284" s="179"/>
      <c r="ID284" s="200"/>
      <c r="IE284" s="179"/>
      <c r="IF284" s="142"/>
      <c r="IG284" s="210"/>
      <c r="IH284" s="179"/>
      <c r="II284" s="179"/>
      <c r="IJ284" s="142"/>
      <c r="IK284" s="210"/>
      <c r="IL284" s="179"/>
      <c r="IM284" s="179"/>
      <c r="IN284" s="179"/>
      <c r="IO284" s="3"/>
      <c r="IP284" s="3"/>
      <c r="IQ284" s="3"/>
      <c r="IR284" s="3"/>
      <c r="IS284" s="200"/>
      <c r="IT284" s="200"/>
      <c r="IU284" s="200"/>
      <c r="IV284" s="200"/>
      <c r="IW284" s="200"/>
      <c r="IX284" s="200"/>
      <c r="IY284" s="200"/>
      <c r="IZ284" s="200"/>
      <c r="JA284" s="200"/>
      <c r="JB284" s="200"/>
      <c r="JC284" s="200"/>
      <c r="JD284" s="200"/>
      <c r="JE284" s="200"/>
      <c r="JF284" s="179"/>
      <c r="JG284" s="179"/>
      <c r="JH284" s="179"/>
      <c r="JI284" s="179"/>
      <c r="JJ284" s="179"/>
      <c r="JK284" s="179"/>
      <c r="JL284" s="179"/>
      <c r="JM284" s="179"/>
      <c r="JO284" s="2"/>
      <c r="JP284" s="2"/>
      <c r="JQ284" s="2"/>
      <c r="JR284" s="2"/>
      <c r="JS284" s="2"/>
      <c r="JW284" s="2"/>
      <c r="JX284" s="179"/>
      <c r="JY284" s="179"/>
      <c r="JZ284" s="179"/>
      <c r="KA284" s="2"/>
      <c r="KB284" s="2"/>
      <c r="KC284" s="2"/>
      <c r="KD284" s="2"/>
      <c r="KE284" s="2"/>
      <c r="KF284" s="2"/>
      <c r="KG284" s="2"/>
      <c r="KH284" s="2"/>
      <c r="KI284" s="179"/>
      <c r="KJ284" s="179"/>
      <c r="KK284" s="179"/>
      <c r="KL284" s="179"/>
      <c r="KM284" s="179"/>
      <c r="KN284" s="179"/>
      <c r="KO284" s="179"/>
      <c r="KP284" s="179"/>
      <c r="KQ284" s="211" t="s">
        <v>1396</v>
      </c>
      <c r="KR284" s="212">
        <v>2500</v>
      </c>
      <c r="KS284" t="s">
        <v>1429</v>
      </c>
      <c r="KT284" t="s">
        <v>548</v>
      </c>
      <c r="KU284" t="s">
        <v>1426</v>
      </c>
      <c r="KV284" t="s">
        <v>1427</v>
      </c>
      <c r="LA284" s="179"/>
      <c r="LB284" s="179" t="s">
        <v>1398</v>
      </c>
      <c r="LC284" s="179" t="s">
        <v>1399</v>
      </c>
      <c r="LD284" s="319" t="s">
        <v>944</v>
      </c>
      <c r="LE284" s="207" t="s">
        <v>516</v>
      </c>
      <c r="LF284" s="179"/>
      <c r="LG284" s="179"/>
      <c r="LH284" s="179"/>
      <c r="LI284" s="179"/>
      <c r="LJ284" s="179"/>
      <c r="LK284" s="179"/>
      <c r="LL284" s="179"/>
      <c r="LM284" s="179"/>
      <c r="LN284" s="208" t="s">
        <v>518</v>
      </c>
      <c r="LO284" s="208">
        <v>2359.15</v>
      </c>
      <c r="LP284" s="208" t="s">
        <v>480</v>
      </c>
      <c r="LQ284" s="208" t="s">
        <v>864</v>
      </c>
      <c r="LR284" s="208"/>
      <c r="LS284" s="179"/>
      <c r="LT284" s="179">
        <v>4</v>
      </c>
      <c r="LU284" s="179"/>
      <c r="LV284" s="179"/>
      <c r="LW284" s="179"/>
      <c r="LX284" s="179"/>
      <c r="LY284" s="179"/>
      <c r="LZ284" s="179"/>
      <c r="MA284" s="179"/>
      <c r="MB284" s="179"/>
      <c r="MC284" s="179"/>
      <c r="MD284" s="179"/>
      <c r="ME284" s="179"/>
      <c r="MF284" s="179"/>
      <c r="MG284" s="179"/>
      <c r="MH284" s="179"/>
      <c r="MI284" s="179"/>
      <c r="MJ284" s="179"/>
      <c r="MK284" s="179"/>
      <c r="ML284" s="179"/>
      <c r="MM284" s="179" t="s">
        <v>1419</v>
      </c>
      <c r="MN284" s="179" t="s">
        <v>1042</v>
      </c>
      <c r="MO284" s="179"/>
      <c r="MP284" s="179">
        <v>2011</v>
      </c>
      <c r="MQ284" s="179">
        <v>2014</v>
      </c>
      <c r="MR284" s="179"/>
      <c r="MS284" s="179"/>
      <c r="MT284" t="s">
        <v>522</v>
      </c>
      <c r="MU284" s="50">
        <v>46134</v>
      </c>
      <c r="MW284" t="s">
        <v>522</v>
      </c>
      <c r="MX284" s="50">
        <v>46211</v>
      </c>
      <c r="MZ284" t="s">
        <v>1342</v>
      </c>
    </row>
    <row r="285" spans="1:364" ht="17" thickBot="1">
      <c r="A285" s="199" t="s">
        <v>469</v>
      </c>
      <c r="B285" s="2" t="s">
        <v>1384</v>
      </c>
      <c r="C285" s="2" t="s">
        <v>1385</v>
      </c>
      <c r="D285" s="82" t="s">
        <v>472</v>
      </c>
      <c r="E285" s="2" t="s">
        <v>1386</v>
      </c>
      <c r="F285" s="82" t="s">
        <v>474</v>
      </c>
      <c r="G285" s="2" t="s">
        <v>475</v>
      </c>
      <c r="H285" s="2" t="s">
        <v>476</v>
      </c>
      <c r="I285" s="82">
        <v>-13.06</v>
      </c>
      <c r="J285" s="82">
        <v>34.299999999999997</v>
      </c>
      <c r="K285" s="82">
        <v>250</v>
      </c>
      <c r="L285" s="2"/>
      <c r="M285" s="82"/>
      <c r="N285" s="2"/>
      <c r="O285" s="2"/>
      <c r="P285" s="2"/>
      <c r="Q285" s="2"/>
      <c r="R285" s="2"/>
      <c r="S285" s="2"/>
      <c r="T285" s="2"/>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2" t="s">
        <v>1387</v>
      </c>
      <c r="AW285" s="2">
        <v>1300</v>
      </c>
      <c r="AX285" s="2">
        <v>3900</v>
      </c>
      <c r="AY285" s="2">
        <v>3</v>
      </c>
      <c r="AZ285" s="179" t="s">
        <v>1388</v>
      </c>
      <c r="BA285" s="179">
        <v>2011</v>
      </c>
      <c r="BB285" s="179">
        <v>2014</v>
      </c>
      <c r="BC285" s="179"/>
      <c r="BD285" s="179" t="s">
        <v>1389</v>
      </c>
      <c r="BE285" s="179" t="s">
        <v>524</v>
      </c>
      <c r="BF285" s="179" t="s">
        <v>484</v>
      </c>
      <c r="BG285" s="179" t="s">
        <v>485</v>
      </c>
      <c r="BH285" s="179" t="s">
        <v>1390</v>
      </c>
      <c r="BI285" s="200" t="s">
        <v>486</v>
      </c>
      <c r="BJ285" s="276">
        <v>53333</v>
      </c>
      <c r="BK285" s="179"/>
      <c r="BL285" s="179"/>
      <c r="BM285" s="179"/>
      <c r="BN285" s="179"/>
      <c r="BO285" s="179"/>
      <c r="BP285" s="179"/>
      <c r="BQ285" s="179"/>
      <c r="BR285" s="179"/>
      <c r="BS285" s="179"/>
      <c r="BT285" s="179"/>
      <c r="BU285" s="179"/>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179" t="s">
        <v>1391</v>
      </c>
      <c r="FD285" s="179" t="s">
        <v>488</v>
      </c>
      <c r="FE285" s="179"/>
      <c r="FF285" s="179"/>
      <c r="FG285" s="179"/>
      <c r="FH285" s="179"/>
      <c r="FI285" s="179"/>
      <c r="FJ285" s="179"/>
      <c r="FK285" s="200"/>
      <c r="FL285" s="179"/>
      <c r="FM285" s="179"/>
      <c r="FN285" s="179"/>
      <c r="FO285" s="179"/>
      <c r="FP285" s="209"/>
      <c r="FQ285" s="179"/>
      <c r="FR285" s="179"/>
      <c r="FS285" s="179"/>
      <c r="FT285" s="179"/>
      <c r="FU285" s="179"/>
      <c r="FV285" s="179"/>
      <c r="FW285" s="179"/>
      <c r="FX285" s="179"/>
      <c r="FY285" s="179"/>
      <c r="FZ285" s="179"/>
      <c r="GA285" s="142"/>
      <c r="GB285" s="142"/>
      <c r="GC285" s="204"/>
      <c r="GD285" s="179"/>
      <c r="GE285" s="179"/>
      <c r="GF285" s="179"/>
      <c r="GG285" s="179" t="s">
        <v>1389</v>
      </c>
      <c r="GH285" s="179" t="s">
        <v>492</v>
      </c>
      <c r="GI285" s="179"/>
      <c r="GJ285" s="179"/>
      <c r="GK285" s="179">
        <v>2011</v>
      </c>
      <c r="GL285" s="179"/>
      <c r="GM285" s="179"/>
      <c r="GN285" s="179"/>
      <c r="GO285" s="179"/>
      <c r="GP285" s="2"/>
      <c r="GQ285" s="2"/>
      <c r="GR285" s="2"/>
      <c r="GS285" s="2"/>
      <c r="GT285" s="2"/>
      <c r="GU285" s="2"/>
      <c r="GV285" s="2"/>
      <c r="GW285" s="2"/>
      <c r="GX285" s="2"/>
      <c r="GY285" s="2"/>
      <c r="GZ285" s="2"/>
      <c r="HA285" s="2"/>
      <c r="HB285" s="2" t="s">
        <v>1392</v>
      </c>
      <c r="HC285" s="2" t="s">
        <v>494</v>
      </c>
      <c r="HD285" s="145" t="s">
        <v>495</v>
      </c>
      <c r="HE285" s="134"/>
      <c r="HF285" s="200"/>
      <c r="HG285" s="179"/>
      <c r="HH285" s="200" t="s">
        <v>508</v>
      </c>
      <c r="HI285" s="179">
        <v>309</v>
      </c>
      <c r="HJ285" s="179">
        <v>93</v>
      </c>
      <c r="HK285" s="179"/>
      <c r="HL285" s="179"/>
      <c r="HM285" s="179"/>
      <c r="HN285" s="134"/>
      <c r="HO285" s="134"/>
      <c r="HP285" s="200"/>
      <c r="HQ285" s="179"/>
      <c r="HR285" s="200"/>
      <c r="HS285" s="179"/>
      <c r="HT285" s="179"/>
      <c r="HU285" s="179"/>
      <c r="HV285" s="200"/>
      <c r="HW285" s="200" t="s">
        <v>1393</v>
      </c>
      <c r="HX285" s="142" t="s">
        <v>500</v>
      </c>
      <c r="HY285" s="210" t="s">
        <v>480</v>
      </c>
      <c r="HZ285" s="179" t="s">
        <v>480</v>
      </c>
      <c r="IA285" s="179"/>
      <c r="IB285" s="179" t="s">
        <v>501</v>
      </c>
      <c r="IC285" s="179" t="s">
        <v>1394</v>
      </c>
      <c r="ID285" s="200" t="s">
        <v>503</v>
      </c>
      <c r="IE285" s="179">
        <v>7.5</v>
      </c>
      <c r="IF285" s="142" t="s">
        <v>501</v>
      </c>
      <c r="IG285" s="210" t="s">
        <v>1395</v>
      </c>
      <c r="IH285" s="179" t="s">
        <v>503</v>
      </c>
      <c r="II285" s="179">
        <v>2</v>
      </c>
      <c r="IJ285" s="142"/>
      <c r="IK285" s="210"/>
      <c r="IL285" s="179"/>
      <c r="IM285" s="179"/>
      <c r="IN285" s="179"/>
      <c r="IO285" s="3"/>
      <c r="IP285" s="3"/>
      <c r="IQ285" s="3"/>
      <c r="IR285" s="3"/>
      <c r="IS285" s="200"/>
      <c r="IT285" s="200"/>
      <c r="IU285" s="200"/>
      <c r="IV285" s="200"/>
      <c r="IW285" s="200"/>
      <c r="IX285" s="200"/>
      <c r="IY285" s="200"/>
      <c r="IZ285" s="200"/>
      <c r="JA285" s="200"/>
      <c r="JB285" s="200"/>
      <c r="JC285" s="200"/>
      <c r="JD285" s="200"/>
      <c r="JE285" s="200"/>
      <c r="JF285" s="179"/>
      <c r="JG285" s="179"/>
      <c r="JH285" s="179"/>
      <c r="JI285" s="179"/>
      <c r="JJ285" s="179"/>
      <c r="JK285" s="179"/>
      <c r="JL285" s="179"/>
      <c r="JM285" s="179"/>
      <c r="JO285" s="2"/>
      <c r="JP285" s="2"/>
      <c r="JQ285" s="2"/>
      <c r="JR285" s="2"/>
      <c r="JS285" s="2"/>
      <c r="JW285" s="2"/>
      <c r="JX285" s="179"/>
      <c r="JY285" s="179"/>
      <c r="JZ285" s="179"/>
      <c r="KA285" s="2"/>
      <c r="KB285" s="2"/>
      <c r="KC285" s="2"/>
      <c r="KD285" s="2"/>
      <c r="KE285" s="2"/>
      <c r="KF285" s="2"/>
      <c r="KG285" s="2"/>
      <c r="KH285" s="2"/>
      <c r="KI285" s="179"/>
      <c r="KJ285" s="179"/>
      <c r="KK285" s="179"/>
      <c r="KL285" s="179"/>
      <c r="KM285" s="179"/>
      <c r="KN285" s="179"/>
      <c r="KO285" s="179"/>
      <c r="KP285" s="179"/>
      <c r="KQ285" s="211" t="s">
        <v>1396</v>
      </c>
      <c r="KR285" s="212">
        <v>1300</v>
      </c>
      <c r="KS285" t="s">
        <v>1397</v>
      </c>
      <c r="KT285" t="s">
        <v>548</v>
      </c>
      <c r="LA285" s="179" t="s">
        <v>1434</v>
      </c>
      <c r="LB285" s="179" t="s">
        <v>1446</v>
      </c>
      <c r="LC285" s="179" t="s">
        <v>1447</v>
      </c>
      <c r="LD285" s="319" t="s">
        <v>515</v>
      </c>
      <c r="LE285" s="207" t="s">
        <v>1448</v>
      </c>
      <c r="LF285" s="179"/>
      <c r="LG285" s="179"/>
      <c r="LH285" s="179"/>
      <c r="LI285" s="179"/>
      <c r="LJ285" s="179"/>
      <c r="LK285" s="179"/>
      <c r="LL285" s="179"/>
      <c r="LM285" s="179" t="s">
        <v>655</v>
      </c>
      <c r="LN285" s="208" t="s">
        <v>518</v>
      </c>
      <c r="LO285" s="208">
        <v>49</v>
      </c>
      <c r="LP285" s="208" t="s">
        <v>480</v>
      </c>
      <c r="LQ285" s="208" t="s">
        <v>864</v>
      </c>
      <c r="LR285" s="208"/>
      <c r="LS285" s="179"/>
      <c r="LT285" s="179">
        <v>4</v>
      </c>
      <c r="LU285" s="179"/>
      <c r="LV285" s="179"/>
      <c r="LW285" s="179"/>
      <c r="LX285" s="179"/>
      <c r="LY285" s="179"/>
      <c r="LZ285" s="179"/>
      <c r="MA285" s="179"/>
      <c r="MB285" s="179"/>
      <c r="MC285" s="179"/>
      <c r="MD285" s="179"/>
      <c r="ME285" s="179"/>
      <c r="MF285" s="179"/>
      <c r="MG285" s="179"/>
      <c r="MH285" s="179"/>
      <c r="MI285" s="179"/>
      <c r="MJ285" s="179"/>
      <c r="MK285" s="179"/>
      <c r="ML285" s="179"/>
      <c r="MM285" s="179" t="s">
        <v>1400</v>
      </c>
      <c r="MN285" s="179" t="s">
        <v>1042</v>
      </c>
      <c r="MO285" s="179"/>
      <c r="MP285" s="179">
        <v>2011</v>
      </c>
      <c r="MQ285" s="179">
        <v>2014</v>
      </c>
      <c r="MR285" s="179"/>
      <c r="MS285" s="179"/>
      <c r="MT285" t="s">
        <v>522</v>
      </c>
      <c r="MU285" s="50">
        <v>46134</v>
      </c>
      <c r="MW285" t="s">
        <v>522</v>
      </c>
      <c r="MX285" s="50">
        <v>46211</v>
      </c>
      <c r="MZ285" t="s">
        <v>1342</v>
      </c>
    </row>
    <row r="286" spans="1:364" ht="17" thickBot="1">
      <c r="A286" s="199" t="s">
        <v>469</v>
      </c>
      <c r="B286" s="2" t="s">
        <v>1384</v>
      </c>
      <c r="C286" s="2" t="s">
        <v>1385</v>
      </c>
      <c r="D286" s="82" t="s">
        <v>472</v>
      </c>
      <c r="E286" s="2" t="s">
        <v>1386</v>
      </c>
      <c r="F286" s="82" t="s">
        <v>474</v>
      </c>
      <c r="G286" s="2" t="s">
        <v>475</v>
      </c>
      <c r="H286" s="2" t="s">
        <v>476</v>
      </c>
      <c r="I286" s="82">
        <v>-13.06</v>
      </c>
      <c r="J286" s="82">
        <v>34.299999999999997</v>
      </c>
      <c r="K286" s="82">
        <v>250</v>
      </c>
      <c r="L286" s="2"/>
      <c r="M286" s="82"/>
      <c r="N286" s="2"/>
      <c r="O286" s="2"/>
      <c r="P286" s="2"/>
      <c r="Q286" s="2"/>
      <c r="R286" s="2"/>
      <c r="S286" s="2"/>
      <c r="T286" s="2"/>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2" t="s">
        <v>1387</v>
      </c>
      <c r="AW286" s="2">
        <v>1300</v>
      </c>
      <c r="AX286" s="2">
        <v>3900</v>
      </c>
      <c r="AY286" s="2">
        <v>3</v>
      </c>
      <c r="AZ286" s="179" t="s">
        <v>1388</v>
      </c>
      <c r="BA286" s="179">
        <v>2011</v>
      </c>
      <c r="BB286" s="179">
        <v>2014</v>
      </c>
      <c r="BC286" s="179"/>
      <c r="BD286" s="179" t="s">
        <v>1401</v>
      </c>
      <c r="BE286" s="179" t="s">
        <v>536</v>
      </c>
      <c r="BF286" s="179" t="s">
        <v>484</v>
      </c>
      <c r="BG286" s="179" t="s">
        <v>1362</v>
      </c>
      <c r="BH286" s="179" t="s">
        <v>1402</v>
      </c>
      <c r="BI286" s="200" t="s">
        <v>486</v>
      </c>
      <c r="BJ286" s="276">
        <v>12300</v>
      </c>
      <c r="BK286" s="179" t="s">
        <v>537</v>
      </c>
      <c r="BL286" s="179" t="s">
        <v>1403</v>
      </c>
      <c r="BM286" s="179" t="s">
        <v>1404</v>
      </c>
      <c r="BN286" s="179" t="s">
        <v>486</v>
      </c>
      <c r="BO286" s="179">
        <v>24700</v>
      </c>
      <c r="BP286" s="179" t="s">
        <v>555</v>
      </c>
      <c r="BQ286" s="179" t="s">
        <v>538</v>
      </c>
      <c r="BR286" s="179" t="s">
        <v>1405</v>
      </c>
      <c r="BS286" s="179" t="s">
        <v>486</v>
      </c>
      <c r="BT286" s="179">
        <v>355556</v>
      </c>
      <c r="BU286" s="179" t="s">
        <v>537</v>
      </c>
      <c r="BV286" s="3" t="s">
        <v>1403</v>
      </c>
      <c r="BW286" s="3" t="s">
        <v>1404</v>
      </c>
      <c r="BX286" s="3" t="s">
        <v>486</v>
      </c>
      <c r="BY286" s="3">
        <v>24700</v>
      </c>
      <c r="BZ286" s="3" t="s">
        <v>555</v>
      </c>
      <c r="CA286" s="3" t="s">
        <v>485</v>
      </c>
      <c r="CB286" s="3" t="s">
        <v>1390</v>
      </c>
      <c r="CC286" s="3" t="s">
        <v>486</v>
      </c>
      <c r="CD286" s="3">
        <v>53333</v>
      </c>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179" t="s">
        <v>1391</v>
      </c>
      <c r="FD286" s="179" t="s">
        <v>488</v>
      </c>
      <c r="FE286" s="179"/>
      <c r="FF286" s="179"/>
      <c r="FG286" s="179"/>
      <c r="FH286" s="179"/>
      <c r="FI286" s="179"/>
      <c r="FJ286" s="179"/>
      <c r="FK286" s="200"/>
      <c r="FL286" s="179"/>
      <c r="FM286" s="179"/>
      <c r="FN286" s="179"/>
      <c r="FO286" s="179"/>
      <c r="FP286" s="209"/>
      <c r="FQ286" s="179"/>
      <c r="FR286" s="179"/>
      <c r="FS286" s="179"/>
      <c r="FT286" s="179"/>
      <c r="FU286" s="179"/>
      <c r="FV286" s="179"/>
      <c r="FW286" s="179"/>
      <c r="FX286" s="179"/>
      <c r="FY286" s="179"/>
      <c r="FZ286" s="179"/>
      <c r="GA286" s="142"/>
      <c r="GB286" s="142"/>
      <c r="GC286" s="204"/>
      <c r="GD286" s="179"/>
      <c r="GE286" s="179"/>
      <c r="GF286" s="179"/>
      <c r="GG286" s="179" t="s">
        <v>1401</v>
      </c>
      <c r="GH286" s="179" t="s">
        <v>557</v>
      </c>
      <c r="GI286" s="179" t="s">
        <v>1406</v>
      </c>
      <c r="GJ286" s="179"/>
      <c r="GK286" s="179">
        <v>2011</v>
      </c>
      <c r="GL286" s="179"/>
      <c r="GM286" s="179" t="s">
        <v>480</v>
      </c>
      <c r="GN286" s="179"/>
      <c r="GO286" s="179"/>
      <c r="GP286" s="2"/>
      <c r="GQ286" s="2"/>
      <c r="GR286" s="2"/>
      <c r="GS286" s="2"/>
      <c r="GT286" s="2"/>
      <c r="GU286" s="2"/>
      <c r="GV286" s="2"/>
      <c r="GW286" s="2"/>
      <c r="GX286" s="2"/>
      <c r="GY286" s="2"/>
      <c r="GZ286" s="2"/>
      <c r="HA286" s="2"/>
      <c r="HB286" s="2" t="s">
        <v>1392</v>
      </c>
      <c r="HC286" s="2" t="s">
        <v>494</v>
      </c>
      <c r="HD286" s="145" t="s">
        <v>495</v>
      </c>
      <c r="HE286" s="134"/>
      <c r="HF286" s="200"/>
      <c r="HG286" s="179"/>
      <c r="HH286" s="200" t="s">
        <v>508</v>
      </c>
      <c r="HI286" s="179">
        <v>103</v>
      </c>
      <c r="HJ286" s="179">
        <v>31</v>
      </c>
      <c r="HK286" s="179"/>
      <c r="HL286" s="179"/>
      <c r="HM286" s="179"/>
      <c r="HN286" s="134"/>
      <c r="HO286" s="134"/>
      <c r="HP286" s="200"/>
      <c r="HQ286" s="179"/>
      <c r="HR286" s="200"/>
      <c r="HS286" s="179"/>
      <c r="HT286" s="179"/>
      <c r="HU286" s="179"/>
      <c r="HV286" s="200"/>
      <c r="HW286" s="200" t="s">
        <v>1393</v>
      </c>
      <c r="HX286" s="142" t="s">
        <v>500</v>
      </c>
      <c r="HY286" s="210" t="s">
        <v>480</v>
      </c>
      <c r="HZ286" s="179" t="s">
        <v>480</v>
      </c>
      <c r="IA286" s="179"/>
      <c r="IB286" s="179" t="s">
        <v>501</v>
      </c>
      <c r="IC286" s="179" t="s">
        <v>1394</v>
      </c>
      <c r="ID286" s="200" t="s">
        <v>503</v>
      </c>
      <c r="IE286" s="179">
        <v>7.5</v>
      </c>
      <c r="IF286" s="142" t="s">
        <v>501</v>
      </c>
      <c r="IG286" s="210" t="s">
        <v>1395</v>
      </c>
      <c r="IH286" s="179" t="s">
        <v>503</v>
      </c>
      <c r="II286" s="179">
        <v>1</v>
      </c>
      <c r="IJ286" s="142" t="s">
        <v>545</v>
      </c>
      <c r="IK286" s="210" t="s">
        <v>1407</v>
      </c>
      <c r="IL286" s="179" t="s">
        <v>1408</v>
      </c>
      <c r="IM286" s="179">
        <v>100</v>
      </c>
      <c r="IN286" s="179"/>
      <c r="IO286" s="3"/>
      <c r="IP286" s="3"/>
      <c r="IQ286" s="3"/>
      <c r="IR286" s="3"/>
      <c r="IS286" s="200"/>
      <c r="IT286" s="200"/>
      <c r="IU286" s="200"/>
      <c r="IV286" s="200"/>
      <c r="IW286" s="200"/>
      <c r="IX286" s="200"/>
      <c r="IY286" s="200"/>
      <c r="IZ286" s="200"/>
      <c r="JA286" s="200"/>
      <c r="JB286" s="200"/>
      <c r="JC286" s="200"/>
      <c r="JD286" s="200"/>
      <c r="JE286" s="200"/>
      <c r="JF286" s="179"/>
      <c r="JG286" s="179"/>
      <c r="JH286" s="179"/>
      <c r="JI286" s="179"/>
      <c r="JJ286" s="179"/>
      <c r="JK286" s="179"/>
      <c r="JL286" s="179"/>
      <c r="JM286" s="179"/>
      <c r="JO286" s="2"/>
      <c r="JP286" s="2"/>
      <c r="JQ286" s="2"/>
      <c r="JR286" s="2"/>
      <c r="JS286" s="2"/>
      <c r="JW286" s="2"/>
      <c r="JX286" s="179"/>
      <c r="JY286" s="179"/>
      <c r="JZ286" s="179"/>
      <c r="KA286" s="2"/>
      <c r="KB286" s="2"/>
      <c r="KC286" s="2"/>
      <c r="KD286" s="2"/>
      <c r="KE286" s="2"/>
      <c r="KF286" s="2"/>
      <c r="KG286" s="2"/>
      <c r="KH286" s="2"/>
      <c r="KI286" s="179"/>
      <c r="KJ286" s="179"/>
      <c r="KK286" s="179"/>
      <c r="KL286" s="179"/>
      <c r="KM286" s="179"/>
      <c r="KN286" s="179"/>
      <c r="KO286" s="179"/>
      <c r="KP286" s="179"/>
      <c r="KQ286" s="211" t="s">
        <v>1396</v>
      </c>
      <c r="KR286" s="212">
        <v>1300</v>
      </c>
      <c r="KS286" t="s">
        <v>1409</v>
      </c>
      <c r="KT286" t="s">
        <v>548</v>
      </c>
      <c r="KU286" t="s">
        <v>1410</v>
      </c>
      <c r="KV286" t="s">
        <v>1411</v>
      </c>
      <c r="KW286" t="s">
        <v>1412</v>
      </c>
      <c r="LA286" s="179" t="s">
        <v>1438</v>
      </c>
      <c r="LB286" s="179" t="s">
        <v>1446</v>
      </c>
      <c r="LC286" s="179" t="s">
        <v>1449</v>
      </c>
      <c r="LD286" s="319" t="s">
        <v>515</v>
      </c>
      <c r="LE286" s="207" t="s">
        <v>1448</v>
      </c>
      <c r="LF286" s="179"/>
      <c r="LG286" s="179"/>
      <c r="LH286" s="179"/>
      <c r="LI286" s="179"/>
      <c r="LJ286" s="179"/>
      <c r="LK286" s="179"/>
      <c r="LL286" s="179"/>
      <c r="LM286" s="179"/>
      <c r="LN286" s="208" t="s">
        <v>518</v>
      </c>
      <c r="LO286" s="208">
        <v>39</v>
      </c>
      <c r="LP286" s="208" t="s">
        <v>480</v>
      </c>
      <c r="LQ286" s="208" t="s">
        <v>864</v>
      </c>
      <c r="LR286" s="208"/>
      <c r="LS286" s="179"/>
      <c r="LT286" s="179">
        <v>4</v>
      </c>
      <c r="LU286" s="179"/>
      <c r="LV286" s="179"/>
      <c r="LW286" s="179"/>
      <c r="LX286" s="179"/>
      <c r="LY286" s="179"/>
      <c r="LZ286" s="179"/>
      <c r="MA286" s="179"/>
      <c r="MB286" s="179"/>
      <c r="MC286" s="179"/>
      <c r="MD286" s="179"/>
      <c r="ME286" s="179"/>
      <c r="MF286" s="179"/>
      <c r="MG286" s="179"/>
      <c r="MH286" s="179"/>
      <c r="MI286" s="179"/>
      <c r="MJ286" s="179"/>
      <c r="MK286" s="179"/>
      <c r="ML286" s="179"/>
      <c r="MM286" s="179" t="s">
        <v>1400</v>
      </c>
      <c r="MN286" s="179" t="s">
        <v>1042</v>
      </c>
      <c r="MO286" s="179"/>
      <c r="MP286" s="179">
        <v>2011</v>
      </c>
      <c r="MQ286" s="179">
        <v>2014</v>
      </c>
      <c r="MR286" s="179"/>
      <c r="MS286" s="179"/>
      <c r="MT286" t="s">
        <v>522</v>
      </c>
      <c r="MU286" s="50">
        <v>46134</v>
      </c>
      <c r="MW286" t="s">
        <v>522</v>
      </c>
      <c r="MX286" s="50">
        <v>46211</v>
      </c>
      <c r="MZ286" t="s">
        <v>1342</v>
      </c>
    </row>
    <row r="287" spans="1:364" ht="15" customHeight="1" thickBot="1">
      <c r="A287" s="199" t="s">
        <v>469</v>
      </c>
      <c r="B287" s="2" t="s">
        <v>1384</v>
      </c>
      <c r="C287" s="2" t="s">
        <v>1385</v>
      </c>
      <c r="D287" s="82" t="s">
        <v>472</v>
      </c>
      <c r="E287" s="2" t="s">
        <v>1386</v>
      </c>
      <c r="F287" s="82" t="s">
        <v>474</v>
      </c>
      <c r="G287" s="2" t="s">
        <v>475</v>
      </c>
      <c r="H287" s="2" t="s">
        <v>476</v>
      </c>
      <c r="I287" s="82">
        <v>-13.06</v>
      </c>
      <c r="J287" s="82">
        <v>34.299999999999997</v>
      </c>
      <c r="K287" s="82">
        <v>250</v>
      </c>
      <c r="L287" s="2"/>
      <c r="M287" s="82"/>
      <c r="N287" s="2"/>
      <c r="O287" s="2"/>
      <c r="P287" s="2"/>
      <c r="Q287" s="2"/>
      <c r="R287" s="2"/>
      <c r="S287" s="2"/>
      <c r="T287" s="2"/>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2" t="s">
        <v>1387</v>
      </c>
      <c r="AW287" s="2">
        <v>1300</v>
      </c>
      <c r="AX287" s="2">
        <v>3900</v>
      </c>
      <c r="AY287" s="2">
        <v>3</v>
      </c>
      <c r="AZ287" s="179" t="s">
        <v>1388</v>
      </c>
      <c r="BA287" s="179">
        <v>2011</v>
      </c>
      <c r="BB287" s="179">
        <v>2014</v>
      </c>
      <c r="BC287" s="179"/>
      <c r="BD287" s="179" t="s">
        <v>1413</v>
      </c>
      <c r="BE287" s="179" t="s">
        <v>565</v>
      </c>
      <c r="BF287" s="179" t="s">
        <v>484</v>
      </c>
      <c r="BG287" s="179" t="s">
        <v>1362</v>
      </c>
      <c r="BH287" s="179" t="s">
        <v>1402</v>
      </c>
      <c r="BI287" s="200" t="s">
        <v>486</v>
      </c>
      <c r="BJ287" s="276">
        <v>12300</v>
      </c>
      <c r="BK287" s="179" t="s">
        <v>555</v>
      </c>
      <c r="BL287" s="179" t="s">
        <v>554</v>
      </c>
      <c r="BM287" s="179" t="s">
        <v>1414</v>
      </c>
      <c r="BN287" s="179" t="s">
        <v>486</v>
      </c>
      <c r="BO287" s="179">
        <v>266667</v>
      </c>
      <c r="BP287" s="179" t="s">
        <v>555</v>
      </c>
      <c r="BQ287" s="179" t="s">
        <v>485</v>
      </c>
      <c r="BR287" s="179" t="s">
        <v>1390</v>
      </c>
      <c r="BS287" s="179" t="s">
        <v>486</v>
      </c>
      <c r="BT287" s="179">
        <v>53333</v>
      </c>
      <c r="BU287" s="179"/>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179" t="s">
        <v>1415</v>
      </c>
      <c r="FD287" s="179" t="s">
        <v>526</v>
      </c>
      <c r="FE287" s="179" t="s">
        <v>480</v>
      </c>
      <c r="FF287" s="179" t="s">
        <v>480</v>
      </c>
      <c r="FG287" s="179" t="s">
        <v>480</v>
      </c>
      <c r="FH287" s="179" t="s">
        <v>480</v>
      </c>
      <c r="FI287" s="179"/>
      <c r="FJ287" s="179"/>
      <c r="FK287" s="200"/>
      <c r="FL287" s="179"/>
      <c r="FM287" s="179"/>
      <c r="FN287" s="179"/>
      <c r="FO287" s="179"/>
      <c r="FP287" s="209"/>
      <c r="FQ287" s="179"/>
      <c r="FR287" s="179"/>
      <c r="FS287" s="179"/>
      <c r="FT287" s="179"/>
      <c r="FU287" s="179"/>
      <c r="FV287" s="179"/>
      <c r="FW287" s="179"/>
      <c r="FX287" s="179"/>
      <c r="FY287" s="179"/>
      <c r="FZ287" s="179"/>
      <c r="GA287" s="142"/>
      <c r="GB287" s="142"/>
      <c r="GC287" s="204"/>
      <c r="GD287" s="179"/>
      <c r="GE287" s="179"/>
      <c r="GF287" s="179"/>
      <c r="GG287" s="179" t="s">
        <v>1413</v>
      </c>
      <c r="GH287" s="179" t="s">
        <v>557</v>
      </c>
      <c r="GI287" s="179"/>
      <c r="GJ287" s="179"/>
      <c r="GK287" s="179">
        <v>2011</v>
      </c>
      <c r="GL287" s="179"/>
      <c r="GM287" s="179" t="s">
        <v>480</v>
      </c>
      <c r="GN287" s="179"/>
      <c r="GO287" s="179"/>
      <c r="GP287" s="2"/>
      <c r="GQ287" s="2"/>
      <c r="GR287" s="2"/>
      <c r="GS287" s="2"/>
      <c r="GT287" s="2"/>
      <c r="GU287" s="2"/>
      <c r="GV287" s="2"/>
      <c r="GW287" s="2"/>
      <c r="GX287" s="2"/>
      <c r="GY287" s="2"/>
      <c r="GZ287" s="2"/>
      <c r="HA287" s="2"/>
      <c r="HB287" s="2" t="s">
        <v>1392</v>
      </c>
      <c r="HC287" s="2" t="s">
        <v>494</v>
      </c>
      <c r="HD287" s="145" t="s">
        <v>495</v>
      </c>
      <c r="HE287" s="134"/>
      <c r="HF287" s="200"/>
      <c r="HG287" s="179"/>
      <c r="HH287" s="200" t="s">
        <v>508</v>
      </c>
      <c r="HI287" s="179">
        <v>124</v>
      </c>
      <c r="HJ287" s="179">
        <v>50</v>
      </c>
      <c r="HK287" s="179"/>
      <c r="HL287" s="179"/>
      <c r="HM287" s="179"/>
      <c r="HN287" s="134"/>
      <c r="HO287" s="134"/>
      <c r="HP287" s="200"/>
      <c r="HQ287" s="179"/>
      <c r="HR287" s="200"/>
      <c r="HS287" s="179"/>
      <c r="HT287" s="179"/>
      <c r="HU287" s="179"/>
      <c r="HV287" s="200"/>
      <c r="HW287" s="200" t="s">
        <v>1393</v>
      </c>
      <c r="HX287" s="142" t="s">
        <v>500</v>
      </c>
      <c r="HY287" s="210" t="s">
        <v>480</v>
      </c>
      <c r="HZ287" s="179" t="s">
        <v>480</v>
      </c>
      <c r="IA287" s="179"/>
      <c r="IB287" s="179" t="s">
        <v>530</v>
      </c>
      <c r="IC287" s="179"/>
      <c r="ID287" s="200"/>
      <c r="IE287" s="179"/>
      <c r="IF287" s="142"/>
      <c r="IG287" s="210"/>
      <c r="IH287" s="179"/>
      <c r="II287" s="179"/>
      <c r="IJ287" s="142"/>
      <c r="IK287" s="210"/>
      <c r="IL287" s="179"/>
      <c r="IM287" s="179"/>
      <c r="IN287" s="179"/>
      <c r="IO287" s="3"/>
      <c r="IP287" s="3"/>
      <c r="IQ287" s="3"/>
      <c r="IR287" s="3"/>
      <c r="IS287" s="200"/>
      <c r="IT287" s="200"/>
      <c r="IU287" s="200"/>
      <c r="IV287" s="200"/>
      <c r="IW287" s="200"/>
      <c r="IX287" s="200"/>
      <c r="IY287" s="200"/>
      <c r="IZ287" s="200"/>
      <c r="JA287" s="200"/>
      <c r="JB287" s="200"/>
      <c r="JC287" s="200"/>
      <c r="JD287" s="200"/>
      <c r="JE287" s="200"/>
      <c r="JF287" s="179"/>
      <c r="JG287" s="179"/>
      <c r="JH287" s="179"/>
      <c r="JI287" s="179"/>
      <c r="JJ287" s="179"/>
      <c r="JK287" s="179"/>
      <c r="JL287" s="179"/>
      <c r="JM287" s="179"/>
      <c r="JO287" s="2"/>
      <c r="JP287" s="2"/>
      <c r="JQ287" s="2"/>
      <c r="JR287" s="2"/>
      <c r="JS287" s="2"/>
      <c r="JW287" s="2"/>
      <c r="JX287" s="179"/>
      <c r="JY287" s="179"/>
      <c r="JZ287" s="179"/>
      <c r="KA287" s="2"/>
      <c r="KB287" s="2"/>
      <c r="KC287" s="2"/>
      <c r="KD287" s="2"/>
      <c r="KE287" s="2"/>
      <c r="KF287" s="2"/>
      <c r="KG287" s="2"/>
      <c r="KH287" s="2"/>
      <c r="KI287" s="179"/>
      <c r="KJ287" s="179"/>
      <c r="KK287" s="179"/>
      <c r="KL287" s="179"/>
      <c r="KM287" s="179"/>
      <c r="KN287" s="179"/>
      <c r="KO287" s="179"/>
      <c r="KP287" s="179"/>
      <c r="KQ287" s="211" t="s">
        <v>1396</v>
      </c>
      <c r="KR287" s="212">
        <v>1300</v>
      </c>
      <c r="KS287" t="s">
        <v>1416</v>
      </c>
      <c r="KT287" t="s">
        <v>548</v>
      </c>
      <c r="KU287" t="s">
        <v>1410</v>
      </c>
      <c r="KV287" t="s">
        <v>554</v>
      </c>
      <c r="LA287" s="179" t="s">
        <v>1439</v>
      </c>
      <c r="LB287" s="179" t="s">
        <v>1446</v>
      </c>
      <c r="LC287" s="179" t="s">
        <v>1450</v>
      </c>
      <c r="LD287" s="319" t="s">
        <v>515</v>
      </c>
      <c r="LE287" s="207" t="s">
        <v>1448</v>
      </c>
      <c r="LF287" s="179"/>
      <c r="LG287" s="179"/>
      <c r="LH287" s="179"/>
      <c r="LI287" s="179"/>
      <c r="LJ287" s="179"/>
      <c r="LK287" s="179"/>
      <c r="LL287" s="179"/>
      <c r="LM287" s="179"/>
      <c r="LN287" s="208" t="s">
        <v>518</v>
      </c>
      <c r="LO287" s="208">
        <v>45</v>
      </c>
      <c r="LP287" s="208" t="s">
        <v>480</v>
      </c>
      <c r="LQ287" s="208" t="s">
        <v>864</v>
      </c>
      <c r="LR287" s="208"/>
      <c r="LS287" s="179"/>
      <c r="LT287" s="179">
        <v>4</v>
      </c>
      <c r="LU287" s="179"/>
      <c r="LV287" s="179"/>
      <c r="LW287" s="179"/>
      <c r="LX287" s="179"/>
      <c r="LY287" s="179"/>
      <c r="LZ287" s="179"/>
      <c r="MA287" s="179"/>
      <c r="MB287" s="179"/>
      <c r="MC287" s="179"/>
      <c r="MD287" s="179"/>
      <c r="ME287" s="179"/>
      <c r="MF287" s="179"/>
      <c r="MG287" s="179"/>
      <c r="MH287" s="179"/>
      <c r="MI287" s="179"/>
      <c r="MJ287" s="179"/>
      <c r="MK287" s="179"/>
      <c r="ML287" s="179"/>
      <c r="MM287" s="179" t="s">
        <v>1400</v>
      </c>
      <c r="MN287" s="179" t="s">
        <v>1042</v>
      </c>
      <c r="MO287" s="179"/>
      <c r="MP287" s="179">
        <v>2011</v>
      </c>
      <c r="MQ287" s="179">
        <v>2014</v>
      </c>
      <c r="MR287" s="179"/>
      <c r="MS287" s="179"/>
      <c r="MT287" t="s">
        <v>522</v>
      </c>
      <c r="MU287" s="50">
        <v>46134</v>
      </c>
      <c r="MW287" t="s">
        <v>522</v>
      </c>
      <c r="MX287" s="50">
        <v>46211</v>
      </c>
      <c r="MZ287" t="s">
        <v>1342</v>
      </c>
    </row>
    <row r="288" spans="1:364" ht="17" thickBot="1">
      <c r="A288" s="199" t="s">
        <v>469</v>
      </c>
      <c r="B288" s="2" t="s">
        <v>1384</v>
      </c>
      <c r="C288" s="2" t="s">
        <v>1385</v>
      </c>
      <c r="D288" s="82" t="s">
        <v>472</v>
      </c>
      <c r="E288" s="2" t="s">
        <v>1417</v>
      </c>
      <c r="F288" s="82" t="s">
        <v>474</v>
      </c>
      <c r="G288" s="2" t="s">
        <v>475</v>
      </c>
      <c r="H288" s="2" t="s">
        <v>476</v>
      </c>
      <c r="I288" s="82">
        <v>-13.47</v>
      </c>
      <c r="J288" s="82">
        <v>33.71</v>
      </c>
      <c r="K288" s="82">
        <v>200</v>
      </c>
      <c r="L288" s="2"/>
      <c r="M288" s="82"/>
      <c r="N288" s="2"/>
      <c r="O288" s="2"/>
      <c r="P288" s="2"/>
      <c r="Q288" s="2"/>
      <c r="R288" s="2"/>
      <c r="S288" s="2"/>
      <c r="T288" s="2"/>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2" t="s">
        <v>1387</v>
      </c>
      <c r="AW288" s="2">
        <v>2500</v>
      </c>
      <c r="AX288" s="2">
        <v>7500</v>
      </c>
      <c r="AY288" s="2">
        <v>3</v>
      </c>
      <c r="AZ288" s="179" t="s">
        <v>1388</v>
      </c>
      <c r="BA288" s="179">
        <v>2011</v>
      </c>
      <c r="BB288" s="179">
        <v>2014</v>
      </c>
      <c r="BC288" s="179"/>
      <c r="BD288" s="179" t="s">
        <v>1389</v>
      </c>
      <c r="BE288" s="179" t="s">
        <v>483</v>
      </c>
      <c r="BF288" s="179" t="s">
        <v>484</v>
      </c>
      <c r="BG288" s="179" t="s">
        <v>485</v>
      </c>
      <c r="BH288" s="179" t="s">
        <v>1390</v>
      </c>
      <c r="BI288" s="200" t="s">
        <v>486</v>
      </c>
      <c r="BJ288" s="276">
        <v>53333</v>
      </c>
      <c r="BK288" s="179"/>
      <c r="BL288" s="179"/>
      <c r="BM288" s="179"/>
      <c r="BN288" s="179"/>
      <c r="BO288" s="179"/>
      <c r="BP288" s="179"/>
      <c r="BQ288" s="179"/>
      <c r="BR288" s="179"/>
      <c r="BS288" s="179"/>
      <c r="BT288" s="179"/>
      <c r="BU288" s="179"/>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179" t="s">
        <v>1391</v>
      </c>
      <c r="FD288" s="179" t="s">
        <v>488</v>
      </c>
      <c r="FE288" s="179"/>
      <c r="FF288" s="179"/>
      <c r="FG288" s="179"/>
      <c r="FH288" s="179"/>
      <c r="FI288" s="179"/>
      <c r="FJ288" s="179"/>
      <c r="FK288" s="200"/>
      <c r="FL288" s="179"/>
      <c r="FM288" s="179"/>
      <c r="FN288" s="179"/>
      <c r="FO288" s="179"/>
      <c r="FP288" s="209"/>
      <c r="FQ288" s="179"/>
      <c r="FR288" s="179"/>
      <c r="FS288" s="179"/>
      <c r="FT288" s="179"/>
      <c r="FU288" s="179"/>
      <c r="FV288" s="179"/>
      <c r="FW288" s="179"/>
      <c r="FX288" s="179"/>
      <c r="FY288" s="179"/>
      <c r="FZ288" s="179"/>
      <c r="GA288" s="142"/>
      <c r="GB288" s="142"/>
      <c r="GC288" s="204"/>
      <c r="GD288" s="179"/>
      <c r="GE288" s="179"/>
      <c r="GF288" s="179"/>
      <c r="GG288" s="179" t="s">
        <v>1389</v>
      </c>
      <c r="GH288" s="179" t="s">
        <v>492</v>
      </c>
      <c r="GI288" s="179"/>
      <c r="GJ288" s="179"/>
      <c r="GK288" s="179">
        <v>2011</v>
      </c>
      <c r="GL288" s="179"/>
      <c r="GM288" s="179"/>
      <c r="GN288" s="179"/>
      <c r="GO288" s="179"/>
      <c r="GP288" s="2"/>
      <c r="GQ288" s="2"/>
      <c r="GR288" s="2"/>
      <c r="GS288" s="2"/>
      <c r="GT288" s="2"/>
      <c r="GU288" s="2"/>
      <c r="GV288" s="2"/>
      <c r="GW288" s="2"/>
      <c r="GX288" s="2"/>
      <c r="GY288" s="2"/>
      <c r="GZ288" s="2"/>
      <c r="HA288" s="2"/>
      <c r="HB288" s="2" t="s">
        <v>1392</v>
      </c>
      <c r="HC288" s="2" t="s">
        <v>494</v>
      </c>
      <c r="HD288" s="145" t="s">
        <v>495</v>
      </c>
      <c r="HE288" s="134"/>
      <c r="HF288" s="200"/>
      <c r="HG288" s="179"/>
      <c r="HH288" s="200" t="s">
        <v>508</v>
      </c>
      <c r="HI288" s="179">
        <v>309</v>
      </c>
      <c r="HJ288" s="179">
        <v>93</v>
      </c>
      <c r="HK288" s="179"/>
      <c r="HL288" s="179"/>
      <c r="HM288" s="179"/>
      <c r="HN288" s="134"/>
      <c r="HO288" s="134"/>
      <c r="HP288" s="200"/>
      <c r="HQ288" s="179"/>
      <c r="HR288" s="200"/>
      <c r="HS288" s="179"/>
      <c r="HT288" s="179"/>
      <c r="HU288" s="179"/>
      <c r="HV288" s="200"/>
      <c r="HW288" s="200" t="s">
        <v>1393</v>
      </c>
      <c r="HX288" s="142" t="s">
        <v>500</v>
      </c>
      <c r="HY288" s="210" t="s">
        <v>480</v>
      </c>
      <c r="HZ288" s="179" t="s">
        <v>480</v>
      </c>
      <c r="IA288" s="179"/>
      <c r="IB288" s="179" t="s">
        <v>501</v>
      </c>
      <c r="IC288" s="179" t="s">
        <v>1394</v>
      </c>
      <c r="ID288" s="200" t="s">
        <v>503</v>
      </c>
      <c r="IE288" s="179">
        <v>7.5</v>
      </c>
      <c r="IF288" s="142" t="s">
        <v>501</v>
      </c>
      <c r="IG288" s="210" t="s">
        <v>1395</v>
      </c>
      <c r="IH288" s="179" t="s">
        <v>503</v>
      </c>
      <c r="II288" s="179">
        <v>2</v>
      </c>
      <c r="IJ288" s="142"/>
      <c r="IK288" s="210"/>
      <c r="IL288" s="179"/>
      <c r="IM288" s="179"/>
      <c r="IN288" s="179"/>
      <c r="IO288" s="3"/>
      <c r="IP288" s="3"/>
      <c r="IQ288" s="3"/>
      <c r="IR288" s="3"/>
      <c r="IS288" s="200"/>
      <c r="IT288" s="200"/>
      <c r="IU288" s="200"/>
      <c r="IV288" s="200"/>
      <c r="IW288" s="200"/>
      <c r="IX288" s="200"/>
      <c r="IY288" s="200"/>
      <c r="IZ288" s="200"/>
      <c r="JA288" s="200"/>
      <c r="JB288" s="200"/>
      <c r="JC288" s="200"/>
      <c r="JD288" s="200"/>
      <c r="JE288" s="200"/>
      <c r="JF288" s="179"/>
      <c r="JG288" s="179"/>
      <c r="JH288" s="179"/>
      <c r="JI288" s="179"/>
      <c r="JJ288" s="179"/>
      <c r="JK288" s="179"/>
      <c r="JL288" s="179"/>
      <c r="JM288" s="179"/>
      <c r="JO288" s="2"/>
      <c r="JP288" s="2"/>
      <c r="JQ288" s="2"/>
      <c r="JR288" s="2"/>
      <c r="JS288" s="2"/>
      <c r="JW288" s="2"/>
      <c r="JX288" s="179"/>
      <c r="JY288" s="179"/>
      <c r="JZ288" s="179"/>
      <c r="KA288" s="2"/>
      <c r="KB288" s="2"/>
      <c r="KC288" s="2"/>
      <c r="KD288" s="2"/>
      <c r="KE288" s="2"/>
      <c r="KF288" s="2"/>
      <c r="KG288" s="2"/>
      <c r="KH288" s="2"/>
      <c r="KI288" s="179"/>
      <c r="KJ288" s="179"/>
      <c r="KK288" s="179"/>
      <c r="KL288" s="179"/>
      <c r="KM288" s="179"/>
      <c r="KN288" s="179"/>
      <c r="KO288" s="179"/>
      <c r="KP288" s="179"/>
      <c r="KQ288" s="211" t="s">
        <v>1396</v>
      </c>
      <c r="KR288" s="212">
        <v>2500</v>
      </c>
      <c r="KS288" t="s">
        <v>1397</v>
      </c>
      <c r="KT288" t="s">
        <v>548</v>
      </c>
      <c r="LA288" s="179" t="s">
        <v>1434</v>
      </c>
      <c r="LB288" s="179" t="s">
        <v>1446</v>
      </c>
      <c r="LC288" s="179" t="s">
        <v>1451</v>
      </c>
      <c r="LD288" s="319" t="s">
        <v>515</v>
      </c>
      <c r="LE288" s="207" t="s">
        <v>1448</v>
      </c>
      <c r="LF288" s="179"/>
      <c r="LG288" s="179"/>
      <c r="LH288" s="179"/>
      <c r="LI288" s="179"/>
      <c r="LJ288" s="179"/>
      <c r="LK288" s="179"/>
      <c r="LL288" s="179"/>
      <c r="LM288" s="179" t="s">
        <v>1418</v>
      </c>
      <c r="LN288" s="208" t="s">
        <v>518</v>
      </c>
      <c r="LO288" s="208">
        <v>53</v>
      </c>
      <c r="LP288" s="208" t="s">
        <v>480</v>
      </c>
      <c r="LQ288" s="208" t="s">
        <v>864</v>
      </c>
      <c r="LR288" s="208"/>
      <c r="LS288" s="179"/>
      <c r="LT288" s="179">
        <v>4</v>
      </c>
      <c r="LU288" s="179"/>
      <c r="LV288" s="179"/>
      <c r="LW288" s="179"/>
      <c r="LX288" s="179"/>
      <c r="LY288" s="179"/>
      <c r="LZ288" s="179"/>
      <c r="MA288" s="179"/>
      <c r="MB288" s="179"/>
      <c r="MC288" s="179"/>
      <c r="MD288" s="179"/>
      <c r="ME288" s="179"/>
      <c r="MF288" s="179"/>
      <c r="MG288" s="179"/>
      <c r="MH288" s="179"/>
      <c r="MI288" s="179"/>
      <c r="MJ288" s="179"/>
      <c r="MK288" s="179"/>
      <c r="ML288" s="179"/>
      <c r="MM288" s="179" t="s">
        <v>1419</v>
      </c>
      <c r="MN288" s="179" t="s">
        <v>1042</v>
      </c>
      <c r="MO288" s="179"/>
      <c r="MP288" s="179">
        <v>2011</v>
      </c>
      <c r="MQ288" s="179">
        <v>2014</v>
      </c>
      <c r="MR288" s="179"/>
      <c r="MS288" s="179"/>
      <c r="MT288" t="s">
        <v>522</v>
      </c>
      <c r="MU288" s="50">
        <v>46134</v>
      </c>
      <c r="MW288" t="s">
        <v>522</v>
      </c>
      <c r="MX288" s="50">
        <v>46211</v>
      </c>
      <c r="MZ288" t="s">
        <v>1342</v>
      </c>
    </row>
    <row r="289" spans="1:424" ht="17" thickBot="1">
      <c r="A289" s="199" t="s">
        <v>469</v>
      </c>
      <c r="B289" s="2" t="s">
        <v>1384</v>
      </c>
      <c r="C289" s="2" t="s">
        <v>1385</v>
      </c>
      <c r="D289" s="82" t="s">
        <v>472</v>
      </c>
      <c r="E289" s="2" t="s">
        <v>1417</v>
      </c>
      <c r="F289" s="82" t="s">
        <v>474</v>
      </c>
      <c r="G289" s="2" t="s">
        <v>475</v>
      </c>
      <c r="H289" s="2" t="s">
        <v>476</v>
      </c>
      <c r="I289" s="82">
        <v>-13.47</v>
      </c>
      <c r="J289" s="82">
        <v>33.71</v>
      </c>
      <c r="K289" s="82">
        <v>200</v>
      </c>
      <c r="L289" s="2"/>
      <c r="M289" s="82"/>
      <c r="N289" s="2"/>
      <c r="O289" s="2"/>
      <c r="P289" s="2"/>
      <c r="Q289" s="2"/>
      <c r="R289" s="2"/>
      <c r="S289" s="2"/>
      <c r="T289" s="2"/>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2" t="s">
        <v>1387</v>
      </c>
      <c r="AW289" s="2">
        <v>2500</v>
      </c>
      <c r="AX289" s="2">
        <v>7500</v>
      </c>
      <c r="AY289" s="2">
        <v>3</v>
      </c>
      <c r="AZ289" s="179" t="s">
        <v>1388</v>
      </c>
      <c r="BA289" s="179">
        <v>2011</v>
      </c>
      <c r="BB289" s="179">
        <v>2014</v>
      </c>
      <c r="BC289" s="179"/>
      <c r="BD289" s="179" t="s">
        <v>1420</v>
      </c>
      <c r="BE289" s="179" t="s">
        <v>570</v>
      </c>
      <c r="BF289" s="179" t="s">
        <v>484</v>
      </c>
      <c r="BG289" s="179" t="s">
        <v>1421</v>
      </c>
      <c r="BH289" s="179" t="s">
        <v>1422</v>
      </c>
      <c r="BI289" s="200" t="s">
        <v>486</v>
      </c>
      <c r="BJ289" s="276">
        <v>3700</v>
      </c>
      <c r="BK289" s="179" t="s">
        <v>537</v>
      </c>
      <c r="BL289" s="179" t="s">
        <v>1403</v>
      </c>
      <c r="BM289" s="179" t="s">
        <v>1404</v>
      </c>
      <c r="BN289" s="179" t="s">
        <v>486</v>
      </c>
      <c r="BO289" s="179">
        <v>18500</v>
      </c>
      <c r="BP289" s="179" t="s">
        <v>555</v>
      </c>
      <c r="BQ289" s="179" t="s">
        <v>1423</v>
      </c>
      <c r="BR289" s="179" t="s">
        <v>1424</v>
      </c>
      <c r="BS289" s="179" t="s">
        <v>486</v>
      </c>
      <c r="BT289" s="179">
        <v>222200</v>
      </c>
      <c r="BU289" s="179" t="s">
        <v>555</v>
      </c>
      <c r="BV289" s="3" t="s">
        <v>485</v>
      </c>
      <c r="BW289" s="3" t="s">
        <v>1390</v>
      </c>
      <c r="BX289" s="3" t="s">
        <v>486</v>
      </c>
      <c r="BY289" s="3">
        <v>53333</v>
      </c>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179" t="s">
        <v>1391</v>
      </c>
      <c r="FD289" s="179" t="s">
        <v>488</v>
      </c>
      <c r="FE289" s="179"/>
      <c r="FF289" s="179"/>
      <c r="FG289" s="179"/>
      <c r="FH289" s="179"/>
      <c r="FI289" s="179"/>
      <c r="FJ289" s="179"/>
      <c r="FK289" s="200"/>
      <c r="FL289" s="179"/>
      <c r="FM289" s="179"/>
      <c r="FN289" s="179"/>
      <c r="FO289" s="179"/>
      <c r="FP289" s="209"/>
      <c r="FQ289" s="179"/>
      <c r="FR289" s="179"/>
      <c r="FS289" s="179"/>
      <c r="FT289" s="179"/>
      <c r="FU289" s="179"/>
      <c r="FV289" s="179"/>
      <c r="FW289" s="179"/>
      <c r="FX289" s="179"/>
      <c r="FY289" s="179"/>
      <c r="FZ289" s="179"/>
      <c r="GA289" s="142"/>
      <c r="GB289" s="142"/>
      <c r="GC289" s="204"/>
      <c r="GD289" s="179"/>
      <c r="GE289" s="179"/>
      <c r="GF289" s="179"/>
      <c r="GG289" s="179" t="s">
        <v>1420</v>
      </c>
      <c r="GH289" s="179" t="s">
        <v>557</v>
      </c>
      <c r="GI289" s="179" t="s">
        <v>1406</v>
      </c>
      <c r="GJ289" s="179"/>
      <c r="GK289" s="179">
        <v>2011</v>
      </c>
      <c r="GL289" s="179"/>
      <c r="GM289" s="179" t="s">
        <v>480</v>
      </c>
      <c r="GN289" s="179"/>
      <c r="GO289" s="179"/>
      <c r="GP289" s="2"/>
      <c r="GQ289" s="2"/>
      <c r="GR289" s="2"/>
      <c r="GS289" s="2"/>
      <c r="GT289" s="2"/>
      <c r="GU289" s="2"/>
      <c r="GV289" s="2"/>
      <c r="GW289" s="2"/>
      <c r="GX289" s="2"/>
      <c r="GY289" s="2"/>
      <c r="GZ289" s="2"/>
      <c r="HA289" s="2"/>
      <c r="HB289" s="2" t="s">
        <v>1392</v>
      </c>
      <c r="HC289" s="2" t="s">
        <v>494</v>
      </c>
      <c r="HD289" s="145" t="s">
        <v>495</v>
      </c>
      <c r="HE289" s="134"/>
      <c r="HF289" s="200"/>
      <c r="HG289" s="179"/>
      <c r="HH289" s="200" t="s">
        <v>508</v>
      </c>
      <c r="HI289" s="179">
        <v>131</v>
      </c>
      <c r="HJ289" s="179">
        <v>59</v>
      </c>
      <c r="HK289" s="179"/>
      <c r="HL289" s="179"/>
      <c r="HM289" s="179"/>
      <c r="HN289" s="134"/>
      <c r="HO289" s="134"/>
      <c r="HP289" s="200"/>
      <c r="HQ289" s="179"/>
      <c r="HR289" s="200"/>
      <c r="HS289" s="179"/>
      <c r="HT289" s="179"/>
      <c r="HU289" s="179"/>
      <c r="HV289" s="200"/>
      <c r="HW289" s="200" t="s">
        <v>1393</v>
      </c>
      <c r="HX289" s="142" t="s">
        <v>500</v>
      </c>
      <c r="HY289" s="210" t="s">
        <v>480</v>
      </c>
      <c r="HZ289" s="179" t="s">
        <v>480</v>
      </c>
      <c r="IA289" s="179"/>
      <c r="IB289" s="179" t="s">
        <v>501</v>
      </c>
      <c r="IC289" s="179" t="s">
        <v>1394</v>
      </c>
      <c r="ID289" s="200" t="s">
        <v>503</v>
      </c>
      <c r="IE289" s="179">
        <v>7.5</v>
      </c>
      <c r="IF289" s="142" t="s">
        <v>501</v>
      </c>
      <c r="IG289" s="210" t="s">
        <v>1395</v>
      </c>
      <c r="IH289" s="179" t="s">
        <v>503</v>
      </c>
      <c r="II289" s="179">
        <v>1</v>
      </c>
      <c r="IJ289" s="142"/>
      <c r="IK289" s="210"/>
      <c r="IL289" s="179"/>
      <c r="IM289" s="179"/>
      <c r="IN289" s="179"/>
      <c r="IO289" s="3"/>
      <c r="IP289" s="3"/>
      <c r="IQ289" s="3"/>
      <c r="IR289" s="3"/>
      <c r="IS289" s="200"/>
      <c r="IT289" s="200"/>
      <c r="IU289" s="200"/>
      <c r="IV289" s="200"/>
      <c r="IW289" s="200"/>
      <c r="IX289" s="200"/>
      <c r="IY289" s="200"/>
      <c r="IZ289" s="200"/>
      <c r="JA289" s="200"/>
      <c r="JB289" s="200"/>
      <c r="JC289" s="200"/>
      <c r="JD289" s="200"/>
      <c r="JE289" s="200"/>
      <c r="JF289" s="179"/>
      <c r="JG289" s="179"/>
      <c r="JH289" s="179"/>
      <c r="JI289" s="179"/>
      <c r="JJ289" s="179"/>
      <c r="JK289" s="179"/>
      <c r="JL289" s="179"/>
      <c r="JM289" s="179"/>
      <c r="JO289" s="2"/>
      <c r="JP289" s="2"/>
      <c r="JQ289" s="2"/>
      <c r="JR289" s="2"/>
      <c r="JS289" s="2"/>
      <c r="JW289" s="2"/>
      <c r="JX289" s="179"/>
      <c r="JY289" s="179"/>
      <c r="JZ289" s="179"/>
      <c r="KA289" s="2"/>
      <c r="KB289" s="2"/>
      <c r="KC289" s="2"/>
      <c r="KD289" s="2"/>
      <c r="KE289" s="2"/>
      <c r="KF289" s="2"/>
      <c r="KG289" s="2"/>
      <c r="KH289" s="2"/>
      <c r="KI289" s="179"/>
      <c r="KJ289" s="179"/>
      <c r="KK289" s="179"/>
      <c r="KL289" s="179"/>
      <c r="KM289" s="179"/>
      <c r="KN289" s="179"/>
      <c r="KO289" s="179"/>
      <c r="KP289" s="179"/>
      <c r="KQ289" s="211" t="s">
        <v>1396</v>
      </c>
      <c r="KR289" s="212">
        <v>2500</v>
      </c>
      <c r="KS289" t="s">
        <v>1425</v>
      </c>
      <c r="KT289" t="s">
        <v>548</v>
      </c>
      <c r="KU289" t="s">
        <v>1426</v>
      </c>
      <c r="KV289" t="s">
        <v>1411</v>
      </c>
      <c r="KW289" t="s">
        <v>1427</v>
      </c>
      <c r="LA289" s="179" t="s">
        <v>1434</v>
      </c>
      <c r="LB289" s="179" t="s">
        <v>1446</v>
      </c>
      <c r="LC289" s="179" t="s">
        <v>1452</v>
      </c>
      <c r="LD289" s="319" t="s">
        <v>515</v>
      </c>
      <c r="LE289" s="207" t="s">
        <v>1448</v>
      </c>
      <c r="LF289" s="179"/>
      <c r="LG289" s="179"/>
      <c r="LH289" s="179"/>
      <c r="LI289" s="179"/>
      <c r="LJ289" s="179"/>
      <c r="LK289" s="179"/>
      <c r="LL289" s="179"/>
      <c r="LM289" s="179"/>
      <c r="LN289" s="208" t="s">
        <v>518</v>
      </c>
      <c r="LO289" s="208">
        <v>45</v>
      </c>
      <c r="LP289" s="208" t="s">
        <v>480</v>
      </c>
      <c r="LQ289" s="208" t="s">
        <v>864</v>
      </c>
      <c r="LR289" s="208"/>
      <c r="LS289" s="179"/>
      <c r="LT289" s="179">
        <v>4</v>
      </c>
      <c r="LU289" s="179"/>
      <c r="LV289" s="179"/>
      <c r="LW289" s="179"/>
      <c r="LX289" s="179"/>
      <c r="LY289" s="179"/>
      <c r="LZ289" s="179"/>
      <c r="MA289" s="179"/>
      <c r="MB289" s="179"/>
      <c r="MC289" s="179"/>
      <c r="MD289" s="179"/>
      <c r="ME289" s="179"/>
      <c r="MF289" s="179"/>
      <c r="MG289" s="179"/>
      <c r="MH289" s="179"/>
      <c r="MI289" s="179"/>
      <c r="MJ289" s="179"/>
      <c r="MK289" s="179"/>
      <c r="ML289" s="179"/>
      <c r="MM289" s="179" t="s">
        <v>1419</v>
      </c>
      <c r="MN289" s="179" t="s">
        <v>1042</v>
      </c>
      <c r="MO289" s="179"/>
      <c r="MP289" s="179">
        <v>2011</v>
      </c>
      <c r="MQ289" s="179">
        <v>2014</v>
      </c>
      <c r="MR289" s="179"/>
      <c r="MS289" s="179"/>
      <c r="MT289" t="s">
        <v>522</v>
      </c>
      <c r="MU289" s="50">
        <v>46134</v>
      </c>
      <c r="MW289" t="s">
        <v>522</v>
      </c>
      <c r="MX289" s="50">
        <v>46211</v>
      </c>
      <c r="MZ289" t="s">
        <v>1342</v>
      </c>
    </row>
    <row r="290" spans="1:424" ht="17" thickBot="1">
      <c r="A290" s="199" t="s">
        <v>469</v>
      </c>
      <c r="B290" s="2" t="s">
        <v>1384</v>
      </c>
      <c r="C290" s="2" t="s">
        <v>1385</v>
      </c>
      <c r="D290" s="82" t="s">
        <v>472</v>
      </c>
      <c r="E290" s="2" t="s">
        <v>1417</v>
      </c>
      <c r="F290" s="82" t="s">
        <v>474</v>
      </c>
      <c r="G290" s="2" t="s">
        <v>475</v>
      </c>
      <c r="H290" s="2" t="s">
        <v>476</v>
      </c>
      <c r="I290" s="82">
        <v>-13.47</v>
      </c>
      <c r="J290" s="82">
        <v>33.71</v>
      </c>
      <c r="K290" s="82">
        <v>200</v>
      </c>
      <c r="L290" s="2"/>
      <c r="M290" s="82"/>
      <c r="N290" s="2"/>
      <c r="O290" s="2"/>
      <c r="P290" s="2"/>
      <c r="Q290" s="2"/>
      <c r="R290" s="2"/>
      <c r="S290" s="2"/>
      <c r="T290" s="2"/>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2" t="s">
        <v>1387</v>
      </c>
      <c r="AW290" s="2">
        <v>2500</v>
      </c>
      <c r="AX290" s="2">
        <v>7500</v>
      </c>
      <c r="AY290" s="2">
        <v>3</v>
      </c>
      <c r="AZ290" s="179" t="s">
        <v>1388</v>
      </c>
      <c r="BA290" s="179">
        <v>2011</v>
      </c>
      <c r="BB290" s="179">
        <v>2014</v>
      </c>
      <c r="BC290" s="179"/>
      <c r="BD290" s="179" t="s">
        <v>1428</v>
      </c>
      <c r="BE290" s="179" t="s">
        <v>553</v>
      </c>
      <c r="BF290" s="179" t="s">
        <v>484</v>
      </c>
      <c r="BG290" s="179" t="s">
        <v>1421</v>
      </c>
      <c r="BH290" s="179" t="s">
        <v>1422</v>
      </c>
      <c r="BI290" s="200" t="s">
        <v>486</v>
      </c>
      <c r="BJ290" s="276">
        <v>3700</v>
      </c>
      <c r="BK290" s="179" t="s">
        <v>555</v>
      </c>
      <c r="BL290" s="179" t="s">
        <v>1423</v>
      </c>
      <c r="BM290" s="179" t="s">
        <v>1424</v>
      </c>
      <c r="BN290" s="179" t="s">
        <v>486</v>
      </c>
      <c r="BO290" s="179">
        <v>177800</v>
      </c>
      <c r="BP290" s="179" t="s">
        <v>555</v>
      </c>
      <c r="BQ290" s="179" t="s">
        <v>485</v>
      </c>
      <c r="BR290" s="179" t="s">
        <v>1390</v>
      </c>
      <c r="BS290" s="179" t="s">
        <v>486</v>
      </c>
      <c r="BT290" s="179">
        <v>53333</v>
      </c>
      <c r="BU290" s="179"/>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179" t="s">
        <v>1415</v>
      </c>
      <c r="FD290" s="179" t="s">
        <v>526</v>
      </c>
      <c r="FE290" s="179" t="s">
        <v>480</v>
      </c>
      <c r="FF290" s="179" t="s">
        <v>480</v>
      </c>
      <c r="FG290" s="179" t="s">
        <v>480</v>
      </c>
      <c r="FH290" s="179" t="s">
        <v>480</v>
      </c>
      <c r="FI290" s="179"/>
      <c r="FJ290" s="179"/>
      <c r="FK290" s="200"/>
      <c r="FL290" s="179"/>
      <c r="FM290" s="179"/>
      <c r="FN290" s="179"/>
      <c r="FO290" s="179"/>
      <c r="FP290" s="209"/>
      <c r="FQ290" s="179"/>
      <c r="FR290" s="179"/>
      <c r="FS290" s="179"/>
      <c r="FT290" s="179"/>
      <c r="FU290" s="179"/>
      <c r="FV290" s="179"/>
      <c r="FW290" s="179"/>
      <c r="FX290" s="179"/>
      <c r="FY290" s="179"/>
      <c r="FZ290" s="179"/>
      <c r="GA290" s="142"/>
      <c r="GB290" s="142"/>
      <c r="GC290" s="204"/>
      <c r="GD290" s="179"/>
      <c r="GE290" s="179"/>
      <c r="GF290" s="179"/>
      <c r="GG290" s="179" t="s">
        <v>1428</v>
      </c>
      <c r="GH290" s="179" t="s">
        <v>557</v>
      </c>
      <c r="GI290" s="179"/>
      <c r="GJ290" s="179"/>
      <c r="GK290" s="179">
        <v>2011</v>
      </c>
      <c r="GL290" s="179"/>
      <c r="GM290" s="179" t="s">
        <v>480</v>
      </c>
      <c r="GN290" s="179"/>
      <c r="GO290" s="179"/>
      <c r="GP290" s="2"/>
      <c r="GQ290" s="2"/>
      <c r="GR290" s="2"/>
      <c r="GS290" s="2"/>
      <c r="GT290" s="2"/>
      <c r="GU290" s="2"/>
      <c r="GV290" s="2"/>
      <c r="GW290" s="2"/>
      <c r="GX290" s="2"/>
      <c r="GY290" s="2"/>
      <c r="GZ290" s="2"/>
      <c r="HA290" s="2"/>
      <c r="HB290" s="2" t="s">
        <v>1392</v>
      </c>
      <c r="HC290" s="2" t="s">
        <v>494</v>
      </c>
      <c r="HD290" s="145" t="s">
        <v>495</v>
      </c>
      <c r="HE290" s="134"/>
      <c r="HF290" s="200"/>
      <c r="HG290" s="179"/>
      <c r="HH290" s="200" t="s">
        <v>508</v>
      </c>
      <c r="HI290" s="179">
        <v>131</v>
      </c>
      <c r="HJ290" s="179">
        <v>59</v>
      </c>
      <c r="HK290" s="179"/>
      <c r="HL290" s="179"/>
      <c r="HM290" s="179"/>
      <c r="HN290" s="134"/>
      <c r="HO290" s="134"/>
      <c r="HP290" s="200"/>
      <c r="HQ290" s="179"/>
      <c r="HR290" s="200"/>
      <c r="HS290" s="179"/>
      <c r="HT290" s="179"/>
      <c r="HU290" s="179"/>
      <c r="HV290" s="200"/>
      <c r="HW290" s="200" t="s">
        <v>1393</v>
      </c>
      <c r="HX290" s="142" t="s">
        <v>500</v>
      </c>
      <c r="HY290" s="210" t="s">
        <v>480</v>
      </c>
      <c r="HZ290" s="179" t="s">
        <v>480</v>
      </c>
      <c r="IA290" s="179"/>
      <c r="IB290" s="179" t="s">
        <v>530</v>
      </c>
      <c r="IC290" s="179"/>
      <c r="ID290" s="200"/>
      <c r="IE290" s="179"/>
      <c r="IF290" s="142"/>
      <c r="IG290" s="210"/>
      <c r="IH290" s="179"/>
      <c r="II290" s="179"/>
      <c r="IJ290" s="142"/>
      <c r="IK290" s="210"/>
      <c r="IL290" s="179"/>
      <c r="IM290" s="179"/>
      <c r="IN290" s="179"/>
      <c r="IO290" s="3"/>
      <c r="IP290" s="3"/>
      <c r="IQ290" s="3"/>
      <c r="IR290" s="3"/>
      <c r="IS290" s="200"/>
      <c r="IT290" s="200"/>
      <c r="IU290" s="200"/>
      <c r="IV290" s="200"/>
      <c r="IW290" s="200"/>
      <c r="IX290" s="200"/>
      <c r="IY290" s="200"/>
      <c r="IZ290" s="200"/>
      <c r="JA290" s="200"/>
      <c r="JB290" s="200"/>
      <c r="JC290" s="200"/>
      <c r="JD290" s="200"/>
      <c r="JE290" s="200"/>
      <c r="JF290" s="179"/>
      <c r="JG290" s="179"/>
      <c r="JH290" s="179"/>
      <c r="JI290" s="179"/>
      <c r="JJ290" s="179"/>
      <c r="JK290" s="179"/>
      <c r="JL290" s="179"/>
      <c r="JM290" s="179"/>
      <c r="JO290" s="2"/>
      <c r="JP290" s="2"/>
      <c r="JQ290" s="2"/>
      <c r="JR290" s="2"/>
      <c r="JS290" s="2"/>
      <c r="JW290" s="2"/>
      <c r="JX290" s="179"/>
      <c r="JY290" s="179"/>
      <c r="JZ290" s="179"/>
      <c r="KA290" s="2"/>
      <c r="KB290" s="2"/>
      <c r="KC290" s="2"/>
      <c r="KD290" s="2"/>
      <c r="KE290" s="2"/>
      <c r="KF290" s="2"/>
      <c r="KG290" s="2"/>
      <c r="KH290" s="2"/>
      <c r="KI290" s="179"/>
      <c r="KJ290" s="179"/>
      <c r="KK290" s="179"/>
      <c r="KL290" s="179"/>
      <c r="KM290" s="179"/>
      <c r="KN290" s="179"/>
      <c r="KO290" s="179"/>
      <c r="KP290" s="179"/>
      <c r="KQ290" s="211" t="s">
        <v>1396</v>
      </c>
      <c r="KR290" s="212">
        <v>2500</v>
      </c>
      <c r="KS290" t="s">
        <v>1429</v>
      </c>
      <c r="KT290" t="s">
        <v>548</v>
      </c>
      <c r="KU290" t="s">
        <v>1426</v>
      </c>
      <c r="KV290" t="s">
        <v>1427</v>
      </c>
      <c r="LA290" s="179" t="s">
        <v>1439</v>
      </c>
      <c r="LB290" s="179" t="s">
        <v>1446</v>
      </c>
      <c r="LC290" s="179" t="s">
        <v>1453</v>
      </c>
      <c r="LD290" s="319" t="s">
        <v>515</v>
      </c>
      <c r="LE290" s="207" t="s">
        <v>1448</v>
      </c>
      <c r="LF290" s="179"/>
      <c r="LG290" s="179"/>
      <c r="LH290" s="179"/>
      <c r="LI290" s="179"/>
      <c r="LJ290" s="179"/>
      <c r="LK290" s="179"/>
      <c r="LL290" s="179"/>
      <c r="LM290" s="179"/>
      <c r="LN290" s="208" t="s">
        <v>518</v>
      </c>
      <c r="LO290" s="208">
        <v>56</v>
      </c>
      <c r="LP290" s="208" t="s">
        <v>480</v>
      </c>
      <c r="LQ290" s="208" t="s">
        <v>864</v>
      </c>
      <c r="LR290" s="208"/>
      <c r="LS290" s="179"/>
      <c r="LT290" s="179">
        <v>4</v>
      </c>
      <c r="LU290" s="179"/>
      <c r="LV290" s="179"/>
      <c r="LW290" s="179"/>
      <c r="LX290" s="179"/>
      <c r="LY290" s="179"/>
      <c r="LZ290" s="179"/>
      <c r="MA290" s="179"/>
      <c r="MB290" s="179"/>
      <c r="MC290" s="179"/>
      <c r="MD290" s="179"/>
      <c r="ME290" s="179"/>
      <c r="MF290" s="179"/>
      <c r="MG290" s="179"/>
      <c r="MH290" s="179"/>
      <c r="MI290" s="179"/>
      <c r="MJ290" s="179"/>
      <c r="MK290" s="179"/>
      <c r="ML290" s="179"/>
      <c r="MM290" s="179" t="s">
        <v>1419</v>
      </c>
      <c r="MN290" s="179" t="s">
        <v>1042</v>
      </c>
      <c r="MO290" s="179"/>
      <c r="MP290" s="179">
        <v>2011</v>
      </c>
      <c r="MQ290" s="179">
        <v>2014</v>
      </c>
      <c r="MR290" s="179"/>
      <c r="MS290" s="179"/>
      <c r="MT290" t="s">
        <v>522</v>
      </c>
      <c r="MU290" s="50">
        <v>46134</v>
      </c>
      <c r="MW290" t="s">
        <v>522</v>
      </c>
      <c r="MX290" s="50">
        <v>46211</v>
      </c>
      <c r="MZ290" t="s">
        <v>1342</v>
      </c>
    </row>
    <row r="291" spans="1:424" s="106" customFormat="1" ht="73" thickBot="1">
      <c r="A291" s="115" t="s">
        <v>0</v>
      </c>
      <c r="B291" s="106" t="s">
        <v>1</v>
      </c>
      <c r="C291" s="107" t="s">
        <v>2</v>
      </c>
      <c r="D291" s="107" t="s">
        <v>3</v>
      </c>
      <c r="E291" s="107" t="s">
        <v>4</v>
      </c>
      <c r="F291" s="107" t="s">
        <v>5</v>
      </c>
      <c r="G291" s="107" t="s">
        <v>6</v>
      </c>
      <c r="H291" s="107" t="s">
        <v>7</v>
      </c>
      <c r="I291" s="107" t="s">
        <v>8</v>
      </c>
      <c r="J291" s="107" t="s">
        <v>9</v>
      </c>
      <c r="K291" s="107" t="s">
        <v>10</v>
      </c>
      <c r="L291" s="107" t="s">
        <v>11</v>
      </c>
      <c r="M291" s="107" t="s">
        <v>12</v>
      </c>
      <c r="N291" s="107" t="s">
        <v>13</v>
      </c>
      <c r="O291" s="107" t="s">
        <v>14</v>
      </c>
      <c r="P291" s="107" t="s">
        <v>15</v>
      </c>
      <c r="Q291" s="107" t="s">
        <v>16</v>
      </c>
      <c r="R291" s="107" t="s">
        <v>17</v>
      </c>
      <c r="S291" s="107" t="s">
        <v>18</v>
      </c>
      <c r="T291" s="107" t="s">
        <v>19</v>
      </c>
      <c r="U291" s="107" t="s">
        <v>20</v>
      </c>
      <c r="V291" s="107" t="s">
        <v>21</v>
      </c>
      <c r="W291" s="107" t="s">
        <v>22</v>
      </c>
      <c r="X291" s="107" t="s">
        <v>23</v>
      </c>
      <c r="Y291" s="107" t="s">
        <v>24</v>
      </c>
      <c r="Z291" s="107" t="s">
        <v>25</v>
      </c>
      <c r="AA291" s="107" t="s">
        <v>26</v>
      </c>
      <c r="AB291" s="107" t="s">
        <v>27</v>
      </c>
      <c r="AC291" s="107" t="s">
        <v>28</v>
      </c>
      <c r="AD291" s="107" t="s">
        <v>29</v>
      </c>
      <c r="AE291" s="107" t="s">
        <v>30</v>
      </c>
      <c r="AF291" s="107" t="s">
        <v>31</v>
      </c>
      <c r="AG291" s="107" t="s">
        <v>32</v>
      </c>
      <c r="AH291" s="107" t="s">
        <v>33</v>
      </c>
      <c r="AI291" s="107" t="s">
        <v>34</v>
      </c>
      <c r="AJ291" s="107" t="s">
        <v>35</v>
      </c>
      <c r="AK291" s="107" t="s">
        <v>36</v>
      </c>
      <c r="AL291" s="107" t="s">
        <v>37</v>
      </c>
      <c r="AM291" s="107" t="s">
        <v>38</v>
      </c>
      <c r="AN291" s="107" t="s">
        <v>39</v>
      </c>
      <c r="AO291" s="107" t="s">
        <v>40</v>
      </c>
      <c r="AP291" s="107" t="s">
        <v>41</v>
      </c>
      <c r="AQ291" s="107" t="s">
        <v>42</v>
      </c>
      <c r="AR291" s="107" t="s">
        <v>43</v>
      </c>
      <c r="AS291" s="107" t="s">
        <v>44</v>
      </c>
      <c r="AT291" s="107" t="s">
        <v>45</v>
      </c>
      <c r="AU291" s="107" t="s">
        <v>46</v>
      </c>
      <c r="AV291" s="108" t="s">
        <v>47</v>
      </c>
      <c r="AW291" s="108" t="s">
        <v>48</v>
      </c>
      <c r="AX291" s="108" t="s">
        <v>49</v>
      </c>
      <c r="AY291" s="108" t="s">
        <v>50</v>
      </c>
      <c r="AZ291" s="109" t="s">
        <v>51</v>
      </c>
      <c r="BA291" s="109" t="s">
        <v>52</v>
      </c>
      <c r="BB291" s="109" t="s">
        <v>53</v>
      </c>
      <c r="BC291" s="109" t="s">
        <v>54</v>
      </c>
      <c r="BD291" s="215" t="s">
        <v>55</v>
      </c>
      <c r="BE291" s="215" t="s">
        <v>56</v>
      </c>
      <c r="BF291" s="215" t="s">
        <v>57</v>
      </c>
      <c r="BG291" s="116" t="s">
        <v>58</v>
      </c>
      <c r="BH291" s="116" t="s">
        <v>59</v>
      </c>
      <c r="BI291" s="116" t="s">
        <v>60</v>
      </c>
      <c r="BJ291" s="116" t="s">
        <v>61</v>
      </c>
      <c r="BK291" s="116" t="s">
        <v>62</v>
      </c>
      <c r="BL291" s="116" t="s">
        <v>63</v>
      </c>
      <c r="BM291" s="116" t="s">
        <v>64</v>
      </c>
      <c r="BN291" s="116" t="s">
        <v>65</v>
      </c>
      <c r="BO291" s="116" t="s">
        <v>66</v>
      </c>
      <c r="BP291" s="116" t="s">
        <v>67</v>
      </c>
      <c r="BQ291" s="116" t="s">
        <v>68</v>
      </c>
      <c r="BR291" s="116" t="s">
        <v>69</v>
      </c>
      <c r="BS291" s="116" t="s">
        <v>70</v>
      </c>
      <c r="BT291" s="116" t="s">
        <v>71</v>
      </c>
      <c r="BU291" s="116" t="s">
        <v>72</v>
      </c>
      <c r="BV291" s="116" t="s">
        <v>73</v>
      </c>
      <c r="BW291" s="116" t="s">
        <v>74</v>
      </c>
      <c r="BX291" s="116" t="s">
        <v>75</v>
      </c>
      <c r="BY291" s="116" t="s">
        <v>76</v>
      </c>
      <c r="BZ291" s="116" t="s">
        <v>77</v>
      </c>
      <c r="CA291" s="116" t="s">
        <v>78</v>
      </c>
      <c r="CB291" s="116" t="s">
        <v>79</v>
      </c>
      <c r="CC291" s="116" t="s">
        <v>80</v>
      </c>
      <c r="CD291" s="116" t="s">
        <v>81</v>
      </c>
      <c r="CE291" s="116" t="s">
        <v>82</v>
      </c>
      <c r="CF291" s="116" t="s">
        <v>83</v>
      </c>
      <c r="CG291" s="116" t="s">
        <v>84</v>
      </c>
      <c r="CH291" s="116" t="s">
        <v>85</v>
      </c>
      <c r="CI291" s="116" t="s">
        <v>86</v>
      </c>
      <c r="CJ291" s="116" t="s">
        <v>87</v>
      </c>
      <c r="CK291" s="116" t="s">
        <v>88</v>
      </c>
      <c r="CL291" s="116" t="s">
        <v>89</v>
      </c>
      <c r="CM291" s="116" t="s">
        <v>90</v>
      </c>
      <c r="CN291" s="116" t="s">
        <v>91</v>
      </c>
      <c r="CO291" s="116" t="s">
        <v>92</v>
      </c>
      <c r="CP291" s="116" t="s">
        <v>93</v>
      </c>
      <c r="CQ291" s="116" t="s">
        <v>94</v>
      </c>
      <c r="CR291" s="116" t="s">
        <v>95</v>
      </c>
      <c r="CS291" s="116" t="s">
        <v>96</v>
      </c>
      <c r="CT291" s="116" t="s">
        <v>97</v>
      </c>
      <c r="CU291" s="116" t="s">
        <v>98</v>
      </c>
      <c r="CV291" s="116" t="s">
        <v>99</v>
      </c>
      <c r="CW291" s="116" t="s">
        <v>100</v>
      </c>
      <c r="CX291" s="116" t="s">
        <v>101</v>
      </c>
      <c r="CY291" s="116" t="s">
        <v>102</v>
      </c>
      <c r="CZ291" s="116" t="s">
        <v>103</v>
      </c>
      <c r="DA291" s="116" t="s">
        <v>104</v>
      </c>
      <c r="DB291" s="116" t="s">
        <v>105</v>
      </c>
      <c r="DC291" s="116" t="s">
        <v>106</v>
      </c>
      <c r="DD291" s="116" t="s">
        <v>107</v>
      </c>
      <c r="DE291" s="116" t="s">
        <v>108</v>
      </c>
      <c r="DF291" s="116" t="s">
        <v>109</v>
      </c>
      <c r="DG291" s="116" t="s">
        <v>110</v>
      </c>
      <c r="DH291" s="116" t="s">
        <v>111</v>
      </c>
      <c r="DI291" s="116" t="s">
        <v>112</v>
      </c>
      <c r="DJ291" s="116" t="s">
        <v>113</v>
      </c>
      <c r="DK291" s="116" t="s">
        <v>114</v>
      </c>
      <c r="DL291" s="116" t="s">
        <v>115</v>
      </c>
      <c r="DM291" s="116" t="s">
        <v>116</v>
      </c>
      <c r="DN291" s="116" t="s">
        <v>117</v>
      </c>
      <c r="DO291" s="116" t="s">
        <v>118</v>
      </c>
      <c r="DP291" s="116" t="s">
        <v>119</v>
      </c>
      <c r="DQ291" s="116" t="s">
        <v>120</v>
      </c>
      <c r="DR291" s="116" t="s">
        <v>121</v>
      </c>
      <c r="DS291" s="116" t="s">
        <v>122</v>
      </c>
      <c r="DT291" s="116" t="s">
        <v>123</v>
      </c>
      <c r="DU291" s="116" t="s">
        <v>124</v>
      </c>
      <c r="DV291" s="116" t="s">
        <v>125</v>
      </c>
      <c r="DW291" s="116" t="s">
        <v>126</v>
      </c>
      <c r="DX291" s="116" t="s">
        <v>127</v>
      </c>
      <c r="DY291" s="116" t="s">
        <v>128</v>
      </c>
      <c r="DZ291" s="116" t="s">
        <v>129</v>
      </c>
      <c r="EA291" s="116" t="s">
        <v>130</v>
      </c>
      <c r="EB291" s="116" t="s">
        <v>131</v>
      </c>
      <c r="EC291" s="116" t="s">
        <v>132</v>
      </c>
      <c r="ED291" s="108" t="s">
        <v>133</v>
      </c>
      <c r="EE291" s="108" t="s">
        <v>134</v>
      </c>
      <c r="EF291" s="108" t="s">
        <v>135</v>
      </c>
      <c r="EG291" s="108" t="s">
        <v>136</v>
      </c>
      <c r="EH291" s="108" t="s">
        <v>137</v>
      </c>
      <c r="EI291" s="108" t="s">
        <v>138</v>
      </c>
      <c r="EJ291" s="108" t="s">
        <v>139</v>
      </c>
      <c r="EK291" s="108" t="s">
        <v>140</v>
      </c>
      <c r="EL291" s="108" t="s">
        <v>141</v>
      </c>
      <c r="EM291" s="108" t="s">
        <v>142</v>
      </c>
      <c r="EN291" s="108" t="s">
        <v>143</v>
      </c>
      <c r="EO291" s="108" t="s">
        <v>144</v>
      </c>
      <c r="EP291" s="108" t="s">
        <v>145</v>
      </c>
      <c r="EQ291" s="108" t="s">
        <v>146</v>
      </c>
      <c r="ER291" s="108" t="s">
        <v>147</v>
      </c>
      <c r="ES291" s="108" t="s">
        <v>148</v>
      </c>
      <c r="ET291" s="108" t="s">
        <v>149</v>
      </c>
      <c r="EU291" s="108" t="s">
        <v>150</v>
      </c>
      <c r="EV291" s="108" t="s">
        <v>151</v>
      </c>
      <c r="EW291" s="108" t="s">
        <v>152</v>
      </c>
      <c r="EX291" s="108" t="s">
        <v>153</v>
      </c>
      <c r="EY291" s="108" t="s">
        <v>154</v>
      </c>
      <c r="EZ291" s="108" t="s">
        <v>155</v>
      </c>
      <c r="FA291" s="108" t="s">
        <v>156</v>
      </c>
      <c r="FB291" s="108" t="s">
        <v>157</v>
      </c>
      <c r="FC291" s="108" t="s">
        <v>158</v>
      </c>
      <c r="FD291" s="108" t="s">
        <v>159</v>
      </c>
      <c r="FE291" s="108" t="s">
        <v>160</v>
      </c>
      <c r="FF291" s="108" t="s">
        <v>161</v>
      </c>
      <c r="FG291" s="108" t="s">
        <v>162</v>
      </c>
      <c r="FH291" s="108" t="s">
        <v>163</v>
      </c>
      <c r="FI291" s="108" t="s">
        <v>164</v>
      </c>
      <c r="FJ291" s="108" t="s">
        <v>165</v>
      </c>
      <c r="FK291" s="108" t="s">
        <v>166</v>
      </c>
      <c r="FL291" s="108" t="s">
        <v>167</v>
      </c>
      <c r="FM291" s="108" t="s">
        <v>168</v>
      </c>
      <c r="FN291" s="108" t="s">
        <v>169</v>
      </c>
      <c r="FO291" s="108" t="s">
        <v>170</v>
      </c>
      <c r="FP291" s="108" t="s">
        <v>171</v>
      </c>
      <c r="FQ291" s="108" t="s">
        <v>172</v>
      </c>
      <c r="FR291" s="108" t="s">
        <v>173</v>
      </c>
      <c r="FS291" s="108" t="s">
        <v>174</v>
      </c>
      <c r="FT291" s="108" t="s">
        <v>175</v>
      </c>
      <c r="FU291" s="108" t="s">
        <v>176</v>
      </c>
      <c r="FV291" s="108" t="s">
        <v>177</v>
      </c>
      <c r="FW291" s="108" t="s">
        <v>178</v>
      </c>
      <c r="FX291" s="108" t="s">
        <v>179</v>
      </c>
      <c r="FY291" s="108" t="s">
        <v>180</v>
      </c>
      <c r="FZ291" s="108" t="s">
        <v>181</v>
      </c>
      <c r="GA291" s="108" t="s">
        <v>182</v>
      </c>
      <c r="GB291" s="108" t="s">
        <v>183</v>
      </c>
      <c r="GC291" s="108" t="s">
        <v>184</v>
      </c>
      <c r="GD291" s="108" t="s">
        <v>185</v>
      </c>
      <c r="GE291" s="108" t="s">
        <v>186</v>
      </c>
      <c r="GF291" s="108" t="s">
        <v>187</v>
      </c>
      <c r="GG291" s="108" t="s">
        <v>188</v>
      </c>
      <c r="GH291" s="108" t="s">
        <v>189</v>
      </c>
      <c r="GI291" s="108" t="s">
        <v>190</v>
      </c>
      <c r="GJ291" s="108" t="s">
        <v>191</v>
      </c>
      <c r="GK291" s="108" t="s">
        <v>192</v>
      </c>
      <c r="GL291" s="187" t="s">
        <v>193</v>
      </c>
      <c r="GM291" s="187" t="s">
        <v>194</v>
      </c>
      <c r="GN291" s="187" t="s">
        <v>195</v>
      </c>
      <c r="GO291" s="187" t="s">
        <v>196</v>
      </c>
      <c r="GP291" s="187" t="s">
        <v>197</v>
      </c>
      <c r="GQ291" s="187" t="s">
        <v>198</v>
      </c>
      <c r="GR291" s="187" t="s">
        <v>199</v>
      </c>
      <c r="GS291" s="187" t="s">
        <v>200</v>
      </c>
      <c r="GT291" s="187" t="s">
        <v>201</v>
      </c>
      <c r="GU291" s="187" t="s">
        <v>202</v>
      </c>
      <c r="GV291" s="187" t="s">
        <v>203</v>
      </c>
      <c r="GW291" s="187" t="s">
        <v>204</v>
      </c>
      <c r="GX291" s="187" t="s">
        <v>205</v>
      </c>
      <c r="GY291" s="187" t="s">
        <v>206</v>
      </c>
      <c r="GZ291" s="187" t="s">
        <v>207</v>
      </c>
      <c r="HA291" s="187" t="s">
        <v>208</v>
      </c>
      <c r="HB291" s="187" t="s">
        <v>209</v>
      </c>
      <c r="HC291" s="187" t="s">
        <v>210</v>
      </c>
      <c r="HD291" s="187" t="s">
        <v>211</v>
      </c>
      <c r="HE291" s="187" t="s">
        <v>212</v>
      </c>
      <c r="HF291" s="187" t="s">
        <v>213</v>
      </c>
      <c r="HG291" s="187" t="s">
        <v>214</v>
      </c>
      <c r="HH291" s="187" t="s">
        <v>215</v>
      </c>
      <c r="HI291" s="187" t="s">
        <v>216</v>
      </c>
      <c r="HJ291" s="187" t="s">
        <v>217</v>
      </c>
      <c r="HK291" s="111" t="s">
        <v>218</v>
      </c>
      <c r="HL291" s="111" t="s">
        <v>219</v>
      </c>
      <c r="HM291" s="111" t="s">
        <v>220</v>
      </c>
      <c r="HN291" s="111" t="s">
        <v>221</v>
      </c>
      <c r="HO291" s="111" t="s">
        <v>222</v>
      </c>
      <c r="HP291" s="111" t="s">
        <v>223</v>
      </c>
      <c r="HQ291" s="186" t="s">
        <v>224</v>
      </c>
      <c r="HR291" s="186" t="s">
        <v>225</v>
      </c>
      <c r="HS291" s="186" t="s">
        <v>226</v>
      </c>
      <c r="HT291" s="186" t="s">
        <v>227</v>
      </c>
      <c r="HU291" s="186" t="s">
        <v>228</v>
      </c>
      <c r="HV291" s="198" t="s">
        <v>229</v>
      </c>
      <c r="HW291" s="198" t="s">
        <v>230</v>
      </c>
      <c r="HX291" s="198" t="s">
        <v>231</v>
      </c>
      <c r="HY291" s="198" t="s">
        <v>232</v>
      </c>
      <c r="HZ291" s="198" t="s">
        <v>233</v>
      </c>
      <c r="IA291" s="198" t="s">
        <v>234</v>
      </c>
      <c r="IB291" s="184" t="s">
        <v>235</v>
      </c>
      <c r="IC291" s="184" t="s">
        <v>236</v>
      </c>
      <c r="ID291" s="184" t="s">
        <v>237</v>
      </c>
      <c r="IE291" s="184" t="s">
        <v>238</v>
      </c>
      <c r="IF291" s="184" t="s">
        <v>239</v>
      </c>
      <c r="IG291" s="184" t="s">
        <v>240</v>
      </c>
      <c r="IH291" s="185" t="s">
        <v>241</v>
      </c>
      <c r="II291" s="185" t="s">
        <v>242</v>
      </c>
      <c r="IJ291" s="185" t="s">
        <v>243</v>
      </c>
      <c r="IK291" s="185" t="s">
        <v>244</v>
      </c>
      <c r="IL291" s="185" t="s">
        <v>245</v>
      </c>
      <c r="IM291" s="185" t="s">
        <v>246</v>
      </c>
      <c r="IN291" s="185" t="s">
        <v>247</v>
      </c>
      <c r="IO291" s="101" t="s">
        <v>248</v>
      </c>
      <c r="IP291" s="101" t="s">
        <v>249</v>
      </c>
      <c r="IQ291" s="101" t="s">
        <v>250</v>
      </c>
      <c r="IR291" s="101" t="s">
        <v>251</v>
      </c>
      <c r="IS291" s="101" t="s">
        <v>252</v>
      </c>
      <c r="IT291" s="101" t="s">
        <v>253</v>
      </c>
      <c r="IU291" s="101" t="s">
        <v>254</v>
      </c>
      <c r="IV291" s="108" t="s">
        <v>255</v>
      </c>
      <c r="IW291" s="108" t="s">
        <v>256</v>
      </c>
      <c r="IX291" s="108" t="s">
        <v>257</v>
      </c>
      <c r="IY291" s="108" t="s">
        <v>258</v>
      </c>
      <c r="IZ291" s="108" t="s">
        <v>259</v>
      </c>
      <c r="JA291" s="108" t="s">
        <v>260</v>
      </c>
      <c r="JB291" s="108" t="s">
        <v>261</v>
      </c>
      <c r="JC291" s="108" t="s">
        <v>262</v>
      </c>
      <c r="JD291" s="108" t="s">
        <v>263</v>
      </c>
      <c r="JE291" s="108" t="s">
        <v>264</v>
      </c>
      <c r="JF291" s="108" t="s">
        <v>265</v>
      </c>
      <c r="JG291" s="108" t="s">
        <v>266</v>
      </c>
      <c r="JH291" s="108" t="s">
        <v>267</v>
      </c>
      <c r="JI291" s="108" t="s">
        <v>268</v>
      </c>
      <c r="JJ291" s="185" t="s">
        <v>269</v>
      </c>
      <c r="JK291" s="185" t="s">
        <v>270</v>
      </c>
      <c r="JL291" s="185" t="s">
        <v>271</v>
      </c>
      <c r="JM291" s="185" t="s">
        <v>272</v>
      </c>
      <c r="JN291" s="185" t="s">
        <v>273</v>
      </c>
      <c r="JO291" s="185" t="s">
        <v>274</v>
      </c>
      <c r="JP291" s="185" t="s">
        <v>275</v>
      </c>
      <c r="JQ291" s="185" t="s">
        <v>276</v>
      </c>
      <c r="JR291" s="185" t="s">
        <v>277</v>
      </c>
      <c r="JS291" s="185" t="s">
        <v>278</v>
      </c>
      <c r="JT291" s="185" t="s">
        <v>279</v>
      </c>
      <c r="JU291" s="185" t="s">
        <v>280</v>
      </c>
      <c r="JV291" s="111" t="s">
        <v>281</v>
      </c>
      <c r="JW291" s="111" t="s">
        <v>282</v>
      </c>
      <c r="JX291" s="111" t="s">
        <v>283</v>
      </c>
      <c r="JY291" s="111" t="s">
        <v>284</v>
      </c>
      <c r="JZ291" s="111" t="s">
        <v>285</v>
      </c>
      <c r="KA291" s="111" t="s">
        <v>286</v>
      </c>
      <c r="KB291" s="111" t="s">
        <v>287</v>
      </c>
      <c r="KC291" s="111" t="s">
        <v>288</v>
      </c>
      <c r="KD291" s="111" t="s">
        <v>289</v>
      </c>
      <c r="KE291" s="188" t="s">
        <v>290</v>
      </c>
      <c r="KF291" s="188" t="s">
        <v>291</v>
      </c>
      <c r="KG291" s="188" t="s">
        <v>292</v>
      </c>
      <c r="KH291" s="188" t="s">
        <v>293</v>
      </c>
      <c r="KI291" s="101" t="s">
        <v>294</v>
      </c>
      <c r="KJ291" s="101" t="s">
        <v>295</v>
      </c>
      <c r="KK291" s="101" t="s">
        <v>296</v>
      </c>
      <c r="KL291" s="101" t="s">
        <v>297</v>
      </c>
      <c r="KM291" s="101" t="s">
        <v>298</v>
      </c>
      <c r="KN291" s="101" t="s">
        <v>299</v>
      </c>
      <c r="KO291" s="101" t="s">
        <v>300</v>
      </c>
      <c r="KP291" s="101" t="s">
        <v>301</v>
      </c>
      <c r="KQ291" s="101" t="s">
        <v>302</v>
      </c>
      <c r="KR291" s="101" t="s">
        <v>303</v>
      </c>
      <c r="KS291" s="101" t="s">
        <v>304</v>
      </c>
      <c r="KT291" s="101" t="s">
        <v>305</v>
      </c>
      <c r="KU291" s="101" t="s">
        <v>306</v>
      </c>
      <c r="KV291" s="185" t="s">
        <v>307</v>
      </c>
      <c r="KW291" s="185" t="s">
        <v>308</v>
      </c>
      <c r="KX291" s="185" t="s">
        <v>309</v>
      </c>
      <c r="KY291" s="185" t="s">
        <v>310</v>
      </c>
      <c r="KZ291" s="185" t="s">
        <v>311</v>
      </c>
      <c r="LA291" s="185" t="s">
        <v>312</v>
      </c>
      <c r="LB291" s="185" t="s">
        <v>313</v>
      </c>
      <c r="LC291" s="185" t="s">
        <v>314</v>
      </c>
      <c r="LD291" s="185" t="s">
        <v>315</v>
      </c>
      <c r="LE291" s="185" t="s">
        <v>316</v>
      </c>
      <c r="LF291" s="185" t="s">
        <v>317</v>
      </c>
      <c r="LG291" s="185" t="s">
        <v>318</v>
      </c>
      <c r="LH291" s="185" t="s">
        <v>319</v>
      </c>
      <c r="LI291" s="185" t="s">
        <v>320</v>
      </c>
      <c r="LJ291" s="185" t="s">
        <v>321</v>
      </c>
      <c r="LK291" s="185" t="s">
        <v>322</v>
      </c>
      <c r="LL291" s="185" t="s">
        <v>323</v>
      </c>
      <c r="LM291" s="185" t="s">
        <v>324</v>
      </c>
      <c r="LN291" s="185" t="s">
        <v>325</v>
      </c>
      <c r="LO291" s="189" t="s">
        <v>326</v>
      </c>
      <c r="LP291" s="189" t="s">
        <v>327</v>
      </c>
      <c r="LQ291" s="189" t="s">
        <v>328</v>
      </c>
      <c r="LR291" s="189" t="s">
        <v>329</v>
      </c>
      <c r="LS291" s="189" t="s">
        <v>330</v>
      </c>
      <c r="LT291" s="190" t="s">
        <v>331</v>
      </c>
      <c r="LU291" s="190" t="s">
        <v>332</v>
      </c>
      <c r="LV291" s="190" t="s">
        <v>333</v>
      </c>
      <c r="LW291" s="190" t="s">
        <v>334</v>
      </c>
      <c r="LX291" s="190" t="s">
        <v>335</v>
      </c>
      <c r="LY291" s="190" t="s">
        <v>336</v>
      </c>
      <c r="LZ291" s="190" t="s">
        <v>337</v>
      </c>
      <c r="MA291" s="190" t="s">
        <v>338</v>
      </c>
      <c r="MB291" s="191" t="s">
        <v>339</v>
      </c>
      <c r="MC291" s="191" t="s">
        <v>340</v>
      </c>
      <c r="MD291" s="191" t="s">
        <v>341</v>
      </c>
      <c r="ME291" s="191" t="s">
        <v>342</v>
      </c>
      <c r="MF291" s="191" t="s">
        <v>343</v>
      </c>
      <c r="MG291" s="111" t="s">
        <v>344</v>
      </c>
      <c r="MH291" s="111" t="s">
        <v>345</v>
      </c>
      <c r="MI291" s="111" t="s">
        <v>346</v>
      </c>
      <c r="MJ291" s="111" t="s">
        <v>347</v>
      </c>
      <c r="MK291" s="111" t="s">
        <v>348</v>
      </c>
      <c r="ML291" s="117" t="s">
        <v>349</v>
      </c>
      <c r="MM291" s="117" t="s">
        <v>350</v>
      </c>
      <c r="MN291" s="117" t="s">
        <v>351</v>
      </c>
      <c r="MO291" s="117" t="s">
        <v>352</v>
      </c>
      <c r="MP291" s="117" t="s">
        <v>353</v>
      </c>
      <c r="MQ291" s="117" t="s">
        <v>354</v>
      </c>
      <c r="MR291" s="117" t="s">
        <v>355</v>
      </c>
      <c r="MS291" s="117" t="s">
        <v>356</v>
      </c>
      <c r="MT291" s="185" t="s">
        <v>357</v>
      </c>
      <c r="MU291" s="185" t="s">
        <v>358</v>
      </c>
      <c r="MV291" s="185" t="s">
        <v>359</v>
      </c>
      <c r="MW291" s="185" t="s">
        <v>360</v>
      </c>
      <c r="MX291" s="185" t="s">
        <v>361</v>
      </c>
      <c r="MY291" s="192" t="s">
        <v>362</v>
      </c>
      <c r="MZ291" s="192" t="s">
        <v>363</v>
      </c>
      <c r="NA291" s="107" t="s">
        <v>364</v>
      </c>
      <c r="NB291" s="107" t="s">
        <v>365</v>
      </c>
      <c r="NC291" s="107" t="s">
        <v>366</v>
      </c>
      <c r="ND291" s="107" t="s">
        <v>367</v>
      </c>
      <c r="NE291" s="107" t="s">
        <v>368</v>
      </c>
      <c r="NF291" s="107" t="s">
        <v>369</v>
      </c>
      <c r="NG291" s="107" t="s">
        <v>370</v>
      </c>
      <c r="NH291" s="107" t="s">
        <v>371</v>
      </c>
      <c r="NI291" s="107" t="s">
        <v>372</v>
      </c>
      <c r="NJ291" s="116" t="s">
        <v>373</v>
      </c>
      <c r="NK291" s="193" t="s">
        <v>374</v>
      </c>
      <c r="NL291" s="193" t="s">
        <v>375</v>
      </c>
      <c r="NM291" s="193" t="s">
        <v>376</v>
      </c>
      <c r="NN291" s="193" t="s">
        <v>377</v>
      </c>
      <c r="NO291" s="193" t="s">
        <v>378</v>
      </c>
      <c r="NP291" s="193" t="s">
        <v>379</v>
      </c>
      <c r="NQ291" s="193" t="s">
        <v>380</v>
      </c>
      <c r="NR291" s="193" t="s">
        <v>381</v>
      </c>
      <c r="NS291" s="193" t="s">
        <v>382</v>
      </c>
      <c r="NT291" s="193" t="s">
        <v>383</v>
      </c>
      <c r="NU291" s="193" t="s">
        <v>384</v>
      </c>
      <c r="NV291" s="194" t="s">
        <v>385</v>
      </c>
      <c r="NW291" s="194" t="s">
        <v>386</v>
      </c>
      <c r="NX291" s="194" t="s">
        <v>387</v>
      </c>
      <c r="NY291" s="194" t="s">
        <v>388</v>
      </c>
      <c r="NZ291" s="194" t="s">
        <v>389</v>
      </c>
      <c r="OA291" s="194" t="s">
        <v>390</v>
      </c>
      <c r="OB291" s="194" t="s">
        <v>391</v>
      </c>
      <c r="OC291" s="183" t="s">
        <v>392</v>
      </c>
      <c r="OD291" s="183" t="s">
        <v>393</v>
      </c>
      <c r="OE291" s="183" t="s">
        <v>394</v>
      </c>
      <c r="OF291" s="183" t="s">
        <v>395</v>
      </c>
      <c r="OG291" s="183" t="s">
        <v>396</v>
      </c>
      <c r="OH291" s="183" t="s">
        <v>397</v>
      </c>
      <c r="OI291" s="183" t="s">
        <v>398</v>
      </c>
      <c r="OJ291" s="183" t="s">
        <v>399</v>
      </c>
      <c r="OK291" s="183" t="s">
        <v>400</v>
      </c>
      <c r="OL291" s="183" t="s">
        <v>401</v>
      </c>
      <c r="OM291" s="182" t="s">
        <v>402</v>
      </c>
      <c r="ON291" s="182" t="s">
        <v>403</v>
      </c>
      <c r="OO291" s="182" t="s">
        <v>404</v>
      </c>
      <c r="OP291" s="182" t="s">
        <v>405</v>
      </c>
      <c r="OQ291" s="182" t="s">
        <v>406</v>
      </c>
      <c r="OR291" s="182" t="s">
        <v>407</v>
      </c>
      <c r="OS291" s="182" t="s">
        <v>408</v>
      </c>
      <c r="OT291" s="182" t="s">
        <v>409</v>
      </c>
      <c r="OU291" s="194" t="s">
        <v>410</v>
      </c>
      <c r="OV291" s="195" t="s">
        <v>411</v>
      </c>
      <c r="OW291" s="195" t="s">
        <v>412</v>
      </c>
      <c r="OX291" s="195" t="s">
        <v>413</v>
      </c>
      <c r="OY291" s="195" t="s">
        <v>414</v>
      </c>
      <c r="OZ291" s="195" t="s">
        <v>415</v>
      </c>
      <c r="PA291" s="195" t="s">
        <v>416</v>
      </c>
      <c r="PB291" s="112" t="s">
        <v>417</v>
      </c>
      <c r="PC291" s="112" t="s">
        <v>418</v>
      </c>
      <c r="PD291" s="113" t="s">
        <v>419</v>
      </c>
      <c r="PE291" s="113" t="s">
        <v>420</v>
      </c>
      <c r="PF291" s="113" t="s">
        <v>421</v>
      </c>
      <c r="PG291" s="113" t="s">
        <v>422</v>
      </c>
      <c r="PH291" s="114" t="s">
        <v>423</v>
      </c>
    </row>
    <row r="292" spans="1:424" ht="15" thickBot="1">
      <c r="A292" t="s">
        <v>859</v>
      </c>
      <c r="B292" t="s">
        <v>1655</v>
      </c>
      <c r="C292" t="s">
        <v>1656</v>
      </c>
      <c r="D292" t="s">
        <v>472</v>
      </c>
      <c r="E292" t="s">
        <v>1657</v>
      </c>
      <c r="F292" t="s">
        <v>474</v>
      </c>
      <c r="G292" t="s">
        <v>475</v>
      </c>
      <c r="H292" t="s">
        <v>1077</v>
      </c>
      <c r="I292">
        <v>1.33496447137297</v>
      </c>
      <c r="J292">
        <v>34.421677432181603</v>
      </c>
      <c r="K292">
        <v>23000</v>
      </c>
      <c r="AV292" t="s">
        <v>1658</v>
      </c>
      <c r="AW292">
        <v>36</v>
      </c>
      <c r="AX292">
        <v>1.44E-2</v>
      </c>
      <c r="AY292">
        <v>1</v>
      </c>
      <c r="AZ292" t="s">
        <v>1659</v>
      </c>
      <c r="BA292">
        <v>2016</v>
      </c>
      <c r="BC292" t="s">
        <v>1660</v>
      </c>
      <c r="BD292" t="s">
        <v>1661</v>
      </c>
      <c r="BE292" t="s">
        <v>536</v>
      </c>
      <c r="BF292" t="s">
        <v>484</v>
      </c>
      <c r="BG292" t="s">
        <v>1662</v>
      </c>
      <c r="BH292" t="s">
        <v>1663</v>
      </c>
      <c r="BI292" t="s">
        <v>480</v>
      </c>
      <c r="BJ292" t="s">
        <v>480</v>
      </c>
      <c r="BK292" t="s">
        <v>537</v>
      </c>
      <c r="BL292" t="s">
        <v>1664</v>
      </c>
      <c r="BM292" t="s">
        <v>480</v>
      </c>
      <c r="BN292" t="s">
        <v>480</v>
      </c>
      <c r="BO292" t="s">
        <v>480</v>
      </c>
      <c r="HV292" t="s">
        <v>1665</v>
      </c>
      <c r="HW292" t="s">
        <v>1662</v>
      </c>
      <c r="HX292" t="s">
        <v>1663</v>
      </c>
      <c r="HY292" t="s">
        <v>1666</v>
      </c>
      <c r="HZ292" t="s">
        <v>480</v>
      </c>
      <c r="IA292" t="s">
        <v>480</v>
      </c>
      <c r="IH292" t="s">
        <v>1667</v>
      </c>
      <c r="II292" s="69" t="s">
        <v>927</v>
      </c>
      <c r="IJ292" t="s">
        <v>542</v>
      </c>
      <c r="IK292" t="s">
        <v>1668</v>
      </c>
      <c r="IL292">
        <v>2016</v>
      </c>
      <c r="IM292" t="s">
        <v>1660</v>
      </c>
      <c r="IN292" t="s">
        <v>480</v>
      </c>
      <c r="IY292" s="7"/>
      <c r="JV292" t="s">
        <v>593</v>
      </c>
      <c r="JW292" s="134" t="s">
        <v>1050</v>
      </c>
      <c r="JX292" t="s">
        <v>480</v>
      </c>
      <c r="JY292" t="s">
        <v>480</v>
      </c>
      <c r="JZ292" t="s">
        <v>480</v>
      </c>
      <c r="KA292" t="s">
        <v>480</v>
      </c>
      <c r="KB292" t="s">
        <v>480</v>
      </c>
      <c r="KC292" t="s">
        <v>480</v>
      </c>
      <c r="KD292" t="s">
        <v>480</v>
      </c>
      <c r="KG292" t="s">
        <v>1669</v>
      </c>
      <c r="KH292">
        <v>2</v>
      </c>
      <c r="MY292" t="s">
        <v>1670</v>
      </c>
      <c r="MZ292">
        <v>36</v>
      </c>
      <c r="NA292" t="s">
        <v>1671</v>
      </c>
      <c r="NB292" t="s">
        <v>1672</v>
      </c>
      <c r="NJ292" t="s">
        <v>1673</v>
      </c>
      <c r="NK292" t="s">
        <v>1674</v>
      </c>
      <c r="NL292" t="s">
        <v>658</v>
      </c>
      <c r="NM292" t="s">
        <v>508</v>
      </c>
      <c r="NV292" t="s">
        <v>518</v>
      </c>
      <c r="NW292">
        <v>125</v>
      </c>
      <c r="NX292" t="s">
        <v>520</v>
      </c>
      <c r="NY292">
        <v>33</v>
      </c>
      <c r="OB292">
        <v>6</v>
      </c>
      <c r="OU292" t="s">
        <v>1274</v>
      </c>
      <c r="OW292">
        <v>2016</v>
      </c>
      <c r="OZ292" t="s">
        <v>1660</v>
      </c>
      <c r="PB292" t="s">
        <v>522</v>
      </c>
      <c r="PC292" s="50">
        <v>46147</v>
      </c>
      <c r="PD292" s="121"/>
    </row>
    <row r="293" spans="1:424" ht="15" thickBot="1">
      <c r="A293" t="s">
        <v>859</v>
      </c>
      <c r="B293" t="s">
        <v>1655</v>
      </c>
      <c r="C293" t="s">
        <v>1656</v>
      </c>
      <c r="D293" t="s">
        <v>472</v>
      </c>
      <c r="E293" t="s">
        <v>1657</v>
      </c>
      <c r="F293" t="s">
        <v>474</v>
      </c>
      <c r="G293" t="s">
        <v>475</v>
      </c>
      <c r="H293" t="s">
        <v>1077</v>
      </c>
      <c r="I293">
        <v>1.33496447137297</v>
      </c>
      <c r="J293">
        <v>34.421677432181603</v>
      </c>
      <c r="K293">
        <v>23000</v>
      </c>
      <c r="AV293" t="s">
        <v>1658</v>
      </c>
      <c r="AW293">
        <v>36</v>
      </c>
      <c r="AX293">
        <v>1.44E-2</v>
      </c>
      <c r="AY293">
        <v>1</v>
      </c>
      <c r="AZ293" t="s">
        <v>1659</v>
      </c>
      <c r="BA293">
        <v>2016</v>
      </c>
      <c r="BC293" t="s">
        <v>1660</v>
      </c>
      <c r="BD293" t="s">
        <v>1675</v>
      </c>
      <c r="BE293" t="s">
        <v>565</v>
      </c>
      <c r="BF293" t="s">
        <v>484</v>
      </c>
      <c r="BG293" t="s">
        <v>1662</v>
      </c>
      <c r="BH293" t="s">
        <v>1663</v>
      </c>
      <c r="BI293" t="s">
        <v>480</v>
      </c>
      <c r="BJ293" t="s">
        <v>480</v>
      </c>
      <c r="BK293" t="s">
        <v>537</v>
      </c>
      <c r="BL293" t="s">
        <v>1664</v>
      </c>
      <c r="BM293" t="s">
        <v>480</v>
      </c>
      <c r="BN293" t="s">
        <v>480</v>
      </c>
      <c r="BO293" t="s">
        <v>480</v>
      </c>
      <c r="HV293" t="s">
        <v>1676</v>
      </c>
      <c r="HW293" t="s">
        <v>1662</v>
      </c>
      <c r="HX293" t="s">
        <v>1663</v>
      </c>
      <c r="HY293" t="s">
        <v>1666</v>
      </c>
      <c r="HZ293" t="s">
        <v>480</v>
      </c>
      <c r="IA293" t="s">
        <v>480</v>
      </c>
      <c r="IH293" t="s">
        <v>1677</v>
      </c>
      <c r="II293" s="69" t="s">
        <v>927</v>
      </c>
      <c r="IJ293" t="s">
        <v>542</v>
      </c>
      <c r="IK293" t="s">
        <v>1668</v>
      </c>
      <c r="IL293">
        <v>2016</v>
      </c>
      <c r="IM293" t="s">
        <v>1660</v>
      </c>
      <c r="IN293" t="s">
        <v>480</v>
      </c>
      <c r="JV293" t="s">
        <v>593</v>
      </c>
      <c r="JW293" s="134" t="s">
        <v>1050</v>
      </c>
      <c r="JX293" t="s">
        <v>480</v>
      </c>
      <c r="JY293" t="s">
        <v>480</v>
      </c>
      <c r="JZ293" t="s">
        <v>480</v>
      </c>
      <c r="KA293" t="s">
        <v>480</v>
      </c>
      <c r="KB293" t="s">
        <v>480</v>
      </c>
      <c r="KC293" t="s">
        <v>480</v>
      </c>
      <c r="KD293" t="s">
        <v>480</v>
      </c>
      <c r="KG293" t="s">
        <v>1669</v>
      </c>
      <c r="KH293">
        <v>2</v>
      </c>
      <c r="MY293" t="s">
        <v>1670</v>
      </c>
      <c r="MZ293">
        <v>36</v>
      </c>
      <c r="NA293" t="s">
        <v>1671</v>
      </c>
      <c r="NB293" t="s">
        <v>1672</v>
      </c>
      <c r="NJ293" t="s">
        <v>1673</v>
      </c>
      <c r="NK293" t="s">
        <v>1674</v>
      </c>
      <c r="NL293" t="s">
        <v>658</v>
      </c>
      <c r="NM293" t="s">
        <v>508</v>
      </c>
      <c r="NV293" t="s">
        <v>518</v>
      </c>
      <c r="NW293">
        <v>397</v>
      </c>
      <c r="NX293" t="s">
        <v>520</v>
      </c>
      <c r="NY293">
        <v>246</v>
      </c>
      <c r="OB293">
        <v>5</v>
      </c>
      <c r="OU293" t="s">
        <v>1274</v>
      </c>
      <c r="OW293">
        <v>2016</v>
      </c>
      <c r="OZ293" t="s">
        <v>1660</v>
      </c>
      <c r="PB293" t="s">
        <v>522</v>
      </c>
      <c r="PC293" s="50">
        <v>46147</v>
      </c>
      <c r="PD293" s="121"/>
    </row>
    <row r="294" spans="1:424" ht="15" thickBot="1">
      <c r="A294" t="s">
        <v>859</v>
      </c>
      <c r="B294" t="s">
        <v>1655</v>
      </c>
      <c r="C294" t="s">
        <v>1656</v>
      </c>
      <c r="D294" t="s">
        <v>472</v>
      </c>
      <c r="E294" t="s">
        <v>1657</v>
      </c>
      <c r="F294" t="s">
        <v>474</v>
      </c>
      <c r="G294" t="s">
        <v>475</v>
      </c>
      <c r="H294" t="s">
        <v>1077</v>
      </c>
      <c r="I294">
        <v>1.33496447137297</v>
      </c>
      <c r="J294">
        <v>34.421677432181603</v>
      </c>
      <c r="K294">
        <v>23000</v>
      </c>
      <c r="AV294" t="s">
        <v>1658</v>
      </c>
      <c r="AW294">
        <v>36</v>
      </c>
      <c r="AX294">
        <v>1.44E-2</v>
      </c>
      <c r="AY294">
        <v>1</v>
      </c>
      <c r="AZ294" t="s">
        <v>1659</v>
      </c>
      <c r="BA294">
        <v>2016</v>
      </c>
      <c r="BC294" t="s">
        <v>1660</v>
      </c>
      <c r="BD294" t="s">
        <v>1678</v>
      </c>
      <c r="BE294" t="s">
        <v>570</v>
      </c>
      <c r="BF294" t="s">
        <v>484</v>
      </c>
      <c r="BG294" t="s">
        <v>1662</v>
      </c>
      <c r="BH294" t="s">
        <v>1679</v>
      </c>
      <c r="BI294" t="s">
        <v>480</v>
      </c>
      <c r="BJ294" t="s">
        <v>480</v>
      </c>
      <c r="BK294" t="s">
        <v>537</v>
      </c>
      <c r="BL294" t="s">
        <v>1664</v>
      </c>
      <c r="BM294" t="s">
        <v>480</v>
      </c>
      <c r="BN294" t="s">
        <v>480</v>
      </c>
      <c r="BO294" t="s">
        <v>480</v>
      </c>
      <c r="HV294" t="s">
        <v>1680</v>
      </c>
      <c r="HW294" t="s">
        <v>1662</v>
      </c>
      <c r="HX294" t="s">
        <v>1679</v>
      </c>
      <c r="HY294" t="s">
        <v>1681</v>
      </c>
      <c r="HZ294" t="s">
        <v>480</v>
      </c>
      <c r="IA294" t="s">
        <v>480</v>
      </c>
      <c r="IH294" t="s">
        <v>1682</v>
      </c>
      <c r="II294" s="69" t="s">
        <v>927</v>
      </c>
      <c r="IJ294" t="s">
        <v>542</v>
      </c>
      <c r="IK294" t="s">
        <v>1668</v>
      </c>
      <c r="IL294">
        <v>2016</v>
      </c>
      <c r="IM294" t="s">
        <v>1660</v>
      </c>
      <c r="IN294" t="s">
        <v>480</v>
      </c>
      <c r="IY294" s="7"/>
      <c r="JV294" t="s">
        <v>593</v>
      </c>
      <c r="JW294" s="134" t="s">
        <v>1050</v>
      </c>
      <c r="JX294" t="s">
        <v>480</v>
      </c>
      <c r="JY294" t="s">
        <v>480</v>
      </c>
      <c r="JZ294" t="s">
        <v>480</v>
      </c>
      <c r="KA294" t="s">
        <v>480</v>
      </c>
      <c r="KB294" t="s">
        <v>480</v>
      </c>
      <c r="KC294" t="s">
        <v>480</v>
      </c>
      <c r="KD294" t="s">
        <v>480</v>
      </c>
      <c r="KG294" t="s">
        <v>1669</v>
      </c>
      <c r="KH294">
        <v>2</v>
      </c>
      <c r="MY294" t="s">
        <v>1670</v>
      </c>
      <c r="MZ294">
        <v>36</v>
      </c>
      <c r="NA294" t="s">
        <v>1671</v>
      </c>
      <c r="NB294" t="s">
        <v>1672</v>
      </c>
      <c r="NJ294" t="s">
        <v>1673</v>
      </c>
      <c r="NK294" t="s">
        <v>1674</v>
      </c>
      <c r="NL294" t="s">
        <v>658</v>
      </c>
      <c r="NM294" t="s">
        <v>508</v>
      </c>
      <c r="NV294" t="s">
        <v>518</v>
      </c>
      <c r="NW294">
        <v>134</v>
      </c>
      <c r="NX294" t="s">
        <v>520</v>
      </c>
      <c r="NY294">
        <v>32</v>
      </c>
      <c r="OB294">
        <v>6</v>
      </c>
      <c r="OU294" t="s">
        <v>1274</v>
      </c>
      <c r="OW294">
        <v>2016</v>
      </c>
      <c r="OZ294" t="s">
        <v>1660</v>
      </c>
      <c r="PB294" t="s">
        <v>522</v>
      </c>
      <c r="PC294" s="50">
        <v>46147</v>
      </c>
      <c r="PD294" s="121"/>
    </row>
    <row r="295" spans="1:424" ht="15" thickBot="1">
      <c r="A295" t="s">
        <v>859</v>
      </c>
      <c r="B295" t="s">
        <v>1655</v>
      </c>
      <c r="C295" t="s">
        <v>1656</v>
      </c>
      <c r="D295" t="s">
        <v>472</v>
      </c>
      <c r="E295" t="s">
        <v>1657</v>
      </c>
      <c r="F295" t="s">
        <v>474</v>
      </c>
      <c r="G295" t="s">
        <v>475</v>
      </c>
      <c r="H295" t="s">
        <v>1077</v>
      </c>
      <c r="I295">
        <v>1.33496447137297</v>
      </c>
      <c r="J295">
        <v>34.421677432181603</v>
      </c>
      <c r="K295">
        <v>23000</v>
      </c>
      <c r="AV295" t="s">
        <v>1658</v>
      </c>
      <c r="AW295">
        <v>36</v>
      </c>
      <c r="AX295">
        <v>1.44E-2</v>
      </c>
      <c r="AY295">
        <v>1</v>
      </c>
      <c r="AZ295" t="s">
        <v>1659</v>
      </c>
      <c r="BA295">
        <v>2016</v>
      </c>
      <c r="BC295" t="s">
        <v>1660</v>
      </c>
      <c r="BD295" t="s">
        <v>1683</v>
      </c>
      <c r="BE295" t="s">
        <v>553</v>
      </c>
      <c r="BF295" t="s">
        <v>484</v>
      </c>
      <c r="BG295" t="s">
        <v>1662</v>
      </c>
      <c r="BH295" t="s">
        <v>1679</v>
      </c>
      <c r="BI295" t="s">
        <v>480</v>
      </c>
      <c r="BJ295" t="s">
        <v>480</v>
      </c>
      <c r="BK295" t="s">
        <v>537</v>
      </c>
      <c r="BL295" t="s">
        <v>1664</v>
      </c>
      <c r="BM295" t="s">
        <v>480</v>
      </c>
      <c r="BN295" t="s">
        <v>480</v>
      </c>
      <c r="BO295" t="s">
        <v>480</v>
      </c>
      <c r="HV295" t="s">
        <v>1684</v>
      </c>
      <c r="HW295" t="s">
        <v>1662</v>
      </c>
      <c r="HX295" t="s">
        <v>1679</v>
      </c>
      <c r="HY295" t="s">
        <v>1681</v>
      </c>
      <c r="HZ295" t="s">
        <v>480</v>
      </c>
      <c r="IA295" t="s">
        <v>480</v>
      </c>
      <c r="IH295" t="s">
        <v>1685</v>
      </c>
      <c r="II295" s="69" t="s">
        <v>927</v>
      </c>
      <c r="IJ295" t="s">
        <v>542</v>
      </c>
      <c r="IK295" t="s">
        <v>1668</v>
      </c>
      <c r="IL295">
        <v>2016</v>
      </c>
      <c r="IM295" t="s">
        <v>1660</v>
      </c>
      <c r="IN295" t="s">
        <v>480</v>
      </c>
      <c r="JV295" t="s">
        <v>593</v>
      </c>
      <c r="JW295" s="134" t="s">
        <v>1050</v>
      </c>
      <c r="JX295" t="s">
        <v>480</v>
      </c>
      <c r="JY295" t="s">
        <v>480</v>
      </c>
      <c r="JZ295" t="s">
        <v>480</v>
      </c>
      <c r="KA295" t="s">
        <v>480</v>
      </c>
      <c r="KB295" t="s">
        <v>480</v>
      </c>
      <c r="KC295" t="s">
        <v>480</v>
      </c>
      <c r="KD295" t="s">
        <v>480</v>
      </c>
      <c r="KG295" t="s">
        <v>1669</v>
      </c>
      <c r="KH295">
        <v>2</v>
      </c>
      <c r="MY295" t="s">
        <v>1670</v>
      </c>
      <c r="MZ295">
        <v>36</v>
      </c>
      <c r="NA295" t="s">
        <v>1671</v>
      </c>
      <c r="NB295" t="s">
        <v>1672</v>
      </c>
      <c r="NJ295" t="s">
        <v>1673</v>
      </c>
      <c r="NK295" t="s">
        <v>1674</v>
      </c>
      <c r="NL295" t="s">
        <v>658</v>
      </c>
      <c r="NM295" t="s">
        <v>508</v>
      </c>
      <c r="NV295" t="s">
        <v>518</v>
      </c>
      <c r="NW295">
        <v>255</v>
      </c>
      <c r="NX295" t="s">
        <v>520</v>
      </c>
      <c r="NY295">
        <v>101</v>
      </c>
      <c r="OB295">
        <v>6</v>
      </c>
      <c r="OU295" t="s">
        <v>1274</v>
      </c>
      <c r="OW295">
        <v>2016</v>
      </c>
      <c r="OZ295" t="s">
        <v>1660</v>
      </c>
      <c r="PB295" t="s">
        <v>522</v>
      </c>
      <c r="PC295" s="50">
        <v>46147</v>
      </c>
      <c r="PD295" s="121"/>
    </row>
    <row r="296" spans="1:424" ht="15" thickBot="1">
      <c r="A296" t="s">
        <v>859</v>
      </c>
      <c r="B296" t="s">
        <v>1655</v>
      </c>
      <c r="C296" t="s">
        <v>1656</v>
      </c>
      <c r="D296" t="s">
        <v>472</v>
      </c>
      <c r="E296" t="s">
        <v>1657</v>
      </c>
      <c r="F296" t="s">
        <v>474</v>
      </c>
      <c r="G296" t="s">
        <v>475</v>
      </c>
      <c r="H296" t="s">
        <v>1077</v>
      </c>
      <c r="I296">
        <v>1.33496447137297</v>
      </c>
      <c r="J296">
        <v>34.421677432181603</v>
      </c>
      <c r="K296">
        <v>23000</v>
      </c>
      <c r="AV296" t="s">
        <v>1658</v>
      </c>
      <c r="AW296">
        <v>36</v>
      </c>
      <c r="AX296">
        <v>1.44E-2</v>
      </c>
      <c r="AY296">
        <v>1</v>
      </c>
      <c r="AZ296" t="s">
        <v>1659</v>
      </c>
      <c r="BA296">
        <v>2016</v>
      </c>
      <c r="BC296" t="s">
        <v>1660</v>
      </c>
      <c r="BD296" t="s">
        <v>1686</v>
      </c>
      <c r="BE296" t="s">
        <v>524</v>
      </c>
      <c r="BF296" t="s">
        <v>484</v>
      </c>
      <c r="BG296" t="s">
        <v>1662</v>
      </c>
      <c r="BH296" t="s">
        <v>1663</v>
      </c>
      <c r="BI296" t="s">
        <v>480</v>
      </c>
      <c r="BJ296" t="s">
        <v>480</v>
      </c>
      <c r="HV296" t="s">
        <v>1687</v>
      </c>
      <c r="HW296" t="s">
        <v>1662</v>
      </c>
      <c r="HX296" t="s">
        <v>1663</v>
      </c>
      <c r="HY296" t="s">
        <v>1666</v>
      </c>
      <c r="HZ296" t="s">
        <v>480</v>
      </c>
      <c r="IA296" t="s">
        <v>480</v>
      </c>
      <c r="IH296" t="s">
        <v>1686</v>
      </c>
      <c r="II296" t="s">
        <v>492</v>
      </c>
      <c r="JV296" t="s">
        <v>593</v>
      </c>
      <c r="JW296" s="134" t="s">
        <v>1050</v>
      </c>
      <c r="JX296" t="s">
        <v>480</v>
      </c>
      <c r="JY296" t="s">
        <v>480</v>
      </c>
      <c r="JZ296" t="s">
        <v>480</v>
      </c>
      <c r="KA296" t="s">
        <v>480</v>
      </c>
      <c r="KB296" t="s">
        <v>480</v>
      </c>
      <c r="KC296" t="s">
        <v>480</v>
      </c>
      <c r="KD296" t="s">
        <v>480</v>
      </c>
      <c r="KG296" t="s">
        <v>1669</v>
      </c>
      <c r="KH296">
        <v>2</v>
      </c>
      <c r="MY296" t="s">
        <v>1670</v>
      </c>
      <c r="MZ296">
        <v>36</v>
      </c>
      <c r="NA296" t="s">
        <v>1671</v>
      </c>
      <c r="NB296" t="s">
        <v>1672</v>
      </c>
      <c r="NJ296" t="s">
        <v>1673</v>
      </c>
      <c r="NK296" t="s">
        <v>1674</v>
      </c>
      <c r="NL296" t="s">
        <v>658</v>
      </c>
      <c r="NM296" t="s">
        <v>508</v>
      </c>
      <c r="NU296" t="s">
        <v>655</v>
      </c>
      <c r="NV296" t="s">
        <v>518</v>
      </c>
      <c r="NW296">
        <v>165</v>
      </c>
      <c r="NX296" t="s">
        <v>520</v>
      </c>
      <c r="NY296">
        <v>8</v>
      </c>
      <c r="OB296">
        <v>8</v>
      </c>
      <c r="OU296" t="s">
        <v>1274</v>
      </c>
      <c r="OW296">
        <v>2016</v>
      </c>
      <c r="OZ296" t="s">
        <v>1660</v>
      </c>
      <c r="PB296" t="s">
        <v>522</v>
      </c>
      <c r="PC296" s="50">
        <v>46147</v>
      </c>
      <c r="PD296" s="121"/>
    </row>
    <row r="297" spans="1:424" ht="15" thickBot="1">
      <c r="A297" t="s">
        <v>859</v>
      </c>
      <c r="B297" t="s">
        <v>1655</v>
      </c>
      <c r="C297" t="s">
        <v>1656</v>
      </c>
      <c r="D297" t="s">
        <v>472</v>
      </c>
      <c r="E297" t="s">
        <v>1657</v>
      </c>
      <c r="F297" t="s">
        <v>474</v>
      </c>
      <c r="G297" t="s">
        <v>475</v>
      </c>
      <c r="H297" t="s">
        <v>1077</v>
      </c>
      <c r="I297">
        <v>1.33496447137297</v>
      </c>
      <c r="J297">
        <v>34.421677432181603</v>
      </c>
      <c r="K297">
        <v>23000</v>
      </c>
      <c r="AV297" t="s">
        <v>1658</v>
      </c>
      <c r="AW297">
        <v>36</v>
      </c>
      <c r="AX297">
        <v>1.44E-2</v>
      </c>
      <c r="AY297">
        <v>1</v>
      </c>
      <c r="AZ297" t="s">
        <v>1659</v>
      </c>
      <c r="BA297">
        <v>2016</v>
      </c>
      <c r="BC297" t="s">
        <v>1660</v>
      </c>
      <c r="BD297" t="s">
        <v>1688</v>
      </c>
      <c r="BE297" t="s">
        <v>483</v>
      </c>
      <c r="BF297" t="s">
        <v>484</v>
      </c>
      <c r="BG297" t="s">
        <v>1662</v>
      </c>
      <c r="BH297" t="s">
        <v>1679</v>
      </c>
      <c r="BI297" t="s">
        <v>480</v>
      </c>
      <c r="BJ297" t="s">
        <v>480</v>
      </c>
      <c r="HV297" t="s">
        <v>1689</v>
      </c>
      <c r="HW297" t="s">
        <v>1662</v>
      </c>
      <c r="HX297" t="s">
        <v>1679</v>
      </c>
      <c r="HY297" t="s">
        <v>1681</v>
      </c>
      <c r="HZ297" t="s">
        <v>480</v>
      </c>
      <c r="IA297" t="s">
        <v>480</v>
      </c>
      <c r="IH297" t="s">
        <v>1688</v>
      </c>
      <c r="II297" t="s">
        <v>492</v>
      </c>
      <c r="JV297" t="s">
        <v>593</v>
      </c>
      <c r="JW297" s="134" t="s">
        <v>1050</v>
      </c>
      <c r="JX297" t="s">
        <v>480</v>
      </c>
      <c r="JY297" t="s">
        <v>480</v>
      </c>
      <c r="JZ297" t="s">
        <v>480</v>
      </c>
      <c r="KA297" t="s">
        <v>480</v>
      </c>
      <c r="KB297" t="s">
        <v>480</v>
      </c>
      <c r="KC297" t="s">
        <v>480</v>
      </c>
      <c r="KD297" t="s">
        <v>480</v>
      </c>
      <c r="KG297" t="s">
        <v>1669</v>
      </c>
      <c r="KH297">
        <v>2</v>
      </c>
      <c r="MY297" t="s">
        <v>1670</v>
      </c>
      <c r="MZ297">
        <v>36</v>
      </c>
      <c r="NA297" t="s">
        <v>1671</v>
      </c>
      <c r="NB297" t="s">
        <v>1672</v>
      </c>
      <c r="NJ297" t="s">
        <v>1673</v>
      </c>
      <c r="NK297" t="s">
        <v>1674</v>
      </c>
      <c r="NL297" t="s">
        <v>658</v>
      </c>
      <c r="NM297" t="s">
        <v>508</v>
      </c>
      <c r="NU297" t="s">
        <v>1418</v>
      </c>
      <c r="NV297" t="s">
        <v>518</v>
      </c>
      <c r="NW297">
        <v>179</v>
      </c>
      <c r="NX297" t="s">
        <v>520</v>
      </c>
      <c r="NY297">
        <v>7</v>
      </c>
      <c r="OB297">
        <v>7</v>
      </c>
      <c r="OU297" t="s">
        <v>1274</v>
      </c>
      <c r="OW297">
        <v>2016</v>
      </c>
      <c r="OZ297" t="s">
        <v>1660</v>
      </c>
      <c r="PB297" t="s">
        <v>522</v>
      </c>
      <c r="PC297" s="50">
        <v>46147</v>
      </c>
      <c r="PD297" s="121"/>
    </row>
    <row r="298" spans="1:424" ht="15" thickBot="1">
      <c r="A298" t="s">
        <v>859</v>
      </c>
      <c r="B298" t="s">
        <v>1655</v>
      </c>
      <c r="C298" t="s">
        <v>1656</v>
      </c>
      <c r="D298" t="s">
        <v>472</v>
      </c>
      <c r="E298" t="s">
        <v>1690</v>
      </c>
      <c r="F298" t="s">
        <v>474</v>
      </c>
      <c r="G298" t="s">
        <v>475</v>
      </c>
      <c r="H298" t="s">
        <v>1077</v>
      </c>
      <c r="I298" s="5" t="s">
        <v>1691</v>
      </c>
      <c r="J298">
        <v>29.788161252741698</v>
      </c>
      <c r="K298">
        <v>15000</v>
      </c>
      <c r="AV298" t="s">
        <v>1658</v>
      </c>
      <c r="AW298">
        <v>36</v>
      </c>
      <c r="AX298">
        <v>1.44E-2</v>
      </c>
      <c r="AY298">
        <v>1</v>
      </c>
      <c r="AZ298" t="s">
        <v>1692</v>
      </c>
      <c r="BA298">
        <v>2016</v>
      </c>
      <c r="BC298" t="s">
        <v>1660</v>
      </c>
      <c r="BD298" t="s">
        <v>1661</v>
      </c>
      <c r="BE298" t="s">
        <v>536</v>
      </c>
      <c r="BF298" t="s">
        <v>484</v>
      </c>
      <c r="BG298" t="s">
        <v>1662</v>
      </c>
      <c r="BH298" t="s">
        <v>1663</v>
      </c>
      <c r="BI298" t="s">
        <v>480</v>
      </c>
      <c r="BJ298" t="s">
        <v>480</v>
      </c>
      <c r="BK298" t="s">
        <v>537</v>
      </c>
      <c r="BL298" t="s">
        <v>1664</v>
      </c>
      <c r="BM298" t="s">
        <v>480</v>
      </c>
      <c r="BN298" t="s">
        <v>480</v>
      </c>
      <c r="BO298" t="s">
        <v>480</v>
      </c>
      <c r="HV298" t="s">
        <v>1665</v>
      </c>
      <c r="HW298" t="s">
        <v>1662</v>
      </c>
      <c r="HX298" t="s">
        <v>1663</v>
      </c>
      <c r="HY298" t="s">
        <v>1666</v>
      </c>
      <c r="HZ298" t="s">
        <v>480</v>
      </c>
      <c r="IA298" t="s">
        <v>480</v>
      </c>
      <c r="IH298" t="s">
        <v>1667</v>
      </c>
      <c r="II298" s="69" t="s">
        <v>927</v>
      </c>
      <c r="IJ298" t="s">
        <v>542</v>
      </c>
      <c r="IK298" t="s">
        <v>1668</v>
      </c>
      <c r="IL298">
        <v>2016</v>
      </c>
      <c r="IM298" t="s">
        <v>1660</v>
      </c>
      <c r="IN298" t="s">
        <v>480</v>
      </c>
      <c r="IY298" s="7"/>
      <c r="JV298" t="s">
        <v>593</v>
      </c>
      <c r="JW298" s="134" t="s">
        <v>1050</v>
      </c>
      <c r="JX298" t="s">
        <v>480</v>
      </c>
      <c r="JY298" t="s">
        <v>480</v>
      </c>
      <c r="JZ298" t="s">
        <v>480</v>
      </c>
      <c r="KA298" t="s">
        <v>480</v>
      </c>
      <c r="KB298" t="s">
        <v>480</v>
      </c>
      <c r="KC298" t="s">
        <v>480</v>
      </c>
      <c r="KD298" t="s">
        <v>480</v>
      </c>
      <c r="KG298" t="s">
        <v>1669</v>
      </c>
      <c r="KH298">
        <v>2</v>
      </c>
      <c r="MY298" t="s">
        <v>1670</v>
      </c>
      <c r="MZ298">
        <v>36</v>
      </c>
      <c r="NA298" t="s">
        <v>1671</v>
      </c>
      <c r="NB298" t="s">
        <v>1672</v>
      </c>
      <c r="NJ298" t="s">
        <v>1673</v>
      </c>
      <c r="NK298" t="s">
        <v>1674</v>
      </c>
      <c r="NL298" t="s">
        <v>658</v>
      </c>
      <c r="NM298" t="s">
        <v>508</v>
      </c>
      <c r="NV298" t="s">
        <v>518</v>
      </c>
      <c r="NW298">
        <v>551</v>
      </c>
      <c r="NX298" t="s">
        <v>520</v>
      </c>
      <c r="NY298">
        <v>98</v>
      </c>
      <c r="OB298">
        <v>5</v>
      </c>
      <c r="OU298" t="s">
        <v>1274</v>
      </c>
      <c r="OW298">
        <v>2016</v>
      </c>
      <c r="OZ298" t="s">
        <v>1660</v>
      </c>
      <c r="PB298" t="s">
        <v>522</v>
      </c>
      <c r="PC298" s="50">
        <v>46147</v>
      </c>
      <c r="PD298" s="121"/>
    </row>
    <row r="299" spans="1:424" ht="15" thickBot="1">
      <c r="A299" t="s">
        <v>859</v>
      </c>
      <c r="B299" t="s">
        <v>1655</v>
      </c>
      <c r="C299" t="s">
        <v>1656</v>
      </c>
      <c r="D299" t="s">
        <v>472</v>
      </c>
      <c r="E299" t="s">
        <v>1690</v>
      </c>
      <c r="F299" t="s">
        <v>474</v>
      </c>
      <c r="G299" t="s">
        <v>475</v>
      </c>
      <c r="H299" t="s">
        <v>1077</v>
      </c>
      <c r="I299" s="5" t="s">
        <v>1691</v>
      </c>
      <c r="J299">
        <v>29.788161252741698</v>
      </c>
      <c r="K299">
        <v>15000</v>
      </c>
      <c r="AV299" t="s">
        <v>1658</v>
      </c>
      <c r="AW299">
        <v>36</v>
      </c>
      <c r="AX299">
        <v>1.44E-2</v>
      </c>
      <c r="AY299">
        <v>1</v>
      </c>
      <c r="AZ299" t="s">
        <v>1692</v>
      </c>
      <c r="BA299">
        <v>2016</v>
      </c>
      <c r="BC299" t="s">
        <v>1660</v>
      </c>
      <c r="BD299" t="s">
        <v>1675</v>
      </c>
      <c r="BE299" t="s">
        <v>565</v>
      </c>
      <c r="BF299" t="s">
        <v>484</v>
      </c>
      <c r="BG299" t="s">
        <v>1662</v>
      </c>
      <c r="BH299" t="s">
        <v>1663</v>
      </c>
      <c r="BI299" t="s">
        <v>480</v>
      </c>
      <c r="BJ299" t="s">
        <v>480</v>
      </c>
      <c r="BK299" t="s">
        <v>537</v>
      </c>
      <c r="BL299" t="s">
        <v>1664</v>
      </c>
      <c r="BM299" t="s">
        <v>480</v>
      </c>
      <c r="BN299" t="s">
        <v>480</v>
      </c>
      <c r="BO299" t="s">
        <v>480</v>
      </c>
      <c r="HV299" t="s">
        <v>1676</v>
      </c>
      <c r="HW299" t="s">
        <v>1662</v>
      </c>
      <c r="HX299" t="s">
        <v>1663</v>
      </c>
      <c r="HY299" t="s">
        <v>1666</v>
      </c>
      <c r="HZ299" t="s">
        <v>480</v>
      </c>
      <c r="IA299" t="s">
        <v>480</v>
      </c>
      <c r="IH299" t="s">
        <v>1677</v>
      </c>
      <c r="II299" s="69" t="s">
        <v>927</v>
      </c>
      <c r="IJ299" t="s">
        <v>542</v>
      </c>
      <c r="IK299" t="s">
        <v>1668</v>
      </c>
      <c r="IL299">
        <v>2016</v>
      </c>
      <c r="IM299" t="s">
        <v>1660</v>
      </c>
      <c r="IN299" t="s">
        <v>480</v>
      </c>
      <c r="JV299" t="s">
        <v>593</v>
      </c>
      <c r="JW299" s="134" t="s">
        <v>1050</v>
      </c>
      <c r="JX299" t="s">
        <v>480</v>
      </c>
      <c r="JY299" t="s">
        <v>480</v>
      </c>
      <c r="JZ299" t="s">
        <v>480</v>
      </c>
      <c r="KA299" t="s">
        <v>480</v>
      </c>
      <c r="KB299" t="s">
        <v>480</v>
      </c>
      <c r="KC299" t="s">
        <v>480</v>
      </c>
      <c r="KD299" t="s">
        <v>480</v>
      </c>
      <c r="KG299" t="s">
        <v>1669</v>
      </c>
      <c r="KH299">
        <v>2</v>
      </c>
      <c r="MY299" t="s">
        <v>1670</v>
      </c>
      <c r="MZ299">
        <v>36</v>
      </c>
      <c r="NA299" t="s">
        <v>1671</v>
      </c>
      <c r="NB299" t="s">
        <v>1672</v>
      </c>
      <c r="NJ299" t="s">
        <v>1673</v>
      </c>
      <c r="NK299" t="s">
        <v>1674</v>
      </c>
      <c r="NL299" t="s">
        <v>658</v>
      </c>
      <c r="NM299" t="s">
        <v>508</v>
      </c>
      <c r="NV299" t="s">
        <v>518</v>
      </c>
      <c r="NW299">
        <v>371</v>
      </c>
      <c r="NX299" t="s">
        <v>520</v>
      </c>
      <c r="NY299">
        <v>71</v>
      </c>
      <c r="OB299">
        <v>5</v>
      </c>
      <c r="OU299" t="s">
        <v>1274</v>
      </c>
      <c r="OW299">
        <v>2016</v>
      </c>
      <c r="OZ299" t="s">
        <v>1660</v>
      </c>
      <c r="PB299" t="s">
        <v>522</v>
      </c>
      <c r="PC299" s="50">
        <v>46147</v>
      </c>
      <c r="PD299" s="121"/>
    </row>
    <row r="300" spans="1:424" ht="15" thickBot="1">
      <c r="A300" t="s">
        <v>859</v>
      </c>
      <c r="B300" t="s">
        <v>1655</v>
      </c>
      <c r="C300" t="s">
        <v>1656</v>
      </c>
      <c r="D300" t="s">
        <v>472</v>
      </c>
      <c r="E300" t="s">
        <v>1690</v>
      </c>
      <c r="F300" t="s">
        <v>474</v>
      </c>
      <c r="G300" t="s">
        <v>475</v>
      </c>
      <c r="H300" t="s">
        <v>1077</v>
      </c>
      <c r="I300" s="5" t="s">
        <v>1691</v>
      </c>
      <c r="J300">
        <v>29.788161252741698</v>
      </c>
      <c r="K300">
        <v>15000</v>
      </c>
      <c r="AV300" t="s">
        <v>1658</v>
      </c>
      <c r="AW300">
        <v>36</v>
      </c>
      <c r="AX300">
        <v>1.44E-2</v>
      </c>
      <c r="AY300">
        <v>1</v>
      </c>
      <c r="AZ300" t="s">
        <v>1692</v>
      </c>
      <c r="BA300">
        <v>2016</v>
      </c>
      <c r="BC300" t="s">
        <v>1660</v>
      </c>
      <c r="BD300" t="s">
        <v>1678</v>
      </c>
      <c r="BE300" t="s">
        <v>570</v>
      </c>
      <c r="BF300" t="s">
        <v>484</v>
      </c>
      <c r="BG300" t="s">
        <v>1662</v>
      </c>
      <c r="BH300" t="s">
        <v>1679</v>
      </c>
      <c r="BI300" t="s">
        <v>480</v>
      </c>
      <c r="BJ300" t="s">
        <v>480</v>
      </c>
      <c r="BK300" t="s">
        <v>537</v>
      </c>
      <c r="BL300" t="s">
        <v>1664</v>
      </c>
      <c r="BM300" t="s">
        <v>480</v>
      </c>
      <c r="BN300" t="s">
        <v>480</v>
      </c>
      <c r="BO300" t="s">
        <v>480</v>
      </c>
      <c r="HV300" t="s">
        <v>1680</v>
      </c>
      <c r="HW300" t="s">
        <v>1662</v>
      </c>
      <c r="HX300" t="s">
        <v>1679</v>
      </c>
      <c r="HY300" t="s">
        <v>1681</v>
      </c>
      <c r="HZ300" t="s">
        <v>480</v>
      </c>
      <c r="IA300" t="s">
        <v>480</v>
      </c>
      <c r="IH300" t="s">
        <v>1682</v>
      </c>
      <c r="II300" s="69" t="s">
        <v>927</v>
      </c>
      <c r="IJ300" t="s">
        <v>542</v>
      </c>
      <c r="IK300" t="s">
        <v>1668</v>
      </c>
      <c r="IL300">
        <v>2016</v>
      </c>
      <c r="IM300" t="s">
        <v>1660</v>
      </c>
      <c r="IN300" t="s">
        <v>480</v>
      </c>
      <c r="IY300" s="7"/>
      <c r="JV300" t="s">
        <v>593</v>
      </c>
      <c r="JW300" s="134" t="s">
        <v>1050</v>
      </c>
      <c r="JX300" t="s">
        <v>480</v>
      </c>
      <c r="JY300" t="s">
        <v>480</v>
      </c>
      <c r="JZ300" t="s">
        <v>480</v>
      </c>
      <c r="KA300" t="s">
        <v>480</v>
      </c>
      <c r="KB300" t="s">
        <v>480</v>
      </c>
      <c r="KC300" t="s">
        <v>480</v>
      </c>
      <c r="KD300" t="s">
        <v>480</v>
      </c>
      <c r="KG300" t="s">
        <v>1669</v>
      </c>
      <c r="KH300">
        <v>2</v>
      </c>
      <c r="MY300" t="s">
        <v>1670</v>
      </c>
      <c r="MZ300">
        <v>36</v>
      </c>
      <c r="NA300" t="s">
        <v>1671</v>
      </c>
      <c r="NB300" t="s">
        <v>1672</v>
      </c>
      <c r="NJ300" t="s">
        <v>1673</v>
      </c>
      <c r="NK300" t="s">
        <v>1674</v>
      </c>
      <c r="NL300" t="s">
        <v>658</v>
      </c>
      <c r="NM300" t="s">
        <v>508</v>
      </c>
      <c r="NV300" t="s">
        <v>518</v>
      </c>
      <c r="NW300">
        <v>1051</v>
      </c>
      <c r="NX300" t="s">
        <v>520</v>
      </c>
      <c r="NY300">
        <v>225</v>
      </c>
      <c r="OB300">
        <v>5</v>
      </c>
      <c r="OU300" t="s">
        <v>1274</v>
      </c>
      <c r="OW300">
        <v>2016</v>
      </c>
      <c r="OZ300" t="s">
        <v>1660</v>
      </c>
      <c r="PB300" t="s">
        <v>522</v>
      </c>
      <c r="PC300" s="50">
        <v>46147</v>
      </c>
      <c r="PD300" s="121"/>
    </row>
    <row r="301" spans="1:424" ht="15" thickBot="1">
      <c r="A301" t="s">
        <v>859</v>
      </c>
      <c r="B301" t="s">
        <v>1655</v>
      </c>
      <c r="C301" t="s">
        <v>1656</v>
      </c>
      <c r="D301" t="s">
        <v>472</v>
      </c>
      <c r="E301" t="s">
        <v>1690</v>
      </c>
      <c r="F301" t="s">
        <v>474</v>
      </c>
      <c r="G301" t="s">
        <v>475</v>
      </c>
      <c r="H301" t="s">
        <v>1077</v>
      </c>
      <c r="I301" s="5" t="s">
        <v>1691</v>
      </c>
      <c r="J301">
        <v>29.788161252741698</v>
      </c>
      <c r="K301">
        <v>15000</v>
      </c>
      <c r="AV301" t="s">
        <v>1658</v>
      </c>
      <c r="AW301">
        <v>36</v>
      </c>
      <c r="AX301">
        <v>1.44E-2</v>
      </c>
      <c r="AY301">
        <v>1</v>
      </c>
      <c r="AZ301" t="s">
        <v>1692</v>
      </c>
      <c r="BA301">
        <v>2016</v>
      </c>
      <c r="BC301" t="s">
        <v>1660</v>
      </c>
      <c r="BD301" t="s">
        <v>1683</v>
      </c>
      <c r="BE301" t="s">
        <v>553</v>
      </c>
      <c r="BF301" t="s">
        <v>484</v>
      </c>
      <c r="BG301" t="s">
        <v>1662</v>
      </c>
      <c r="BH301" t="s">
        <v>1679</v>
      </c>
      <c r="BI301" t="s">
        <v>480</v>
      </c>
      <c r="BJ301" t="s">
        <v>480</v>
      </c>
      <c r="BK301" t="s">
        <v>537</v>
      </c>
      <c r="BL301" t="s">
        <v>1664</v>
      </c>
      <c r="BM301" t="s">
        <v>480</v>
      </c>
      <c r="BN301" t="s">
        <v>480</v>
      </c>
      <c r="BO301" t="s">
        <v>480</v>
      </c>
      <c r="HV301" t="s">
        <v>1684</v>
      </c>
      <c r="HW301" t="s">
        <v>1662</v>
      </c>
      <c r="HX301" t="s">
        <v>1679</v>
      </c>
      <c r="HY301" t="s">
        <v>1681</v>
      </c>
      <c r="HZ301" t="s">
        <v>480</v>
      </c>
      <c r="IA301" t="s">
        <v>480</v>
      </c>
      <c r="IH301" t="s">
        <v>1685</v>
      </c>
      <c r="II301" s="69" t="s">
        <v>927</v>
      </c>
      <c r="IJ301" t="s">
        <v>542</v>
      </c>
      <c r="IK301" t="s">
        <v>1668</v>
      </c>
      <c r="IL301">
        <v>2016</v>
      </c>
      <c r="IM301" t="s">
        <v>1660</v>
      </c>
      <c r="IN301" t="s">
        <v>480</v>
      </c>
      <c r="JV301" t="s">
        <v>593</v>
      </c>
      <c r="JW301" s="134" t="s">
        <v>1050</v>
      </c>
      <c r="JX301" t="s">
        <v>480</v>
      </c>
      <c r="JY301" t="s">
        <v>480</v>
      </c>
      <c r="JZ301" t="s">
        <v>480</v>
      </c>
      <c r="KA301" t="s">
        <v>480</v>
      </c>
      <c r="KB301" t="s">
        <v>480</v>
      </c>
      <c r="KC301" t="s">
        <v>480</v>
      </c>
      <c r="KD301" t="s">
        <v>480</v>
      </c>
      <c r="KG301" t="s">
        <v>1669</v>
      </c>
      <c r="KH301">
        <v>2</v>
      </c>
      <c r="MY301" t="s">
        <v>1670</v>
      </c>
      <c r="MZ301">
        <v>36</v>
      </c>
      <c r="NA301" t="s">
        <v>1671</v>
      </c>
      <c r="NB301" t="s">
        <v>1672</v>
      </c>
      <c r="NJ301" t="s">
        <v>1673</v>
      </c>
      <c r="NK301" t="s">
        <v>1674</v>
      </c>
      <c r="NL301" t="s">
        <v>658</v>
      </c>
      <c r="NM301" t="s">
        <v>508</v>
      </c>
      <c r="NV301" t="s">
        <v>518</v>
      </c>
      <c r="NW301">
        <v>783</v>
      </c>
      <c r="NX301" t="s">
        <v>520</v>
      </c>
      <c r="NY301">
        <v>172</v>
      </c>
      <c r="OB301">
        <v>5</v>
      </c>
      <c r="OU301" t="s">
        <v>1274</v>
      </c>
      <c r="OW301">
        <v>2016</v>
      </c>
      <c r="OZ301" t="s">
        <v>1660</v>
      </c>
      <c r="PB301" t="s">
        <v>522</v>
      </c>
      <c r="PC301" s="50">
        <v>46147</v>
      </c>
      <c r="PD301" s="121"/>
    </row>
    <row r="302" spans="1:424" ht="15" thickBot="1">
      <c r="A302" t="s">
        <v>859</v>
      </c>
      <c r="B302" t="s">
        <v>1655</v>
      </c>
      <c r="C302" t="s">
        <v>1656</v>
      </c>
      <c r="D302" t="s">
        <v>472</v>
      </c>
      <c r="E302" t="s">
        <v>1690</v>
      </c>
      <c r="F302" t="s">
        <v>474</v>
      </c>
      <c r="G302" t="s">
        <v>475</v>
      </c>
      <c r="H302" t="s">
        <v>1077</v>
      </c>
      <c r="I302" s="5" t="s">
        <v>1691</v>
      </c>
      <c r="J302">
        <v>29.788161252741698</v>
      </c>
      <c r="K302">
        <v>15000</v>
      </c>
      <c r="AV302" t="s">
        <v>1658</v>
      </c>
      <c r="AW302">
        <v>36</v>
      </c>
      <c r="AX302">
        <v>1.44E-2</v>
      </c>
      <c r="AY302">
        <v>1</v>
      </c>
      <c r="AZ302" t="s">
        <v>1692</v>
      </c>
      <c r="BA302">
        <v>2016</v>
      </c>
      <c r="BC302" t="s">
        <v>1660</v>
      </c>
      <c r="BD302" t="s">
        <v>1686</v>
      </c>
      <c r="BE302" t="s">
        <v>524</v>
      </c>
      <c r="BF302" t="s">
        <v>484</v>
      </c>
      <c r="BG302" t="s">
        <v>1662</v>
      </c>
      <c r="BH302" t="s">
        <v>1663</v>
      </c>
      <c r="BI302" t="s">
        <v>480</v>
      </c>
      <c r="BJ302" t="s">
        <v>480</v>
      </c>
      <c r="HV302" t="s">
        <v>1687</v>
      </c>
      <c r="HW302" t="s">
        <v>1662</v>
      </c>
      <c r="HX302" t="s">
        <v>1663</v>
      </c>
      <c r="HY302" t="s">
        <v>1666</v>
      </c>
      <c r="HZ302" t="s">
        <v>480</v>
      </c>
      <c r="IA302" t="s">
        <v>480</v>
      </c>
      <c r="IH302" t="s">
        <v>1686</v>
      </c>
      <c r="II302" t="s">
        <v>492</v>
      </c>
      <c r="JV302" t="s">
        <v>593</v>
      </c>
      <c r="JW302" s="134" t="s">
        <v>1050</v>
      </c>
      <c r="JX302" t="s">
        <v>480</v>
      </c>
      <c r="JY302" t="s">
        <v>480</v>
      </c>
      <c r="JZ302" t="s">
        <v>480</v>
      </c>
      <c r="KA302" t="s">
        <v>480</v>
      </c>
      <c r="KB302" t="s">
        <v>480</v>
      </c>
      <c r="KC302" t="s">
        <v>480</v>
      </c>
      <c r="KD302" t="s">
        <v>480</v>
      </c>
      <c r="KG302" t="s">
        <v>1669</v>
      </c>
      <c r="KH302">
        <v>2</v>
      </c>
      <c r="MY302" t="s">
        <v>1670</v>
      </c>
      <c r="MZ302">
        <v>36</v>
      </c>
      <c r="NA302" t="s">
        <v>1671</v>
      </c>
      <c r="NB302" t="s">
        <v>1672</v>
      </c>
      <c r="NJ302" t="s">
        <v>1673</v>
      </c>
      <c r="NK302" t="s">
        <v>1674</v>
      </c>
      <c r="NL302" t="s">
        <v>658</v>
      </c>
      <c r="NM302" t="s">
        <v>508</v>
      </c>
      <c r="NU302" t="s">
        <v>655</v>
      </c>
      <c r="NV302" t="s">
        <v>518</v>
      </c>
      <c r="NW302">
        <v>1157</v>
      </c>
      <c r="NX302" t="s">
        <v>520</v>
      </c>
      <c r="NY302">
        <v>133</v>
      </c>
      <c r="OB302">
        <v>3</v>
      </c>
      <c r="OU302" t="s">
        <v>1274</v>
      </c>
      <c r="OW302">
        <v>2016</v>
      </c>
      <c r="OZ302" t="s">
        <v>1660</v>
      </c>
      <c r="PB302" t="s">
        <v>522</v>
      </c>
      <c r="PC302" s="50">
        <v>46147</v>
      </c>
      <c r="PD302" s="121"/>
    </row>
    <row r="303" spans="1:424" ht="15" thickBot="1">
      <c r="A303" t="s">
        <v>859</v>
      </c>
      <c r="B303" t="s">
        <v>1655</v>
      </c>
      <c r="C303" t="s">
        <v>1656</v>
      </c>
      <c r="D303" t="s">
        <v>472</v>
      </c>
      <c r="E303" t="s">
        <v>1690</v>
      </c>
      <c r="F303" t="s">
        <v>474</v>
      </c>
      <c r="G303" t="s">
        <v>475</v>
      </c>
      <c r="H303" t="s">
        <v>1077</v>
      </c>
      <c r="I303" s="5" t="s">
        <v>1691</v>
      </c>
      <c r="J303">
        <v>29.788161252741698</v>
      </c>
      <c r="K303">
        <v>15000</v>
      </c>
      <c r="AV303" t="s">
        <v>1658</v>
      </c>
      <c r="AW303">
        <v>36</v>
      </c>
      <c r="AX303">
        <v>1.44E-2</v>
      </c>
      <c r="AY303">
        <v>1</v>
      </c>
      <c r="AZ303" t="s">
        <v>1692</v>
      </c>
      <c r="BA303">
        <v>2016</v>
      </c>
      <c r="BC303" t="s">
        <v>1660</v>
      </c>
      <c r="BD303" t="s">
        <v>1688</v>
      </c>
      <c r="BE303" t="s">
        <v>483</v>
      </c>
      <c r="BF303" t="s">
        <v>484</v>
      </c>
      <c r="BG303" t="s">
        <v>1662</v>
      </c>
      <c r="BH303" t="s">
        <v>1679</v>
      </c>
      <c r="BI303" t="s">
        <v>480</v>
      </c>
      <c r="BJ303" t="s">
        <v>480</v>
      </c>
      <c r="HV303" t="s">
        <v>1689</v>
      </c>
      <c r="HW303" t="s">
        <v>1662</v>
      </c>
      <c r="HX303" t="s">
        <v>1679</v>
      </c>
      <c r="HY303" t="s">
        <v>1681</v>
      </c>
      <c r="HZ303" t="s">
        <v>480</v>
      </c>
      <c r="IA303" t="s">
        <v>480</v>
      </c>
      <c r="IH303" t="s">
        <v>1688</v>
      </c>
      <c r="II303" t="s">
        <v>492</v>
      </c>
      <c r="JV303" t="s">
        <v>593</v>
      </c>
      <c r="JW303" s="134" t="s">
        <v>1050</v>
      </c>
      <c r="JX303" t="s">
        <v>480</v>
      </c>
      <c r="JY303" t="s">
        <v>480</v>
      </c>
      <c r="JZ303" t="s">
        <v>480</v>
      </c>
      <c r="KA303" t="s">
        <v>480</v>
      </c>
      <c r="KB303" t="s">
        <v>480</v>
      </c>
      <c r="KC303" t="s">
        <v>480</v>
      </c>
      <c r="KD303" t="s">
        <v>480</v>
      </c>
      <c r="KG303" t="s">
        <v>1669</v>
      </c>
      <c r="KH303">
        <v>2</v>
      </c>
      <c r="MY303" t="s">
        <v>1670</v>
      </c>
      <c r="MZ303">
        <v>36</v>
      </c>
      <c r="NA303" t="s">
        <v>1671</v>
      </c>
      <c r="NB303" t="s">
        <v>1672</v>
      </c>
      <c r="NJ303" t="s">
        <v>1673</v>
      </c>
      <c r="NK303" t="s">
        <v>1674</v>
      </c>
      <c r="NL303" t="s">
        <v>658</v>
      </c>
      <c r="NM303" t="s">
        <v>508</v>
      </c>
      <c r="NU303" t="s">
        <v>1418</v>
      </c>
      <c r="NV303" t="s">
        <v>518</v>
      </c>
      <c r="NW303">
        <v>1838</v>
      </c>
      <c r="NX303" t="s">
        <v>520</v>
      </c>
      <c r="NY303">
        <v>260</v>
      </c>
      <c r="OB303">
        <v>3</v>
      </c>
      <c r="OU303" t="s">
        <v>1274</v>
      </c>
      <c r="OW303">
        <v>2016</v>
      </c>
      <c r="OZ303" t="s">
        <v>1660</v>
      </c>
      <c r="PB303" t="s">
        <v>522</v>
      </c>
      <c r="PC303" s="50">
        <v>46147</v>
      </c>
      <c r="PD303" s="121"/>
    </row>
    <row r="304" spans="1:424" ht="15" thickBot="1">
      <c r="A304" t="s">
        <v>859</v>
      </c>
      <c r="B304" t="s">
        <v>1655</v>
      </c>
      <c r="C304" t="s">
        <v>1656</v>
      </c>
      <c r="D304" t="s">
        <v>472</v>
      </c>
      <c r="E304" t="s">
        <v>1690</v>
      </c>
      <c r="F304" t="s">
        <v>474</v>
      </c>
      <c r="G304" t="s">
        <v>475</v>
      </c>
      <c r="H304" t="s">
        <v>1077</v>
      </c>
      <c r="I304" s="5" t="s">
        <v>1691</v>
      </c>
      <c r="J304">
        <v>29.788161252741698</v>
      </c>
      <c r="K304">
        <v>15000</v>
      </c>
      <c r="AV304" t="s">
        <v>1658</v>
      </c>
      <c r="AW304">
        <v>36</v>
      </c>
      <c r="AX304">
        <v>1.44E-2</v>
      </c>
      <c r="AY304">
        <v>1</v>
      </c>
      <c r="AZ304" t="s">
        <v>1692</v>
      </c>
      <c r="BA304">
        <v>2016</v>
      </c>
      <c r="BC304" t="s">
        <v>1693</v>
      </c>
      <c r="BD304" t="s">
        <v>1661</v>
      </c>
      <c r="BE304" t="s">
        <v>536</v>
      </c>
      <c r="BF304" t="s">
        <v>484</v>
      </c>
      <c r="BG304" t="s">
        <v>1662</v>
      </c>
      <c r="BH304" t="s">
        <v>1663</v>
      </c>
      <c r="BI304" t="s">
        <v>480</v>
      </c>
      <c r="BJ304" t="s">
        <v>480</v>
      </c>
      <c r="BK304" t="s">
        <v>537</v>
      </c>
      <c r="BL304" t="s">
        <v>1664</v>
      </c>
      <c r="BM304" t="s">
        <v>480</v>
      </c>
      <c r="BN304" t="s">
        <v>480</v>
      </c>
      <c r="BO304" t="s">
        <v>480</v>
      </c>
      <c r="HV304" t="s">
        <v>1661</v>
      </c>
      <c r="HW304" t="s">
        <v>1662</v>
      </c>
      <c r="HX304" t="s">
        <v>1663</v>
      </c>
      <c r="HY304" t="s">
        <v>1666</v>
      </c>
      <c r="HZ304" t="s">
        <v>480</v>
      </c>
      <c r="IA304" t="s">
        <v>480</v>
      </c>
      <c r="IH304" t="s">
        <v>1661</v>
      </c>
      <c r="II304" s="69" t="s">
        <v>927</v>
      </c>
      <c r="IJ304" t="s">
        <v>542</v>
      </c>
      <c r="IK304" t="s">
        <v>1668</v>
      </c>
      <c r="IL304">
        <v>2016</v>
      </c>
      <c r="IM304" t="s">
        <v>1693</v>
      </c>
      <c r="IN304" t="s">
        <v>480</v>
      </c>
      <c r="IY304" s="7"/>
      <c r="JV304" t="s">
        <v>593</v>
      </c>
      <c r="JW304" s="134" t="s">
        <v>1050</v>
      </c>
      <c r="JX304" t="s">
        <v>480</v>
      </c>
      <c r="JY304" t="s">
        <v>480</v>
      </c>
      <c r="JZ304" t="s">
        <v>480</v>
      </c>
      <c r="KA304" t="s">
        <v>480</v>
      </c>
      <c r="KB304" t="s">
        <v>480</v>
      </c>
      <c r="KC304" t="s">
        <v>480</v>
      </c>
      <c r="KD304" t="s">
        <v>480</v>
      </c>
      <c r="KG304" t="s">
        <v>1669</v>
      </c>
      <c r="KH304">
        <v>2</v>
      </c>
      <c r="MY304" t="s">
        <v>1670</v>
      </c>
      <c r="MZ304">
        <v>36</v>
      </c>
      <c r="NA304" t="s">
        <v>1671</v>
      </c>
      <c r="NB304" t="s">
        <v>1672</v>
      </c>
      <c r="NJ304" t="s">
        <v>1673</v>
      </c>
      <c r="NK304" t="s">
        <v>1674</v>
      </c>
      <c r="NL304" t="s">
        <v>658</v>
      </c>
      <c r="NM304" t="s">
        <v>508</v>
      </c>
      <c r="NV304" t="s">
        <v>518</v>
      </c>
      <c r="NW304">
        <v>1018</v>
      </c>
      <c r="NX304" t="s">
        <v>520</v>
      </c>
      <c r="NY304">
        <v>181</v>
      </c>
      <c r="OB304">
        <v>12</v>
      </c>
      <c r="OU304" t="s">
        <v>1274</v>
      </c>
      <c r="OW304">
        <v>2016</v>
      </c>
      <c r="OZ304" t="s">
        <v>1693</v>
      </c>
      <c r="PB304" t="s">
        <v>522</v>
      </c>
      <c r="PC304" s="50">
        <v>46147</v>
      </c>
      <c r="PD304" s="121"/>
    </row>
    <row r="305" spans="1:420" ht="15" thickBot="1">
      <c r="A305" t="s">
        <v>859</v>
      </c>
      <c r="B305" t="s">
        <v>1655</v>
      </c>
      <c r="C305" t="s">
        <v>1656</v>
      </c>
      <c r="D305" t="s">
        <v>472</v>
      </c>
      <c r="E305" t="s">
        <v>1690</v>
      </c>
      <c r="F305" t="s">
        <v>474</v>
      </c>
      <c r="G305" t="s">
        <v>475</v>
      </c>
      <c r="H305" t="s">
        <v>1077</v>
      </c>
      <c r="I305" s="5" t="s">
        <v>1691</v>
      </c>
      <c r="J305">
        <v>29.788161252741698</v>
      </c>
      <c r="K305">
        <v>15000</v>
      </c>
      <c r="AV305" t="s">
        <v>1658</v>
      </c>
      <c r="AW305">
        <v>36</v>
      </c>
      <c r="AX305">
        <v>1.44E-2</v>
      </c>
      <c r="AY305">
        <v>1</v>
      </c>
      <c r="AZ305" t="s">
        <v>1692</v>
      </c>
      <c r="BA305">
        <v>2016</v>
      </c>
      <c r="BC305" t="s">
        <v>1693</v>
      </c>
      <c r="BD305" t="s">
        <v>1675</v>
      </c>
      <c r="BE305" t="s">
        <v>565</v>
      </c>
      <c r="BF305" t="s">
        <v>484</v>
      </c>
      <c r="BG305" t="s">
        <v>1662</v>
      </c>
      <c r="BH305" t="s">
        <v>1663</v>
      </c>
      <c r="BI305" t="s">
        <v>480</v>
      </c>
      <c r="BJ305" t="s">
        <v>480</v>
      </c>
      <c r="BK305" t="s">
        <v>537</v>
      </c>
      <c r="BL305" t="s">
        <v>1664</v>
      </c>
      <c r="BM305" t="s">
        <v>480</v>
      </c>
      <c r="BN305" t="s">
        <v>480</v>
      </c>
      <c r="BO305" t="s">
        <v>480</v>
      </c>
      <c r="HV305" t="s">
        <v>1675</v>
      </c>
      <c r="HW305" t="s">
        <v>1662</v>
      </c>
      <c r="HX305" t="s">
        <v>1663</v>
      </c>
      <c r="HY305" t="s">
        <v>1666</v>
      </c>
      <c r="HZ305" t="s">
        <v>480</v>
      </c>
      <c r="IA305" t="s">
        <v>480</v>
      </c>
      <c r="IH305" t="s">
        <v>1675</v>
      </c>
      <c r="II305" s="69" t="s">
        <v>927</v>
      </c>
      <c r="IJ305" t="s">
        <v>542</v>
      </c>
      <c r="IK305" t="s">
        <v>1668</v>
      </c>
      <c r="IL305">
        <v>2016</v>
      </c>
      <c r="IM305" t="s">
        <v>1693</v>
      </c>
      <c r="IN305" t="s">
        <v>480</v>
      </c>
      <c r="JV305" t="s">
        <v>593</v>
      </c>
      <c r="JW305" s="134" t="s">
        <v>1050</v>
      </c>
      <c r="JX305" t="s">
        <v>480</v>
      </c>
      <c r="JY305" t="s">
        <v>480</v>
      </c>
      <c r="JZ305" t="s">
        <v>480</v>
      </c>
      <c r="KA305" t="s">
        <v>480</v>
      </c>
      <c r="KB305" t="s">
        <v>480</v>
      </c>
      <c r="KC305" t="s">
        <v>480</v>
      </c>
      <c r="KD305" t="s">
        <v>480</v>
      </c>
      <c r="KG305" t="s">
        <v>1669</v>
      </c>
      <c r="KH305">
        <v>2</v>
      </c>
      <c r="MY305" t="s">
        <v>1670</v>
      </c>
      <c r="MZ305">
        <v>36</v>
      </c>
      <c r="NA305" t="s">
        <v>1671</v>
      </c>
      <c r="NB305" t="s">
        <v>1672</v>
      </c>
      <c r="NJ305" t="s">
        <v>1673</v>
      </c>
      <c r="NK305" t="s">
        <v>1674</v>
      </c>
      <c r="NL305" t="s">
        <v>658</v>
      </c>
      <c r="NM305" t="s">
        <v>508</v>
      </c>
      <c r="NV305" t="s">
        <v>518</v>
      </c>
      <c r="NW305">
        <v>1274</v>
      </c>
      <c r="NX305" t="s">
        <v>520</v>
      </c>
      <c r="NY305">
        <v>328</v>
      </c>
      <c r="OB305">
        <v>12</v>
      </c>
      <c r="OU305" t="s">
        <v>1274</v>
      </c>
      <c r="OW305">
        <v>2016</v>
      </c>
      <c r="OZ305" t="s">
        <v>1693</v>
      </c>
      <c r="PB305" t="s">
        <v>522</v>
      </c>
      <c r="PC305" s="50">
        <v>46147</v>
      </c>
      <c r="PD305" s="121"/>
    </row>
    <row r="306" spans="1:420" ht="15" thickBot="1">
      <c r="A306" t="s">
        <v>859</v>
      </c>
      <c r="B306" t="s">
        <v>1655</v>
      </c>
      <c r="C306" t="s">
        <v>1656</v>
      </c>
      <c r="D306" t="s">
        <v>472</v>
      </c>
      <c r="E306" t="s">
        <v>1690</v>
      </c>
      <c r="F306" t="s">
        <v>474</v>
      </c>
      <c r="G306" t="s">
        <v>475</v>
      </c>
      <c r="H306" t="s">
        <v>1077</v>
      </c>
      <c r="I306" s="5" t="s">
        <v>1691</v>
      </c>
      <c r="J306">
        <v>29.788161252741698</v>
      </c>
      <c r="K306">
        <v>15000</v>
      </c>
      <c r="AV306" t="s">
        <v>1658</v>
      </c>
      <c r="AW306">
        <v>36</v>
      </c>
      <c r="AX306">
        <v>1.44E-2</v>
      </c>
      <c r="AY306">
        <v>1</v>
      </c>
      <c r="AZ306" t="s">
        <v>1692</v>
      </c>
      <c r="BA306">
        <v>2016</v>
      </c>
      <c r="BC306" t="s">
        <v>1693</v>
      </c>
      <c r="BD306" t="s">
        <v>1694</v>
      </c>
      <c r="BE306" t="s">
        <v>570</v>
      </c>
      <c r="BF306" t="s">
        <v>484</v>
      </c>
      <c r="BG306" t="s">
        <v>1662</v>
      </c>
      <c r="BH306" t="s">
        <v>1695</v>
      </c>
      <c r="BI306" t="s">
        <v>480</v>
      </c>
      <c r="BJ306" t="s">
        <v>480</v>
      </c>
      <c r="BK306" t="s">
        <v>537</v>
      </c>
      <c r="BL306" t="s">
        <v>1664</v>
      </c>
      <c r="BM306" t="s">
        <v>480</v>
      </c>
      <c r="BN306" t="s">
        <v>480</v>
      </c>
      <c r="BO306" t="s">
        <v>480</v>
      </c>
      <c r="HV306" t="s">
        <v>1694</v>
      </c>
      <c r="HW306" t="s">
        <v>1662</v>
      </c>
      <c r="HX306" t="s">
        <v>1695</v>
      </c>
      <c r="HY306" t="s">
        <v>1681</v>
      </c>
      <c r="HZ306" t="s">
        <v>480</v>
      </c>
      <c r="IA306" t="s">
        <v>480</v>
      </c>
      <c r="IH306" t="s">
        <v>1694</v>
      </c>
      <c r="II306" s="69" t="s">
        <v>927</v>
      </c>
      <c r="IJ306" t="s">
        <v>542</v>
      </c>
      <c r="IK306" t="s">
        <v>1668</v>
      </c>
      <c r="IL306">
        <v>2016</v>
      </c>
      <c r="IM306" t="s">
        <v>1693</v>
      </c>
      <c r="IN306" t="s">
        <v>480</v>
      </c>
      <c r="IY306" s="7"/>
      <c r="JV306" t="s">
        <v>593</v>
      </c>
      <c r="JW306" s="134" t="s">
        <v>1050</v>
      </c>
      <c r="JX306" t="s">
        <v>480</v>
      </c>
      <c r="JY306" t="s">
        <v>480</v>
      </c>
      <c r="JZ306" t="s">
        <v>480</v>
      </c>
      <c r="KA306" t="s">
        <v>480</v>
      </c>
      <c r="KB306" t="s">
        <v>480</v>
      </c>
      <c r="KC306" t="s">
        <v>480</v>
      </c>
      <c r="KD306" t="s">
        <v>480</v>
      </c>
      <c r="KG306" t="s">
        <v>1669</v>
      </c>
      <c r="KH306">
        <v>2</v>
      </c>
      <c r="MY306" t="s">
        <v>1670</v>
      </c>
      <c r="MZ306">
        <v>36</v>
      </c>
      <c r="NA306" t="s">
        <v>1671</v>
      </c>
      <c r="NB306" t="s">
        <v>1672</v>
      </c>
      <c r="NJ306" t="s">
        <v>1673</v>
      </c>
      <c r="NK306" t="s">
        <v>1674</v>
      </c>
      <c r="NL306" t="s">
        <v>658</v>
      </c>
      <c r="NM306" t="s">
        <v>508</v>
      </c>
      <c r="NV306" t="s">
        <v>518</v>
      </c>
      <c r="NW306">
        <v>1050</v>
      </c>
      <c r="NX306" t="s">
        <v>520</v>
      </c>
      <c r="NY306">
        <v>135</v>
      </c>
      <c r="OB306">
        <v>12</v>
      </c>
      <c r="OU306" t="s">
        <v>1274</v>
      </c>
      <c r="OW306">
        <v>2016</v>
      </c>
      <c r="OZ306" t="s">
        <v>1693</v>
      </c>
      <c r="PB306" t="s">
        <v>522</v>
      </c>
      <c r="PC306" s="50">
        <v>46147</v>
      </c>
      <c r="PD306" s="121"/>
    </row>
    <row r="307" spans="1:420" ht="15" thickBot="1">
      <c r="A307" t="s">
        <v>859</v>
      </c>
      <c r="B307" t="s">
        <v>1655</v>
      </c>
      <c r="C307" t="s">
        <v>1656</v>
      </c>
      <c r="D307" t="s">
        <v>472</v>
      </c>
      <c r="E307" t="s">
        <v>1690</v>
      </c>
      <c r="F307" t="s">
        <v>474</v>
      </c>
      <c r="G307" t="s">
        <v>475</v>
      </c>
      <c r="H307" t="s">
        <v>1077</v>
      </c>
      <c r="I307" s="5" t="s">
        <v>1691</v>
      </c>
      <c r="J307">
        <v>29.788161252741698</v>
      </c>
      <c r="K307">
        <v>15000</v>
      </c>
      <c r="AV307" t="s">
        <v>1658</v>
      </c>
      <c r="AW307">
        <v>36</v>
      </c>
      <c r="AX307">
        <v>1.44E-2</v>
      </c>
      <c r="AY307">
        <v>1</v>
      </c>
      <c r="AZ307" t="s">
        <v>1692</v>
      </c>
      <c r="BA307">
        <v>2016</v>
      </c>
      <c r="BC307" t="s">
        <v>1693</v>
      </c>
      <c r="BD307" t="s">
        <v>1696</v>
      </c>
      <c r="BE307" t="s">
        <v>553</v>
      </c>
      <c r="BF307" t="s">
        <v>484</v>
      </c>
      <c r="BG307" t="s">
        <v>1662</v>
      </c>
      <c r="BH307" t="s">
        <v>1695</v>
      </c>
      <c r="BI307" t="s">
        <v>480</v>
      </c>
      <c r="BJ307" t="s">
        <v>480</v>
      </c>
      <c r="BK307" t="s">
        <v>537</v>
      </c>
      <c r="BL307" t="s">
        <v>1664</v>
      </c>
      <c r="BM307" t="s">
        <v>480</v>
      </c>
      <c r="BN307" t="s">
        <v>480</v>
      </c>
      <c r="BO307" t="s">
        <v>480</v>
      </c>
      <c r="HV307" t="s">
        <v>1696</v>
      </c>
      <c r="HW307" t="s">
        <v>1662</v>
      </c>
      <c r="HX307" t="s">
        <v>1695</v>
      </c>
      <c r="HY307" t="s">
        <v>1681</v>
      </c>
      <c r="HZ307" t="s">
        <v>480</v>
      </c>
      <c r="IA307" t="s">
        <v>480</v>
      </c>
      <c r="IH307" t="s">
        <v>1696</v>
      </c>
      <c r="II307" s="69" t="s">
        <v>927</v>
      </c>
      <c r="IJ307" t="s">
        <v>542</v>
      </c>
      <c r="IK307" t="s">
        <v>1668</v>
      </c>
      <c r="IL307">
        <v>2016</v>
      </c>
      <c r="IM307" t="s">
        <v>1693</v>
      </c>
      <c r="IN307" t="s">
        <v>480</v>
      </c>
      <c r="JV307" t="s">
        <v>593</v>
      </c>
      <c r="JW307" s="134" t="s">
        <v>1050</v>
      </c>
      <c r="JX307" t="s">
        <v>480</v>
      </c>
      <c r="JY307" t="s">
        <v>480</v>
      </c>
      <c r="JZ307" t="s">
        <v>480</v>
      </c>
      <c r="KA307" t="s">
        <v>480</v>
      </c>
      <c r="KB307" t="s">
        <v>480</v>
      </c>
      <c r="KC307" t="s">
        <v>480</v>
      </c>
      <c r="KD307" t="s">
        <v>480</v>
      </c>
      <c r="KG307" t="s">
        <v>1669</v>
      </c>
      <c r="KH307">
        <v>2</v>
      </c>
      <c r="MY307" t="s">
        <v>1670</v>
      </c>
      <c r="MZ307">
        <v>36</v>
      </c>
      <c r="NA307" t="s">
        <v>1671</v>
      </c>
      <c r="NB307" t="s">
        <v>1672</v>
      </c>
      <c r="NJ307" t="s">
        <v>1673</v>
      </c>
      <c r="NK307" t="s">
        <v>1674</v>
      </c>
      <c r="NL307" t="s">
        <v>658</v>
      </c>
      <c r="NM307" t="s">
        <v>508</v>
      </c>
      <c r="NV307" t="s">
        <v>518</v>
      </c>
      <c r="NW307">
        <v>1101</v>
      </c>
      <c r="NX307" t="s">
        <v>520</v>
      </c>
      <c r="NY307">
        <v>209</v>
      </c>
      <c r="OB307">
        <v>12</v>
      </c>
      <c r="OU307" t="s">
        <v>1274</v>
      </c>
      <c r="OW307">
        <v>2016</v>
      </c>
      <c r="OZ307" t="s">
        <v>1693</v>
      </c>
      <c r="PB307" t="s">
        <v>522</v>
      </c>
      <c r="PC307" s="50">
        <v>46147</v>
      </c>
      <c r="PD307" s="121"/>
    </row>
    <row r="308" spans="1:420" ht="15" thickBot="1">
      <c r="A308" t="s">
        <v>859</v>
      </c>
      <c r="B308" t="s">
        <v>1655</v>
      </c>
      <c r="C308" t="s">
        <v>1656</v>
      </c>
      <c r="D308" t="s">
        <v>472</v>
      </c>
      <c r="E308" t="s">
        <v>1690</v>
      </c>
      <c r="F308" t="s">
        <v>474</v>
      </c>
      <c r="G308" t="s">
        <v>475</v>
      </c>
      <c r="H308" t="s">
        <v>1077</v>
      </c>
      <c r="I308" s="5" t="s">
        <v>1691</v>
      </c>
      <c r="J308">
        <v>29.788161252741698</v>
      </c>
      <c r="K308">
        <v>15000</v>
      </c>
      <c r="AV308" t="s">
        <v>1658</v>
      </c>
      <c r="AW308">
        <v>36</v>
      </c>
      <c r="AX308">
        <v>1.44E-2</v>
      </c>
      <c r="AY308">
        <v>1</v>
      </c>
      <c r="AZ308" t="s">
        <v>1692</v>
      </c>
      <c r="BA308">
        <v>2016</v>
      </c>
      <c r="BC308" t="s">
        <v>1693</v>
      </c>
      <c r="BD308" t="s">
        <v>1686</v>
      </c>
      <c r="BE308" t="s">
        <v>524</v>
      </c>
      <c r="BF308" t="s">
        <v>484</v>
      </c>
      <c r="BG308" t="s">
        <v>1662</v>
      </c>
      <c r="BH308" t="s">
        <v>1663</v>
      </c>
      <c r="BI308" t="s">
        <v>480</v>
      </c>
      <c r="BJ308" t="s">
        <v>480</v>
      </c>
      <c r="HV308" t="s">
        <v>1686</v>
      </c>
      <c r="HW308" t="s">
        <v>1662</v>
      </c>
      <c r="HX308" t="s">
        <v>1663</v>
      </c>
      <c r="HY308" t="s">
        <v>1666</v>
      </c>
      <c r="HZ308" t="s">
        <v>480</v>
      </c>
      <c r="IA308" t="s">
        <v>480</v>
      </c>
      <c r="IH308" t="s">
        <v>1686</v>
      </c>
      <c r="II308" t="s">
        <v>492</v>
      </c>
      <c r="JV308" t="s">
        <v>593</v>
      </c>
      <c r="JW308" s="134" t="s">
        <v>1050</v>
      </c>
      <c r="JX308" t="s">
        <v>480</v>
      </c>
      <c r="JY308" t="s">
        <v>480</v>
      </c>
      <c r="JZ308" t="s">
        <v>480</v>
      </c>
      <c r="KA308" t="s">
        <v>480</v>
      </c>
      <c r="KB308" t="s">
        <v>480</v>
      </c>
      <c r="KC308" t="s">
        <v>480</v>
      </c>
      <c r="KD308" t="s">
        <v>480</v>
      </c>
      <c r="KG308" t="s">
        <v>1669</v>
      </c>
      <c r="KH308">
        <v>2</v>
      </c>
      <c r="MY308" t="s">
        <v>1670</v>
      </c>
      <c r="MZ308">
        <v>36</v>
      </c>
      <c r="NA308" t="s">
        <v>1671</v>
      </c>
      <c r="NB308" t="s">
        <v>1672</v>
      </c>
      <c r="NJ308" t="s">
        <v>1673</v>
      </c>
      <c r="NK308" t="s">
        <v>1674</v>
      </c>
      <c r="NL308" t="s">
        <v>658</v>
      </c>
      <c r="NM308" t="s">
        <v>508</v>
      </c>
      <c r="NU308" t="s">
        <v>655</v>
      </c>
      <c r="NV308" t="s">
        <v>518</v>
      </c>
      <c r="NW308">
        <v>1676</v>
      </c>
      <c r="NX308" t="s">
        <v>520</v>
      </c>
      <c r="NY308">
        <v>188</v>
      </c>
      <c r="OB308">
        <v>10</v>
      </c>
      <c r="OU308" t="s">
        <v>1274</v>
      </c>
      <c r="OW308">
        <v>2016</v>
      </c>
      <c r="OZ308" t="s">
        <v>1693</v>
      </c>
      <c r="PB308" t="s">
        <v>522</v>
      </c>
      <c r="PC308" s="50">
        <v>46147</v>
      </c>
      <c r="PD308" s="121"/>
    </row>
    <row r="309" spans="1:420" ht="15" thickBot="1">
      <c r="A309" t="s">
        <v>859</v>
      </c>
      <c r="B309" t="s">
        <v>1655</v>
      </c>
      <c r="C309" t="s">
        <v>1656</v>
      </c>
      <c r="D309" t="s">
        <v>472</v>
      </c>
      <c r="E309" t="s">
        <v>1690</v>
      </c>
      <c r="F309" t="s">
        <v>474</v>
      </c>
      <c r="G309" t="s">
        <v>475</v>
      </c>
      <c r="H309" t="s">
        <v>1077</v>
      </c>
      <c r="I309" s="5" t="s">
        <v>1691</v>
      </c>
      <c r="J309">
        <v>29.788161252741698</v>
      </c>
      <c r="K309">
        <v>15000</v>
      </c>
      <c r="AV309" t="s">
        <v>1658</v>
      </c>
      <c r="AW309">
        <v>36</v>
      </c>
      <c r="AX309">
        <v>1.44E-2</v>
      </c>
      <c r="AY309">
        <v>1</v>
      </c>
      <c r="AZ309" t="s">
        <v>1692</v>
      </c>
      <c r="BA309">
        <v>2016</v>
      </c>
      <c r="BC309" t="s">
        <v>1693</v>
      </c>
      <c r="BD309" t="s">
        <v>1697</v>
      </c>
      <c r="BE309" t="s">
        <v>483</v>
      </c>
      <c r="BF309" t="s">
        <v>484</v>
      </c>
      <c r="BG309" t="s">
        <v>1662</v>
      </c>
      <c r="BH309" t="s">
        <v>1695</v>
      </c>
      <c r="BI309" t="s">
        <v>480</v>
      </c>
      <c r="BJ309" t="s">
        <v>480</v>
      </c>
      <c r="HV309" t="s">
        <v>1697</v>
      </c>
      <c r="HW309" t="s">
        <v>1662</v>
      </c>
      <c r="HX309" t="s">
        <v>1695</v>
      </c>
      <c r="HY309" t="s">
        <v>1681</v>
      </c>
      <c r="HZ309" t="s">
        <v>480</v>
      </c>
      <c r="IA309" t="s">
        <v>480</v>
      </c>
      <c r="IH309" t="s">
        <v>1697</v>
      </c>
      <c r="II309" t="s">
        <v>492</v>
      </c>
      <c r="JV309" t="s">
        <v>593</v>
      </c>
      <c r="JW309" s="134" t="s">
        <v>1050</v>
      </c>
      <c r="JX309" t="s">
        <v>480</v>
      </c>
      <c r="JY309" t="s">
        <v>480</v>
      </c>
      <c r="JZ309" t="s">
        <v>480</v>
      </c>
      <c r="KA309" t="s">
        <v>480</v>
      </c>
      <c r="KB309" t="s">
        <v>480</v>
      </c>
      <c r="KC309" t="s">
        <v>480</v>
      </c>
      <c r="KD309" t="s">
        <v>480</v>
      </c>
      <c r="KG309" t="s">
        <v>1669</v>
      </c>
      <c r="KH309">
        <v>2</v>
      </c>
      <c r="MY309" t="s">
        <v>1670</v>
      </c>
      <c r="MZ309">
        <v>36</v>
      </c>
      <c r="NA309" t="s">
        <v>1671</v>
      </c>
      <c r="NB309" t="s">
        <v>1672</v>
      </c>
      <c r="NJ309" t="s">
        <v>1673</v>
      </c>
      <c r="NK309" t="s">
        <v>1674</v>
      </c>
      <c r="NL309" t="s">
        <v>658</v>
      </c>
      <c r="NM309" t="s">
        <v>508</v>
      </c>
      <c r="NU309" t="s">
        <v>1418</v>
      </c>
      <c r="NV309" t="s">
        <v>518</v>
      </c>
      <c r="NW309">
        <v>1393</v>
      </c>
      <c r="NX309" t="s">
        <v>520</v>
      </c>
      <c r="NY309">
        <v>240</v>
      </c>
      <c r="OB309">
        <v>12</v>
      </c>
      <c r="OU309" t="s">
        <v>1274</v>
      </c>
      <c r="OW309">
        <v>2016</v>
      </c>
      <c r="OZ309" t="s">
        <v>1693</v>
      </c>
      <c r="PB309" t="s">
        <v>522</v>
      </c>
      <c r="PC309" s="50">
        <v>46147</v>
      </c>
      <c r="PD309" s="121"/>
    </row>
    <row r="310" spans="1:420" s="64" customFormat="1" ht="73" thickBot="1">
      <c r="A310" s="158" t="s">
        <v>0</v>
      </c>
      <c r="B310" s="159" t="s">
        <v>1</v>
      </c>
      <c r="C310" s="160" t="s">
        <v>2</v>
      </c>
      <c r="D310" s="160" t="s">
        <v>3</v>
      </c>
      <c r="E310" s="160" t="s">
        <v>4</v>
      </c>
      <c r="F310" s="160" t="s">
        <v>5</v>
      </c>
      <c r="G310" s="160" t="s">
        <v>2781</v>
      </c>
      <c r="H310" s="160" t="s">
        <v>7</v>
      </c>
      <c r="I310" s="160" t="s">
        <v>8</v>
      </c>
      <c r="J310" s="160" t="s">
        <v>9</v>
      </c>
      <c r="K310" s="160" t="s">
        <v>10</v>
      </c>
      <c r="L310" s="160" t="s">
        <v>11</v>
      </c>
      <c r="M310" s="160" t="s">
        <v>12</v>
      </c>
      <c r="N310" s="160" t="s">
        <v>13</v>
      </c>
      <c r="O310" s="160" t="s">
        <v>14</v>
      </c>
      <c r="P310" s="160" t="s">
        <v>15</v>
      </c>
      <c r="Q310" s="160" t="s">
        <v>16</v>
      </c>
      <c r="R310" s="160" t="s">
        <v>17</v>
      </c>
      <c r="S310" s="160" t="s">
        <v>18</v>
      </c>
      <c r="T310" s="160" t="s">
        <v>19</v>
      </c>
      <c r="U310" s="107" t="s">
        <v>20</v>
      </c>
      <c r="V310" s="107" t="s">
        <v>21</v>
      </c>
      <c r="W310" s="107" t="s">
        <v>22</v>
      </c>
      <c r="X310" s="107" t="s">
        <v>23</v>
      </c>
      <c r="Y310" s="107" t="s">
        <v>24</v>
      </c>
      <c r="Z310" s="107" t="s">
        <v>25</v>
      </c>
      <c r="AA310" s="107" t="s">
        <v>26</v>
      </c>
      <c r="AB310" s="107" t="s">
        <v>27</v>
      </c>
      <c r="AC310" s="107" t="s">
        <v>28</v>
      </c>
      <c r="AD310" s="107" t="s">
        <v>29</v>
      </c>
      <c r="AE310" s="107" t="s">
        <v>30</v>
      </c>
      <c r="AF310" s="107" t="s">
        <v>31</v>
      </c>
      <c r="AG310" s="107" t="s">
        <v>32</v>
      </c>
      <c r="AH310" s="107" t="s">
        <v>33</v>
      </c>
      <c r="AI310" s="107" t="s">
        <v>34</v>
      </c>
      <c r="AJ310" s="107" t="s">
        <v>35</v>
      </c>
      <c r="AK310" s="107" t="s">
        <v>36</v>
      </c>
      <c r="AL310" s="107" t="s">
        <v>37</v>
      </c>
      <c r="AM310" s="107" t="s">
        <v>38</v>
      </c>
      <c r="AN310" s="107" t="s">
        <v>39</v>
      </c>
      <c r="AO310" s="107" t="s">
        <v>40</v>
      </c>
      <c r="AP310" s="107" t="s">
        <v>41</v>
      </c>
      <c r="AQ310" s="107" t="s">
        <v>42</v>
      </c>
      <c r="AR310" s="107" t="s">
        <v>43</v>
      </c>
      <c r="AS310" s="107" t="s">
        <v>44</v>
      </c>
      <c r="AT310" s="107" t="s">
        <v>45</v>
      </c>
      <c r="AU310" s="107" t="s">
        <v>46</v>
      </c>
      <c r="AV310" s="221" t="s">
        <v>47</v>
      </c>
      <c r="AW310" s="221" t="s">
        <v>48</v>
      </c>
      <c r="AX310" s="221" t="s">
        <v>49</v>
      </c>
      <c r="AY310" s="221" t="s">
        <v>50</v>
      </c>
      <c r="AZ310" s="222" t="s">
        <v>51</v>
      </c>
      <c r="BA310" s="222" t="s">
        <v>52</v>
      </c>
      <c r="BB310" s="222" t="s">
        <v>53</v>
      </c>
      <c r="BC310" s="222" t="s">
        <v>54</v>
      </c>
      <c r="BD310" s="18" t="s">
        <v>55</v>
      </c>
      <c r="BE310" s="18" t="s">
        <v>56</v>
      </c>
      <c r="BF310" s="18" t="s">
        <v>57</v>
      </c>
      <c r="BG310" s="223" t="s">
        <v>2650</v>
      </c>
      <c r="BH310" s="223" t="s">
        <v>2651</v>
      </c>
      <c r="BI310" s="223" t="s">
        <v>2652</v>
      </c>
      <c r="BJ310" s="223" t="s">
        <v>2653</v>
      </c>
      <c r="BK310" s="223" t="s">
        <v>2654</v>
      </c>
      <c r="BL310" s="223" t="s">
        <v>2655</v>
      </c>
      <c r="BM310" s="223" t="s">
        <v>2656</v>
      </c>
      <c r="BN310" s="223" t="s">
        <v>2657</v>
      </c>
      <c r="BO310" s="223" t="s">
        <v>2658</v>
      </c>
      <c r="BP310" s="223" t="s">
        <v>2659</v>
      </c>
      <c r="BQ310" s="223" t="s">
        <v>2660</v>
      </c>
      <c r="BR310" s="223" t="s">
        <v>2661</v>
      </c>
      <c r="BS310" s="223" t="s">
        <v>2662</v>
      </c>
      <c r="BT310" s="223" t="s">
        <v>2663</v>
      </c>
      <c r="BU310" s="223" t="s">
        <v>2664</v>
      </c>
      <c r="BV310" s="116" t="s">
        <v>2665</v>
      </c>
      <c r="BW310" s="116" t="s">
        <v>2666</v>
      </c>
      <c r="BX310" s="116" t="s">
        <v>2667</v>
      </c>
      <c r="BY310" s="116" t="s">
        <v>2668</v>
      </c>
      <c r="BZ310" s="116" t="s">
        <v>2669</v>
      </c>
      <c r="CA310" s="116" t="s">
        <v>2670</v>
      </c>
      <c r="CB310" s="116" t="s">
        <v>2671</v>
      </c>
      <c r="CC310" s="116" t="s">
        <v>2672</v>
      </c>
      <c r="CD310" s="116" t="s">
        <v>2673</v>
      </c>
      <c r="CE310" s="116" t="s">
        <v>2674</v>
      </c>
      <c r="CF310" s="116" t="s">
        <v>2675</v>
      </c>
      <c r="CG310" s="116" t="s">
        <v>2676</v>
      </c>
      <c r="CH310" s="116" t="s">
        <v>2677</v>
      </c>
      <c r="CI310" s="116" t="s">
        <v>2678</v>
      </c>
      <c r="CJ310" s="116" t="s">
        <v>2679</v>
      </c>
      <c r="CK310" s="116" t="s">
        <v>2680</v>
      </c>
      <c r="CL310" s="116" t="s">
        <v>2681</v>
      </c>
      <c r="CM310" s="116" t="s">
        <v>2682</v>
      </c>
      <c r="CN310" s="116" t="s">
        <v>2683</v>
      </c>
      <c r="CO310" s="116" t="s">
        <v>2684</v>
      </c>
      <c r="CP310" s="116" t="s">
        <v>2685</v>
      </c>
      <c r="CQ310" s="116" t="s">
        <v>2686</v>
      </c>
      <c r="CR310" s="116" t="s">
        <v>2687</v>
      </c>
      <c r="CS310" s="116" t="s">
        <v>2688</v>
      </c>
      <c r="CT310" s="116" t="s">
        <v>2689</v>
      </c>
      <c r="CU310" s="116" t="s">
        <v>2690</v>
      </c>
      <c r="CV310" s="116" t="s">
        <v>2691</v>
      </c>
      <c r="CW310" s="116" t="s">
        <v>2692</v>
      </c>
      <c r="CX310" s="116" t="s">
        <v>2693</v>
      </c>
      <c r="CY310" s="116" t="s">
        <v>2694</v>
      </c>
      <c r="CZ310" s="116" t="s">
        <v>2695</v>
      </c>
      <c r="DA310" s="116" t="s">
        <v>2696</v>
      </c>
      <c r="DB310" s="116" t="s">
        <v>2697</v>
      </c>
      <c r="DC310" s="116" t="s">
        <v>2698</v>
      </c>
      <c r="DD310" s="116" t="s">
        <v>2699</v>
      </c>
      <c r="DE310" s="116" t="s">
        <v>2700</v>
      </c>
      <c r="DF310" s="116" t="s">
        <v>2701</v>
      </c>
      <c r="DG310" s="116" t="s">
        <v>2702</v>
      </c>
      <c r="DH310" s="116" t="s">
        <v>2703</v>
      </c>
      <c r="DI310" s="116" t="s">
        <v>2704</v>
      </c>
      <c r="DJ310" s="116" t="s">
        <v>2705</v>
      </c>
      <c r="DK310" s="116" t="s">
        <v>2706</v>
      </c>
      <c r="DL310" s="116" t="s">
        <v>2707</v>
      </c>
      <c r="DM310" s="116" t="s">
        <v>2708</v>
      </c>
      <c r="DN310" s="116" t="s">
        <v>2709</v>
      </c>
      <c r="DO310" s="116" t="s">
        <v>2710</v>
      </c>
      <c r="DP310" s="116" t="s">
        <v>2711</v>
      </c>
      <c r="DQ310" s="116" t="s">
        <v>2712</v>
      </c>
      <c r="DR310" s="116" t="s">
        <v>2713</v>
      </c>
      <c r="DS310" s="116" t="s">
        <v>2714</v>
      </c>
      <c r="DT310" s="116" t="s">
        <v>2715</v>
      </c>
      <c r="DU310" s="116" t="s">
        <v>2716</v>
      </c>
      <c r="DV310" s="116" t="s">
        <v>2717</v>
      </c>
      <c r="DW310" s="116" t="s">
        <v>2718</v>
      </c>
      <c r="DX310" s="116" t="s">
        <v>2719</v>
      </c>
      <c r="DY310" s="116" t="s">
        <v>2720</v>
      </c>
      <c r="DZ310" s="116" t="s">
        <v>2721</v>
      </c>
      <c r="EA310" s="116" t="s">
        <v>2722</v>
      </c>
      <c r="EB310" s="116" t="s">
        <v>2723</v>
      </c>
      <c r="EC310" s="116" t="s">
        <v>2724</v>
      </c>
      <c r="ED310" s="23" t="s">
        <v>193</v>
      </c>
      <c r="EE310" s="23" t="s">
        <v>194</v>
      </c>
      <c r="EF310" s="23" t="s">
        <v>195</v>
      </c>
      <c r="EG310" s="23" t="s">
        <v>196</v>
      </c>
      <c r="EH310" s="23" t="s">
        <v>197</v>
      </c>
      <c r="EI310" s="23" t="s">
        <v>198</v>
      </c>
      <c r="EJ310" s="23" t="s">
        <v>199</v>
      </c>
      <c r="EK310" s="23" t="s">
        <v>200</v>
      </c>
      <c r="EL310" s="23" t="s">
        <v>201</v>
      </c>
      <c r="EM310" s="23" t="s">
        <v>202</v>
      </c>
      <c r="EN310" s="23" t="s">
        <v>203</v>
      </c>
      <c r="EO310" s="23" t="s">
        <v>204</v>
      </c>
      <c r="EP310" s="23" t="s">
        <v>205</v>
      </c>
      <c r="EQ310" s="23" t="s">
        <v>206</v>
      </c>
      <c r="ER310" s="23" t="s">
        <v>207</v>
      </c>
      <c r="ES310" s="23" t="s">
        <v>208</v>
      </c>
      <c r="ET310" s="23" t="s">
        <v>209</v>
      </c>
      <c r="EU310" s="23" t="s">
        <v>210</v>
      </c>
      <c r="EV310" s="23" t="s">
        <v>211</v>
      </c>
      <c r="EW310" s="23" t="s">
        <v>212</v>
      </c>
      <c r="EX310" s="23" t="s">
        <v>213</v>
      </c>
      <c r="EY310" s="23" t="s">
        <v>214</v>
      </c>
      <c r="EZ310" s="23" t="s">
        <v>215</v>
      </c>
      <c r="FA310" s="23" t="s">
        <v>216</v>
      </c>
      <c r="FB310" s="23" t="s">
        <v>217</v>
      </c>
      <c r="FC310" s="111" t="s">
        <v>218</v>
      </c>
      <c r="FD310" s="111" t="s">
        <v>219</v>
      </c>
      <c r="FE310" s="111" t="s">
        <v>220</v>
      </c>
      <c r="FF310" s="111" t="s">
        <v>221</v>
      </c>
      <c r="FG310" s="111" t="s">
        <v>222</v>
      </c>
      <c r="FH310" s="111" t="s">
        <v>223</v>
      </c>
      <c r="FI310" s="225" t="s">
        <v>224</v>
      </c>
      <c r="FJ310" s="225" t="s">
        <v>225</v>
      </c>
      <c r="FK310" s="225" t="s">
        <v>226</v>
      </c>
      <c r="FL310" s="225" t="s">
        <v>227</v>
      </c>
      <c r="FM310" s="225" t="s">
        <v>228</v>
      </c>
      <c r="FN310" s="226" t="s">
        <v>229</v>
      </c>
      <c r="FO310" s="226" t="s">
        <v>230</v>
      </c>
      <c r="FP310" s="226" t="s">
        <v>231</v>
      </c>
      <c r="FQ310" s="226" t="s">
        <v>232</v>
      </c>
      <c r="FR310" s="226" t="s">
        <v>233</v>
      </c>
      <c r="FS310" s="226" t="s">
        <v>234</v>
      </c>
      <c r="FT310" s="227" t="s">
        <v>235</v>
      </c>
      <c r="FU310" s="227" t="s">
        <v>236</v>
      </c>
      <c r="FV310" s="227" t="s">
        <v>237</v>
      </c>
      <c r="FW310" s="227" t="s">
        <v>238</v>
      </c>
      <c r="FX310" s="227" t="s">
        <v>239</v>
      </c>
      <c r="FY310" s="227" t="s">
        <v>240</v>
      </c>
      <c r="FZ310" s="228" t="s">
        <v>241</v>
      </c>
      <c r="GA310" s="228" t="s">
        <v>242</v>
      </c>
      <c r="GB310" s="228" t="s">
        <v>243</v>
      </c>
      <c r="GC310" s="228" t="s">
        <v>244</v>
      </c>
      <c r="GD310" s="228" t="s">
        <v>245</v>
      </c>
      <c r="GE310" s="228" t="s">
        <v>246</v>
      </c>
      <c r="GF310" s="228" t="s">
        <v>247</v>
      </c>
      <c r="GG310" s="26" t="s">
        <v>248</v>
      </c>
      <c r="GH310" s="26" t="s">
        <v>249</v>
      </c>
      <c r="GI310" s="26" t="s">
        <v>250</v>
      </c>
      <c r="GJ310" s="26" t="s">
        <v>251</v>
      </c>
      <c r="GK310" s="26" t="s">
        <v>252</v>
      </c>
      <c r="GL310" s="26" t="s">
        <v>253</v>
      </c>
      <c r="GM310" s="26" t="s">
        <v>254</v>
      </c>
      <c r="GN310" s="229" t="s">
        <v>255</v>
      </c>
      <c r="GO310" s="229" t="s">
        <v>256</v>
      </c>
      <c r="GP310" s="229" t="s">
        <v>257</v>
      </c>
      <c r="GQ310" s="229" t="s">
        <v>258</v>
      </c>
      <c r="GR310" s="229" t="s">
        <v>259</v>
      </c>
      <c r="GS310" s="229" t="s">
        <v>260</v>
      </c>
      <c r="GT310" s="229" t="s">
        <v>261</v>
      </c>
      <c r="GU310" s="229" t="s">
        <v>262</v>
      </c>
      <c r="GV310" s="229" t="s">
        <v>263</v>
      </c>
      <c r="GW310" s="229" t="s">
        <v>264</v>
      </c>
      <c r="GX310" s="229" t="s">
        <v>265</v>
      </c>
      <c r="GY310" s="229" t="s">
        <v>266</v>
      </c>
      <c r="GZ310" s="229" t="s">
        <v>267</v>
      </c>
      <c r="HA310" s="229" t="s">
        <v>268</v>
      </c>
      <c r="HB310" s="30" t="s">
        <v>269</v>
      </c>
      <c r="HC310" s="30" t="s">
        <v>270</v>
      </c>
      <c r="HD310" s="30" t="s">
        <v>271</v>
      </c>
      <c r="HE310" s="30" t="s">
        <v>272</v>
      </c>
      <c r="HF310" s="30" t="s">
        <v>273</v>
      </c>
      <c r="HG310" s="30" t="s">
        <v>274</v>
      </c>
      <c r="HH310" s="30" t="s">
        <v>275</v>
      </c>
      <c r="HI310" s="30" t="s">
        <v>276</v>
      </c>
      <c r="HJ310" s="30" t="s">
        <v>277</v>
      </c>
      <c r="HK310" s="30" t="s">
        <v>278</v>
      </c>
      <c r="HL310" s="30" t="s">
        <v>279</v>
      </c>
      <c r="HM310" s="30" t="s">
        <v>280</v>
      </c>
      <c r="HN310" s="26" t="s">
        <v>281</v>
      </c>
      <c r="HO310" s="26" t="s">
        <v>282</v>
      </c>
      <c r="HP310" s="26" t="s">
        <v>283</v>
      </c>
      <c r="HQ310" s="26" t="s">
        <v>284</v>
      </c>
      <c r="HR310" s="26" t="s">
        <v>285</v>
      </c>
      <c r="HS310" s="26" t="s">
        <v>286</v>
      </c>
      <c r="HT310" s="26" t="s">
        <v>287</v>
      </c>
      <c r="HU310" s="26" t="s">
        <v>288</v>
      </c>
      <c r="HV310" s="26" t="s">
        <v>289</v>
      </c>
      <c r="HW310" s="30" t="s">
        <v>290</v>
      </c>
      <c r="HX310" s="30" t="s">
        <v>291</v>
      </c>
      <c r="HY310" s="30" t="s">
        <v>292</v>
      </c>
      <c r="HZ310" s="30" t="s">
        <v>293</v>
      </c>
      <c r="IA310" s="230" t="s">
        <v>294</v>
      </c>
      <c r="IB310" s="230" t="s">
        <v>295</v>
      </c>
      <c r="IC310" s="230" t="s">
        <v>296</v>
      </c>
      <c r="ID310" s="230" t="s">
        <v>297</v>
      </c>
      <c r="IE310" s="230" t="s">
        <v>298</v>
      </c>
      <c r="IF310" s="230" t="s">
        <v>299</v>
      </c>
      <c r="IG310" s="230" t="s">
        <v>300</v>
      </c>
      <c r="IH310" s="230" t="s">
        <v>301</v>
      </c>
      <c r="II310" s="230" t="s">
        <v>302</v>
      </c>
      <c r="IJ310" s="230" t="s">
        <v>303</v>
      </c>
      <c r="IK310" s="230" t="s">
        <v>304</v>
      </c>
      <c r="IL310" s="230" t="s">
        <v>305</v>
      </c>
      <c r="IM310" s="230" t="s">
        <v>306</v>
      </c>
      <c r="IN310" s="231" t="s">
        <v>307</v>
      </c>
      <c r="IO310" s="231" t="s">
        <v>308</v>
      </c>
      <c r="IP310" s="231" t="s">
        <v>309</v>
      </c>
      <c r="IQ310" s="231" t="s">
        <v>310</v>
      </c>
      <c r="IR310" s="231" t="s">
        <v>311</v>
      </c>
      <c r="IS310" s="231" t="s">
        <v>312</v>
      </c>
      <c r="IT310" s="231" t="s">
        <v>313</v>
      </c>
      <c r="IU310" s="231" t="s">
        <v>314</v>
      </c>
      <c r="IV310" s="231" t="s">
        <v>315</v>
      </c>
      <c r="IW310" s="231" t="s">
        <v>316</v>
      </c>
      <c r="IX310" s="231" t="s">
        <v>317</v>
      </c>
      <c r="IY310" s="231" t="s">
        <v>318</v>
      </c>
      <c r="IZ310" s="231" t="s">
        <v>319</v>
      </c>
      <c r="JA310" s="231" t="s">
        <v>320</v>
      </c>
      <c r="JB310" s="231" t="s">
        <v>321</v>
      </c>
      <c r="JC310" s="231" t="s">
        <v>322</v>
      </c>
      <c r="JD310" s="231" t="s">
        <v>323</v>
      </c>
      <c r="JE310" s="231" t="s">
        <v>324</v>
      </c>
      <c r="JF310" s="231" t="s">
        <v>325</v>
      </c>
      <c r="JG310" s="232" t="s">
        <v>326</v>
      </c>
      <c r="JH310" s="232" t="s">
        <v>327</v>
      </c>
      <c r="JI310" s="232" t="s">
        <v>328</v>
      </c>
      <c r="JJ310" s="232" t="s">
        <v>329</v>
      </c>
      <c r="JK310" s="232" t="s">
        <v>330</v>
      </c>
      <c r="JL310" s="233" t="s">
        <v>331</v>
      </c>
      <c r="JM310" s="233" t="s">
        <v>332</v>
      </c>
      <c r="JN310" s="233" t="s">
        <v>333</v>
      </c>
      <c r="JO310" s="233" t="s">
        <v>334</v>
      </c>
      <c r="JP310" s="233" t="s">
        <v>335</v>
      </c>
      <c r="JQ310" s="233" t="s">
        <v>336</v>
      </c>
      <c r="JR310" s="233" t="s">
        <v>337</v>
      </c>
      <c r="JS310" s="233" t="s">
        <v>338</v>
      </c>
      <c r="JT310" s="234" t="s">
        <v>339</v>
      </c>
      <c r="JU310" s="234" t="s">
        <v>340</v>
      </c>
      <c r="JV310" s="234" t="s">
        <v>341</v>
      </c>
      <c r="JW310" s="234" t="s">
        <v>342</v>
      </c>
      <c r="JX310" s="234" t="s">
        <v>343</v>
      </c>
      <c r="JY310" s="170" t="s">
        <v>344</v>
      </c>
      <c r="JZ310" s="170" t="s">
        <v>345</v>
      </c>
      <c r="KA310" s="170" t="s">
        <v>346</v>
      </c>
      <c r="KB310" s="170" t="s">
        <v>347</v>
      </c>
      <c r="KC310" s="170" t="s">
        <v>348</v>
      </c>
      <c r="KD310" s="236" t="s">
        <v>349</v>
      </c>
      <c r="KE310" s="236" t="s">
        <v>350</v>
      </c>
      <c r="KF310" s="236" t="s">
        <v>351</v>
      </c>
      <c r="KG310" s="236" t="s">
        <v>352</v>
      </c>
      <c r="KH310" s="236" t="s">
        <v>353</v>
      </c>
      <c r="KI310" s="236" t="s">
        <v>354</v>
      </c>
      <c r="KJ310" s="236" t="s">
        <v>355</v>
      </c>
      <c r="KK310" s="236" t="s">
        <v>356</v>
      </c>
      <c r="KL310" s="231" t="s">
        <v>357</v>
      </c>
      <c r="KM310" s="231" t="s">
        <v>358</v>
      </c>
      <c r="KN310" s="231" t="s">
        <v>359</v>
      </c>
      <c r="KO310" s="231" t="s">
        <v>360</v>
      </c>
      <c r="KP310" s="231" t="s">
        <v>361</v>
      </c>
      <c r="KQ310" s="237" t="s">
        <v>362</v>
      </c>
      <c r="KR310" s="237" t="s">
        <v>363</v>
      </c>
      <c r="KS310" s="107" t="s">
        <v>364</v>
      </c>
      <c r="KT310" s="107" t="s">
        <v>365</v>
      </c>
      <c r="KU310" s="107" t="s">
        <v>366</v>
      </c>
      <c r="KV310" s="107" t="s">
        <v>367</v>
      </c>
      <c r="KW310" s="107" t="s">
        <v>368</v>
      </c>
      <c r="KX310" s="107" t="s">
        <v>369</v>
      </c>
      <c r="KY310" s="107" t="s">
        <v>370</v>
      </c>
      <c r="KZ310" s="107" t="s">
        <v>371</v>
      </c>
      <c r="LA310" s="107" t="s">
        <v>372</v>
      </c>
      <c r="LB310" s="1" t="s">
        <v>373</v>
      </c>
      <c r="LC310" s="1" t="s">
        <v>374</v>
      </c>
      <c r="LD310" s="1" t="s">
        <v>375</v>
      </c>
      <c r="LE310" s="1" t="s">
        <v>376</v>
      </c>
      <c r="LF310" s="1" t="s">
        <v>377</v>
      </c>
      <c r="LG310" s="1" t="s">
        <v>378</v>
      </c>
      <c r="LH310" s="1" t="s">
        <v>379</v>
      </c>
      <c r="LI310" s="1" t="s">
        <v>380</v>
      </c>
      <c r="LJ310" s="1" t="s">
        <v>381</v>
      </c>
      <c r="LK310" s="1" t="s">
        <v>382</v>
      </c>
      <c r="LL310" s="1" t="s">
        <v>383</v>
      </c>
      <c r="LM310" s="1" t="s">
        <v>384</v>
      </c>
      <c r="LN310" s="238" t="s">
        <v>385</v>
      </c>
      <c r="LO310" s="238" t="s">
        <v>386</v>
      </c>
      <c r="LP310" s="238" t="s">
        <v>387</v>
      </c>
      <c r="LQ310" s="238" t="s">
        <v>388</v>
      </c>
      <c r="LR310" s="238" t="s">
        <v>389</v>
      </c>
      <c r="LS310" s="238" t="s">
        <v>390</v>
      </c>
      <c r="LT310" s="238" t="s">
        <v>391</v>
      </c>
      <c r="LU310" s="239" t="s">
        <v>392</v>
      </c>
      <c r="LV310" s="239" t="s">
        <v>393</v>
      </c>
      <c r="LW310" s="239" t="s">
        <v>394</v>
      </c>
      <c r="LX310" s="239" t="s">
        <v>395</v>
      </c>
      <c r="LY310" s="239" t="s">
        <v>396</v>
      </c>
      <c r="LZ310" s="239" t="s">
        <v>397</v>
      </c>
      <c r="MA310" s="239" t="s">
        <v>398</v>
      </c>
      <c r="MB310" s="239" t="s">
        <v>399</v>
      </c>
      <c r="MC310" s="239" t="s">
        <v>400</v>
      </c>
      <c r="MD310" s="239" t="s">
        <v>401</v>
      </c>
      <c r="ME310" s="240" t="s">
        <v>402</v>
      </c>
      <c r="MF310" s="240" t="s">
        <v>403</v>
      </c>
      <c r="MG310" s="240" t="s">
        <v>404</v>
      </c>
      <c r="MH310" s="240" t="s">
        <v>405</v>
      </c>
      <c r="MI310" s="240" t="s">
        <v>406</v>
      </c>
      <c r="MJ310" s="240" t="s">
        <v>407</v>
      </c>
      <c r="MK310" s="240" t="s">
        <v>408</v>
      </c>
      <c r="ML310" s="240" t="s">
        <v>409</v>
      </c>
      <c r="MM310" s="22" t="s">
        <v>410</v>
      </c>
      <c r="MN310" s="241" t="s">
        <v>411</v>
      </c>
      <c r="MO310" s="241" t="s">
        <v>412</v>
      </c>
      <c r="MP310" s="241" t="s">
        <v>413</v>
      </c>
      <c r="MQ310" s="241" t="s">
        <v>414</v>
      </c>
      <c r="MR310" s="241" t="s">
        <v>415</v>
      </c>
      <c r="MS310" s="241" t="s">
        <v>416</v>
      </c>
      <c r="MT310" s="242" t="s">
        <v>417</v>
      </c>
      <c r="MU310" s="242" t="s">
        <v>418</v>
      </c>
      <c r="MV310" s="243" t="s">
        <v>419</v>
      </c>
      <c r="MW310" s="243" t="s">
        <v>420</v>
      </c>
      <c r="MX310" s="243" t="s">
        <v>421</v>
      </c>
      <c r="MY310" s="243" t="s">
        <v>422</v>
      </c>
      <c r="MZ310" s="177" t="s">
        <v>423</v>
      </c>
    </row>
    <row r="311" spans="1:420" ht="29.5" thickBot="1">
      <c r="A311" s="47" t="s">
        <v>424</v>
      </c>
      <c r="B311" s="47" t="s">
        <v>424</v>
      </c>
      <c r="C311" s="48" t="s">
        <v>425</v>
      </c>
      <c r="D311" s="48" t="s">
        <v>425</v>
      </c>
      <c r="E311" s="48" t="s">
        <v>425</v>
      </c>
      <c r="F311" s="48" t="s">
        <v>425</v>
      </c>
      <c r="G311" s="48" t="s">
        <v>425</v>
      </c>
      <c r="H311" s="48" t="s">
        <v>425</v>
      </c>
      <c r="I311" s="48" t="s">
        <v>425</v>
      </c>
      <c r="J311" s="48" t="s">
        <v>425</v>
      </c>
      <c r="K311" s="48" t="s">
        <v>425</v>
      </c>
      <c r="L311" s="48" t="s">
        <v>425</v>
      </c>
      <c r="M311" s="48" t="s">
        <v>425</v>
      </c>
      <c r="N311" s="48" t="s">
        <v>425</v>
      </c>
      <c r="O311" s="48" t="s">
        <v>425</v>
      </c>
      <c r="P311" s="48" t="s">
        <v>425</v>
      </c>
      <c r="Q311" s="48" t="s">
        <v>425</v>
      </c>
      <c r="R311" s="48" t="s">
        <v>425</v>
      </c>
      <c r="S311" s="48" t="s">
        <v>425</v>
      </c>
      <c r="T311" s="48" t="s">
        <v>425</v>
      </c>
      <c r="U311" s="48" t="s">
        <v>425</v>
      </c>
      <c r="V311" s="48" t="s">
        <v>425</v>
      </c>
      <c r="W311" s="48" t="s">
        <v>425</v>
      </c>
      <c r="X311" s="48" t="s">
        <v>425</v>
      </c>
      <c r="Y311" s="48" t="s">
        <v>425</v>
      </c>
      <c r="Z311" s="48" t="s">
        <v>425</v>
      </c>
      <c r="AA311" s="48" t="s">
        <v>425</v>
      </c>
      <c r="AB311" s="48" t="s">
        <v>425</v>
      </c>
      <c r="AC311" s="48" t="s">
        <v>425</v>
      </c>
      <c r="AD311" s="48" t="s">
        <v>425</v>
      </c>
      <c r="AE311" s="48" t="s">
        <v>425</v>
      </c>
      <c r="AF311" s="48" t="s">
        <v>425</v>
      </c>
      <c r="AG311" s="48" t="s">
        <v>425</v>
      </c>
      <c r="AH311" s="48" t="s">
        <v>425</v>
      </c>
      <c r="AI311" s="48" t="s">
        <v>425</v>
      </c>
      <c r="AJ311" s="48" t="s">
        <v>425</v>
      </c>
      <c r="AK311" s="48" t="s">
        <v>425</v>
      </c>
      <c r="AL311" s="48" t="s">
        <v>425</v>
      </c>
      <c r="AM311" s="48" t="s">
        <v>425</v>
      </c>
      <c r="AN311" s="48" t="s">
        <v>425</v>
      </c>
      <c r="AO311" s="48" t="s">
        <v>425</v>
      </c>
      <c r="AP311" s="48" t="s">
        <v>425</v>
      </c>
      <c r="AQ311" s="48" t="s">
        <v>425</v>
      </c>
      <c r="AR311" s="48" t="s">
        <v>425</v>
      </c>
      <c r="AS311" s="48" t="s">
        <v>425</v>
      </c>
      <c r="AT311" s="48" t="s">
        <v>425</v>
      </c>
      <c r="AU311" s="48" t="s">
        <v>425</v>
      </c>
      <c r="AV311" s="31" t="s">
        <v>426</v>
      </c>
      <c r="AW311" s="31" t="s">
        <v>426</v>
      </c>
      <c r="AX311" s="31" t="s">
        <v>426</v>
      </c>
      <c r="AY311" s="31" t="s">
        <v>426</v>
      </c>
      <c r="AZ311" s="26" t="s">
        <v>427</v>
      </c>
      <c r="BA311" s="26" t="s">
        <v>427</v>
      </c>
      <c r="BB311" s="26" t="s">
        <v>427</v>
      </c>
      <c r="BC311" s="26" t="s">
        <v>427</v>
      </c>
      <c r="BD311" s="18" t="s">
        <v>428</v>
      </c>
      <c r="BE311" s="18" t="s">
        <v>428</v>
      </c>
      <c r="BF311" s="18" t="s">
        <v>428</v>
      </c>
      <c r="BG311" s="1" t="s">
        <v>429</v>
      </c>
      <c r="BH311" s="1" t="s">
        <v>430</v>
      </c>
      <c r="BI311" s="1" t="s">
        <v>430</v>
      </c>
      <c r="BJ311" s="1" t="s">
        <v>430</v>
      </c>
      <c r="BK311" s="1" t="s">
        <v>430</v>
      </c>
      <c r="BL311" s="1" t="s">
        <v>430</v>
      </c>
      <c r="BM311" s="1" t="s">
        <v>430</v>
      </c>
      <c r="BN311" s="1" t="s">
        <v>430</v>
      </c>
      <c r="BO311" s="1" t="s">
        <v>430</v>
      </c>
      <c r="BP311" s="1" t="s">
        <v>430</v>
      </c>
      <c r="BQ311" s="1" t="s">
        <v>430</v>
      </c>
      <c r="BR311" s="1" t="s">
        <v>430</v>
      </c>
      <c r="BS311" s="1" t="s">
        <v>430</v>
      </c>
      <c r="BT311" s="1" t="s">
        <v>430</v>
      </c>
      <c r="BU311" s="1" t="s">
        <v>430</v>
      </c>
      <c r="BV311" s="1" t="s">
        <v>429</v>
      </c>
      <c r="BW311" s="1" t="s">
        <v>430</v>
      </c>
      <c r="BX311" s="1" t="s">
        <v>430</v>
      </c>
      <c r="BY311" s="1" t="s">
        <v>430</v>
      </c>
      <c r="BZ311" s="1" t="s">
        <v>430</v>
      </c>
      <c r="CA311" s="1" t="s">
        <v>429</v>
      </c>
      <c r="CB311" s="1" t="s">
        <v>430</v>
      </c>
      <c r="CC311" s="1" t="s">
        <v>430</v>
      </c>
      <c r="CD311" s="1" t="s">
        <v>430</v>
      </c>
      <c r="CE311" s="1" t="s">
        <v>430</v>
      </c>
      <c r="CF311" s="1" t="s">
        <v>429</v>
      </c>
      <c r="CG311" s="1" t="s">
        <v>430</v>
      </c>
      <c r="CH311" s="1" t="s">
        <v>430</v>
      </c>
      <c r="CI311" s="1" t="s">
        <v>430</v>
      </c>
      <c r="CJ311" s="1" t="s">
        <v>430</v>
      </c>
      <c r="CK311" s="1" t="s">
        <v>429</v>
      </c>
      <c r="CL311" s="1" t="s">
        <v>430</v>
      </c>
      <c r="CM311" s="1" t="s">
        <v>430</v>
      </c>
      <c r="CN311" s="1" t="s">
        <v>430</v>
      </c>
      <c r="CO311" s="1" t="s">
        <v>430</v>
      </c>
      <c r="CP311" s="1" t="s">
        <v>429</v>
      </c>
      <c r="CQ311" s="1" t="s">
        <v>430</v>
      </c>
      <c r="CR311" s="1" t="s">
        <v>430</v>
      </c>
      <c r="CS311" s="1" t="s">
        <v>430</v>
      </c>
      <c r="CT311" s="1" t="s">
        <v>430</v>
      </c>
      <c r="CU311" s="1" t="s">
        <v>429</v>
      </c>
      <c r="CV311" s="1" t="s">
        <v>430</v>
      </c>
      <c r="CW311" s="1" t="s">
        <v>430</v>
      </c>
      <c r="CX311" s="1" t="s">
        <v>430</v>
      </c>
      <c r="CY311" s="1" t="s">
        <v>430</v>
      </c>
      <c r="CZ311" s="1" t="s">
        <v>429</v>
      </c>
      <c r="DA311" s="1" t="s">
        <v>430</v>
      </c>
      <c r="DB311" s="1" t="s">
        <v>430</v>
      </c>
      <c r="DC311" s="1" t="s">
        <v>430</v>
      </c>
      <c r="DD311" s="1" t="s">
        <v>430</v>
      </c>
      <c r="DE311" s="1" t="s">
        <v>429</v>
      </c>
      <c r="DF311" s="1" t="s">
        <v>430</v>
      </c>
      <c r="DG311" s="1" t="s">
        <v>430</v>
      </c>
      <c r="DH311" s="1" t="s">
        <v>430</v>
      </c>
      <c r="DI311" s="1" t="s">
        <v>430</v>
      </c>
      <c r="DJ311" s="1" t="s">
        <v>429</v>
      </c>
      <c r="DK311" s="1" t="s">
        <v>430</v>
      </c>
      <c r="DL311" s="1" t="s">
        <v>430</v>
      </c>
      <c r="DM311" s="1" t="s">
        <v>430</v>
      </c>
      <c r="DN311" s="1" t="s">
        <v>430</v>
      </c>
      <c r="DO311" s="1" t="s">
        <v>429</v>
      </c>
      <c r="DP311" s="1" t="s">
        <v>430</v>
      </c>
      <c r="DQ311" s="1" t="s">
        <v>430</v>
      </c>
      <c r="DR311" s="1" t="s">
        <v>430</v>
      </c>
      <c r="DS311" s="1" t="s">
        <v>430</v>
      </c>
      <c r="DT311" s="1" t="s">
        <v>429</v>
      </c>
      <c r="DU311" s="1" t="s">
        <v>430</v>
      </c>
      <c r="DV311" s="1" t="s">
        <v>430</v>
      </c>
      <c r="DW311" s="1" t="s">
        <v>430</v>
      </c>
      <c r="DX311" s="1" t="s">
        <v>430</v>
      </c>
      <c r="DY311" s="1" t="s">
        <v>429</v>
      </c>
      <c r="DZ311" s="1" t="s">
        <v>430</v>
      </c>
      <c r="EA311" s="1" t="s">
        <v>430</v>
      </c>
      <c r="EB311" s="1" t="s">
        <v>430</v>
      </c>
      <c r="EC311" s="1" t="s">
        <v>430</v>
      </c>
      <c r="ED311" s="23" t="s">
        <v>432</v>
      </c>
      <c r="EE311" s="23" t="s">
        <v>432</v>
      </c>
      <c r="EF311" s="23" t="s">
        <v>432</v>
      </c>
      <c r="EG311" s="23" t="s">
        <v>432</v>
      </c>
      <c r="EH311" s="23"/>
      <c r="EI311" s="23" t="s">
        <v>432</v>
      </c>
      <c r="EJ311" s="23" t="s">
        <v>432</v>
      </c>
      <c r="EK311" s="23" t="s">
        <v>432</v>
      </c>
      <c r="EL311" s="23" t="s">
        <v>432</v>
      </c>
      <c r="EM311" s="49"/>
      <c r="EN311" s="23" t="s">
        <v>432</v>
      </c>
      <c r="EO311" s="23" t="s">
        <v>432</v>
      </c>
      <c r="EP311" s="23" t="s">
        <v>432</v>
      </c>
      <c r="EQ311" s="23" t="s">
        <v>432</v>
      </c>
      <c r="ER311" s="23"/>
      <c r="ES311" s="23" t="s">
        <v>432</v>
      </c>
      <c r="ET311" s="23" t="s">
        <v>432</v>
      </c>
      <c r="EU311" s="23" t="s">
        <v>432</v>
      </c>
      <c r="EV311" s="23" t="s">
        <v>432</v>
      </c>
      <c r="EW311" s="23"/>
      <c r="EX311" s="23" t="s">
        <v>432</v>
      </c>
      <c r="EY311" s="23" t="s">
        <v>432</v>
      </c>
      <c r="EZ311" s="23" t="s">
        <v>432</v>
      </c>
      <c r="FA311" s="23" t="s">
        <v>432</v>
      </c>
      <c r="FB311" s="23"/>
      <c r="FC311" s="26" t="s">
        <v>433</v>
      </c>
      <c r="FD311" s="26" t="s">
        <v>433</v>
      </c>
      <c r="FE311" s="26" t="s">
        <v>434</v>
      </c>
      <c r="FF311" s="26" t="s">
        <v>434</v>
      </c>
      <c r="FG311" s="26" t="s">
        <v>434</v>
      </c>
      <c r="FH311" s="26" t="s">
        <v>434</v>
      </c>
      <c r="FI311" s="31" t="s">
        <v>435</v>
      </c>
      <c r="FJ311" s="31" t="s">
        <v>435</v>
      </c>
      <c r="FK311" s="31" t="s">
        <v>436</v>
      </c>
      <c r="FL311" s="31" t="s">
        <v>436</v>
      </c>
      <c r="FM311" s="31" t="s">
        <v>436</v>
      </c>
      <c r="FN311" s="33" t="s">
        <v>437</v>
      </c>
      <c r="FO311" s="33" t="s">
        <v>437</v>
      </c>
      <c r="FP311" s="33" t="s">
        <v>437</v>
      </c>
      <c r="FQ311" s="33" t="s">
        <v>437</v>
      </c>
      <c r="FR311" s="33" t="s">
        <v>437</v>
      </c>
      <c r="FS311" s="33" t="s">
        <v>437</v>
      </c>
      <c r="FT311" s="39" t="s">
        <v>438</v>
      </c>
      <c r="FU311" s="39" t="s">
        <v>438</v>
      </c>
      <c r="FV311" s="39" t="s">
        <v>438</v>
      </c>
      <c r="FW311" s="39" t="s">
        <v>438</v>
      </c>
      <c r="FX311" s="39" t="s">
        <v>438</v>
      </c>
      <c r="FY311" s="39" t="s">
        <v>438</v>
      </c>
      <c r="FZ311" s="30" t="s">
        <v>439</v>
      </c>
      <c r="GA311" s="30" t="s">
        <v>439</v>
      </c>
      <c r="GB311" s="30" t="s">
        <v>440</v>
      </c>
      <c r="GC311" s="30" t="s">
        <v>440</v>
      </c>
      <c r="GD311" s="30" t="s">
        <v>440</v>
      </c>
      <c r="GE311" s="30" t="s">
        <v>440</v>
      </c>
      <c r="GF311" s="30" t="s">
        <v>440</v>
      </c>
      <c r="GG311" s="26" t="s">
        <v>441</v>
      </c>
      <c r="GH311" s="26" t="s">
        <v>441</v>
      </c>
      <c r="GI311" s="26"/>
      <c r="GJ311" s="26"/>
      <c r="GK311" s="32" t="s">
        <v>442</v>
      </c>
      <c r="GL311" s="32" t="s">
        <v>442</v>
      </c>
      <c r="GM311" s="32" t="s">
        <v>442</v>
      </c>
      <c r="GN311" s="31" t="s">
        <v>443</v>
      </c>
      <c r="GO311" s="31" t="s">
        <v>443</v>
      </c>
      <c r="GP311" s="31" t="s">
        <v>443</v>
      </c>
      <c r="GQ311" s="31" t="s">
        <v>443</v>
      </c>
      <c r="GR311" s="31" t="s">
        <v>1987</v>
      </c>
      <c r="GS311" s="31" t="s">
        <v>444</v>
      </c>
      <c r="GT311" s="31" t="s">
        <v>444</v>
      </c>
      <c r="GU311" s="31" t="s">
        <v>444</v>
      </c>
      <c r="GV311" s="31" t="s">
        <v>444</v>
      </c>
      <c r="GW311" s="31" t="s">
        <v>444</v>
      </c>
      <c r="GX311" s="31" t="s">
        <v>444</v>
      </c>
      <c r="GY311" s="31" t="s">
        <v>444</v>
      </c>
      <c r="GZ311" s="31" t="s">
        <v>444</v>
      </c>
      <c r="HA311" s="31" t="s">
        <v>444</v>
      </c>
      <c r="HB311" s="30" t="s">
        <v>445</v>
      </c>
      <c r="HC311" s="30" t="s">
        <v>445</v>
      </c>
      <c r="HD311" s="30" t="s">
        <v>446</v>
      </c>
      <c r="HE311" s="30" t="s">
        <v>446</v>
      </c>
      <c r="HF311" s="30" t="s">
        <v>446</v>
      </c>
      <c r="HG311" s="30" t="s">
        <v>446</v>
      </c>
      <c r="HH311" s="30" t="s">
        <v>446</v>
      </c>
      <c r="HI311" s="30" t="s">
        <v>446</v>
      </c>
      <c r="HJ311" s="30" t="s">
        <v>446</v>
      </c>
      <c r="HK311" s="30" t="s">
        <v>446</v>
      </c>
      <c r="HL311" s="30" t="s">
        <v>446</v>
      </c>
      <c r="HM311" s="30" t="s">
        <v>446</v>
      </c>
      <c r="HN311" s="26" t="s">
        <v>446</v>
      </c>
      <c r="HO311" s="26" t="s">
        <v>446</v>
      </c>
      <c r="HP311" s="26" t="s">
        <v>446</v>
      </c>
      <c r="HQ311" s="26" t="s">
        <v>446</v>
      </c>
      <c r="HR311" s="26" t="s">
        <v>446</v>
      </c>
      <c r="HS311" s="26" t="s">
        <v>446</v>
      </c>
      <c r="HT311" s="26" t="s">
        <v>446</v>
      </c>
      <c r="HU311" s="26" t="s">
        <v>446</v>
      </c>
      <c r="HV311" s="26" t="s">
        <v>446</v>
      </c>
      <c r="HW311" s="30" t="s">
        <v>447</v>
      </c>
      <c r="HX311" s="30" t="s">
        <v>447</v>
      </c>
      <c r="HY311" s="30" t="s">
        <v>448</v>
      </c>
      <c r="HZ311" s="30" t="s">
        <v>448</v>
      </c>
      <c r="IA311" s="26" t="s">
        <v>449</v>
      </c>
      <c r="IB311" s="26" t="s">
        <v>449</v>
      </c>
      <c r="IC311" s="26" t="s">
        <v>450</v>
      </c>
      <c r="ID311" s="26" t="s">
        <v>450</v>
      </c>
      <c r="IE311" s="26" t="s">
        <v>450</v>
      </c>
      <c r="IF311" s="26" t="s">
        <v>449</v>
      </c>
      <c r="IG311" s="26" t="s">
        <v>450</v>
      </c>
      <c r="IH311" s="26" t="s">
        <v>450</v>
      </c>
      <c r="II311" s="26" t="s">
        <v>450</v>
      </c>
      <c r="IJ311" s="26" t="s">
        <v>449</v>
      </c>
      <c r="IK311" s="26" t="s">
        <v>450</v>
      </c>
      <c r="IL311" s="26" t="s">
        <v>450</v>
      </c>
      <c r="IM311" s="26" t="s">
        <v>450</v>
      </c>
      <c r="IN311" s="30" t="s">
        <v>451</v>
      </c>
      <c r="IO311" s="30" t="s">
        <v>451</v>
      </c>
      <c r="IP311" s="30" t="s">
        <v>451</v>
      </c>
      <c r="IQ311" s="30" t="s">
        <v>451</v>
      </c>
      <c r="IR311" s="30" t="s">
        <v>451</v>
      </c>
      <c r="IS311" s="30"/>
      <c r="IT311" s="30"/>
      <c r="IU311" s="30"/>
      <c r="IV311" s="30" t="s">
        <v>452</v>
      </c>
      <c r="IW311" s="30"/>
      <c r="IX311" s="30" t="s">
        <v>452</v>
      </c>
      <c r="IY311" s="30"/>
      <c r="IZ311" s="30" t="s">
        <v>452</v>
      </c>
      <c r="JA311" s="30" t="s">
        <v>452</v>
      </c>
      <c r="JB311" s="30" t="s">
        <v>452</v>
      </c>
      <c r="JC311" s="30" t="s">
        <v>452</v>
      </c>
      <c r="JD311" s="30" t="s">
        <v>452</v>
      </c>
      <c r="JE311" s="30" t="s">
        <v>452</v>
      </c>
      <c r="JF311" s="30" t="s">
        <v>452</v>
      </c>
      <c r="JG311" s="29" t="s">
        <v>453</v>
      </c>
      <c r="JH311" s="29" t="s">
        <v>453</v>
      </c>
      <c r="JI311" s="29" t="s">
        <v>453</v>
      </c>
      <c r="JJ311" s="29" t="s">
        <v>454</v>
      </c>
      <c r="JK311" s="29" t="s">
        <v>454</v>
      </c>
      <c r="JL311" s="28" t="s">
        <v>455</v>
      </c>
      <c r="JM311" s="28" t="s">
        <v>455</v>
      </c>
      <c r="JN311" s="28" t="s">
        <v>456</v>
      </c>
      <c r="JO311" s="28" t="s">
        <v>456</v>
      </c>
      <c r="JP311" s="28" t="s">
        <v>456</v>
      </c>
      <c r="JQ311" s="28" t="s">
        <v>456</v>
      </c>
      <c r="JR311" s="28" t="s">
        <v>456</v>
      </c>
      <c r="JS311" s="28" t="s">
        <v>456</v>
      </c>
      <c r="JT311" s="27" t="s">
        <v>457</v>
      </c>
      <c r="JU311" s="27" t="s">
        <v>457</v>
      </c>
      <c r="JV311" s="27" t="s">
        <v>457</v>
      </c>
      <c r="JW311" s="27" t="s">
        <v>457</v>
      </c>
      <c r="JX311" s="27" t="s">
        <v>457</v>
      </c>
      <c r="JY311" s="26" t="s">
        <v>458</v>
      </c>
      <c r="JZ311" s="26" t="s">
        <v>458</v>
      </c>
      <c r="KA311" s="26" t="s">
        <v>459</v>
      </c>
      <c r="KB311" s="26" t="s">
        <v>459</v>
      </c>
      <c r="KC311" s="26" t="s">
        <v>459</v>
      </c>
      <c r="KD311" s="25" t="s">
        <v>460</v>
      </c>
      <c r="KE311" s="25" t="s">
        <v>460</v>
      </c>
      <c r="KF311" s="25" t="s">
        <v>460</v>
      </c>
      <c r="KG311" s="25" t="s">
        <v>460</v>
      </c>
      <c r="KH311" s="25" t="s">
        <v>460</v>
      </c>
      <c r="KI311" s="25" t="s">
        <v>461</v>
      </c>
      <c r="KJ311" s="25" t="s">
        <v>461</v>
      </c>
      <c r="KK311" s="25" t="s">
        <v>461</v>
      </c>
      <c r="KL311" s="30" t="s">
        <v>462</v>
      </c>
      <c r="KM311" s="30" t="s">
        <v>462</v>
      </c>
      <c r="KN311" s="30" t="s">
        <v>462</v>
      </c>
      <c r="KO311" s="30" t="s">
        <v>462</v>
      </c>
      <c r="KP311" s="30" t="s">
        <v>462</v>
      </c>
      <c r="KQ311" s="317" t="s">
        <v>463</v>
      </c>
      <c r="KR311" s="317" t="s">
        <v>463</v>
      </c>
      <c r="KS311" s="23" t="s">
        <v>464</v>
      </c>
      <c r="KT311" s="23" t="s">
        <v>464</v>
      </c>
      <c r="KU311" s="23" t="s">
        <v>464</v>
      </c>
      <c r="KV311" s="23" t="s">
        <v>464</v>
      </c>
      <c r="KW311" s="23" t="s">
        <v>464</v>
      </c>
      <c r="KX311" s="23" t="s">
        <v>464</v>
      </c>
      <c r="KY311" s="23" t="s">
        <v>464</v>
      </c>
      <c r="KZ311" s="23" t="s">
        <v>464</v>
      </c>
      <c r="LA311" s="23" t="s">
        <v>465</v>
      </c>
      <c r="LB311" s="1" t="s">
        <v>466</v>
      </c>
      <c r="LC311" s="1" t="s">
        <v>466</v>
      </c>
      <c r="LD311" s="1" t="s">
        <v>466</v>
      </c>
      <c r="LE311" s="1" t="s">
        <v>466</v>
      </c>
      <c r="LF311" s="1" t="s">
        <v>466</v>
      </c>
      <c r="LG311" s="1" t="s">
        <v>466</v>
      </c>
      <c r="LH311" s="1" t="s">
        <v>466</v>
      </c>
      <c r="LI311" s="1" t="s">
        <v>466</v>
      </c>
      <c r="LJ311" s="1" t="s">
        <v>466</v>
      </c>
      <c r="LK311" s="1" t="s">
        <v>466</v>
      </c>
      <c r="LL311" s="1" t="s">
        <v>466</v>
      </c>
      <c r="LM311" s="1" t="s">
        <v>466</v>
      </c>
      <c r="LN311" s="22" t="s">
        <v>467</v>
      </c>
      <c r="LO311" s="22" t="s">
        <v>467</v>
      </c>
      <c r="LP311" s="22" t="s">
        <v>467</v>
      </c>
      <c r="LQ311" s="22" t="s">
        <v>467</v>
      </c>
      <c r="LR311" s="22" t="s">
        <v>467</v>
      </c>
      <c r="LS311" s="22" t="s">
        <v>467</v>
      </c>
      <c r="LT311" s="22" t="s">
        <v>467</v>
      </c>
      <c r="LU311" s="318" t="s">
        <v>2614</v>
      </c>
      <c r="LV311" s="318" t="s">
        <v>2614</v>
      </c>
      <c r="LW311" s="318" t="s">
        <v>2614</v>
      </c>
      <c r="LX311" s="318" t="s">
        <v>2614</v>
      </c>
      <c r="LY311" s="318" t="s">
        <v>2614</v>
      </c>
      <c r="LZ311" s="318" t="s">
        <v>2614</v>
      </c>
      <c r="MA311" s="318" t="s">
        <v>2614</v>
      </c>
      <c r="MB311" s="318" t="s">
        <v>2614</v>
      </c>
      <c r="MC311" s="318" t="s">
        <v>2614</v>
      </c>
      <c r="MD311" s="318" t="s">
        <v>2614</v>
      </c>
      <c r="ME311" s="240" t="s">
        <v>2615</v>
      </c>
      <c r="MF311" s="240" t="s">
        <v>2615</v>
      </c>
      <c r="MG311" s="240" t="s">
        <v>2615</v>
      </c>
      <c r="MH311" s="240" t="s">
        <v>2615</v>
      </c>
      <c r="MI311" s="240" t="s">
        <v>2615</v>
      </c>
      <c r="MJ311" s="240" t="s">
        <v>2615</v>
      </c>
      <c r="MK311" s="240" t="s">
        <v>2615</v>
      </c>
      <c r="ML311" s="240" t="s">
        <v>2615</v>
      </c>
      <c r="MM311" s="22" t="s">
        <v>467</v>
      </c>
      <c r="MN311" s="241" t="s">
        <v>467</v>
      </c>
      <c r="MO311" s="241" t="s">
        <v>468</v>
      </c>
      <c r="MP311" s="241" t="s">
        <v>468</v>
      </c>
      <c r="MQ311" s="241" t="s">
        <v>468</v>
      </c>
      <c r="MR311" s="241" t="s">
        <v>468</v>
      </c>
      <c r="MS311" s="241" t="s">
        <v>468</v>
      </c>
    </row>
    <row r="312" spans="1:420" ht="15" thickBot="1">
      <c r="A312" t="s">
        <v>663</v>
      </c>
      <c r="B312" t="s">
        <v>2812</v>
      </c>
      <c r="C312" t="s">
        <v>2811</v>
      </c>
      <c r="D312" t="s">
        <v>948</v>
      </c>
      <c r="E312" t="s">
        <v>2810</v>
      </c>
      <c r="F312" t="s">
        <v>2553</v>
      </c>
      <c r="G312" t="s">
        <v>475</v>
      </c>
      <c r="H312" t="s">
        <v>476</v>
      </c>
      <c r="I312">
        <v>15.061111</v>
      </c>
      <c r="J312">
        <v>-90.25</v>
      </c>
      <c r="K312">
        <v>370</v>
      </c>
      <c r="AV312" t="s">
        <v>2809</v>
      </c>
      <c r="AW312">
        <v>153</v>
      </c>
      <c r="AX312" t="s">
        <v>480</v>
      </c>
      <c r="AY312" s="5">
        <f>10/12</f>
        <v>0.83333333333333337</v>
      </c>
      <c r="AZ312" t="s">
        <v>2808</v>
      </c>
      <c r="BA312">
        <v>1998</v>
      </c>
      <c r="BB312">
        <v>1998</v>
      </c>
      <c r="BC312" t="s">
        <v>2807</v>
      </c>
      <c r="BD312" t="s">
        <v>2813</v>
      </c>
      <c r="BE312" t="s">
        <v>600</v>
      </c>
      <c r="BF312" t="s">
        <v>484</v>
      </c>
      <c r="BG312" t="s">
        <v>1423</v>
      </c>
      <c r="BH312" t="s">
        <v>2805</v>
      </c>
      <c r="BI312" t="s">
        <v>2798</v>
      </c>
      <c r="BJ312">
        <v>4.4400000000000004</v>
      </c>
      <c r="FK312" s="200"/>
      <c r="FN312" t="s">
        <v>2797</v>
      </c>
      <c r="FO312" t="s">
        <v>1423</v>
      </c>
      <c r="FP312" t="s">
        <v>2796</v>
      </c>
      <c r="FQ312" t="s">
        <v>1666</v>
      </c>
      <c r="FR312" t="s">
        <v>2795</v>
      </c>
      <c r="FS312" t="s">
        <v>2794</v>
      </c>
      <c r="FZ312" t="s">
        <v>1047</v>
      </c>
      <c r="GA312" t="s">
        <v>1047</v>
      </c>
      <c r="GB312" t="s">
        <v>1047</v>
      </c>
      <c r="GC312" t="s">
        <v>1047</v>
      </c>
      <c r="GD312" t="s">
        <v>1047</v>
      </c>
      <c r="GF312" t="s">
        <v>1047</v>
      </c>
      <c r="HB312" t="s">
        <v>2790</v>
      </c>
      <c r="HC312" t="s">
        <v>494</v>
      </c>
      <c r="HD312" s="145"/>
      <c r="HN312" s="134"/>
      <c r="HO312" s="134"/>
      <c r="HP312" s="200"/>
      <c r="HQ312" s="179"/>
      <c r="HR312" s="200"/>
      <c r="HS312" s="179"/>
      <c r="HT312" s="179"/>
      <c r="HU312" s="179"/>
      <c r="HV312" s="200"/>
      <c r="HW312" t="s">
        <v>2790</v>
      </c>
      <c r="HX312" t="s">
        <v>1602</v>
      </c>
      <c r="HY312" t="s">
        <v>1047</v>
      </c>
      <c r="HZ312" t="s">
        <v>1047</v>
      </c>
      <c r="IB312" s="179"/>
      <c r="IC312" s="179"/>
      <c r="ID312" s="200"/>
      <c r="IE312" s="179"/>
      <c r="IF312" s="142"/>
      <c r="IG312" s="210"/>
      <c r="IH312" s="179"/>
      <c r="II312" s="179"/>
      <c r="IJ312" s="142"/>
      <c r="IK312" s="210"/>
      <c r="IL312" s="179"/>
      <c r="IM312" s="179"/>
      <c r="JM312" s="179"/>
      <c r="JN312" s="138"/>
      <c r="KQ312" t="s">
        <v>2789</v>
      </c>
      <c r="KR312">
        <v>153</v>
      </c>
      <c r="KS312" t="s">
        <v>2788</v>
      </c>
      <c r="KT312" t="s">
        <v>2787</v>
      </c>
      <c r="KY312" t="s">
        <v>2786</v>
      </c>
      <c r="KZ312" t="s">
        <v>2496</v>
      </c>
      <c r="LB312" t="s">
        <v>687</v>
      </c>
      <c r="LC312" t="s">
        <v>2785</v>
      </c>
      <c r="LD312" t="s">
        <v>687</v>
      </c>
      <c r="LE312" t="s">
        <v>1336</v>
      </c>
      <c r="LN312" s="213" t="s">
        <v>518</v>
      </c>
      <c r="LO312">
        <v>78.5</v>
      </c>
      <c r="LP312" t="s">
        <v>2784</v>
      </c>
      <c r="LQ312">
        <v>66.33</v>
      </c>
      <c r="LT312">
        <v>8</v>
      </c>
      <c r="MM312" t="s">
        <v>1761</v>
      </c>
      <c r="MN312" s="179"/>
      <c r="MO312">
        <v>1998</v>
      </c>
      <c r="MT312" t="s">
        <v>2783</v>
      </c>
      <c r="MU312" s="50">
        <v>46205</v>
      </c>
      <c r="MV312" t="s">
        <v>2782</v>
      </c>
      <c r="NB312" s="3"/>
      <c r="NC312" s="15"/>
      <c r="ND312" s="15"/>
      <c r="NF312" s="50"/>
      <c r="NI312" s="50"/>
    </row>
    <row r="313" spans="1:420" ht="15" thickBot="1">
      <c r="A313" t="s">
        <v>663</v>
      </c>
      <c r="B313" t="s">
        <v>2812</v>
      </c>
      <c r="C313" t="s">
        <v>2811</v>
      </c>
      <c r="D313" t="s">
        <v>948</v>
      </c>
      <c r="E313" t="s">
        <v>2810</v>
      </c>
      <c r="F313" t="s">
        <v>2553</v>
      </c>
      <c r="G313" t="s">
        <v>475</v>
      </c>
      <c r="H313" t="s">
        <v>476</v>
      </c>
      <c r="I313">
        <v>15.061111</v>
      </c>
      <c r="J313">
        <v>-90.25</v>
      </c>
      <c r="K313">
        <v>370</v>
      </c>
      <c r="AV313" t="s">
        <v>2809</v>
      </c>
      <c r="AW313">
        <v>153</v>
      </c>
      <c r="AX313" t="s">
        <v>480</v>
      </c>
      <c r="AY313" s="5">
        <f>10/12</f>
        <v>0.83333333333333337</v>
      </c>
      <c r="AZ313" t="s">
        <v>2808</v>
      </c>
      <c r="BA313">
        <v>1998</v>
      </c>
      <c r="BB313">
        <v>1998</v>
      </c>
      <c r="BC313" t="s">
        <v>2807</v>
      </c>
      <c r="BD313" t="s">
        <v>2806</v>
      </c>
      <c r="BE313" t="s">
        <v>553</v>
      </c>
      <c r="BF313" t="s">
        <v>484</v>
      </c>
      <c r="BG313" t="s">
        <v>1423</v>
      </c>
      <c r="BH313" t="s">
        <v>2805</v>
      </c>
      <c r="BI313" t="s">
        <v>2798</v>
      </c>
      <c r="BJ313">
        <v>2.2200000000000002</v>
      </c>
      <c r="BK313" t="s">
        <v>537</v>
      </c>
      <c r="BL313" t="s">
        <v>2804</v>
      </c>
      <c r="BM313" t="s">
        <v>1047</v>
      </c>
      <c r="BN313" t="s">
        <v>2798</v>
      </c>
      <c r="BO313">
        <v>0.55000000000000004</v>
      </c>
      <c r="BP313" t="s">
        <v>537</v>
      </c>
      <c r="BQ313" t="s">
        <v>2803</v>
      </c>
      <c r="BR313" t="s">
        <v>1047</v>
      </c>
      <c r="BS313" t="s">
        <v>2798</v>
      </c>
      <c r="BT313">
        <v>0.55000000000000004</v>
      </c>
      <c r="BU313" t="s">
        <v>537</v>
      </c>
      <c r="BV313" t="s">
        <v>2802</v>
      </c>
      <c r="BW313" t="s">
        <v>1047</v>
      </c>
      <c r="BX313" t="s">
        <v>2798</v>
      </c>
      <c r="BY313">
        <v>0.55000000000000004</v>
      </c>
      <c r="BZ313" t="s">
        <v>537</v>
      </c>
      <c r="CA313" t="s">
        <v>2801</v>
      </c>
      <c r="CB313" s="320" t="s">
        <v>2800</v>
      </c>
      <c r="CC313" t="s">
        <v>2798</v>
      </c>
      <c r="CD313">
        <v>0.28000000000000003</v>
      </c>
      <c r="CE313" t="s">
        <v>537</v>
      </c>
      <c r="CF313" t="s">
        <v>485</v>
      </c>
      <c r="CG313" s="320" t="s">
        <v>2799</v>
      </c>
      <c r="CH313" t="s">
        <v>2798</v>
      </c>
      <c r="CI313">
        <v>0.55000000000000004</v>
      </c>
      <c r="CJ313" t="s">
        <v>537</v>
      </c>
      <c r="FK313" s="200"/>
      <c r="FN313" t="s">
        <v>2797</v>
      </c>
      <c r="FO313" t="s">
        <v>1423</v>
      </c>
      <c r="FP313" t="s">
        <v>2796</v>
      </c>
      <c r="FQ313" t="s">
        <v>1666</v>
      </c>
      <c r="FR313" t="s">
        <v>2795</v>
      </c>
      <c r="FS313" t="s">
        <v>2794</v>
      </c>
      <c r="FZ313" t="s">
        <v>2793</v>
      </c>
      <c r="GA313" t="s">
        <v>2792</v>
      </c>
      <c r="GB313" t="s">
        <v>542</v>
      </c>
      <c r="GC313" t="s">
        <v>543</v>
      </c>
      <c r="GD313">
        <v>1998</v>
      </c>
      <c r="GE313" t="s">
        <v>2791</v>
      </c>
      <c r="GF313" t="s">
        <v>1184</v>
      </c>
      <c r="HB313" t="s">
        <v>2790</v>
      </c>
      <c r="HC313" t="s">
        <v>494</v>
      </c>
      <c r="HD313" s="145"/>
      <c r="HN313" s="134"/>
      <c r="HO313" s="134"/>
      <c r="HP313" s="200"/>
      <c r="HQ313" s="179"/>
      <c r="HR313" s="200"/>
      <c r="HS313" s="179"/>
      <c r="HT313" s="179"/>
      <c r="HU313" s="179"/>
      <c r="HV313" s="200"/>
      <c r="HW313" t="s">
        <v>2790</v>
      </c>
      <c r="HX313" t="s">
        <v>1602</v>
      </c>
      <c r="HY313" t="s">
        <v>1047</v>
      </c>
      <c r="HZ313" t="s">
        <v>1047</v>
      </c>
      <c r="IB313" s="179"/>
      <c r="IC313" s="179"/>
      <c r="ID313" s="200"/>
      <c r="IE313" s="179"/>
      <c r="IF313" s="142"/>
      <c r="IG313" s="210"/>
      <c r="IH313" s="179"/>
      <c r="II313" s="179"/>
      <c r="IJ313" s="142"/>
      <c r="IK313" s="210"/>
      <c r="IL313" s="179"/>
      <c r="IM313" s="179"/>
      <c r="JM313" s="179"/>
      <c r="JN313" s="138"/>
      <c r="KQ313" t="s">
        <v>2789</v>
      </c>
      <c r="KR313">
        <v>153</v>
      </c>
      <c r="KS313" t="s">
        <v>2788</v>
      </c>
      <c r="KT313" t="s">
        <v>2787</v>
      </c>
      <c r="KY313" t="s">
        <v>2786</v>
      </c>
      <c r="KZ313" t="s">
        <v>2496</v>
      </c>
      <c r="LB313" t="s">
        <v>687</v>
      </c>
      <c r="LC313" t="s">
        <v>2785</v>
      </c>
      <c r="LD313" t="s">
        <v>687</v>
      </c>
      <c r="LE313" t="s">
        <v>1336</v>
      </c>
      <c r="LN313" s="213" t="s">
        <v>518</v>
      </c>
      <c r="LO313">
        <v>41</v>
      </c>
      <c r="LP313" t="s">
        <v>2784</v>
      </c>
      <c r="LQ313">
        <v>24.87</v>
      </c>
      <c r="LT313">
        <v>8</v>
      </c>
      <c r="MM313" t="s">
        <v>1761</v>
      </c>
      <c r="MN313" s="179"/>
      <c r="MO313">
        <v>1998</v>
      </c>
      <c r="MT313" t="s">
        <v>2783</v>
      </c>
      <c r="MU313" s="50">
        <v>46205</v>
      </c>
      <c r="MV313" t="s">
        <v>2782</v>
      </c>
      <c r="NB313" s="3"/>
      <c r="NC313" s="15"/>
      <c r="ND313" s="15"/>
      <c r="NF313" s="50"/>
      <c r="NI313" s="50"/>
    </row>
    <row r="314" spans="1:420" s="64" customFormat="1" ht="73" thickBot="1">
      <c r="A314" s="158" t="s">
        <v>0</v>
      </c>
      <c r="B314" s="159" t="s">
        <v>1</v>
      </c>
      <c r="C314" s="160" t="s">
        <v>2</v>
      </c>
      <c r="D314" s="160" t="s">
        <v>3</v>
      </c>
      <c r="E314" s="160" t="s">
        <v>4</v>
      </c>
      <c r="F314" s="160" t="s">
        <v>5</v>
      </c>
      <c r="G314" s="160" t="s">
        <v>6</v>
      </c>
      <c r="H314" s="160" t="s">
        <v>7</v>
      </c>
      <c r="I314" s="160" t="s">
        <v>8</v>
      </c>
      <c r="J314" s="160" t="s">
        <v>9</v>
      </c>
      <c r="K314" s="160" t="s">
        <v>10</v>
      </c>
      <c r="L314" s="160" t="s">
        <v>11</v>
      </c>
      <c r="M314" s="160" t="s">
        <v>12</v>
      </c>
      <c r="N314" s="160" t="s">
        <v>13</v>
      </c>
      <c r="O314" s="160" t="s">
        <v>14</v>
      </c>
      <c r="P314" s="160" t="s">
        <v>15</v>
      </c>
      <c r="Q314" s="160" t="s">
        <v>16</v>
      </c>
      <c r="R314" s="160" t="s">
        <v>17</v>
      </c>
      <c r="S314" s="160" t="s">
        <v>18</v>
      </c>
      <c r="T314" s="160" t="s">
        <v>19</v>
      </c>
      <c r="U314" s="107" t="s">
        <v>20</v>
      </c>
      <c r="V314" s="107" t="s">
        <v>21</v>
      </c>
      <c r="W314" s="107" t="s">
        <v>22</v>
      </c>
      <c r="X314" s="107" t="s">
        <v>23</v>
      </c>
      <c r="Y314" s="107" t="s">
        <v>24</v>
      </c>
      <c r="Z314" s="107" t="s">
        <v>25</v>
      </c>
      <c r="AA314" s="107" t="s">
        <v>26</v>
      </c>
      <c r="AB314" s="107" t="s">
        <v>27</v>
      </c>
      <c r="AC314" s="107" t="s">
        <v>28</v>
      </c>
      <c r="AD314" s="107" t="s">
        <v>29</v>
      </c>
      <c r="AE314" s="107" t="s">
        <v>30</v>
      </c>
      <c r="AF314" s="107" t="s">
        <v>31</v>
      </c>
      <c r="AG314" s="107" t="s">
        <v>32</v>
      </c>
      <c r="AH314" s="107" t="s">
        <v>33</v>
      </c>
      <c r="AI314" s="107" t="s">
        <v>34</v>
      </c>
      <c r="AJ314" s="107" t="s">
        <v>35</v>
      </c>
      <c r="AK314" s="107" t="s">
        <v>36</v>
      </c>
      <c r="AL314" s="107" t="s">
        <v>37</v>
      </c>
      <c r="AM314" s="107" t="s">
        <v>38</v>
      </c>
      <c r="AN314" s="107" t="s">
        <v>39</v>
      </c>
      <c r="AO314" s="107" t="s">
        <v>40</v>
      </c>
      <c r="AP314" s="107" t="s">
        <v>41</v>
      </c>
      <c r="AQ314" s="107" t="s">
        <v>42</v>
      </c>
      <c r="AR314" s="107" t="s">
        <v>43</v>
      </c>
      <c r="AS314" s="107" t="s">
        <v>44</v>
      </c>
      <c r="AT314" s="107" t="s">
        <v>45</v>
      </c>
      <c r="AU314" s="107" t="s">
        <v>46</v>
      </c>
      <c r="AV314" s="221" t="s">
        <v>47</v>
      </c>
      <c r="AW314" s="221" t="s">
        <v>48</v>
      </c>
      <c r="AX314" s="221" t="s">
        <v>49</v>
      </c>
      <c r="AY314" s="221" t="s">
        <v>50</v>
      </c>
      <c r="AZ314" s="222" t="s">
        <v>51</v>
      </c>
      <c r="BA314" s="222" t="s">
        <v>52</v>
      </c>
      <c r="BB314" s="222" t="s">
        <v>53</v>
      </c>
      <c r="BC314" s="222" t="s">
        <v>54</v>
      </c>
      <c r="BD314" s="18" t="s">
        <v>55</v>
      </c>
      <c r="BE314" s="18" t="s">
        <v>56</v>
      </c>
      <c r="BF314" s="18" t="s">
        <v>57</v>
      </c>
      <c r="BG314" s="223" t="s">
        <v>2650</v>
      </c>
      <c r="BH314" s="223" t="s">
        <v>2651</v>
      </c>
      <c r="BI314" s="223" t="s">
        <v>2652</v>
      </c>
      <c r="BJ314" s="223" t="s">
        <v>2653</v>
      </c>
      <c r="BK314" s="223" t="s">
        <v>2654</v>
      </c>
      <c r="BL314" s="223" t="s">
        <v>2655</v>
      </c>
      <c r="BM314" s="223" t="s">
        <v>2656</v>
      </c>
      <c r="BN314" s="223" t="s">
        <v>2657</v>
      </c>
      <c r="BO314" s="223" t="s">
        <v>2658</v>
      </c>
      <c r="BP314" s="223" t="s">
        <v>2659</v>
      </c>
      <c r="BQ314" s="223" t="s">
        <v>2660</v>
      </c>
      <c r="BR314" s="223" t="s">
        <v>2661</v>
      </c>
      <c r="BS314" s="223" t="s">
        <v>2662</v>
      </c>
      <c r="BT314" s="223" t="s">
        <v>2663</v>
      </c>
      <c r="BU314" s="223" t="s">
        <v>2664</v>
      </c>
      <c r="BV314" s="116" t="s">
        <v>2665</v>
      </c>
      <c r="BW314" s="116" t="s">
        <v>2666</v>
      </c>
      <c r="BX314" s="116" t="s">
        <v>2667</v>
      </c>
      <c r="BY314" s="116" t="s">
        <v>2668</v>
      </c>
      <c r="BZ314" s="116" t="s">
        <v>2669</v>
      </c>
      <c r="CA314" s="116" t="s">
        <v>2670</v>
      </c>
      <c r="CB314" s="116" t="s">
        <v>2671</v>
      </c>
      <c r="CC314" s="116" t="s">
        <v>2672</v>
      </c>
      <c r="CD314" s="116" t="s">
        <v>2673</v>
      </c>
      <c r="CE314" s="116" t="s">
        <v>2674</v>
      </c>
      <c r="CF314" s="116" t="s">
        <v>2675</v>
      </c>
      <c r="CG314" s="116" t="s">
        <v>2676</v>
      </c>
      <c r="CH314" s="116" t="s">
        <v>2677</v>
      </c>
      <c r="CI314" s="116" t="s">
        <v>2678</v>
      </c>
      <c r="CJ314" s="116" t="s">
        <v>2679</v>
      </c>
      <c r="CK314" s="116" t="s">
        <v>2680</v>
      </c>
      <c r="CL314" s="116" t="s">
        <v>2681</v>
      </c>
      <c r="CM314" s="116" t="s">
        <v>2682</v>
      </c>
      <c r="CN314" s="116" t="s">
        <v>2683</v>
      </c>
      <c r="CO314" s="116" t="s">
        <v>2684</v>
      </c>
      <c r="CP314" s="116" t="s">
        <v>2685</v>
      </c>
      <c r="CQ314" s="116" t="s">
        <v>2686</v>
      </c>
      <c r="CR314" s="116" t="s">
        <v>2687</v>
      </c>
      <c r="CS314" s="116" t="s">
        <v>2688</v>
      </c>
      <c r="CT314" s="116" t="s">
        <v>2689</v>
      </c>
      <c r="CU314" s="116" t="s">
        <v>2690</v>
      </c>
      <c r="CV314" s="116" t="s">
        <v>2691</v>
      </c>
      <c r="CW314" s="116" t="s">
        <v>2692</v>
      </c>
      <c r="CX314" s="116" t="s">
        <v>2693</v>
      </c>
      <c r="CY314" s="116" t="s">
        <v>2694</v>
      </c>
      <c r="CZ314" s="116" t="s">
        <v>2695</v>
      </c>
      <c r="DA314" s="116" t="s">
        <v>2696</v>
      </c>
      <c r="DB314" s="116" t="s">
        <v>2697</v>
      </c>
      <c r="DC314" s="116" t="s">
        <v>2698</v>
      </c>
      <c r="DD314" s="116" t="s">
        <v>2699</v>
      </c>
      <c r="DE314" s="116" t="s">
        <v>2700</v>
      </c>
      <c r="DF314" s="116" t="s">
        <v>2701</v>
      </c>
      <c r="DG314" s="116" t="s">
        <v>2702</v>
      </c>
      <c r="DH314" s="116" t="s">
        <v>2703</v>
      </c>
      <c r="DI314" s="116" t="s">
        <v>2704</v>
      </c>
      <c r="DJ314" s="116" t="s">
        <v>2705</v>
      </c>
      <c r="DK314" s="116" t="s">
        <v>2706</v>
      </c>
      <c r="DL314" s="116" t="s">
        <v>2707</v>
      </c>
      <c r="DM314" s="116" t="s">
        <v>2708</v>
      </c>
      <c r="DN314" s="116" t="s">
        <v>2709</v>
      </c>
      <c r="DO314" s="116" t="s">
        <v>2710</v>
      </c>
      <c r="DP314" s="116" t="s">
        <v>2711</v>
      </c>
      <c r="DQ314" s="116" t="s">
        <v>2712</v>
      </c>
      <c r="DR314" s="116" t="s">
        <v>2713</v>
      </c>
      <c r="DS314" s="116" t="s">
        <v>2714</v>
      </c>
      <c r="DT314" s="116" t="s">
        <v>2715</v>
      </c>
      <c r="DU314" s="116" t="s">
        <v>2716</v>
      </c>
      <c r="DV314" s="116" t="s">
        <v>2717</v>
      </c>
      <c r="DW314" s="116" t="s">
        <v>2718</v>
      </c>
      <c r="DX314" s="116" t="s">
        <v>2719</v>
      </c>
      <c r="DY314" s="116" t="s">
        <v>2720</v>
      </c>
      <c r="DZ314" s="116" t="s">
        <v>2721</v>
      </c>
      <c r="EA314" s="116" t="s">
        <v>2722</v>
      </c>
      <c r="EB314" s="116" t="s">
        <v>2723</v>
      </c>
      <c r="EC314" s="116" t="s">
        <v>2724</v>
      </c>
      <c r="ED314" s="23" t="s">
        <v>193</v>
      </c>
      <c r="EE314" s="23" t="s">
        <v>194</v>
      </c>
      <c r="EF314" s="23" t="s">
        <v>195</v>
      </c>
      <c r="EG314" s="23" t="s">
        <v>196</v>
      </c>
      <c r="EH314" s="23" t="s">
        <v>197</v>
      </c>
      <c r="EI314" s="23" t="s">
        <v>198</v>
      </c>
      <c r="EJ314" s="23" t="s">
        <v>199</v>
      </c>
      <c r="EK314" s="23" t="s">
        <v>200</v>
      </c>
      <c r="EL314" s="23" t="s">
        <v>201</v>
      </c>
      <c r="EM314" s="23" t="s">
        <v>202</v>
      </c>
      <c r="EN314" s="23" t="s">
        <v>203</v>
      </c>
      <c r="EO314" s="23" t="s">
        <v>204</v>
      </c>
      <c r="EP314" s="23" t="s">
        <v>205</v>
      </c>
      <c r="EQ314" s="23" t="s">
        <v>206</v>
      </c>
      <c r="ER314" s="23" t="s">
        <v>207</v>
      </c>
      <c r="ES314" s="23" t="s">
        <v>208</v>
      </c>
      <c r="ET314" s="23" t="s">
        <v>209</v>
      </c>
      <c r="EU314" s="23" t="s">
        <v>210</v>
      </c>
      <c r="EV314" s="23" t="s">
        <v>211</v>
      </c>
      <c r="EW314" s="23" t="s">
        <v>212</v>
      </c>
      <c r="EX314" s="23" t="s">
        <v>213</v>
      </c>
      <c r="EY314" s="23" t="s">
        <v>214</v>
      </c>
      <c r="EZ314" s="23" t="s">
        <v>215</v>
      </c>
      <c r="FA314" s="23" t="s">
        <v>216</v>
      </c>
      <c r="FB314" s="23" t="s">
        <v>217</v>
      </c>
      <c r="FC314" s="111" t="s">
        <v>218</v>
      </c>
      <c r="FD314" s="111" t="s">
        <v>219</v>
      </c>
      <c r="FE314" s="111" t="s">
        <v>220</v>
      </c>
      <c r="FF314" s="111" t="s">
        <v>221</v>
      </c>
      <c r="FG314" s="111" t="s">
        <v>222</v>
      </c>
      <c r="FH314" s="111" t="s">
        <v>223</v>
      </c>
      <c r="FI314" s="225" t="s">
        <v>224</v>
      </c>
      <c r="FJ314" s="225" t="s">
        <v>225</v>
      </c>
      <c r="FK314" s="225" t="s">
        <v>226</v>
      </c>
      <c r="FL314" s="225" t="s">
        <v>227</v>
      </c>
      <c r="FM314" s="225" t="s">
        <v>228</v>
      </c>
      <c r="FN314" s="226" t="s">
        <v>229</v>
      </c>
      <c r="FO314" s="226" t="s">
        <v>230</v>
      </c>
      <c r="FP314" s="226" t="s">
        <v>231</v>
      </c>
      <c r="FQ314" s="226" t="s">
        <v>232</v>
      </c>
      <c r="FR314" s="226" t="s">
        <v>233</v>
      </c>
      <c r="FS314" s="226" t="s">
        <v>234</v>
      </c>
      <c r="FT314" s="227" t="s">
        <v>235</v>
      </c>
      <c r="FU314" s="227" t="s">
        <v>236</v>
      </c>
      <c r="FV314" s="227" t="s">
        <v>237</v>
      </c>
      <c r="FW314" s="227" t="s">
        <v>238</v>
      </c>
      <c r="FX314" s="227" t="s">
        <v>239</v>
      </c>
      <c r="FY314" s="227" t="s">
        <v>240</v>
      </c>
      <c r="FZ314" s="228" t="s">
        <v>241</v>
      </c>
      <c r="GA314" s="228" t="s">
        <v>242</v>
      </c>
      <c r="GB314" s="228" t="s">
        <v>243</v>
      </c>
      <c r="GC314" s="228" t="s">
        <v>244</v>
      </c>
      <c r="GD314" s="228" t="s">
        <v>245</v>
      </c>
      <c r="GE314" s="228" t="s">
        <v>246</v>
      </c>
      <c r="GF314" s="228" t="s">
        <v>247</v>
      </c>
      <c r="GG314" s="26" t="s">
        <v>248</v>
      </c>
      <c r="GH314" s="26" t="s">
        <v>249</v>
      </c>
      <c r="GI314" s="26" t="s">
        <v>250</v>
      </c>
      <c r="GJ314" s="26" t="s">
        <v>251</v>
      </c>
      <c r="GK314" s="26" t="s">
        <v>252</v>
      </c>
      <c r="GL314" s="26" t="s">
        <v>253</v>
      </c>
      <c r="GM314" s="26" t="s">
        <v>254</v>
      </c>
      <c r="GN314" s="229" t="s">
        <v>255</v>
      </c>
      <c r="GO314" s="229" t="s">
        <v>256</v>
      </c>
      <c r="GP314" s="229" t="s">
        <v>257</v>
      </c>
      <c r="GQ314" s="229" t="s">
        <v>258</v>
      </c>
      <c r="GR314" s="229" t="s">
        <v>259</v>
      </c>
      <c r="GS314" s="229" t="s">
        <v>260</v>
      </c>
      <c r="GT314" s="229" t="s">
        <v>261</v>
      </c>
      <c r="GU314" s="229" t="s">
        <v>262</v>
      </c>
      <c r="GV314" s="229" t="s">
        <v>263</v>
      </c>
      <c r="GW314" s="229" t="s">
        <v>264</v>
      </c>
      <c r="GX314" s="229" t="s">
        <v>265</v>
      </c>
      <c r="GY314" s="229" t="s">
        <v>266</v>
      </c>
      <c r="GZ314" s="229" t="s">
        <v>267</v>
      </c>
      <c r="HA314" s="229" t="s">
        <v>268</v>
      </c>
      <c r="HB314" s="30" t="s">
        <v>269</v>
      </c>
      <c r="HC314" s="30" t="s">
        <v>270</v>
      </c>
      <c r="HD314" s="30" t="s">
        <v>271</v>
      </c>
      <c r="HE314" s="30" t="s">
        <v>272</v>
      </c>
      <c r="HF314" s="30" t="s">
        <v>273</v>
      </c>
      <c r="HG314" s="30" t="s">
        <v>274</v>
      </c>
      <c r="HH314" s="30" t="s">
        <v>275</v>
      </c>
      <c r="HI314" s="30" t="s">
        <v>276</v>
      </c>
      <c r="HJ314" s="30" t="s">
        <v>277</v>
      </c>
      <c r="HK314" s="30" t="s">
        <v>278</v>
      </c>
      <c r="HL314" s="30" t="s">
        <v>279</v>
      </c>
      <c r="HM314" s="30" t="s">
        <v>280</v>
      </c>
      <c r="HN314" s="26" t="s">
        <v>281</v>
      </c>
      <c r="HO314" s="26" t="s">
        <v>282</v>
      </c>
      <c r="HP314" s="26" t="s">
        <v>283</v>
      </c>
      <c r="HQ314" s="26" t="s">
        <v>284</v>
      </c>
      <c r="HR314" s="26" t="s">
        <v>285</v>
      </c>
      <c r="HS314" s="26" t="s">
        <v>286</v>
      </c>
      <c r="HT314" s="26" t="s">
        <v>287</v>
      </c>
      <c r="HU314" s="26" t="s">
        <v>288</v>
      </c>
      <c r="HV314" s="26" t="s">
        <v>289</v>
      </c>
      <c r="HW314" s="30" t="s">
        <v>290</v>
      </c>
      <c r="HX314" s="30" t="s">
        <v>291</v>
      </c>
      <c r="HY314" s="30" t="s">
        <v>292</v>
      </c>
      <c r="HZ314" s="30" t="s">
        <v>293</v>
      </c>
      <c r="IA314" s="230" t="s">
        <v>294</v>
      </c>
      <c r="IB314" s="230" t="s">
        <v>295</v>
      </c>
      <c r="IC314" s="230" t="s">
        <v>296</v>
      </c>
      <c r="ID314" s="230" t="s">
        <v>297</v>
      </c>
      <c r="IE314" s="230" t="s">
        <v>298</v>
      </c>
      <c r="IF314" s="230" t="s">
        <v>299</v>
      </c>
      <c r="IG314" s="230" t="s">
        <v>300</v>
      </c>
      <c r="IH314" s="230" t="s">
        <v>301</v>
      </c>
      <c r="II314" s="230" t="s">
        <v>302</v>
      </c>
      <c r="IJ314" s="230" t="s">
        <v>303</v>
      </c>
      <c r="IK314" s="230" t="s">
        <v>304</v>
      </c>
      <c r="IL314" s="230" t="s">
        <v>305</v>
      </c>
      <c r="IM314" s="230" t="s">
        <v>306</v>
      </c>
      <c r="IN314" s="231" t="s">
        <v>307</v>
      </c>
      <c r="IO314" s="231" t="s">
        <v>308</v>
      </c>
      <c r="IP314" s="231" t="s">
        <v>309</v>
      </c>
      <c r="IQ314" s="231" t="s">
        <v>310</v>
      </c>
      <c r="IR314" s="231" t="s">
        <v>311</v>
      </c>
      <c r="IS314" s="231" t="s">
        <v>312</v>
      </c>
      <c r="IT314" s="231" t="s">
        <v>313</v>
      </c>
      <c r="IU314" s="231" t="s">
        <v>314</v>
      </c>
      <c r="IV314" s="231" t="s">
        <v>315</v>
      </c>
      <c r="IW314" s="231" t="s">
        <v>316</v>
      </c>
      <c r="IX314" s="231" t="s">
        <v>317</v>
      </c>
      <c r="IY314" s="231" t="s">
        <v>318</v>
      </c>
      <c r="IZ314" s="231" t="s">
        <v>319</v>
      </c>
      <c r="JA314" s="231" t="s">
        <v>320</v>
      </c>
      <c r="JB314" s="231" t="s">
        <v>321</v>
      </c>
      <c r="JC314" s="231" t="s">
        <v>322</v>
      </c>
      <c r="JD314" s="231" t="s">
        <v>323</v>
      </c>
      <c r="JE314" s="231" t="s">
        <v>324</v>
      </c>
      <c r="JF314" s="231" t="s">
        <v>325</v>
      </c>
      <c r="JG314" s="232" t="s">
        <v>326</v>
      </c>
      <c r="JH314" s="232" t="s">
        <v>327</v>
      </c>
      <c r="JI314" s="232" t="s">
        <v>328</v>
      </c>
      <c r="JJ314" s="232" t="s">
        <v>329</v>
      </c>
      <c r="JK314" s="232" t="s">
        <v>330</v>
      </c>
      <c r="JL314" s="233" t="s">
        <v>331</v>
      </c>
      <c r="JM314" s="233" t="s">
        <v>332</v>
      </c>
      <c r="JN314" s="233" t="s">
        <v>333</v>
      </c>
      <c r="JO314" s="233" t="s">
        <v>334</v>
      </c>
      <c r="JP314" s="233" t="s">
        <v>335</v>
      </c>
      <c r="JQ314" s="233" t="s">
        <v>336</v>
      </c>
      <c r="JR314" s="233" t="s">
        <v>337</v>
      </c>
      <c r="JS314" s="233" t="s">
        <v>338</v>
      </c>
      <c r="JT314" s="234" t="s">
        <v>339</v>
      </c>
      <c r="JU314" s="234" t="s">
        <v>340</v>
      </c>
      <c r="JV314" s="234" t="s">
        <v>341</v>
      </c>
      <c r="JW314" s="234" t="s">
        <v>342</v>
      </c>
      <c r="JX314" s="234" t="s">
        <v>343</v>
      </c>
      <c r="JY314" s="170" t="s">
        <v>344</v>
      </c>
      <c r="JZ314" s="170" t="s">
        <v>345</v>
      </c>
      <c r="KA314" s="170" t="s">
        <v>346</v>
      </c>
      <c r="KB314" s="170" t="s">
        <v>347</v>
      </c>
      <c r="KC314" s="170" t="s">
        <v>348</v>
      </c>
      <c r="KD314" s="236" t="s">
        <v>349</v>
      </c>
      <c r="KE314" s="236" t="s">
        <v>350</v>
      </c>
      <c r="KF314" s="236" t="s">
        <v>351</v>
      </c>
      <c r="KG314" s="236" t="s">
        <v>352</v>
      </c>
      <c r="KH314" s="236" t="s">
        <v>353</v>
      </c>
      <c r="KI314" s="236" t="s">
        <v>354</v>
      </c>
      <c r="KJ314" s="236" t="s">
        <v>355</v>
      </c>
      <c r="KK314" s="236" t="s">
        <v>356</v>
      </c>
      <c r="KL314" s="231" t="s">
        <v>357</v>
      </c>
      <c r="KM314" s="231" t="s">
        <v>358</v>
      </c>
      <c r="KN314" s="231" t="s">
        <v>359</v>
      </c>
      <c r="KO314" s="231" t="s">
        <v>360</v>
      </c>
      <c r="KP314" s="231" t="s">
        <v>361</v>
      </c>
      <c r="KQ314" s="237" t="s">
        <v>362</v>
      </c>
      <c r="KR314" s="237" t="s">
        <v>363</v>
      </c>
      <c r="KS314" s="107" t="s">
        <v>364</v>
      </c>
      <c r="KT314" s="107" t="s">
        <v>365</v>
      </c>
      <c r="KU314" s="107" t="s">
        <v>366</v>
      </c>
      <c r="KV314" s="107" t="s">
        <v>367</v>
      </c>
      <c r="KW314" s="107" t="s">
        <v>368</v>
      </c>
      <c r="KX314" s="107" t="s">
        <v>369</v>
      </c>
      <c r="KY314" s="107" t="s">
        <v>370</v>
      </c>
      <c r="KZ314" s="107" t="s">
        <v>371</v>
      </c>
      <c r="LA314" s="107" t="s">
        <v>372</v>
      </c>
      <c r="LB314" s="1" t="s">
        <v>373</v>
      </c>
      <c r="LC314" s="1" t="s">
        <v>374</v>
      </c>
      <c r="LD314" s="1" t="s">
        <v>375</v>
      </c>
      <c r="LE314" s="1" t="s">
        <v>376</v>
      </c>
      <c r="LF314" s="1" t="s">
        <v>377</v>
      </c>
      <c r="LG314" s="1" t="s">
        <v>378</v>
      </c>
      <c r="LH314" s="1" t="s">
        <v>379</v>
      </c>
      <c r="LI314" s="1" t="s">
        <v>380</v>
      </c>
      <c r="LJ314" s="1" t="s">
        <v>381</v>
      </c>
      <c r="LK314" s="1" t="s">
        <v>382</v>
      </c>
      <c r="LL314" s="1" t="s">
        <v>383</v>
      </c>
      <c r="LM314" s="1" t="s">
        <v>384</v>
      </c>
      <c r="LN314" s="238" t="s">
        <v>385</v>
      </c>
      <c r="LO314" s="238" t="s">
        <v>386</v>
      </c>
      <c r="LP314" s="238" t="s">
        <v>387</v>
      </c>
      <c r="LQ314" s="238" t="s">
        <v>388</v>
      </c>
      <c r="LR314" s="238" t="s">
        <v>389</v>
      </c>
      <c r="LS314" s="238" t="s">
        <v>390</v>
      </c>
      <c r="LT314" s="238" t="s">
        <v>391</v>
      </c>
      <c r="LU314" s="239" t="s">
        <v>392</v>
      </c>
      <c r="LV314" s="239" t="s">
        <v>393</v>
      </c>
      <c r="LW314" s="239" t="s">
        <v>394</v>
      </c>
      <c r="LX314" s="239" t="s">
        <v>395</v>
      </c>
      <c r="LY314" s="239" t="s">
        <v>396</v>
      </c>
      <c r="LZ314" s="239" t="s">
        <v>397</v>
      </c>
      <c r="MA314" s="239" t="s">
        <v>398</v>
      </c>
      <c r="MB314" s="239" t="s">
        <v>399</v>
      </c>
      <c r="MC314" s="239" t="s">
        <v>400</v>
      </c>
      <c r="MD314" s="239" t="s">
        <v>401</v>
      </c>
      <c r="ME314" s="240" t="s">
        <v>402</v>
      </c>
      <c r="MF314" s="240" t="s">
        <v>403</v>
      </c>
      <c r="MG314" s="240" t="s">
        <v>404</v>
      </c>
      <c r="MH314" s="240" t="s">
        <v>405</v>
      </c>
      <c r="MI314" s="240" t="s">
        <v>406</v>
      </c>
      <c r="MJ314" s="240" t="s">
        <v>407</v>
      </c>
      <c r="MK314" s="240" t="s">
        <v>408</v>
      </c>
      <c r="ML314" s="240" t="s">
        <v>409</v>
      </c>
      <c r="MM314" s="22" t="s">
        <v>410</v>
      </c>
      <c r="MN314" s="241" t="s">
        <v>411</v>
      </c>
      <c r="MO314" s="241" t="s">
        <v>412</v>
      </c>
      <c r="MP314" s="241" t="s">
        <v>413</v>
      </c>
      <c r="MQ314" s="241" t="s">
        <v>414</v>
      </c>
      <c r="MR314" s="241" t="s">
        <v>415</v>
      </c>
      <c r="MS314" s="241" t="s">
        <v>416</v>
      </c>
      <c r="MT314" s="242" t="s">
        <v>417</v>
      </c>
      <c r="MU314" s="242" t="s">
        <v>418</v>
      </c>
      <c r="MV314" s="243" t="s">
        <v>419</v>
      </c>
      <c r="MW314" s="243" t="s">
        <v>420</v>
      </c>
      <c r="MX314" s="243" t="s">
        <v>421</v>
      </c>
      <c r="MY314" s="243" t="s">
        <v>422</v>
      </c>
      <c r="MZ314" s="177" t="s">
        <v>423</v>
      </c>
    </row>
    <row r="315" spans="1:420" ht="17" thickBot="1">
      <c r="A315" t="s">
        <v>859</v>
      </c>
      <c r="B315" t="s">
        <v>2837</v>
      </c>
      <c r="C315" t="s">
        <v>1250</v>
      </c>
      <c r="D315" s="82" t="s">
        <v>948</v>
      </c>
      <c r="E315" s="2" t="s">
        <v>2836</v>
      </c>
      <c r="F315" s="82" t="s">
        <v>900</v>
      </c>
      <c r="G315" s="2" t="s">
        <v>475</v>
      </c>
      <c r="H315" s="2" t="s">
        <v>476</v>
      </c>
      <c r="I315" s="82">
        <v>22.75</v>
      </c>
      <c r="J315" s="82">
        <v>87.016666666666495</v>
      </c>
      <c r="K315" s="82">
        <v>2000</v>
      </c>
      <c r="L315" s="2"/>
      <c r="M315" s="82"/>
      <c r="N315" s="2"/>
      <c r="O315" s="2"/>
      <c r="P315" s="2"/>
      <c r="Q315" s="2"/>
      <c r="R315" s="2"/>
      <c r="S315" s="2"/>
      <c r="T315" s="2"/>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2" t="s">
        <v>2835</v>
      </c>
      <c r="AW315" s="2">
        <v>1600</v>
      </c>
      <c r="AX315" s="2" t="s">
        <v>480</v>
      </c>
      <c r="AY315" s="2">
        <v>10</v>
      </c>
      <c r="AZ315" s="179" t="s">
        <v>2834</v>
      </c>
      <c r="BA315" s="179">
        <v>2009</v>
      </c>
      <c r="BB315" s="179">
        <v>2019</v>
      </c>
      <c r="BC315" s="179"/>
      <c r="BD315" s="179" t="s">
        <v>2861</v>
      </c>
      <c r="BE315" s="179" t="s">
        <v>524</v>
      </c>
      <c r="BF315" s="179" t="s">
        <v>484</v>
      </c>
      <c r="BG315" s="179" t="s">
        <v>2818</v>
      </c>
      <c r="BH315" s="179" t="s">
        <v>480</v>
      </c>
      <c r="BI315" s="200" t="s">
        <v>486</v>
      </c>
      <c r="BJ315" s="276">
        <v>400</v>
      </c>
      <c r="BK315" s="179"/>
      <c r="BL315" s="179"/>
      <c r="BM315" s="179"/>
      <c r="BN315" s="179"/>
      <c r="BO315" s="179"/>
      <c r="BP315" s="179"/>
      <c r="BQ315" s="179"/>
      <c r="BR315" s="179"/>
      <c r="BS315" s="179"/>
      <c r="BT315" s="179"/>
      <c r="BU315" s="179"/>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179"/>
      <c r="FD315" s="179"/>
      <c r="FE315" s="179"/>
      <c r="FF315" s="179"/>
      <c r="FG315" s="179"/>
      <c r="FH315" s="179"/>
      <c r="FI315" s="179"/>
      <c r="FJ315" s="179"/>
      <c r="FK315" s="200"/>
      <c r="FL315" s="179"/>
      <c r="FM315" s="179"/>
      <c r="FN315" s="179"/>
      <c r="FO315" s="179"/>
      <c r="FP315" s="209"/>
      <c r="FQ315" s="179"/>
      <c r="FR315" s="179"/>
      <c r="FS315" s="179"/>
      <c r="FT315" s="179"/>
      <c r="FU315" s="179"/>
      <c r="FV315" s="179"/>
      <c r="FW315" s="179"/>
      <c r="FX315" s="179"/>
      <c r="FY315" s="179"/>
      <c r="FZ315" s="179"/>
      <c r="GA315" s="142"/>
      <c r="GB315" s="142"/>
      <c r="GC315" s="204"/>
      <c r="GD315" s="179"/>
      <c r="GE315" s="179"/>
      <c r="GF315" s="179"/>
      <c r="GG315" s="179"/>
      <c r="GH315" s="179"/>
      <c r="GI315" s="179"/>
      <c r="GJ315" s="179"/>
      <c r="GK315" s="179"/>
      <c r="GL315" s="179"/>
      <c r="GM315" s="179"/>
      <c r="GN315" s="179" t="s">
        <v>2851</v>
      </c>
      <c r="GO315" s="179" t="s">
        <v>2860</v>
      </c>
      <c r="GP315" s="2" t="s">
        <v>492</v>
      </c>
      <c r="GQ315" s="2" t="s">
        <v>492</v>
      </c>
      <c r="GR315" s="2">
        <v>10</v>
      </c>
      <c r="GS315" s="2" t="s">
        <v>480</v>
      </c>
      <c r="GT315" s="2" t="s">
        <v>480</v>
      </c>
      <c r="GU315" s="2" t="s">
        <v>480</v>
      </c>
      <c r="GV315" s="2" t="s">
        <v>480</v>
      </c>
      <c r="GW315" s="2" t="s">
        <v>480</v>
      </c>
      <c r="GX315" s="2" t="s">
        <v>480</v>
      </c>
      <c r="GY315" s="2" t="s">
        <v>480</v>
      </c>
      <c r="GZ315" s="2" t="s">
        <v>480</v>
      </c>
      <c r="HA315" s="2" t="s">
        <v>480</v>
      </c>
      <c r="HB315" s="2" t="s">
        <v>2827</v>
      </c>
      <c r="HC315" s="2" t="s">
        <v>592</v>
      </c>
      <c r="HD315" s="2" t="s">
        <v>495</v>
      </c>
      <c r="HE315" s="2"/>
      <c r="HF315" s="200"/>
      <c r="HG315" s="179"/>
      <c r="HH315" s="200" t="s">
        <v>508</v>
      </c>
      <c r="HI315" s="179">
        <v>16.8</v>
      </c>
      <c r="HJ315" s="179">
        <v>0</v>
      </c>
      <c r="HK315" s="179">
        <v>0</v>
      </c>
      <c r="HL315" s="179">
        <v>16.8</v>
      </c>
      <c r="HM315" s="179">
        <v>16.8</v>
      </c>
      <c r="HN315" s="179" t="s">
        <v>593</v>
      </c>
      <c r="HO315" s="179" t="s">
        <v>2824</v>
      </c>
      <c r="HP315" s="200" t="s">
        <v>717</v>
      </c>
      <c r="HQ315" s="179">
        <v>8</v>
      </c>
      <c r="HR315" s="200" t="s">
        <v>480</v>
      </c>
      <c r="HS315" s="200" t="s">
        <v>480</v>
      </c>
      <c r="HT315" s="200" t="s">
        <v>480</v>
      </c>
      <c r="HU315" s="200" t="s">
        <v>480</v>
      </c>
      <c r="HV315" s="200" t="s">
        <v>480</v>
      </c>
      <c r="HW315" s="200"/>
      <c r="HX315" s="142"/>
      <c r="HY315" s="210"/>
      <c r="HZ315" s="179"/>
      <c r="IA315" s="179" t="s">
        <v>2859</v>
      </c>
      <c r="IB315" s="179" t="s">
        <v>2822</v>
      </c>
      <c r="IC315" s="179" t="s">
        <v>2858</v>
      </c>
      <c r="ID315" s="179" t="s">
        <v>2820</v>
      </c>
      <c r="IE315" s="179">
        <v>20</v>
      </c>
      <c r="IF315" s="142"/>
      <c r="IG315" s="210"/>
      <c r="IH315" s="179"/>
      <c r="II315" s="179"/>
      <c r="IJ315" s="142"/>
      <c r="IK315" s="210"/>
      <c r="IL315" s="179"/>
      <c r="IM315" s="179"/>
      <c r="IN315" s="179"/>
      <c r="IO315" s="3"/>
      <c r="IP315" s="3"/>
      <c r="IQ315" s="3"/>
      <c r="IR315" s="3"/>
      <c r="IS315" s="200"/>
      <c r="IT315" s="200"/>
      <c r="IU315" s="200"/>
      <c r="IV315" s="200"/>
      <c r="IW315" s="200"/>
      <c r="IX315" s="200"/>
      <c r="IY315" s="200"/>
      <c r="IZ315" s="200"/>
      <c r="JA315" s="200"/>
      <c r="JB315" s="200"/>
      <c r="JC315" s="200"/>
      <c r="JD315" s="200"/>
      <c r="JE315" s="200"/>
      <c r="JF315" s="179"/>
      <c r="JG315" s="179"/>
      <c r="JH315" s="179"/>
      <c r="JI315" s="179"/>
      <c r="JJ315" s="179"/>
      <c r="JK315" s="179"/>
      <c r="JL315" s="179"/>
      <c r="JM315" s="179"/>
      <c r="JO315" s="2"/>
      <c r="JP315" s="2"/>
      <c r="JQ315" s="2"/>
      <c r="JR315" s="2"/>
      <c r="JS315" s="2"/>
      <c r="JW315" s="2"/>
      <c r="JX315" s="179"/>
      <c r="JY315" s="179"/>
      <c r="JZ315" s="179"/>
      <c r="KA315" s="2"/>
      <c r="KB315" s="2"/>
      <c r="KC315" s="2"/>
      <c r="KD315" s="2"/>
      <c r="KE315" s="2"/>
      <c r="KF315" s="2"/>
      <c r="KG315" s="2"/>
      <c r="KH315" s="2"/>
      <c r="KI315" s="179"/>
      <c r="KJ315" s="179"/>
      <c r="KK315" s="179"/>
      <c r="KL315" s="179"/>
      <c r="KM315" s="179"/>
      <c r="KN315" s="179"/>
      <c r="KO315" s="179"/>
      <c r="KP315" s="179"/>
      <c r="KQ315" s="205" t="s">
        <v>2819</v>
      </c>
      <c r="KR315" s="274">
        <v>1600</v>
      </c>
      <c r="KS315" t="s">
        <v>2816</v>
      </c>
      <c r="KT315" t="s">
        <v>2818</v>
      </c>
      <c r="LA315" s="179"/>
      <c r="LB315" t="s">
        <v>2816</v>
      </c>
      <c r="LC315" t="s">
        <v>2816</v>
      </c>
      <c r="LD315" s="179" t="s">
        <v>652</v>
      </c>
      <c r="LE315" s="207" t="s">
        <v>2815</v>
      </c>
      <c r="LF315" s="179"/>
      <c r="LG315" s="179"/>
      <c r="LI315" s="179"/>
      <c r="LJ315" s="179"/>
      <c r="LK315" s="179"/>
      <c r="LL315" s="179"/>
      <c r="LM315" s="179" t="s">
        <v>2857</v>
      </c>
      <c r="LN315" s="213" t="s">
        <v>518</v>
      </c>
      <c r="LO315" s="213">
        <v>4.37</v>
      </c>
      <c r="LP315" s="213" t="s">
        <v>480</v>
      </c>
      <c r="LQ315" s="213" t="s">
        <v>480</v>
      </c>
      <c r="LR315" s="213"/>
      <c r="LS315" s="213"/>
      <c r="LT315" s="213">
        <v>3</v>
      </c>
      <c r="LU315" s="179"/>
      <c r="LV315" s="179"/>
      <c r="LW315" s="179"/>
      <c r="LX315" s="179"/>
      <c r="LY315" s="179"/>
      <c r="LZ315" s="179"/>
      <c r="MA315" s="179"/>
      <c r="MB315" s="179"/>
      <c r="MC315" s="179"/>
      <c r="MD315" s="179"/>
      <c r="ME315" s="179"/>
      <c r="MF315" s="179"/>
      <c r="MG315" s="179"/>
      <c r="MH315" s="179"/>
      <c r="MI315" s="179"/>
      <c r="MJ315" s="179"/>
      <c r="MK315" s="179"/>
      <c r="ML315" s="179"/>
      <c r="MM315" s="179" t="s">
        <v>1306</v>
      </c>
      <c r="MN315" s="179" t="s">
        <v>518</v>
      </c>
      <c r="MO315" s="179"/>
      <c r="MP315" s="179">
        <v>2009</v>
      </c>
      <c r="MQ315" s="179">
        <v>2019</v>
      </c>
      <c r="MR315" s="179"/>
      <c r="MS315" s="179"/>
      <c r="MT315" t="s">
        <v>2631</v>
      </c>
      <c r="MU315" s="50">
        <v>46211</v>
      </c>
      <c r="MV315" t="s">
        <v>2814</v>
      </c>
      <c r="MW315" t="s">
        <v>522</v>
      </c>
      <c r="MX315" s="50">
        <v>46246</v>
      </c>
      <c r="MZ315" t="s">
        <v>1342</v>
      </c>
    </row>
    <row r="316" spans="1:420" ht="17" thickBot="1">
      <c r="A316" t="s">
        <v>859</v>
      </c>
      <c r="B316" t="s">
        <v>2837</v>
      </c>
      <c r="C316" t="s">
        <v>1250</v>
      </c>
      <c r="D316" s="82" t="s">
        <v>948</v>
      </c>
      <c r="E316" s="2" t="s">
        <v>2836</v>
      </c>
      <c r="F316" s="82" t="s">
        <v>900</v>
      </c>
      <c r="G316" s="2" t="s">
        <v>475</v>
      </c>
      <c r="H316" s="2" t="s">
        <v>476</v>
      </c>
      <c r="I316" s="82">
        <v>22.75</v>
      </c>
      <c r="J316" s="82">
        <v>87.016666666666495</v>
      </c>
      <c r="K316" s="82">
        <v>2000</v>
      </c>
      <c r="L316" s="2"/>
      <c r="M316" s="82"/>
      <c r="N316" s="2"/>
      <c r="O316" s="2"/>
      <c r="P316" s="2"/>
      <c r="Q316" s="2"/>
      <c r="R316" s="2"/>
      <c r="S316" s="2"/>
      <c r="T316" s="2"/>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2" t="s">
        <v>2835</v>
      </c>
      <c r="AW316" s="2">
        <v>1600</v>
      </c>
      <c r="AX316" s="2" t="s">
        <v>480</v>
      </c>
      <c r="AY316" s="2">
        <v>10</v>
      </c>
      <c r="AZ316" s="179" t="s">
        <v>2834</v>
      </c>
      <c r="BA316" s="179">
        <v>2009</v>
      </c>
      <c r="BB316" s="179">
        <v>2019</v>
      </c>
      <c r="BC316" s="179"/>
      <c r="BD316" s="179" t="s">
        <v>2856</v>
      </c>
      <c r="BE316" s="179" t="s">
        <v>483</v>
      </c>
      <c r="BF316" s="179" t="s">
        <v>484</v>
      </c>
      <c r="BG316" s="179" t="s">
        <v>2817</v>
      </c>
      <c r="BH316" s="179" t="s">
        <v>2832</v>
      </c>
      <c r="BI316" s="200" t="s">
        <v>486</v>
      </c>
      <c r="BJ316" s="276">
        <v>100</v>
      </c>
      <c r="BK316" s="179"/>
      <c r="BL316" s="179"/>
      <c r="BM316" s="179"/>
      <c r="BN316" s="179"/>
      <c r="BO316" s="179"/>
      <c r="BP316" s="179"/>
      <c r="BQ316" s="179"/>
      <c r="BR316" s="179"/>
      <c r="BS316" s="179"/>
      <c r="BT316" s="179"/>
      <c r="BU316" s="179"/>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179"/>
      <c r="FD316" s="179"/>
      <c r="FE316" s="179"/>
      <c r="FF316" s="179"/>
      <c r="FG316" s="179"/>
      <c r="FH316" s="179"/>
      <c r="FI316" s="179"/>
      <c r="FJ316" s="179"/>
      <c r="FK316" s="200"/>
      <c r="FL316" s="179"/>
      <c r="FM316" s="179"/>
      <c r="FN316" s="179"/>
      <c r="FO316" s="179"/>
      <c r="FP316" s="209"/>
      <c r="FQ316" s="179"/>
      <c r="FR316" s="179"/>
      <c r="FS316" s="179"/>
      <c r="FT316" s="179"/>
      <c r="FU316" s="179"/>
      <c r="FV316" s="179"/>
      <c r="FW316" s="179"/>
      <c r="FX316" s="179"/>
      <c r="FY316" s="179"/>
      <c r="FZ316" s="179"/>
      <c r="GA316" s="142"/>
      <c r="GB316" s="142"/>
      <c r="GC316" s="204"/>
      <c r="GD316" s="179"/>
      <c r="GE316" s="179"/>
      <c r="GF316" s="179"/>
      <c r="GG316" s="179"/>
      <c r="GH316" s="179"/>
      <c r="GI316" s="179"/>
      <c r="GJ316" s="179"/>
      <c r="GK316" s="179"/>
      <c r="GL316" s="179"/>
      <c r="GM316" s="179"/>
      <c r="GN316" s="179" t="s">
        <v>2851</v>
      </c>
      <c r="GO316" s="179" t="s">
        <v>492</v>
      </c>
      <c r="GP316" s="2" t="s">
        <v>492</v>
      </c>
      <c r="GQ316" s="2" t="s">
        <v>492</v>
      </c>
      <c r="GR316" s="2">
        <v>10</v>
      </c>
      <c r="GS316" s="2" t="s">
        <v>480</v>
      </c>
      <c r="GT316" s="2" t="s">
        <v>480</v>
      </c>
      <c r="GU316" s="2" t="s">
        <v>480</v>
      </c>
      <c r="GV316" s="2" t="s">
        <v>480</v>
      </c>
      <c r="GW316" s="2" t="s">
        <v>480</v>
      </c>
      <c r="GX316" s="2" t="s">
        <v>480</v>
      </c>
      <c r="GY316" s="2" t="s">
        <v>480</v>
      </c>
      <c r="GZ316" s="2" t="s">
        <v>480</v>
      </c>
      <c r="HA316" s="2" t="s">
        <v>480</v>
      </c>
      <c r="HB316" s="2" t="s">
        <v>2827</v>
      </c>
      <c r="HC316" s="2" t="s">
        <v>592</v>
      </c>
      <c r="HD316" s="2" t="s">
        <v>495</v>
      </c>
      <c r="HE316" s="2"/>
      <c r="HF316" s="200"/>
      <c r="HG316" s="179"/>
      <c r="HH316" s="200" t="s">
        <v>508</v>
      </c>
      <c r="HI316" s="179">
        <v>650</v>
      </c>
      <c r="HJ316" s="179">
        <v>0</v>
      </c>
      <c r="HK316" s="179">
        <v>0</v>
      </c>
      <c r="HL316" s="179">
        <v>410</v>
      </c>
      <c r="HM316" s="179">
        <v>650</v>
      </c>
      <c r="HN316" s="179" t="s">
        <v>593</v>
      </c>
      <c r="HO316" s="179" t="s">
        <v>2824</v>
      </c>
      <c r="HP316" s="200" t="s">
        <v>717</v>
      </c>
      <c r="HQ316" s="179">
        <v>32.5</v>
      </c>
      <c r="HR316" s="200" t="s">
        <v>480</v>
      </c>
      <c r="HS316" s="200" t="s">
        <v>480</v>
      </c>
      <c r="HT316" s="200" t="s">
        <v>480</v>
      </c>
      <c r="HU316" s="200" t="s">
        <v>480</v>
      </c>
      <c r="HV316" s="200" t="s">
        <v>480</v>
      </c>
      <c r="HW316" s="200"/>
      <c r="HX316" s="142"/>
      <c r="HY316" s="210"/>
      <c r="IA316" s="179" t="s">
        <v>2855</v>
      </c>
      <c r="IB316" s="179" t="s">
        <v>2822</v>
      </c>
      <c r="IC316" s="179" t="s">
        <v>2854</v>
      </c>
      <c r="ID316" s="179" t="s">
        <v>2820</v>
      </c>
      <c r="IE316" s="179">
        <v>52.1</v>
      </c>
      <c r="IF316" s="142"/>
      <c r="IG316" s="210"/>
      <c r="IH316" s="179"/>
      <c r="IJ316" s="142"/>
      <c r="IL316" s="179"/>
      <c r="IM316" s="179"/>
      <c r="IN316" s="179"/>
      <c r="IO316" s="3"/>
      <c r="IP316" s="3"/>
      <c r="IQ316" s="3"/>
      <c r="IR316" s="3"/>
      <c r="IS316" s="200"/>
      <c r="IT316" s="200"/>
      <c r="IU316" s="200"/>
      <c r="IV316" s="200"/>
      <c r="IW316" s="200"/>
      <c r="IX316" s="200"/>
      <c r="IY316" s="200"/>
      <c r="IZ316" s="200"/>
      <c r="JA316" s="200"/>
      <c r="JB316" s="200"/>
      <c r="JC316" s="200"/>
      <c r="JD316" s="200"/>
      <c r="JE316" s="200"/>
      <c r="JF316" s="179"/>
      <c r="JG316" s="179"/>
      <c r="JH316" s="179"/>
      <c r="JI316" s="179"/>
      <c r="JJ316" s="179"/>
      <c r="JK316" s="179"/>
      <c r="JL316" s="179"/>
      <c r="JM316" s="179"/>
      <c r="JO316" s="2"/>
      <c r="JP316" s="2"/>
      <c r="JQ316" s="2"/>
      <c r="JR316" s="2"/>
      <c r="JS316" s="2"/>
      <c r="JW316" s="2"/>
      <c r="JX316" s="179"/>
      <c r="JY316" s="179"/>
      <c r="JZ316" s="179"/>
      <c r="KA316" s="2"/>
      <c r="KB316" s="2"/>
      <c r="KC316" s="2"/>
      <c r="KD316" s="2"/>
      <c r="KE316" s="2"/>
      <c r="KF316" s="2"/>
      <c r="KG316" s="2"/>
      <c r="KH316" s="2"/>
      <c r="KI316" s="179"/>
      <c r="KJ316" s="179"/>
      <c r="KK316" s="179"/>
      <c r="KL316" s="179"/>
      <c r="KM316" s="179"/>
      <c r="KN316" s="179"/>
      <c r="KO316" s="179"/>
      <c r="KP316" s="179"/>
      <c r="KQ316" s="205" t="s">
        <v>2819</v>
      </c>
      <c r="KR316" s="274">
        <v>1600</v>
      </c>
      <c r="KS316" t="s">
        <v>2816</v>
      </c>
      <c r="KT316" t="s">
        <v>2817</v>
      </c>
      <c r="LA316" s="179"/>
      <c r="LB316" t="s">
        <v>2816</v>
      </c>
      <c r="LC316" t="s">
        <v>2816</v>
      </c>
      <c r="LD316" s="179" t="s">
        <v>652</v>
      </c>
      <c r="LE316" s="207" t="s">
        <v>2815</v>
      </c>
      <c r="LF316" s="179"/>
      <c r="LG316" s="179"/>
      <c r="LI316" s="179"/>
      <c r="LJ316" s="179"/>
      <c r="LK316" s="179"/>
      <c r="LL316" s="179"/>
      <c r="LM316" s="179" t="s">
        <v>2853</v>
      </c>
      <c r="LN316" s="213" t="s">
        <v>518</v>
      </c>
      <c r="LO316" s="213">
        <v>0.88</v>
      </c>
      <c r="LP316" s="213" t="s">
        <v>480</v>
      </c>
      <c r="LQ316" s="213" t="s">
        <v>480</v>
      </c>
      <c r="LR316" s="213"/>
      <c r="LS316" s="213"/>
      <c r="LT316" s="213">
        <v>3</v>
      </c>
      <c r="LU316" s="179"/>
      <c r="LV316" s="179"/>
      <c r="LW316" s="179"/>
      <c r="LX316" s="179"/>
      <c r="LY316" s="179"/>
      <c r="LZ316" s="179"/>
      <c r="MA316" s="179"/>
      <c r="MB316" s="179"/>
      <c r="MC316" s="179"/>
      <c r="MD316" s="179"/>
      <c r="ME316" s="179"/>
      <c r="MF316" s="179"/>
      <c r="MG316" s="179"/>
      <c r="MH316" s="179"/>
      <c r="MI316" s="179"/>
      <c r="MJ316" s="179"/>
      <c r="MK316" s="179"/>
      <c r="ML316" s="179"/>
      <c r="MM316" s="179" t="s">
        <v>1306</v>
      </c>
      <c r="MN316" s="179" t="s">
        <v>518</v>
      </c>
      <c r="MO316" s="179"/>
      <c r="MP316" s="179">
        <v>2009</v>
      </c>
      <c r="MQ316" s="179">
        <v>2019</v>
      </c>
      <c r="MR316" s="179"/>
      <c r="MS316" s="179"/>
      <c r="MT316" t="s">
        <v>2631</v>
      </c>
      <c r="MU316" s="50">
        <v>46211</v>
      </c>
      <c r="MV316" t="s">
        <v>2814</v>
      </c>
      <c r="MW316" t="s">
        <v>522</v>
      </c>
      <c r="MX316" s="50">
        <v>46246</v>
      </c>
      <c r="MZ316" t="s">
        <v>1342</v>
      </c>
    </row>
    <row r="317" spans="1:420" ht="17" thickBot="1">
      <c r="A317" t="s">
        <v>859</v>
      </c>
      <c r="B317" t="s">
        <v>2837</v>
      </c>
      <c r="C317" t="s">
        <v>1250</v>
      </c>
      <c r="D317" s="82" t="s">
        <v>948</v>
      </c>
      <c r="E317" s="2" t="s">
        <v>2836</v>
      </c>
      <c r="F317" s="82" t="s">
        <v>900</v>
      </c>
      <c r="G317" s="2" t="s">
        <v>475</v>
      </c>
      <c r="H317" s="2" t="s">
        <v>476</v>
      </c>
      <c r="I317" s="82">
        <v>22.75</v>
      </c>
      <c r="J317" s="82">
        <v>87.016666666666495</v>
      </c>
      <c r="K317" s="82">
        <v>2000</v>
      </c>
      <c r="L317" s="2"/>
      <c r="M317" s="82"/>
      <c r="N317" s="2"/>
      <c r="O317" s="2"/>
      <c r="P317" s="2"/>
      <c r="Q317" s="2"/>
      <c r="R317" s="2"/>
      <c r="S317" s="2"/>
      <c r="T317" s="2"/>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2" t="s">
        <v>2835</v>
      </c>
      <c r="AW317" s="2">
        <v>1600</v>
      </c>
      <c r="AX317" s="2" t="s">
        <v>480</v>
      </c>
      <c r="AY317" s="2">
        <v>10</v>
      </c>
      <c r="AZ317" s="179" t="s">
        <v>2834</v>
      </c>
      <c r="BA317" s="179">
        <v>2009</v>
      </c>
      <c r="BB317" s="179">
        <v>2019</v>
      </c>
      <c r="BC317" s="179"/>
      <c r="BD317" s="179" t="s">
        <v>2852</v>
      </c>
      <c r="BE317" s="179" t="s">
        <v>591</v>
      </c>
      <c r="BF317" s="179" t="s">
        <v>484</v>
      </c>
      <c r="BG317" s="179" t="s">
        <v>1403</v>
      </c>
      <c r="BH317" s="179" t="s">
        <v>2831</v>
      </c>
      <c r="BI317" s="200" t="s">
        <v>486</v>
      </c>
      <c r="BJ317" s="276">
        <v>100000</v>
      </c>
      <c r="BK317" s="179"/>
      <c r="BL317" s="179"/>
      <c r="BM317" s="179"/>
      <c r="BN317" s="179"/>
      <c r="BO317" s="179"/>
      <c r="BP317" s="179"/>
      <c r="BQ317" s="179"/>
      <c r="BR317" s="179"/>
      <c r="BS317" s="179"/>
      <c r="BT317" s="179"/>
      <c r="BU317" s="179"/>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179"/>
      <c r="FD317" s="179"/>
      <c r="FE317" s="179"/>
      <c r="FF317" s="179"/>
      <c r="FG317" s="179"/>
      <c r="FH317" s="179"/>
      <c r="FI317" s="179"/>
      <c r="FJ317" s="179"/>
      <c r="FK317" s="200"/>
      <c r="FL317" s="179"/>
      <c r="FM317" s="179"/>
      <c r="FN317" s="179"/>
      <c r="FO317" s="179"/>
      <c r="FP317" s="209"/>
      <c r="FQ317" s="179"/>
      <c r="FR317" s="179"/>
      <c r="FS317" s="179"/>
      <c r="FT317" s="179"/>
      <c r="FU317" s="179"/>
      <c r="FV317" s="179"/>
      <c r="FW317" s="179"/>
      <c r="FX317" s="179"/>
      <c r="FY317" s="179"/>
      <c r="FZ317" s="179"/>
      <c r="GA317" s="142"/>
      <c r="GB317" s="142"/>
      <c r="GC317" s="204"/>
      <c r="GD317" s="179"/>
      <c r="GE317" s="179"/>
      <c r="GF317" s="179"/>
      <c r="GG317" s="179"/>
      <c r="GH317" s="179"/>
      <c r="GI317" s="179"/>
      <c r="GJ317" s="179"/>
      <c r="GK317" s="179"/>
      <c r="GL317" s="179"/>
      <c r="GM317" s="179"/>
      <c r="GN317" s="179" t="s">
        <v>2851</v>
      </c>
      <c r="GO317" s="179" t="s">
        <v>492</v>
      </c>
      <c r="GP317" s="2" t="s">
        <v>492</v>
      </c>
      <c r="GQ317" s="2" t="s">
        <v>1113</v>
      </c>
      <c r="GR317" s="2">
        <v>10</v>
      </c>
      <c r="GS317" s="2" t="s">
        <v>480</v>
      </c>
      <c r="GT317" s="2" t="s">
        <v>480</v>
      </c>
      <c r="GU317" s="2" t="s">
        <v>480</v>
      </c>
      <c r="GV317" s="2" t="s">
        <v>480</v>
      </c>
      <c r="GW317" s="2" t="s">
        <v>480</v>
      </c>
      <c r="GX317" s="2" t="s">
        <v>480</v>
      </c>
      <c r="GY317" s="2" t="s">
        <v>480</v>
      </c>
      <c r="GZ317" s="2" t="s">
        <v>480</v>
      </c>
      <c r="HA317" s="2" t="s">
        <v>480</v>
      </c>
      <c r="HB317" s="2" t="s">
        <v>2827</v>
      </c>
      <c r="HC317" s="2" t="s">
        <v>494</v>
      </c>
      <c r="HD317" s="2" t="s">
        <v>495</v>
      </c>
      <c r="HE317" s="2" t="s">
        <v>2826</v>
      </c>
      <c r="HF317" s="200" t="s">
        <v>508</v>
      </c>
      <c r="HG317" s="179" t="s">
        <v>2825</v>
      </c>
      <c r="HH317" s="200" t="s">
        <v>508</v>
      </c>
      <c r="HI317" s="179">
        <v>220</v>
      </c>
      <c r="HJ317" s="179">
        <v>0</v>
      </c>
      <c r="HK317" s="179">
        <v>0</v>
      </c>
      <c r="HL317" s="179">
        <v>190</v>
      </c>
      <c r="HM317" s="179">
        <v>190</v>
      </c>
      <c r="HN317" s="179"/>
      <c r="HO317" s="179"/>
      <c r="HP317" s="200"/>
      <c r="HQ317" s="179"/>
      <c r="HR317" s="200"/>
      <c r="HS317" s="200"/>
      <c r="HT317" s="200"/>
      <c r="HU317" s="200"/>
      <c r="HV317" s="200"/>
      <c r="HW317" s="200"/>
      <c r="HX317" s="142"/>
      <c r="HY317" s="210"/>
      <c r="HZ317" s="179"/>
      <c r="IA317" s="179" t="s">
        <v>2850</v>
      </c>
      <c r="IB317" s="179" t="s">
        <v>2822</v>
      </c>
      <c r="IC317" s="179" t="s">
        <v>2849</v>
      </c>
      <c r="ID317" s="179" t="s">
        <v>2820</v>
      </c>
      <c r="IE317" s="179">
        <v>8</v>
      </c>
      <c r="IF317" s="142"/>
      <c r="IG317" s="210"/>
      <c r="IH317" s="179"/>
      <c r="II317" s="179"/>
      <c r="IJ317" s="142"/>
      <c r="IK317" s="210"/>
      <c r="IL317" s="179"/>
      <c r="IM317" s="179"/>
      <c r="IN317" s="179"/>
      <c r="IO317" s="3"/>
      <c r="IP317" s="3"/>
      <c r="IQ317" s="3"/>
      <c r="IR317" s="3"/>
      <c r="IS317" s="200"/>
      <c r="IT317" s="200"/>
      <c r="IU317" s="200"/>
      <c r="IV317" s="200"/>
      <c r="IW317" s="200"/>
      <c r="IX317" s="200"/>
      <c r="IY317" s="200"/>
      <c r="IZ317" s="200"/>
      <c r="JA317" s="200"/>
      <c r="JB317" s="200"/>
      <c r="JC317" s="200"/>
      <c r="JD317" s="200"/>
      <c r="JE317" s="200"/>
      <c r="JF317" s="179"/>
      <c r="JG317" s="179"/>
      <c r="JH317" s="179"/>
      <c r="JI317" s="179"/>
      <c r="JJ317" s="179"/>
      <c r="JK317" s="179"/>
      <c r="JL317" s="179"/>
      <c r="JM317" s="179"/>
      <c r="JO317" s="2"/>
      <c r="JP317" s="2"/>
      <c r="JQ317" s="2"/>
      <c r="JR317" s="2"/>
      <c r="JS317" s="2"/>
      <c r="JW317" s="2"/>
      <c r="JX317" s="179"/>
      <c r="JY317" s="179"/>
      <c r="JZ317" s="179"/>
      <c r="KA317" s="2"/>
      <c r="KB317" s="2"/>
      <c r="KC317" s="2"/>
      <c r="KD317" s="2"/>
      <c r="KE317" s="2"/>
      <c r="KF317" s="2"/>
      <c r="KG317" s="2"/>
      <c r="KH317" s="2"/>
      <c r="KI317" s="179"/>
      <c r="KJ317" s="179"/>
      <c r="KK317" s="179"/>
      <c r="KL317" s="179"/>
      <c r="KM317" s="179"/>
      <c r="KN317" s="179"/>
      <c r="KO317" s="179"/>
      <c r="KP317" s="179"/>
      <c r="KQ317" s="205" t="s">
        <v>2819</v>
      </c>
      <c r="KR317" s="274">
        <v>1600</v>
      </c>
      <c r="KS317" t="s">
        <v>2816</v>
      </c>
      <c r="KT317" t="s">
        <v>1403</v>
      </c>
      <c r="LA317" s="179"/>
      <c r="LB317" t="s">
        <v>2816</v>
      </c>
      <c r="LC317" t="s">
        <v>2816</v>
      </c>
      <c r="LD317" s="179" t="s">
        <v>652</v>
      </c>
      <c r="LE317" s="207" t="s">
        <v>2815</v>
      </c>
      <c r="LF317" s="179"/>
      <c r="LG317" s="179"/>
      <c r="LI317" s="179"/>
      <c r="LJ317" s="179"/>
      <c r="LK317" s="179"/>
      <c r="LL317" s="179"/>
      <c r="LM317" s="179" t="s">
        <v>2848</v>
      </c>
      <c r="LN317" s="213" t="s">
        <v>518</v>
      </c>
      <c r="LO317" s="213">
        <v>3.3</v>
      </c>
      <c r="LP317" s="213" t="s">
        <v>480</v>
      </c>
      <c r="LQ317" s="213" t="s">
        <v>480</v>
      </c>
      <c r="LR317" s="213"/>
      <c r="LS317" s="213"/>
      <c r="LT317" s="213">
        <v>3</v>
      </c>
      <c r="LU317" s="179"/>
      <c r="LV317" s="179"/>
      <c r="LW317" s="179"/>
      <c r="LX317" s="179"/>
      <c r="LY317" s="179"/>
      <c r="LZ317" s="179"/>
      <c r="MA317" s="179"/>
      <c r="MB317" s="179"/>
      <c r="MC317" s="179"/>
      <c r="MD317" s="179"/>
      <c r="ME317" s="179"/>
      <c r="MF317" s="179"/>
      <c r="MG317" s="179"/>
      <c r="MH317" s="179"/>
      <c r="MI317" s="179"/>
      <c r="MJ317" s="179"/>
      <c r="MK317" s="179"/>
      <c r="ML317" s="179"/>
      <c r="MM317" s="179" t="s">
        <v>1306</v>
      </c>
      <c r="MN317" s="179" t="s">
        <v>518</v>
      </c>
      <c r="MO317" s="179"/>
      <c r="MP317" s="179">
        <v>2009</v>
      </c>
      <c r="MQ317" s="179">
        <v>2019</v>
      </c>
      <c r="MR317" s="179"/>
      <c r="MS317" s="179"/>
      <c r="MT317" t="s">
        <v>2631</v>
      </c>
      <c r="MU317" s="50">
        <v>46211</v>
      </c>
      <c r="MV317" t="s">
        <v>2814</v>
      </c>
      <c r="MW317" t="s">
        <v>522</v>
      </c>
      <c r="MX317" s="50">
        <v>46246</v>
      </c>
      <c r="MZ317" t="s">
        <v>1342</v>
      </c>
    </row>
    <row r="318" spans="1:420" ht="17" thickBot="1">
      <c r="A318" t="s">
        <v>859</v>
      </c>
      <c r="B318" t="s">
        <v>2837</v>
      </c>
      <c r="C318" t="s">
        <v>1250</v>
      </c>
      <c r="D318" s="82" t="s">
        <v>948</v>
      </c>
      <c r="E318" s="2" t="s">
        <v>2836</v>
      </c>
      <c r="F318" s="82" t="s">
        <v>900</v>
      </c>
      <c r="G318" s="2" t="s">
        <v>475</v>
      </c>
      <c r="H318" s="2" t="s">
        <v>476</v>
      </c>
      <c r="I318" s="82">
        <v>22.75</v>
      </c>
      <c r="J318" s="82">
        <v>87.016666666666495</v>
      </c>
      <c r="K318" s="82">
        <v>2000</v>
      </c>
      <c r="L318" s="2"/>
      <c r="M318" s="82"/>
      <c r="N318" s="2"/>
      <c r="O318" s="2"/>
      <c r="P318" s="2"/>
      <c r="Q318" s="2"/>
      <c r="R318" s="2"/>
      <c r="S318" s="2"/>
      <c r="T318" s="2"/>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2" t="s">
        <v>2835</v>
      </c>
      <c r="AW318" s="2">
        <v>1600</v>
      </c>
      <c r="AX318" s="2" t="s">
        <v>480</v>
      </c>
      <c r="AY318" s="2">
        <v>10</v>
      </c>
      <c r="AZ318" s="179" t="s">
        <v>2834</v>
      </c>
      <c r="BA318" s="179">
        <v>2009</v>
      </c>
      <c r="BB318" s="179">
        <v>2019</v>
      </c>
      <c r="BC318" s="179"/>
      <c r="BD318" s="179" t="s">
        <v>2847</v>
      </c>
      <c r="BE318" s="179" t="s">
        <v>536</v>
      </c>
      <c r="BF318" s="179" t="s">
        <v>484</v>
      </c>
      <c r="BG318" s="179" t="s">
        <v>2818</v>
      </c>
      <c r="BH318" s="179" t="s">
        <v>480</v>
      </c>
      <c r="BI318" s="200" t="s">
        <v>486</v>
      </c>
      <c r="BJ318" s="276">
        <v>300</v>
      </c>
      <c r="BK318" s="179" t="s">
        <v>537</v>
      </c>
      <c r="BL318" s="179" t="s">
        <v>2817</v>
      </c>
      <c r="BM318" s="179" t="s">
        <v>2832</v>
      </c>
      <c r="BN318" s="200" t="s">
        <v>486</v>
      </c>
      <c r="BO318" s="276">
        <v>100</v>
      </c>
      <c r="BP318" s="179"/>
      <c r="BQ318" s="179"/>
      <c r="BR318" s="179"/>
      <c r="BS318" s="179"/>
      <c r="BT318" s="179"/>
      <c r="BU318" s="179"/>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179"/>
      <c r="FD318" s="179"/>
      <c r="FE318" s="179"/>
      <c r="FF318" s="179"/>
      <c r="FG318" s="179"/>
      <c r="FH318" s="179"/>
      <c r="FI318" s="179"/>
      <c r="FJ318" s="179"/>
      <c r="FK318" s="200"/>
      <c r="FL318" s="179"/>
      <c r="FM318" s="179"/>
      <c r="FN318" s="179"/>
      <c r="FO318" s="179"/>
      <c r="FP318" s="209"/>
      <c r="FQ318" s="179"/>
      <c r="FR318" s="179"/>
      <c r="FS318" s="179"/>
      <c r="FT318" s="179"/>
      <c r="FU318" s="179"/>
      <c r="FV318" s="179"/>
      <c r="FW318" s="179"/>
      <c r="FX318" s="179"/>
      <c r="FY318" s="179"/>
      <c r="FZ318" s="179"/>
      <c r="GA318" s="142"/>
      <c r="GB318" s="142"/>
      <c r="GC318" s="204"/>
      <c r="GD318" s="179"/>
      <c r="GE318" s="179"/>
      <c r="GF318" s="179"/>
      <c r="GG318" s="179"/>
      <c r="GH318" s="179"/>
      <c r="GI318" s="179"/>
      <c r="GJ318" s="179"/>
      <c r="GK318" s="179"/>
      <c r="GL318" s="179"/>
      <c r="GM318" s="179"/>
      <c r="GN318" s="179" t="s">
        <v>1991</v>
      </c>
      <c r="GO318" s="179" t="s">
        <v>2846</v>
      </c>
      <c r="GP318" s="2" t="s">
        <v>1350</v>
      </c>
      <c r="GQ318" s="2" t="s">
        <v>2828</v>
      </c>
      <c r="GR318" s="2">
        <v>10</v>
      </c>
      <c r="GS318" s="2" t="s">
        <v>480</v>
      </c>
      <c r="GT318" s="2" t="s">
        <v>480</v>
      </c>
      <c r="GU318" s="2" t="s">
        <v>480</v>
      </c>
      <c r="GV318" s="2" t="s">
        <v>480</v>
      </c>
      <c r="GW318" s="2" t="s">
        <v>480</v>
      </c>
      <c r="GX318" s="2" t="s">
        <v>480</v>
      </c>
      <c r="GY318" s="2" t="s">
        <v>480</v>
      </c>
      <c r="GZ318" s="2" t="s">
        <v>480</v>
      </c>
      <c r="HA318" s="2" t="s">
        <v>480</v>
      </c>
      <c r="HB318" s="2" t="s">
        <v>2827</v>
      </c>
      <c r="HC318" s="2" t="s">
        <v>592</v>
      </c>
      <c r="HD318" s="2" t="s">
        <v>495</v>
      </c>
      <c r="HE318" s="2"/>
      <c r="HF318" s="200"/>
      <c r="HG318" s="179"/>
      <c r="HH318" s="200" t="s">
        <v>508</v>
      </c>
      <c r="HI318" s="179">
        <v>654.20000000000005</v>
      </c>
      <c r="HJ318" s="179">
        <v>0</v>
      </c>
      <c r="HK318" s="179">
        <v>0</v>
      </c>
      <c r="HL318" s="179">
        <v>414.2</v>
      </c>
      <c r="HM318" s="179">
        <v>654.20000000000005</v>
      </c>
      <c r="HN318" s="179" t="s">
        <v>593</v>
      </c>
      <c r="HO318" s="179" t="s">
        <v>2824</v>
      </c>
      <c r="HP318" s="200" t="s">
        <v>717</v>
      </c>
      <c r="HQ318" s="179">
        <v>34.5</v>
      </c>
      <c r="HR318" s="200" t="s">
        <v>480</v>
      </c>
      <c r="HS318" s="200" t="s">
        <v>480</v>
      </c>
      <c r="HT318" s="200" t="s">
        <v>480</v>
      </c>
      <c r="HU318" s="200" t="s">
        <v>480</v>
      </c>
      <c r="HV318" s="200" t="s">
        <v>480</v>
      </c>
      <c r="HW318" s="200"/>
      <c r="HX318" s="142"/>
      <c r="HY318" s="210"/>
      <c r="IA318" s="179" t="s">
        <v>2845</v>
      </c>
      <c r="IB318" s="179" t="s">
        <v>2822</v>
      </c>
      <c r="IC318" s="179" t="s">
        <v>2844</v>
      </c>
      <c r="ID318" s="179" t="s">
        <v>2820</v>
      </c>
      <c r="IE318" s="179">
        <v>67.099999999999994</v>
      </c>
      <c r="IF318" s="142"/>
      <c r="IG318" s="210"/>
      <c r="IH318" s="179"/>
      <c r="IJ318" s="142"/>
      <c r="IL318" s="179"/>
      <c r="IM318" s="179"/>
      <c r="IN318" s="179"/>
      <c r="IO318" s="3"/>
      <c r="IP318" s="3"/>
      <c r="IQ318" s="3"/>
      <c r="IR318" s="3"/>
      <c r="IS318" s="200"/>
      <c r="IT318" s="200"/>
      <c r="IU318" s="200"/>
      <c r="IV318" s="200"/>
      <c r="IW318" s="200"/>
      <c r="IX318" s="200"/>
      <c r="IY318" s="200"/>
      <c r="IZ318" s="200"/>
      <c r="JA318" s="200"/>
      <c r="JB318" s="200"/>
      <c r="JC318" s="200"/>
      <c r="JD318" s="200"/>
      <c r="JE318" s="200"/>
      <c r="JF318" s="179"/>
      <c r="JG318" s="179"/>
      <c r="JH318" s="179"/>
      <c r="JI318" s="179"/>
      <c r="JJ318" s="179"/>
      <c r="JK318" s="179"/>
      <c r="JL318" s="179"/>
      <c r="JM318" s="179"/>
      <c r="JO318" s="2"/>
      <c r="JP318" s="2"/>
      <c r="JQ318" s="2"/>
      <c r="JR318" s="2"/>
      <c r="JS318" s="2"/>
      <c r="JW318" s="2"/>
      <c r="JX318" s="179"/>
      <c r="JY318" s="179"/>
      <c r="JZ318" s="179"/>
      <c r="KA318" s="2"/>
      <c r="KB318" s="2"/>
      <c r="KC318" s="2"/>
      <c r="KD318" s="2"/>
      <c r="KE318" s="2"/>
      <c r="KF318" s="2"/>
      <c r="KG318" s="2"/>
      <c r="KH318" s="2"/>
      <c r="KI318" s="179"/>
      <c r="KJ318" s="179"/>
      <c r="KK318" s="179"/>
      <c r="KL318" s="179"/>
      <c r="KM318" s="179"/>
      <c r="KN318" s="179"/>
      <c r="KO318" s="179"/>
      <c r="KP318" s="179"/>
      <c r="KQ318" s="205" t="s">
        <v>2819</v>
      </c>
      <c r="KR318" s="274">
        <v>1600</v>
      </c>
      <c r="KS318" t="s">
        <v>2816</v>
      </c>
      <c r="KT318" t="s">
        <v>2818</v>
      </c>
      <c r="KU318" t="s">
        <v>2817</v>
      </c>
      <c r="LA318" s="179"/>
      <c r="LB318" t="s">
        <v>2816</v>
      </c>
      <c r="LC318" t="s">
        <v>2816</v>
      </c>
      <c r="LD318" s="179" t="s">
        <v>652</v>
      </c>
      <c r="LE318" s="207" t="s">
        <v>2815</v>
      </c>
      <c r="LF318" s="179"/>
      <c r="LG318" s="179"/>
      <c r="LI318" s="179"/>
      <c r="LJ318" s="179"/>
      <c r="LK318" s="179"/>
      <c r="LL318" s="179"/>
      <c r="LM318" s="179"/>
      <c r="LN318" s="213" t="s">
        <v>518</v>
      </c>
      <c r="LO318" s="213">
        <v>3.68</v>
      </c>
      <c r="LP318" s="213" t="s">
        <v>480</v>
      </c>
      <c r="LQ318" s="213" t="s">
        <v>480</v>
      </c>
      <c r="LR318" s="213"/>
      <c r="LS318" s="213"/>
      <c r="LT318" s="213">
        <v>3</v>
      </c>
      <c r="LU318" s="179"/>
      <c r="LV318" s="179"/>
      <c r="LW318" s="179"/>
      <c r="LX318" s="179"/>
      <c r="LY318" s="179"/>
      <c r="LZ318" s="179"/>
      <c r="MA318" s="179"/>
      <c r="MB318" s="179"/>
      <c r="MC318" s="179"/>
      <c r="MD318" s="179"/>
      <c r="ME318" s="179"/>
      <c r="MF318" s="179"/>
      <c r="MG318" s="179"/>
      <c r="MH318" s="179"/>
      <c r="MI318" s="179"/>
      <c r="MJ318" s="179"/>
      <c r="MK318" s="179"/>
      <c r="ML318" s="179"/>
      <c r="MM318" s="179" t="s">
        <v>1306</v>
      </c>
      <c r="MN318" s="179" t="s">
        <v>518</v>
      </c>
      <c r="MO318" s="179"/>
      <c r="MP318" s="179">
        <v>2009</v>
      </c>
      <c r="MQ318" s="179">
        <v>2019</v>
      </c>
      <c r="MR318" s="179"/>
      <c r="MS318" s="179"/>
      <c r="MT318" t="s">
        <v>2631</v>
      </c>
      <c r="MU318" s="50">
        <v>46211</v>
      </c>
      <c r="MV318" t="s">
        <v>2814</v>
      </c>
      <c r="MW318" t="s">
        <v>522</v>
      </c>
      <c r="MX318" s="50">
        <v>46246</v>
      </c>
      <c r="MZ318" t="s">
        <v>1342</v>
      </c>
    </row>
    <row r="319" spans="1:420" ht="17" thickBot="1">
      <c r="A319" t="s">
        <v>859</v>
      </c>
      <c r="B319" t="s">
        <v>2837</v>
      </c>
      <c r="C319" t="s">
        <v>1250</v>
      </c>
      <c r="D319" s="82" t="s">
        <v>948</v>
      </c>
      <c r="E319" s="2" t="s">
        <v>2836</v>
      </c>
      <c r="F319" s="82" t="s">
        <v>900</v>
      </c>
      <c r="G319" s="2" t="s">
        <v>475</v>
      </c>
      <c r="H319" s="2" t="s">
        <v>476</v>
      </c>
      <c r="I319" s="82">
        <v>22.75</v>
      </c>
      <c r="J319" s="82">
        <v>87.016666666666495</v>
      </c>
      <c r="K319" s="82">
        <v>2000</v>
      </c>
      <c r="L319" s="2"/>
      <c r="M319" s="82"/>
      <c r="N319" s="2"/>
      <c r="O319" s="2"/>
      <c r="P319" s="2"/>
      <c r="Q319" s="2"/>
      <c r="R319" s="2"/>
      <c r="S319" s="2"/>
      <c r="T319" s="2"/>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2" t="s">
        <v>2835</v>
      </c>
      <c r="AW319" s="2">
        <v>1600</v>
      </c>
      <c r="AX319" s="2" t="s">
        <v>480</v>
      </c>
      <c r="AY319" s="2">
        <v>10</v>
      </c>
      <c r="AZ319" s="179" t="s">
        <v>2834</v>
      </c>
      <c r="BA319" s="179">
        <v>2009</v>
      </c>
      <c r="BB319" s="179">
        <v>2019</v>
      </c>
      <c r="BC319" s="179"/>
      <c r="BD319" s="179" t="s">
        <v>2843</v>
      </c>
      <c r="BE319" s="179" t="s">
        <v>565</v>
      </c>
      <c r="BF319" s="179" t="s">
        <v>484</v>
      </c>
      <c r="BG319" s="179" t="s">
        <v>2818</v>
      </c>
      <c r="BH319" s="179" t="s">
        <v>480</v>
      </c>
      <c r="BI319" s="200" t="s">
        <v>486</v>
      </c>
      <c r="BJ319" s="276">
        <v>400</v>
      </c>
      <c r="BK319" s="179" t="s">
        <v>537</v>
      </c>
      <c r="BL319" s="179" t="s">
        <v>1403</v>
      </c>
      <c r="BM319" s="179" t="s">
        <v>2831</v>
      </c>
      <c r="BN319" s="200" t="s">
        <v>486</v>
      </c>
      <c r="BO319" s="276">
        <v>100000</v>
      </c>
      <c r="BP319" s="179"/>
      <c r="BQ319" s="179"/>
      <c r="BR319" s="179"/>
      <c r="BS319" s="179"/>
      <c r="BT319" s="179"/>
      <c r="BU319" s="179"/>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179"/>
      <c r="FD319" s="179"/>
      <c r="FE319" s="179"/>
      <c r="FF319" s="179"/>
      <c r="FG319" s="179"/>
      <c r="FH319" s="179"/>
      <c r="FI319" s="179"/>
      <c r="FJ319" s="179"/>
      <c r="FK319" s="200"/>
      <c r="FL319" s="179"/>
      <c r="FM319" s="179"/>
      <c r="FN319" s="179"/>
      <c r="FO319" s="179"/>
      <c r="FP319" s="209"/>
      <c r="FQ319" s="179"/>
      <c r="FR319" s="179"/>
      <c r="FS319" s="179"/>
      <c r="FT319" s="179"/>
      <c r="FU319" s="179"/>
      <c r="FV319" s="179"/>
      <c r="FW319" s="179"/>
      <c r="FX319" s="179"/>
      <c r="FY319" s="179"/>
      <c r="FZ319" s="179"/>
      <c r="GA319" s="142"/>
      <c r="GB319" s="142"/>
      <c r="GC319" s="204"/>
      <c r="GD319" s="179"/>
      <c r="GE319" s="179"/>
      <c r="GF319" s="179"/>
      <c r="GG319" s="179"/>
      <c r="GH319" s="179"/>
      <c r="GI319" s="179"/>
      <c r="GJ319" s="179"/>
      <c r="GK319" s="179"/>
      <c r="GL319" s="179"/>
      <c r="GM319" s="179"/>
      <c r="GN319" s="179" t="s">
        <v>1991</v>
      </c>
      <c r="GO319" s="179" t="s">
        <v>2829</v>
      </c>
      <c r="GP319" s="2" t="s">
        <v>1350</v>
      </c>
      <c r="GQ319" s="2" t="s">
        <v>2828</v>
      </c>
      <c r="GR319" s="2">
        <v>10</v>
      </c>
      <c r="GS319" s="2" t="s">
        <v>480</v>
      </c>
      <c r="GT319" s="2" t="s">
        <v>480</v>
      </c>
      <c r="GU319" s="2" t="s">
        <v>480</v>
      </c>
      <c r="GV319" s="2" t="s">
        <v>480</v>
      </c>
      <c r="GW319" s="2" t="s">
        <v>480</v>
      </c>
      <c r="GX319" s="2" t="s">
        <v>480</v>
      </c>
      <c r="GY319" s="2" t="s">
        <v>480</v>
      </c>
      <c r="GZ319" s="2" t="s">
        <v>480</v>
      </c>
      <c r="HA319" s="2" t="s">
        <v>480</v>
      </c>
      <c r="HB319" s="2" t="s">
        <v>2827</v>
      </c>
      <c r="HC319" s="2" t="s">
        <v>592</v>
      </c>
      <c r="HD319" s="2" t="s">
        <v>495</v>
      </c>
      <c r="HE319" s="2" t="s">
        <v>2826</v>
      </c>
      <c r="HF319" s="200" t="s">
        <v>508</v>
      </c>
      <c r="HG319" s="179" t="s">
        <v>2825</v>
      </c>
      <c r="HH319" s="200" t="s">
        <v>508</v>
      </c>
      <c r="HI319" s="179">
        <v>236.8</v>
      </c>
      <c r="HJ319" s="179">
        <v>0</v>
      </c>
      <c r="HK319" s="179">
        <v>0</v>
      </c>
      <c r="HL319" s="179">
        <v>206.8</v>
      </c>
      <c r="HM319" s="179">
        <v>206.8</v>
      </c>
      <c r="HN319" s="179" t="s">
        <v>593</v>
      </c>
      <c r="HO319" s="179" t="s">
        <v>2824</v>
      </c>
      <c r="HP319" s="200" t="s">
        <v>717</v>
      </c>
      <c r="HQ319" s="179">
        <v>8</v>
      </c>
      <c r="HR319" s="200" t="s">
        <v>480</v>
      </c>
      <c r="HS319" s="200" t="s">
        <v>480</v>
      </c>
      <c r="HT319" s="200" t="s">
        <v>480</v>
      </c>
      <c r="HU319" s="200" t="s">
        <v>480</v>
      </c>
      <c r="HV319" s="200" t="s">
        <v>480</v>
      </c>
      <c r="HW319" s="200"/>
      <c r="HX319" s="142"/>
      <c r="HY319" s="210"/>
      <c r="IA319" s="179" t="s">
        <v>2842</v>
      </c>
      <c r="IB319" s="179" t="s">
        <v>2822</v>
      </c>
      <c r="IC319" s="179" t="s">
        <v>2841</v>
      </c>
      <c r="ID319" s="179" t="s">
        <v>2820</v>
      </c>
      <c r="IE319" s="179">
        <v>28</v>
      </c>
      <c r="IG319" s="210"/>
      <c r="IH319" s="179"/>
      <c r="IJ319" s="142"/>
      <c r="IK319" s="210"/>
      <c r="IL319" s="179"/>
      <c r="IM319" s="179"/>
      <c r="IN319" s="179"/>
      <c r="IO319" s="3"/>
      <c r="IP319" s="3"/>
      <c r="IQ319" s="3"/>
      <c r="IR319" s="3"/>
      <c r="IS319" s="200"/>
      <c r="IT319" s="200"/>
      <c r="IU319" s="200"/>
      <c r="IV319" s="200"/>
      <c r="IW319" s="200"/>
      <c r="IX319" s="200"/>
      <c r="IY319" s="200"/>
      <c r="IZ319" s="200"/>
      <c r="JA319" s="200"/>
      <c r="JB319" s="200"/>
      <c r="JC319" s="200"/>
      <c r="JD319" s="200"/>
      <c r="JE319" s="200"/>
      <c r="JF319" s="179"/>
      <c r="JG319" s="179"/>
      <c r="JH319" s="179"/>
      <c r="JI319" s="179"/>
      <c r="JJ319" s="179"/>
      <c r="JK319" s="179"/>
      <c r="JL319" s="179"/>
      <c r="JM319" s="179"/>
      <c r="JO319" s="2"/>
      <c r="JP319" s="2"/>
      <c r="JQ319" s="2"/>
      <c r="JR319" s="2"/>
      <c r="JS319" s="2"/>
      <c r="JW319" s="2"/>
      <c r="JX319" s="179"/>
      <c r="JY319" s="179"/>
      <c r="JZ319" s="179"/>
      <c r="KA319" s="2"/>
      <c r="KB319" s="2"/>
      <c r="KC319" s="2"/>
      <c r="KD319" s="2"/>
      <c r="KE319" s="2"/>
      <c r="KF319" s="2"/>
      <c r="KG319" s="2"/>
      <c r="KH319" s="2"/>
      <c r="KI319" s="179"/>
      <c r="KJ319" s="179"/>
      <c r="KK319" s="179"/>
      <c r="KL319" s="179"/>
      <c r="KM319" s="179"/>
      <c r="KN319" s="179"/>
      <c r="KO319" s="179"/>
      <c r="KP319" s="179"/>
      <c r="KQ319" s="205" t="s">
        <v>2819</v>
      </c>
      <c r="KR319" s="274">
        <v>1600</v>
      </c>
      <c r="KS319" t="s">
        <v>2816</v>
      </c>
      <c r="KT319" t="s">
        <v>2818</v>
      </c>
      <c r="KU319" t="s">
        <v>1403</v>
      </c>
      <c r="LA319" s="179"/>
      <c r="LB319" t="s">
        <v>2816</v>
      </c>
      <c r="LC319" t="s">
        <v>2816</v>
      </c>
      <c r="LD319" s="179" t="s">
        <v>652</v>
      </c>
      <c r="LE319" s="207" t="s">
        <v>2815</v>
      </c>
      <c r="LF319" s="179"/>
      <c r="LG319" s="179"/>
      <c r="LI319" s="179"/>
      <c r="LJ319" s="179"/>
      <c r="LK319" s="179"/>
      <c r="LL319" s="179"/>
      <c r="LM319" s="179"/>
      <c r="LN319" s="213" t="s">
        <v>518</v>
      </c>
      <c r="LO319" s="213">
        <v>7.2</v>
      </c>
      <c r="LP319" s="213" t="s">
        <v>480</v>
      </c>
      <c r="LQ319" s="213" t="s">
        <v>480</v>
      </c>
      <c r="LR319" s="213"/>
      <c r="LS319" s="213"/>
      <c r="LT319" s="213">
        <v>3</v>
      </c>
      <c r="LU319" s="179"/>
      <c r="LV319" s="179"/>
      <c r="LW319" s="179"/>
      <c r="LX319" s="179"/>
      <c r="LY319" s="179"/>
      <c r="LZ319" s="179"/>
      <c r="MA319" s="179"/>
      <c r="MB319" s="179"/>
      <c r="MC319" s="179"/>
      <c r="MD319" s="179"/>
      <c r="ME319" s="179"/>
      <c r="MF319" s="179"/>
      <c r="MG319" s="179"/>
      <c r="MH319" s="179"/>
      <c r="MI319" s="179"/>
      <c r="MJ319" s="179"/>
      <c r="MK319" s="179"/>
      <c r="ML319" s="179"/>
      <c r="MM319" s="179" t="s">
        <v>1306</v>
      </c>
      <c r="MN319" s="179" t="s">
        <v>518</v>
      </c>
      <c r="MO319" s="179"/>
      <c r="MP319" s="179">
        <v>2009</v>
      </c>
      <c r="MQ319" s="179">
        <v>2019</v>
      </c>
      <c r="MR319" s="179"/>
      <c r="MS319" s="179"/>
      <c r="MT319" t="s">
        <v>2631</v>
      </c>
      <c r="MU319" s="50">
        <v>46211</v>
      </c>
      <c r="MV319" t="s">
        <v>2814</v>
      </c>
      <c r="MW319" t="s">
        <v>522</v>
      </c>
      <c r="MX319" s="50">
        <v>46246</v>
      </c>
      <c r="MZ319" t="s">
        <v>1342</v>
      </c>
    </row>
    <row r="320" spans="1:420" ht="17" thickBot="1">
      <c r="A320" t="s">
        <v>859</v>
      </c>
      <c r="B320" t="s">
        <v>2837</v>
      </c>
      <c r="C320" t="s">
        <v>1250</v>
      </c>
      <c r="D320" s="82" t="s">
        <v>948</v>
      </c>
      <c r="E320" s="2" t="s">
        <v>2836</v>
      </c>
      <c r="F320" s="82" t="s">
        <v>900</v>
      </c>
      <c r="G320" s="2" t="s">
        <v>475</v>
      </c>
      <c r="H320" s="2" t="s">
        <v>476</v>
      </c>
      <c r="I320" s="82">
        <v>22.75</v>
      </c>
      <c r="J320" s="82">
        <v>87.016666666666495</v>
      </c>
      <c r="K320" s="82">
        <v>2000</v>
      </c>
      <c r="L320" s="2"/>
      <c r="M320" s="82"/>
      <c r="N320" s="2"/>
      <c r="O320" s="2"/>
      <c r="P320" s="2"/>
      <c r="Q320" s="2"/>
      <c r="R320" s="2"/>
      <c r="S320" s="2"/>
      <c r="T320" s="2"/>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2" t="s">
        <v>2835</v>
      </c>
      <c r="AW320" s="2">
        <v>1600</v>
      </c>
      <c r="AX320" s="2" t="s">
        <v>480</v>
      </c>
      <c r="AY320" s="2">
        <v>10</v>
      </c>
      <c r="AZ320" s="179" t="s">
        <v>2834</v>
      </c>
      <c r="BA320" s="179">
        <v>2009</v>
      </c>
      <c r="BB320" s="179">
        <v>2019</v>
      </c>
      <c r="BC320" s="179"/>
      <c r="BD320" s="179" t="s">
        <v>2840</v>
      </c>
      <c r="BE320" s="179" t="s">
        <v>570</v>
      </c>
      <c r="BF320" s="179" t="s">
        <v>484</v>
      </c>
      <c r="BG320" s="179" t="s">
        <v>2817</v>
      </c>
      <c r="BH320" s="179" t="s">
        <v>2832</v>
      </c>
      <c r="BI320" s="200" t="s">
        <v>486</v>
      </c>
      <c r="BJ320" s="276">
        <v>100</v>
      </c>
      <c r="BK320" s="179" t="s">
        <v>537</v>
      </c>
      <c r="BL320" s="179" t="s">
        <v>1403</v>
      </c>
      <c r="BM320" s="179" t="s">
        <v>2831</v>
      </c>
      <c r="BN320" s="200" t="s">
        <v>486</v>
      </c>
      <c r="BO320" s="276">
        <v>100000</v>
      </c>
      <c r="BP320" s="179"/>
      <c r="BQ320" s="179"/>
      <c r="BR320" s="179"/>
      <c r="BS320" s="179"/>
      <c r="BT320" s="179"/>
      <c r="BU320" s="179"/>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179"/>
      <c r="FD320" s="179"/>
      <c r="FE320" s="179"/>
      <c r="FF320" s="179"/>
      <c r="FG320" s="179"/>
      <c r="FH320" s="179"/>
      <c r="FI320" s="179"/>
      <c r="FJ320" s="179"/>
      <c r="FK320" s="200"/>
      <c r="FL320" s="179"/>
      <c r="FM320" s="179"/>
      <c r="FN320" s="179"/>
      <c r="FO320" s="179"/>
      <c r="FP320" s="209"/>
      <c r="FQ320" s="179"/>
      <c r="FR320" s="179"/>
      <c r="FS320" s="179"/>
      <c r="FT320" s="179"/>
      <c r="FU320" s="179"/>
      <c r="FV320" s="179"/>
      <c r="FW320" s="179"/>
      <c r="FX320" s="179"/>
      <c r="FY320" s="179"/>
      <c r="FZ320" s="179"/>
      <c r="GA320" s="142"/>
      <c r="GB320" s="142"/>
      <c r="GC320" s="204"/>
      <c r="GD320" s="179"/>
      <c r="GE320" s="179"/>
      <c r="GF320" s="179"/>
      <c r="GG320" s="179"/>
      <c r="GH320" s="179"/>
      <c r="GI320" s="179"/>
      <c r="GJ320" s="179"/>
      <c r="GK320" s="179"/>
      <c r="GL320" s="179"/>
      <c r="GM320" s="179"/>
      <c r="GN320" s="179" t="s">
        <v>1991</v>
      </c>
      <c r="GO320" s="179" t="s">
        <v>2829</v>
      </c>
      <c r="GP320" s="2" t="s">
        <v>1350</v>
      </c>
      <c r="GQ320" s="2" t="s">
        <v>2828</v>
      </c>
      <c r="GR320" s="2">
        <v>10</v>
      </c>
      <c r="GS320" s="2" t="s">
        <v>480</v>
      </c>
      <c r="GT320" s="2" t="s">
        <v>480</v>
      </c>
      <c r="GU320" s="2" t="s">
        <v>480</v>
      </c>
      <c r="GV320" s="2" t="s">
        <v>480</v>
      </c>
      <c r="GW320" s="2" t="s">
        <v>480</v>
      </c>
      <c r="GX320" s="2" t="s">
        <v>480</v>
      </c>
      <c r="GY320" s="2" t="s">
        <v>480</v>
      </c>
      <c r="GZ320" s="2" t="s">
        <v>480</v>
      </c>
      <c r="HA320" s="2" t="s">
        <v>480</v>
      </c>
      <c r="HB320" s="2" t="s">
        <v>2827</v>
      </c>
      <c r="HC320" s="2" t="s">
        <v>592</v>
      </c>
      <c r="HD320" s="2" t="s">
        <v>495</v>
      </c>
      <c r="HE320" s="2" t="s">
        <v>2826</v>
      </c>
      <c r="HF320" s="200" t="s">
        <v>508</v>
      </c>
      <c r="HG320" s="179" t="s">
        <v>2825</v>
      </c>
      <c r="HH320" s="200" t="s">
        <v>508</v>
      </c>
      <c r="HI320" s="179">
        <v>870</v>
      </c>
      <c r="HJ320" s="179">
        <v>0</v>
      </c>
      <c r="HK320" s="179">
        <v>0</v>
      </c>
      <c r="HL320" s="179">
        <v>600</v>
      </c>
      <c r="HM320" s="179">
        <v>840</v>
      </c>
      <c r="HN320" s="179" t="s">
        <v>593</v>
      </c>
      <c r="HO320" s="179" t="s">
        <v>2824</v>
      </c>
      <c r="HP320" s="200" t="s">
        <v>717</v>
      </c>
      <c r="HQ320" s="179">
        <v>32.5</v>
      </c>
      <c r="HR320" s="200" t="s">
        <v>480</v>
      </c>
      <c r="HS320" s="200" t="s">
        <v>480</v>
      </c>
      <c r="HT320" s="200" t="s">
        <v>480</v>
      </c>
      <c r="HU320" s="200" t="s">
        <v>480</v>
      </c>
      <c r="HV320" s="200" t="s">
        <v>480</v>
      </c>
      <c r="HW320" s="200"/>
      <c r="HX320" s="142"/>
      <c r="HY320" s="210"/>
      <c r="IA320" s="179" t="s">
        <v>2839</v>
      </c>
      <c r="IB320" s="179" t="s">
        <v>2822</v>
      </c>
      <c r="IC320" s="179" t="s">
        <v>2838</v>
      </c>
      <c r="ID320" s="179" t="s">
        <v>2820</v>
      </c>
      <c r="IE320" s="179">
        <v>60.1</v>
      </c>
      <c r="IF320" s="142"/>
      <c r="IG320" s="210"/>
      <c r="IH320" s="179"/>
      <c r="IJ320" s="142"/>
      <c r="IL320" s="179"/>
      <c r="IM320" s="179"/>
      <c r="IN320" s="179"/>
      <c r="IO320" s="3"/>
      <c r="IP320" s="3"/>
      <c r="IQ320" s="3"/>
      <c r="IR320" s="3"/>
      <c r="IS320" s="200"/>
      <c r="IT320" s="200"/>
      <c r="IU320" s="200"/>
      <c r="IV320" s="200"/>
      <c r="IW320" s="200"/>
      <c r="IX320" s="200"/>
      <c r="IY320" s="200"/>
      <c r="IZ320" s="200"/>
      <c r="JA320" s="200"/>
      <c r="JB320" s="200"/>
      <c r="JC320" s="200"/>
      <c r="JD320" s="200"/>
      <c r="JE320" s="200"/>
      <c r="JF320" s="179"/>
      <c r="JG320" s="179"/>
      <c r="JH320" s="179"/>
      <c r="JI320" s="179"/>
      <c r="JJ320" s="179"/>
      <c r="JK320" s="179"/>
      <c r="JL320" s="179"/>
      <c r="JM320" s="179"/>
      <c r="JO320" s="2"/>
      <c r="JP320" s="2"/>
      <c r="JQ320" s="2"/>
      <c r="JR320" s="2"/>
      <c r="JS320" s="2"/>
      <c r="JW320" s="2"/>
      <c r="JX320" s="179"/>
      <c r="JY320" s="179"/>
      <c r="JZ320" s="179"/>
      <c r="KA320" s="2"/>
      <c r="KB320" s="2"/>
      <c r="KC320" s="2"/>
      <c r="KD320" s="2"/>
      <c r="KE320" s="2"/>
      <c r="KF320" s="2"/>
      <c r="KG320" s="2"/>
      <c r="KH320" s="2"/>
      <c r="KI320" s="179"/>
      <c r="KJ320" s="179"/>
      <c r="KK320" s="179"/>
      <c r="KL320" s="179"/>
      <c r="KM320" s="179"/>
      <c r="KN320" s="179"/>
      <c r="KO320" s="179"/>
      <c r="KP320" s="179"/>
      <c r="KQ320" s="205" t="s">
        <v>2819</v>
      </c>
      <c r="KR320" s="274">
        <v>1600</v>
      </c>
      <c r="KS320" t="s">
        <v>2816</v>
      </c>
      <c r="KT320" t="s">
        <v>2817</v>
      </c>
      <c r="KU320" t="s">
        <v>1403</v>
      </c>
      <c r="LA320" s="179"/>
      <c r="LB320" t="s">
        <v>2816</v>
      </c>
      <c r="LC320" t="s">
        <v>2816</v>
      </c>
      <c r="LD320" s="179" t="s">
        <v>652</v>
      </c>
      <c r="LE320" s="207" t="s">
        <v>2815</v>
      </c>
      <c r="LF320" s="179"/>
      <c r="LG320" s="179"/>
      <c r="LI320" s="179"/>
      <c r="LJ320" s="179"/>
      <c r="LK320" s="179"/>
      <c r="LL320" s="179"/>
      <c r="LM320" s="179"/>
      <c r="LN320" s="213" t="s">
        <v>518</v>
      </c>
      <c r="LO320" s="213">
        <v>3.59</v>
      </c>
      <c r="LP320" s="213" t="s">
        <v>480</v>
      </c>
      <c r="LQ320" s="213" t="s">
        <v>480</v>
      </c>
      <c r="LR320" s="213"/>
      <c r="LS320" s="213"/>
      <c r="LT320" s="213">
        <v>3</v>
      </c>
      <c r="LU320" s="179"/>
      <c r="LV320" s="179"/>
      <c r="LW320" s="179"/>
      <c r="LX320" s="179"/>
      <c r="LY320" s="179"/>
      <c r="LZ320" s="179"/>
      <c r="MA320" s="179"/>
      <c r="MB320" s="179"/>
      <c r="MC320" s="179"/>
      <c r="MD320" s="179"/>
      <c r="ME320" s="179"/>
      <c r="MF320" s="179"/>
      <c r="MG320" s="179"/>
      <c r="MH320" s="179"/>
      <c r="MI320" s="179"/>
      <c r="MJ320" s="179"/>
      <c r="MK320" s="179"/>
      <c r="ML320" s="179"/>
      <c r="MM320" s="179" t="s">
        <v>1306</v>
      </c>
      <c r="MN320" s="179" t="s">
        <v>518</v>
      </c>
      <c r="MO320" s="179"/>
      <c r="MP320" s="179">
        <v>2009</v>
      </c>
      <c r="MQ320" s="179">
        <v>2019</v>
      </c>
      <c r="MR320" s="179"/>
      <c r="MS320" s="179"/>
      <c r="MT320" t="s">
        <v>2631</v>
      </c>
      <c r="MU320" s="50">
        <v>46211</v>
      </c>
      <c r="MV320" t="s">
        <v>2814</v>
      </c>
      <c r="MW320" t="s">
        <v>522</v>
      </c>
      <c r="MX320" s="50">
        <v>46246</v>
      </c>
      <c r="MZ320" t="s">
        <v>1342</v>
      </c>
    </row>
    <row r="321" spans="1:364" ht="16.5">
      <c r="A321" t="s">
        <v>859</v>
      </c>
      <c r="B321" t="s">
        <v>2837</v>
      </c>
      <c r="C321" t="s">
        <v>1250</v>
      </c>
      <c r="D321" s="82" t="s">
        <v>948</v>
      </c>
      <c r="E321" s="2" t="s">
        <v>2836</v>
      </c>
      <c r="F321" s="82" t="s">
        <v>900</v>
      </c>
      <c r="G321" s="2" t="s">
        <v>475</v>
      </c>
      <c r="H321" s="2" t="s">
        <v>476</v>
      </c>
      <c r="I321" s="82">
        <v>22.75</v>
      </c>
      <c r="J321" s="82">
        <v>87.016666666666495</v>
      </c>
      <c r="K321" s="82">
        <v>2000</v>
      </c>
      <c r="L321" s="2"/>
      <c r="M321" s="82"/>
      <c r="N321" s="2"/>
      <c r="O321" s="2"/>
      <c r="P321" s="2"/>
      <c r="Q321" s="2"/>
      <c r="R321" s="2"/>
      <c r="S321" s="2"/>
      <c r="T321" s="2"/>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2" t="s">
        <v>2835</v>
      </c>
      <c r="AW321" s="2">
        <v>1600</v>
      </c>
      <c r="AX321" s="2" t="s">
        <v>480</v>
      </c>
      <c r="AY321" s="2">
        <v>10</v>
      </c>
      <c r="AZ321" s="179" t="s">
        <v>2834</v>
      </c>
      <c r="BA321" s="179">
        <v>2009</v>
      </c>
      <c r="BB321" s="179">
        <v>2019</v>
      </c>
      <c r="BC321" s="179"/>
      <c r="BD321" s="179" t="s">
        <v>2833</v>
      </c>
      <c r="BE321" s="179" t="s">
        <v>553</v>
      </c>
      <c r="BF321" s="179" t="s">
        <v>484</v>
      </c>
      <c r="BG321" s="179" t="s">
        <v>2818</v>
      </c>
      <c r="BH321" s="179" t="s">
        <v>480</v>
      </c>
      <c r="BI321" s="200" t="s">
        <v>486</v>
      </c>
      <c r="BJ321" s="276">
        <v>400</v>
      </c>
      <c r="BK321" s="179" t="s">
        <v>537</v>
      </c>
      <c r="BL321" s="179" t="s">
        <v>2817</v>
      </c>
      <c r="BM321" s="179" t="s">
        <v>2832</v>
      </c>
      <c r="BN321" s="200" t="s">
        <v>486</v>
      </c>
      <c r="BO321" s="276">
        <v>100</v>
      </c>
      <c r="BP321" s="179" t="s">
        <v>537</v>
      </c>
      <c r="BQ321" s="179" t="s">
        <v>1403</v>
      </c>
      <c r="BR321" s="179" t="s">
        <v>2831</v>
      </c>
      <c r="BS321" s="200" t="s">
        <v>486</v>
      </c>
      <c r="BT321" s="276">
        <v>100000</v>
      </c>
      <c r="BU321" s="179"/>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179"/>
      <c r="FD321" s="179"/>
      <c r="FE321" s="179"/>
      <c r="FF321" s="179"/>
      <c r="FG321" s="179"/>
      <c r="FH321" s="179"/>
      <c r="FI321" s="179"/>
      <c r="FJ321" s="179"/>
      <c r="FK321" s="200"/>
      <c r="FL321" s="179"/>
      <c r="FM321" s="179"/>
      <c r="FN321" s="179"/>
      <c r="FO321" s="179"/>
      <c r="FP321" s="209"/>
      <c r="FQ321" s="179"/>
      <c r="FR321" s="179"/>
      <c r="FS321" s="179"/>
      <c r="FT321" s="179"/>
      <c r="FU321" s="179"/>
      <c r="FV321" s="179"/>
      <c r="FW321" s="179"/>
      <c r="FX321" s="179"/>
      <c r="FY321" s="179"/>
      <c r="FZ321" s="179"/>
      <c r="GA321" s="142"/>
      <c r="GB321" s="142"/>
      <c r="GC321" s="204"/>
      <c r="GD321" s="179"/>
      <c r="GE321" s="179"/>
      <c r="GF321" s="179"/>
      <c r="GG321" s="179"/>
      <c r="GH321" s="179"/>
      <c r="GI321" s="179"/>
      <c r="GJ321" s="179"/>
      <c r="GK321" s="179"/>
      <c r="GL321" s="179"/>
      <c r="GM321" s="179"/>
      <c r="GN321" s="179" t="s">
        <v>2830</v>
      </c>
      <c r="GO321" s="179" t="s">
        <v>2829</v>
      </c>
      <c r="GP321" s="2" t="s">
        <v>1350</v>
      </c>
      <c r="GQ321" s="2" t="s">
        <v>2828</v>
      </c>
      <c r="GR321" s="2">
        <v>10</v>
      </c>
      <c r="GS321" s="2" t="s">
        <v>480</v>
      </c>
      <c r="GT321" s="2" t="s">
        <v>480</v>
      </c>
      <c r="GU321" s="2" t="s">
        <v>480</v>
      </c>
      <c r="GV321" s="2" t="s">
        <v>480</v>
      </c>
      <c r="GW321" s="2" t="s">
        <v>480</v>
      </c>
      <c r="GX321" s="2" t="s">
        <v>480</v>
      </c>
      <c r="GY321" s="2" t="s">
        <v>480</v>
      </c>
      <c r="GZ321" s="2" t="s">
        <v>480</v>
      </c>
      <c r="HA321" s="2" t="s">
        <v>480</v>
      </c>
      <c r="HB321" s="2" t="s">
        <v>2827</v>
      </c>
      <c r="HC321" s="2" t="s">
        <v>592</v>
      </c>
      <c r="HD321" s="2" t="s">
        <v>495</v>
      </c>
      <c r="HE321" s="2" t="s">
        <v>2826</v>
      </c>
      <c r="HF321" s="200" t="s">
        <v>508</v>
      </c>
      <c r="HG321" s="179" t="s">
        <v>2825</v>
      </c>
      <c r="HH321" s="200" t="s">
        <v>508</v>
      </c>
      <c r="HI321" s="179">
        <v>874.2</v>
      </c>
      <c r="HJ321" s="179">
        <v>0</v>
      </c>
      <c r="HK321" s="179">
        <v>0</v>
      </c>
      <c r="HL321" s="179">
        <v>604.20000000000005</v>
      </c>
      <c r="HM321" s="179">
        <v>844.2</v>
      </c>
      <c r="HN321" s="179" t="s">
        <v>593</v>
      </c>
      <c r="HO321" s="179" t="s">
        <v>2824</v>
      </c>
      <c r="HP321" s="200" t="s">
        <v>717</v>
      </c>
      <c r="HQ321" s="179">
        <v>34.5</v>
      </c>
      <c r="HR321" s="200" t="s">
        <v>480</v>
      </c>
      <c r="HS321" s="200" t="s">
        <v>480</v>
      </c>
      <c r="HT321" s="200" t="s">
        <v>480</v>
      </c>
      <c r="HU321" s="200" t="s">
        <v>480</v>
      </c>
      <c r="HV321" s="200" t="s">
        <v>480</v>
      </c>
      <c r="HW321" s="200"/>
      <c r="HX321" s="142"/>
      <c r="HY321" s="210"/>
      <c r="IA321" s="179" t="s">
        <v>2823</v>
      </c>
      <c r="IB321" s="179" t="s">
        <v>2822</v>
      </c>
      <c r="IC321" t="s">
        <v>2821</v>
      </c>
      <c r="ID321" s="179" t="s">
        <v>2820</v>
      </c>
      <c r="IE321" s="179">
        <v>78</v>
      </c>
      <c r="IF321" s="142"/>
      <c r="IG321" s="210"/>
      <c r="IH321" s="179"/>
      <c r="IJ321" s="142"/>
      <c r="IL321" s="179"/>
      <c r="IM321" s="179"/>
      <c r="IN321" s="179"/>
      <c r="IO321" s="3"/>
      <c r="IP321" s="3"/>
      <c r="IQ321" s="3"/>
      <c r="IR321" s="3"/>
      <c r="IS321" s="200"/>
      <c r="IT321" s="200"/>
      <c r="IU321" s="200"/>
      <c r="IV321" s="200"/>
      <c r="IW321" s="200"/>
      <c r="IX321" s="200"/>
      <c r="IY321" s="200"/>
      <c r="IZ321" s="200"/>
      <c r="JA321" s="200"/>
      <c r="JB321" s="200"/>
      <c r="JC321" s="200"/>
      <c r="JD321" s="200"/>
      <c r="JE321" s="200"/>
      <c r="JF321" s="179"/>
      <c r="JG321" s="179"/>
      <c r="JH321" s="179"/>
      <c r="JI321" s="179"/>
      <c r="JJ321" s="179"/>
      <c r="JK321" s="179"/>
      <c r="JL321" s="179"/>
      <c r="JM321" s="179"/>
      <c r="JO321" s="2"/>
      <c r="JP321" s="2"/>
      <c r="JQ321" s="2"/>
      <c r="JR321" s="2"/>
      <c r="JS321" s="2"/>
      <c r="JW321" s="2"/>
      <c r="JX321" s="179"/>
      <c r="JY321" s="179"/>
      <c r="JZ321" s="179"/>
      <c r="KA321" s="2"/>
      <c r="KB321" s="2"/>
      <c r="KC321" s="2"/>
      <c r="KD321" s="2"/>
      <c r="KE321" s="2"/>
      <c r="KF321" s="2"/>
      <c r="KG321" s="2"/>
      <c r="KH321" s="2"/>
      <c r="KI321" s="179"/>
      <c r="KJ321" s="179"/>
      <c r="KK321" s="179"/>
      <c r="KL321" s="179"/>
      <c r="KM321" s="179"/>
      <c r="KN321" s="179"/>
      <c r="KO321" s="179"/>
      <c r="KP321" s="179"/>
      <c r="KQ321" s="205" t="s">
        <v>2819</v>
      </c>
      <c r="KR321" s="274">
        <v>1600</v>
      </c>
      <c r="KS321" t="s">
        <v>2816</v>
      </c>
      <c r="KT321" t="s">
        <v>2818</v>
      </c>
      <c r="KU321" t="s">
        <v>2817</v>
      </c>
      <c r="KV321" t="s">
        <v>1403</v>
      </c>
      <c r="LA321" s="179"/>
      <c r="LB321" t="s">
        <v>2816</v>
      </c>
      <c r="LC321" t="s">
        <v>2816</v>
      </c>
      <c r="LD321" s="179" t="s">
        <v>652</v>
      </c>
      <c r="LE321" s="207" t="s">
        <v>2815</v>
      </c>
      <c r="LF321" s="179"/>
      <c r="LG321" s="179"/>
      <c r="LI321" s="179"/>
      <c r="LJ321" s="179"/>
      <c r="LK321" s="179"/>
      <c r="LL321" s="179"/>
      <c r="LM321" s="179"/>
      <c r="LN321" s="213" t="s">
        <v>518</v>
      </c>
      <c r="LO321" s="213">
        <v>6.3</v>
      </c>
      <c r="LP321" s="213" t="s">
        <v>480</v>
      </c>
      <c r="LQ321" s="213" t="s">
        <v>480</v>
      </c>
      <c r="LR321" s="213"/>
      <c r="LS321" s="213"/>
      <c r="LT321" s="213">
        <v>3</v>
      </c>
      <c r="LU321" s="179"/>
      <c r="LV321" s="179"/>
      <c r="LW321" s="179"/>
      <c r="LX321" s="179"/>
      <c r="LY321" s="179"/>
      <c r="LZ321" s="179"/>
      <c r="MA321" s="179"/>
      <c r="MB321" s="179"/>
      <c r="MC321" s="179"/>
      <c r="MD321" s="179"/>
      <c r="ME321" s="179"/>
      <c r="MF321" s="179"/>
      <c r="MG321" s="179"/>
      <c r="MH321" s="179"/>
      <c r="MI321" s="179"/>
      <c r="MJ321" s="179"/>
      <c r="MK321" s="179"/>
      <c r="ML321" s="179"/>
      <c r="MM321" s="179" t="s">
        <v>1306</v>
      </c>
      <c r="MN321" s="179" t="s">
        <v>518</v>
      </c>
      <c r="MO321" s="179"/>
      <c r="MP321" s="179">
        <v>2009</v>
      </c>
      <c r="MQ321" s="179">
        <v>2019</v>
      </c>
      <c r="MR321" s="179"/>
      <c r="MS321" s="179"/>
      <c r="MT321" t="s">
        <v>2631</v>
      </c>
      <c r="MU321" s="50">
        <v>46211</v>
      </c>
      <c r="MV321" t="s">
        <v>2814</v>
      </c>
      <c r="MW321" t="s">
        <v>522</v>
      </c>
      <c r="MX321" s="50">
        <v>46246</v>
      </c>
      <c r="MZ321" t="s">
        <v>1342</v>
      </c>
    </row>
  </sheetData>
  <conditionalFormatting sqref="C151:K162">
    <cfRule type="expression" dxfId="808" priority="925">
      <formula>AND(LEN(TRIM($C151))&gt;0,LEN(TRIM(C151))=0)</formula>
    </cfRule>
  </conditionalFormatting>
  <conditionalFormatting sqref="C181:K189">
    <cfRule type="expression" dxfId="807" priority="754">
      <formula>AND(LEN(TRIM($C181))&gt;0,LEN(TRIM(C181))=0)</formula>
    </cfRule>
  </conditionalFormatting>
  <conditionalFormatting sqref="C192:K206 GY195:GY206">
    <cfRule type="expression" dxfId="806" priority="513">
      <formula>AND(LEN(TRIM($C192))&gt;0,LEN(TRIM(C192))=0)</formula>
    </cfRule>
  </conditionalFormatting>
  <conditionalFormatting sqref="C220:K261">
    <cfRule type="expression" dxfId="805" priority="299">
      <formula>AND(LEN(TRIM($C220))&gt;0,LEN(TRIM(C220))=0)</formula>
    </cfRule>
  </conditionalFormatting>
  <conditionalFormatting sqref="C264:K277">
    <cfRule type="expression" dxfId="804" priority="233">
      <formula>AND(LEN(TRIM($C264))&gt;0,LEN(TRIM(C264))=0)</formula>
    </cfRule>
  </conditionalFormatting>
  <conditionalFormatting sqref="C279:K290">
    <cfRule type="expression" dxfId="803" priority="167">
      <formula>AND(LEN(TRIM($C279))&gt;0,LEN(TRIM(C279))=0)</formula>
    </cfRule>
  </conditionalFormatting>
  <conditionalFormatting sqref="C292:K309">
    <cfRule type="expression" dxfId="802" priority="84">
      <formula>AND(LEN(TRIM($C292))&gt;0,LEN(TRIM(C292))=0)</formula>
    </cfRule>
  </conditionalFormatting>
  <conditionalFormatting sqref="D315:K321">
    <cfRule type="expression" dxfId="801" priority="9">
      <formula>AND(LEN(TRIM($C315))&gt;0,LEN(TRIM(D315))=0)</formula>
    </cfRule>
  </conditionalFormatting>
  <conditionalFormatting sqref="L151:T162">
    <cfRule type="expression" dxfId="800" priority="926">
      <formula>AND(LEN(TRIM($L151))&gt;0,LEN(TRIM(L151))=0)</formula>
    </cfRule>
  </conditionalFormatting>
  <conditionalFormatting sqref="L181:T189">
    <cfRule type="expression" dxfId="799" priority="755">
      <formula>AND(LEN(TRIM($L181))&gt;0,LEN(TRIM(L181))=0)</formula>
    </cfRule>
  </conditionalFormatting>
  <conditionalFormatting sqref="L192:T206">
    <cfRule type="expression" dxfId="798" priority="514">
      <formula>AND(LEN(TRIM($L192))&gt;0,LEN(TRIM(L192))=0)</formula>
    </cfRule>
  </conditionalFormatting>
  <conditionalFormatting sqref="L208:T218">
    <cfRule type="expression" dxfId="797" priority="382">
      <formula>AND(LEN(TRIM($L208))&gt;0,LEN(TRIM(L208))=0)</formula>
    </cfRule>
  </conditionalFormatting>
  <conditionalFormatting sqref="L220:T261">
    <cfRule type="expression" dxfId="796" priority="300">
      <formula>AND(LEN(TRIM($L220))&gt;0,LEN(TRIM(L220))=0)</formula>
    </cfRule>
  </conditionalFormatting>
  <conditionalFormatting sqref="L264:T277">
    <cfRule type="expression" dxfId="795" priority="234">
      <formula>AND(LEN(TRIM($L264))&gt;0,LEN(TRIM(L264))=0)</formula>
    </cfRule>
  </conditionalFormatting>
  <conditionalFormatting sqref="L279:T290">
    <cfRule type="expression" dxfId="794" priority="168">
      <formula>AND(LEN(TRIM($L279))&gt;0,LEN(TRIM(L279))=0)</formula>
    </cfRule>
  </conditionalFormatting>
  <conditionalFormatting sqref="L292:T309">
    <cfRule type="expression" dxfId="793" priority="85">
      <formula>AND(LEN(TRIM($L292))&gt;0,LEN(TRIM(L292))=0)</formula>
    </cfRule>
  </conditionalFormatting>
  <conditionalFormatting sqref="L315:T321">
    <cfRule type="expression" dxfId="792" priority="10">
      <formula>AND(LEN(TRIM($L315))&gt;0,LEN(TRIM(L315))=0)</formula>
    </cfRule>
  </conditionalFormatting>
  <conditionalFormatting sqref="U151:AC162">
    <cfRule type="expression" dxfId="791" priority="927">
      <formula>AND(LEN(TRIM($U151))&gt;0,LEN(TRIM(U151))=0)</formula>
    </cfRule>
  </conditionalFormatting>
  <conditionalFormatting sqref="U181:AC189">
    <cfRule type="expression" dxfId="790" priority="756">
      <formula>AND(LEN(TRIM($U181))&gt;0,LEN(TRIM(U181))=0)</formula>
    </cfRule>
  </conditionalFormatting>
  <conditionalFormatting sqref="U192:AC206">
    <cfRule type="expression" dxfId="789" priority="515">
      <formula>AND(LEN(TRIM($U192))&gt;0,LEN(TRIM(U192))=0)</formula>
    </cfRule>
  </conditionalFormatting>
  <conditionalFormatting sqref="U208:AC218">
    <cfRule type="expression" dxfId="788" priority="383">
      <formula>AND(LEN(TRIM($U208))&gt;0,LEN(TRIM(U208))=0)</formula>
    </cfRule>
  </conditionalFormatting>
  <conditionalFormatting sqref="U220:AC261">
    <cfRule type="expression" dxfId="787" priority="301">
      <formula>AND(LEN(TRIM($U220))&gt;0,LEN(TRIM(U220))=0)</formula>
    </cfRule>
  </conditionalFormatting>
  <conditionalFormatting sqref="U264:AC277">
    <cfRule type="expression" dxfId="786" priority="235">
      <formula>AND(LEN(TRIM($U264))&gt;0,LEN(TRIM(U264))=0)</formula>
    </cfRule>
  </conditionalFormatting>
  <conditionalFormatting sqref="U279:AC290">
    <cfRule type="expression" dxfId="785" priority="169">
      <formula>AND(LEN(TRIM($U279))&gt;0,LEN(TRIM(U279))=0)</formula>
    </cfRule>
  </conditionalFormatting>
  <conditionalFormatting sqref="U292:AC309">
    <cfRule type="expression" dxfId="784" priority="86">
      <formula>AND(LEN(TRIM($U292))&gt;0,LEN(TRIM(U292))=0)</formula>
    </cfRule>
  </conditionalFormatting>
  <conditionalFormatting sqref="U315:AC321">
    <cfRule type="expression" dxfId="783" priority="11">
      <formula>AND(LEN(TRIM($U315))&gt;0,LEN(TRIM(U315))=0)</formula>
    </cfRule>
  </conditionalFormatting>
  <conditionalFormatting sqref="AD151:AL162">
    <cfRule type="expression" dxfId="782" priority="928">
      <formula>AND(LEN(TRIM($AD151))&gt;0,LEN(TRIM(AD151))=0)</formula>
    </cfRule>
  </conditionalFormatting>
  <conditionalFormatting sqref="AD181:AL189">
    <cfRule type="expression" dxfId="781" priority="757">
      <formula>AND(LEN(TRIM($AD181))&gt;0,LEN(TRIM(AD181))=0)</formula>
    </cfRule>
  </conditionalFormatting>
  <conditionalFormatting sqref="AD192:AL206">
    <cfRule type="expression" dxfId="780" priority="516">
      <formula>AND(LEN(TRIM($AD192))&gt;0,LEN(TRIM(AD192))=0)</formula>
    </cfRule>
  </conditionalFormatting>
  <conditionalFormatting sqref="AD208:AL218">
    <cfRule type="expression" dxfId="779" priority="384">
      <formula>AND(LEN(TRIM($AD208))&gt;0,LEN(TRIM(AD208))=0)</formula>
    </cfRule>
  </conditionalFormatting>
  <conditionalFormatting sqref="AD220:AL261">
    <cfRule type="expression" dxfId="778" priority="302">
      <formula>AND(LEN(TRIM($AD220))&gt;0,LEN(TRIM(AD220))=0)</formula>
    </cfRule>
  </conditionalFormatting>
  <conditionalFormatting sqref="AD264:AL277">
    <cfRule type="expression" dxfId="777" priority="236">
      <formula>AND(LEN(TRIM($AD264))&gt;0,LEN(TRIM(AD264))=0)</formula>
    </cfRule>
  </conditionalFormatting>
  <conditionalFormatting sqref="AD279:AL290">
    <cfRule type="expression" dxfId="776" priority="170">
      <formula>AND(LEN(TRIM($AD279))&gt;0,LEN(TRIM(AD279))=0)</formula>
    </cfRule>
  </conditionalFormatting>
  <conditionalFormatting sqref="AD292:AL309">
    <cfRule type="expression" dxfId="775" priority="87">
      <formula>AND(LEN(TRIM($AD292))&gt;0,LEN(TRIM(AD292))=0)</formula>
    </cfRule>
  </conditionalFormatting>
  <conditionalFormatting sqref="AD315:AL321">
    <cfRule type="expression" dxfId="774" priority="12">
      <formula>AND(LEN(TRIM($AD315))&gt;0,LEN(TRIM(AD315))=0)</formula>
    </cfRule>
  </conditionalFormatting>
  <conditionalFormatting sqref="AM151:AU162">
    <cfRule type="expression" dxfId="773" priority="929">
      <formula>AND(LEN(TRIM($AM151))&gt;0,LEN(TRIM(AM151))=0)</formula>
    </cfRule>
  </conditionalFormatting>
  <conditionalFormatting sqref="AM181:AU189">
    <cfRule type="expression" dxfId="772" priority="758">
      <formula>AND(LEN(TRIM($AM181))&gt;0,LEN(TRIM(AM181))=0)</formula>
    </cfRule>
  </conditionalFormatting>
  <conditionalFormatting sqref="AM192:AU206">
    <cfRule type="expression" dxfId="771" priority="517">
      <formula>AND(LEN(TRIM($AM192))&gt;0,LEN(TRIM(AM192))=0)</formula>
    </cfRule>
  </conditionalFormatting>
  <conditionalFormatting sqref="AM208:AU218">
    <cfRule type="expression" dxfId="770" priority="385">
      <formula>AND(LEN(TRIM($AM208))&gt;0,LEN(TRIM(AM208))=0)</formula>
    </cfRule>
  </conditionalFormatting>
  <conditionalFormatting sqref="AM220:AU261">
    <cfRule type="expression" dxfId="769" priority="303">
      <formula>AND(LEN(TRIM($AM220))&gt;0,LEN(TRIM(AM220))=0)</formula>
    </cfRule>
  </conditionalFormatting>
  <conditionalFormatting sqref="AM264:AU277">
    <cfRule type="expression" dxfId="768" priority="237">
      <formula>AND(LEN(TRIM($AM264))&gt;0,LEN(TRIM(AM264))=0)</formula>
    </cfRule>
  </conditionalFormatting>
  <conditionalFormatting sqref="AM279:AU290">
    <cfRule type="expression" dxfId="767" priority="171">
      <formula>AND(LEN(TRIM($AM279))&gt;0,LEN(TRIM(AM279))=0)</formula>
    </cfRule>
  </conditionalFormatting>
  <conditionalFormatting sqref="AM292:AU309">
    <cfRule type="expression" dxfId="766" priority="88">
      <formula>AND(LEN(TRIM($AM292))&gt;0,LEN(TRIM(AM292))=0)</formula>
    </cfRule>
  </conditionalFormatting>
  <conditionalFormatting sqref="AM315:AU321">
    <cfRule type="expression" dxfId="765" priority="13">
      <formula>AND(LEN(TRIM($AM315))&gt;0,LEN(TRIM(AM315))=0)</formula>
    </cfRule>
  </conditionalFormatting>
  <conditionalFormatting sqref="AW192:BB206">
    <cfRule type="expression" dxfId="764" priority="518">
      <formula>AND(LEN(TRIM($AV192))&gt;0,LEN(TRIM(AW192))=0)</formula>
    </cfRule>
  </conditionalFormatting>
  <conditionalFormatting sqref="AW211:BB218">
    <cfRule type="expression" dxfId="763" priority="386">
      <formula>AND(LEN(TRIM($AV211))&gt;0,LEN(TRIM(AW211))=0)</formula>
    </cfRule>
  </conditionalFormatting>
  <conditionalFormatting sqref="AW151:BC162">
    <cfRule type="expression" dxfId="762" priority="930">
      <formula>AND(LEN(TRIM($AV151))&gt;0,LEN(TRIM(AW151))=0)</formula>
    </cfRule>
  </conditionalFormatting>
  <conditionalFormatting sqref="AW181:BC189">
    <cfRule type="expression" dxfId="761" priority="759">
      <formula>AND(LEN(TRIM($AV181))&gt;0,LEN(TRIM(AW181))=0)</formula>
    </cfRule>
  </conditionalFormatting>
  <conditionalFormatting sqref="AW220:BC261">
    <cfRule type="expression" dxfId="760" priority="304">
      <formula>AND(LEN(TRIM($AV220))&gt;0,LEN(TRIM(AW220))=0)</formula>
    </cfRule>
  </conditionalFormatting>
  <conditionalFormatting sqref="AW264:BC277">
    <cfRule type="expression" dxfId="759" priority="238">
      <formula>AND(LEN(TRIM($AV264))&gt;0,LEN(TRIM(AW264))=0)</formula>
    </cfRule>
  </conditionalFormatting>
  <conditionalFormatting sqref="AW279:BC290">
    <cfRule type="expression" dxfId="758" priority="172">
      <formula>AND(LEN(TRIM($AV279))&gt;0,LEN(TRIM(AW279))=0)</formula>
    </cfRule>
  </conditionalFormatting>
  <conditionalFormatting sqref="AW292:BC309">
    <cfRule type="expression" dxfId="757" priority="89">
      <formula>AND(LEN(TRIM($AV292))&gt;0,LEN(TRIM(AW292))=0)</formula>
    </cfRule>
  </conditionalFormatting>
  <conditionalFormatting sqref="AW315:BC321">
    <cfRule type="expression" dxfId="756" priority="14">
      <formula>AND(LEN(TRIM($AV315))&gt;0,LEN(TRIM(AW315))=0)</formula>
    </cfRule>
  </conditionalFormatting>
  <conditionalFormatting sqref="AZ207:AZ210 AW208:AY210 BA208:BB210">
    <cfRule type="expression" dxfId="755" priority="452">
      <formula>AND(LEN(TRIM($AV207))&gt;0,LEN(TRIM(AW207))=0)</formula>
    </cfRule>
  </conditionalFormatting>
  <conditionalFormatting sqref="BC192:BC218 C208:K218 GY211:GY218">
    <cfRule type="expression" dxfId="754" priority="381">
      <formula>AND(LEN(TRIM($C192))&gt;0,LEN(TRIM(C192))=0)</formula>
    </cfRule>
  </conditionalFormatting>
  <conditionalFormatting sqref="BD192:BD206 BF192:BF206 FZ193:FZ206 GZ195:GZ206 LK195:LK206">
    <cfRule type="expression" dxfId="753" priority="519">
      <formula>AND(LEN(TRIM(#REF!))&gt;0,LEN(TRIM(BD192))=0)</formula>
    </cfRule>
  </conditionalFormatting>
  <conditionalFormatting sqref="BD208:BD218 BF208:BF218 FZ208:FZ218 GZ211:GZ218 LK211:LK218">
    <cfRule type="expression" dxfId="752" priority="387">
      <formula>AND(LEN(TRIM(#REF!))&gt;0,LEN(TRIM(BD208))=0)</formula>
    </cfRule>
  </conditionalFormatting>
  <conditionalFormatting sqref="BD220:BF261">
    <cfRule type="expression" dxfId="751" priority="305">
      <formula>AND(LEN(TRIM(#REF!))&gt;0,LEN(TRIM(BD220))=0)</formula>
    </cfRule>
  </conditionalFormatting>
  <conditionalFormatting sqref="BD264:BF277">
    <cfRule type="expression" dxfId="750" priority="239">
      <formula>AND(LEN(TRIM(#REF!))&gt;0,LEN(TRIM(BD264))=0)</formula>
    </cfRule>
  </conditionalFormatting>
  <conditionalFormatting sqref="BD279:BF290">
    <cfRule type="expression" dxfId="749" priority="173">
      <formula>AND(LEN(TRIM(#REF!))&gt;0,LEN(TRIM(BD279))=0)</formula>
    </cfRule>
  </conditionalFormatting>
  <conditionalFormatting sqref="BD315:BF321">
    <cfRule type="expression" dxfId="748" priority="15">
      <formula>AND(LEN(TRIM(#REF!))&gt;0,LEN(TRIM(BD315))=0)</formula>
    </cfRule>
  </conditionalFormatting>
  <conditionalFormatting sqref="BE292:BF309">
    <cfRule type="expression" dxfId="747" priority="137">
      <formula>AND(LEN(TRIM($BD292))&gt;0,LEN(TRIM(BE292))=0)</formula>
    </cfRule>
  </conditionalFormatting>
  <conditionalFormatting sqref="BE151:BG162">
    <cfRule type="expression" dxfId="746" priority="931">
      <formula>AND(LEN(TRIM($BD151))&gt;0,LEN(TRIM(BE151))=0)</formula>
    </cfRule>
  </conditionalFormatting>
  <conditionalFormatting sqref="BF181:BF189">
    <cfRule type="expression" dxfId="745" priority="760">
      <formula>AND(LEN(TRIM(#REF!))&gt;0,LEN(TRIM(BF181))=0)</formula>
    </cfRule>
  </conditionalFormatting>
  <conditionalFormatting sqref="BH292:BH309 BK292:BK309">
    <cfRule type="expression" dxfId="744" priority="93">
      <formula>AND(LEN(TRIM($BG292))&gt;0,LEN(TRIM(BH292))=0)</formula>
    </cfRule>
  </conditionalFormatting>
  <conditionalFormatting sqref="BH207:BJ210 BK208:BK210">
    <cfRule type="expression" dxfId="743" priority="454">
      <formula>AND(LEN(TRIM($BG207))&gt;0,LEN(TRIM(BH207))=0)</formula>
    </cfRule>
  </conditionalFormatting>
  <conditionalFormatting sqref="BH181:BK181">
    <cfRule type="expression" dxfId="742" priority="841">
      <formula>AND(LEN(TRIM($BG181))&gt;0,LEN(TRIM(BH181))=0)</formula>
    </cfRule>
  </conditionalFormatting>
  <conditionalFormatting sqref="BH192:BK192 BJ193:BL196 BH193:BI198 BJ197:BK198 BW197:BW198 CB197:CB198">
    <cfRule type="expression" dxfId="741" priority="688">
      <formula>AND(LEN(TRIM($BG192))&gt;0,LEN(TRIM(BH192))=0)</formula>
    </cfRule>
  </conditionalFormatting>
  <conditionalFormatting sqref="BH205:BK206">
    <cfRule type="expression" dxfId="740" priority="520">
      <formula>AND(LEN(TRIM($BG205))&gt;0,LEN(TRIM(BH205))=0)</formula>
    </cfRule>
  </conditionalFormatting>
  <conditionalFormatting sqref="BH211:BK218">
    <cfRule type="expression" dxfId="739" priority="388">
      <formula>AND(LEN(TRIM($BG211))&gt;0,LEN(TRIM(BH211))=0)</formula>
    </cfRule>
  </conditionalFormatting>
  <conditionalFormatting sqref="BH220:BK261">
    <cfRule type="expression" dxfId="738" priority="306">
      <formula>AND(LEN(TRIM($BG220))&gt;0,LEN(TRIM(BH220))=0)</formula>
    </cfRule>
  </conditionalFormatting>
  <conditionalFormatting sqref="BH264:BK277">
    <cfRule type="expression" dxfId="737" priority="240">
      <formula>AND(LEN(TRIM($BG264))&gt;0,LEN(TRIM(BH264))=0)</formula>
    </cfRule>
  </conditionalFormatting>
  <conditionalFormatting sqref="BH279:BK290">
    <cfRule type="expression" dxfId="736" priority="174">
      <formula>AND(LEN(TRIM($BG279))&gt;0,LEN(TRIM(BH279))=0)</formula>
    </cfRule>
  </conditionalFormatting>
  <conditionalFormatting sqref="BH315:BK321 BR321:BT321">
    <cfRule type="expression" dxfId="735" priority="16">
      <formula>AND(LEN(TRIM($BG315))&gt;0,LEN(TRIM(BH315))=0)</formula>
    </cfRule>
  </conditionalFormatting>
  <conditionalFormatting sqref="BI151:BL162">
    <cfRule type="expression" dxfId="734" priority="932">
      <formula>AND(LEN(TRIM($BH151))&gt;0,LEN(TRIM(BI151))=0)</formula>
    </cfRule>
  </conditionalFormatting>
  <conditionalFormatting sqref="BK199 BH199:BJ204 BK200:BL200 BK201 BW201 CB201 BK202:BL203 BK204">
    <cfRule type="expression" dxfId="733" priority="584">
      <formula>AND(LEN(TRIM($BG199))&gt;0,LEN(TRIM(BH199))=0)</formula>
    </cfRule>
  </conditionalFormatting>
  <conditionalFormatting sqref="BM200 BR200 CE200 BM202:BM204 BR202:BR204">
    <cfRule type="expression" dxfId="732" priority="576">
      <formula>AND(LEN(TRIM(#REF!))&gt;0,LEN(TRIM(BM200))=0)</formula>
    </cfRule>
  </conditionalFormatting>
  <conditionalFormatting sqref="BM292:BO295 BI292:BJ309 BM296:BN297 BM298:BO301 BM302:BN303 BM304:BO307 BM308:BN309">
    <cfRule type="expression" dxfId="731" priority="92">
      <formula>AND(LEN(TRIM($C292))&gt;0,LEN(TRIM(BI292))=0)</formula>
    </cfRule>
  </conditionalFormatting>
  <conditionalFormatting sqref="BM318:BO321">
    <cfRule type="expression" dxfId="730" priority="5">
      <formula>AND(LEN(TRIM($BG318))&gt;0,LEN(TRIM(BM318))=0)</formula>
    </cfRule>
  </conditionalFormatting>
  <conditionalFormatting sqref="BM192:BP192 BM197:BP198">
    <cfRule type="expression" dxfId="729" priority="689">
      <formula>AND(LEN(TRIM($BL192))&gt;0,LEN(TRIM(BM192))=0)</formula>
    </cfRule>
  </conditionalFormatting>
  <conditionalFormatting sqref="BM205:BP206">
    <cfRule type="expression" dxfId="728" priority="521">
      <formula>AND(LEN(TRIM($BL205))&gt;0,LEN(TRIM(BM205))=0)</formula>
    </cfRule>
  </conditionalFormatting>
  <conditionalFormatting sqref="BM208:BP218">
    <cfRule type="expression" dxfId="727" priority="389">
      <formula>AND(LEN(TRIM($BL208))&gt;0,LEN(TRIM(BM208))=0)</formula>
    </cfRule>
  </conditionalFormatting>
  <conditionalFormatting sqref="BM220:BP261">
    <cfRule type="expression" dxfId="726" priority="307">
      <formula>AND(LEN(TRIM($BL220))&gt;0,LEN(TRIM(BM220))=0)</formula>
    </cfRule>
  </conditionalFormatting>
  <conditionalFormatting sqref="BM264:BP277">
    <cfRule type="expression" dxfId="725" priority="241">
      <formula>AND(LEN(TRIM($BL264))&gt;0,LEN(TRIM(BM264))=0)</formula>
    </cfRule>
  </conditionalFormatting>
  <conditionalFormatting sqref="BM279:BP290">
    <cfRule type="expression" dxfId="724" priority="175">
      <formula>AND(LEN(TRIM($BL279))&gt;0,LEN(TRIM(BM279))=0)</formula>
    </cfRule>
  </conditionalFormatting>
  <conditionalFormatting sqref="BM315:BP317 BP318:BP321">
    <cfRule type="expression" dxfId="723" priority="17">
      <formula>AND(LEN(TRIM($BL315))&gt;0,LEN(TRIM(BM315))=0)</formula>
    </cfRule>
  </conditionalFormatting>
  <conditionalFormatting sqref="BM199:BQ199 BM201:BP201 BO204">
    <cfRule type="expression" dxfId="722" priority="585">
      <formula>AND(LEN(TRIM($BL199))&gt;0,LEN(TRIM(BM199))=0)</formula>
    </cfRule>
  </conditionalFormatting>
  <conditionalFormatting sqref="BN181:BN182 BS181:BS182 BP181:BP189 BI182:BK189 BN185:BN189 BS185:BS189">
    <cfRule type="expression" dxfId="721" priority="761">
      <formula>AND(LEN(TRIM($BG181))&gt;0,LEN(TRIM(BI181))=0)</formula>
    </cfRule>
  </conditionalFormatting>
  <conditionalFormatting sqref="BN183:BO184">
    <cfRule type="expression" dxfId="720" priority="753">
      <formula>AND(LEN(TRIM($BG183))&gt;0,LEN(TRIM(BN183))=0)</formula>
    </cfRule>
  </conditionalFormatting>
  <conditionalFormatting sqref="BN151:BQ162">
    <cfRule type="expression" dxfId="719" priority="933">
      <formula>AND(LEN(TRIM($BM151))&gt;0,LEN(TRIM(BN151))=0)</formula>
    </cfRule>
  </conditionalFormatting>
  <conditionalFormatting sqref="BO181:BO182 BT181:BT182 BM181:BM189 BR181:BR189 BO185:BO189 BT189">
    <cfRule type="expression" dxfId="718" priority="762">
      <formula>AND(LEN(TRIM($BL181))&gt;0,LEN(TRIM(BM181))=0)</formula>
    </cfRule>
  </conditionalFormatting>
  <conditionalFormatting sqref="BO296:BP297 BP298:BP309 BO302:BO303 BO308:BO309">
    <cfRule type="expression" dxfId="717" priority="139">
      <formula>AND(LEN(TRIM($BL296))&gt;0,LEN(TRIM(BO296))=0)</formula>
    </cfRule>
  </conditionalFormatting>
  <conditionalFormatting sqref="BO193:BQ196 BS193:BS196">
    <cfRule type="expression" dxfId="716" priority="744">
      <formula>AND(LEN(TRIM($BN193))&gt;0,LEN(TRIM(BO193))=0)</formula>
    </cfRule>
  </conditionalFormatting>
  <conditionalFormatting sqref="BO200:BQ200 BS200 BO202:BQ203 BS202:BS204 BP204:BQ204">
    <cfRule type="expression" dxfId="715" priority="636">
      <formula>AND(LEN(TRIM($BN200))&gt;0,LEN(TRIM(BO200))=0)</formula>
    </cfRule>
  </conditionalFormatting>
  <conditionalFormatting sqref="BP292:BP295">
    <cfRule type="expression" dxfId="714" priority="94">
      <formula>AND(LEN(TRIM($BL292))&gt;0,LEN(TRIM(BP292))=0)</formula>
    </cfRule>
  </conditionalFormatting>
  <conditionalFormatting sqref="BR192:BU192 BR197:BV198">
    <cfRule type="expression" dxfId="713" priority="690">
      <formula>AND(LEN(TRIM($BQ192))&gt;0,LEN(TRIM(BR192))=0)</formula>
    </cfRule>
  </conditionalFormatting>
  <conditionalFormatting sqref="BR205:BU206">
    <cfRule type="expression" dxfId="712" priority="522">
      <formula>AND(LEN(TRIM($BQ205))&gt;0,LEN(TRIM(BR205))=0)</formula>
    </cfRule>
  </conditionalFormatting>
  <conditionalFormatting sqref="BR208:BU218">
    <cfRule type="expression" dxfId="711" priority="390">
      <formula>AND(LEN(TRIM($BQ208))&gt;0,LEN(TRIM(BR208))=0)</formula>
    </cfRule>
  </conditionalFormatting>
  <conditionalFormatting sqref="BR220:BU261">
    <cfRule type="expression" dxfId="710" priority="308">
      <formula>AND(LEN(TRIM($BQ220))&gt;0,LEN(TRIM(BR220))=0)</formula>
    </cfRule>
  </conditionalFormatting>
  <conditionalFormatting sqref="BR264:BU277">
    <cfRule type="expression" dxfId="709" priority="242">
      <formula>AND(LEN(TRIM($BQ264))&gt;0,LEN(TRIM(BR264))=0)</formula>
    </cfRule>
  </conditionalFormatting>
  <conditionalFormatting sqref="BR279:BU290">
    <cfRule type="expression" dxfId="708" priority="176">
      <formula>AND(LEN(TRIM($BQ279))&gt;0,LEN(TRIM(BR279))=0)</formula>
    </cfRule>
  </conditionalFormatting>
  <conditionalFormatting sqref="BR292:BU309">
    <cfRule type="expression" dxfId="707" priority="95">
      <formula>AND(LEN(TRIM($BQ292))&gt;0,LEN(TRIM(BR292))=0)</formula>
    </cfRule>
  </conditionalFormatting>
  <conditionalFormatting sqref="BR315:BU320 BU321">
    <cfRule type="expression" dxfId="706" priority="18">
      <formula>AND(LEN(TRIM($BQ315))&gt;0,LEN(TRIM(BR315))=0)</formula>
    </cfRule>
  </conditionalFormatting>
  <conditionalFormatting sqref="BR201:BV201">
    <cfRule type="expression" dxfId="705" priority="586">
      <formula>AND(LEN(TRIM($BQ201))&gt;0,LEN(TRIM(BR201))=0)</formula>
    </cfRule>
  </conditionalFormatting>
  <conditionalFormatting sqref="BS183:BT184">
    <cfRule type="expression" dxfId="704" priority="752">
      <formula>AND(LEN(TRIM($BG183))&gt;0,LEN(TRIM(BS183))=0)</formula>
    </cfRule>
  </conditionalFormatting>
  <conditionalFormatting sqref="BS151:BV162">
    <cfRule type="expression" dxfId="703" priority="934">
      <formula>AND(LEN(TRIM($BR151))&gt;0,LEN(TRIM(BS151))=0)</formula>
    </cfRule>
  </conditionalFormatting>
  <conditionalFormatting sqref="BT185:BT188">
    <cfRule type="expression" dxfId="702" priority="750">
      <formula>AND(LEN(TRIM($BG185))&gt;0,LEN(TRIM(BT185))=0)</formula>
    </cfRule>
  </conditionalFormatting>
  <conditionalFormatting sqref="BT199:BV199 BX199">
    <cfRule type="expression" dxfId="701" priority="642">
      <formula>AND(LEN(TRIM($BS199))&gt;0,LEN(TRIM(BT199))=0)</formula>
    </cfRule>
  </conditionalFormatting>
  <conditionalFormatting sqref="BU193:BY195 BU196:BX196">
    <cfRule type="expression" dxfId="700" priority="745">
      <formula>AND(LEN(TRIM($BT193))&gt;0,LEN(TRIM(BU193))=0)</formula>
    </cfRule>
  </conditionalFormatting>
  <conditionalFormatting sqref="BU200:BY200 BU202:BX203 CI202:CI203 BU204:BW204 CH204:CI204">
    <cfRule type="expression" dxfId="699" priority="637">
      <formula>AND(LEN(TRIM($BT200))&gt;0,LEN(TRIM(BU200))=0)</formula>
    </cfRule>
  </conditionalFormatting>
  <conditionalFormatting sqref="BW181:BZ189">
    <cfRule type="expression" dxfId="698" priority="763">
      <formula>AND(LEN(TRIM($BV181))&gt;0,LEN(TRIM(BW181))=0)</formula>
    </cfRule>
  </conditionalFormatting>
  <conditionalFormatting sqref="BW192:BZ192">
    <cfRule type="expression" dxfId="697" priority="691">
      <formula>AND(LEN(TRIM($BV192))&gt;0,LEN(TRIM(BW192))=0)</formula>
    </cfRule>
  </conditionalFormatting>
  <conditionalFormatting sqref="BW205:BZ206">
    <cfRule type="expression" dxfId="696" priority="523">
      <formula>AND(LEN(TRIM($BV205))&gt;0,LEN(TRIM(BW205))=0)</formula>
    </cfRule>
  </conditionalFormatting>
  <conditionalFormatting sqref="BW208:BZ218">
    <cfRule type="expression" dxfId="695" priority="391">
      <formula>AND(LEN(TRIM($BV208))&gt;0,LEN(TRIM(BW208))=0)</formula>
    </cfRule>
  </conditionalFormatting>
  <conditionalFormatting sqref="BW220:BZ261">
    <cfRule type="expression" dxfId="694" priority="309">
      <formula>AND(LEN(TRIM($BV220))&gt;0,LEN(TRIM(BW220))=0)</formula>
    </cfRule>
  </conditionalFormatting>
  <conditionalFormatting sqref="BW264:BZ277">
    <cfRule type="expression" dxfId="693" priority="243">
      <formula>AND(LEN(TRIM($BV264))&gt;0,LEN(TRIM(BW264))=0)</formula>
    </cfRule>
  </conditionalFormatting>
  <conditionalFormatting sqref="BW279:BZ290">
    <cfRule type="expression" dxfId="692" priority="177">
      <formula>AND(LEN(TRIM($BV279))&gt;0,LEN(TRIM(BW279))=0)</formula>
    </cfRule>
  </conditionalFormatting>
  <conditionalFormatting sqref="BW292:BZ309">
    <cfRule type="expression" dxfId="691" priority="96">
      <formula>AND(LEN(TRIM($BV292))&gt;0,LEN(TRIM(BW292))=0)</formula>
    </cfRule>
  </conditionalFormatting>
  <conditionalFormatting sqref="BW315:BZ321">
    <cfRule type="expression" dxfId="690" priority="19">
      <formula>AND(LEN(TRIM($BV315))&gt;0,LEN(TRIM(BW315))=0)</formula>
    </cfRule>
  </conditionalFormatting>
  <conditionalFormatting sqref="BX151:CA162">
    <cfRule type="expression" dxfId="689" priority="935">
      <formula>AND(LEN(TRIM($BW151))&gt;0,LEN(TRIM(BX151))=0)</formula>
    </cfRule>
  </conditionalFormatting>
  <conditionalFormatting sqref="BY197:CA198 CC197:CC198">
    <cfRule type="expression" dxfId="688" priority="746">
      <formula>AND(LEN(TRIM($BX197))&gt;0,LEN(TRIM(BY197))=0)</formula>
    </cfRule>
  </conditionalFormatting>
  <conditionalFormatting sqref="BY201:CA201 CC201">
    <cfRule type="expression" dxfId="687" priority="638">
      <formula>AND(LEN(TRIM($BX201))&gt;0,LEN(TRIM(BY201))=0)</formula>
    </cfRule>
  </conditionalFormatting>
  <conditionalFormatting sqref="BZ199:CA199 CG199:CI199">
    <cfRule type="expression" dxfId="686" priority="643">
      <formula>AND(LEN(TRIM($BY199))&gt;0,LEN(TRIM(BZ199))=0)</formula>
    </cfRule>
  </conditionalFormatting>
  <conditionalFormatting sqref="CA193:CB195 CM193:CN195">
    <cfRule type="expression" dxfId="685" priority="747">
      <formula>AND(LEN(TRIM($BZ193))&gt;0,LEN(TRIM(CA193))=0)</formula>
    </cfRule>
  </conditionalFormatting>
  <conditionalFormatting sqref="CA200:CD200">
    <cfRule type="expression" dxfId="684" priority="639">
      <formula>AND(LEN(TRIM($BZ200))&gt;0,LEN(TRIM(CA200))=0)</formula>
    </cfRule>
  </conditionalFormatting>
  <conditionalFormatting sqref="CB313 CG313">
    <cfRule type="expression" dxfId="683" priority="74">
      <formula>COUNTIF($E:$E, CC313)&gt;1</formula>
    </cfRule>
  </conditionalFormatting>
  <conditionalFormatting sqref="CB181:CE189">
    <cfRule type="expression" dxfId="682" priority="764">
      <formula>AND(LEN(TRIM($CA181))&gt;0,LEN(TRIM(CB181))=0)</formula>
    </cfRule>
  </conditionalFormatting>
  <conditionalFormatting sqref="CB192:CE192">
    <cfRule type="expression" dxfId="681" priority="692">
      <formula>AND(LEN(TRIM($CA192))&gt;0,LEN(TRIM(CB192))=0)</formula>
    </cfRule>
  </conditionalFormatting>
  <conditionalFormatting sqref="CB205:CE206">
    <cfRule type="expression" dxfId="680" priority="524">
      <formula>AND(LEN(TRIM($CA205))&gt;0,LEN(TRIM(CB205))=0)</formula>
    </cfRule>
  </conditionalFormatting>
  <conditionalFormatting sqref="CB208:CE218">
    <cfRule type="expression" dxfId="679" priority="392">
      <formula>AND(LEN(TRIM($CA208))&gt;0,LEN(TRIM(CB208))=0)</formula>
    </cfRule>
  </conditionalFormatting>
  <conditionalFormatting sqref="CB220:CE261">
    <cfRule type="expression" dxfId="678" priority="310">
      <formula>AND(LEN(TRIM($CA220))&gt;0,LEN(TRIM(CB220))=0)</formula>
    </cfRule>
  </conditionalFormatting>
  <conditionalFormatting sqref="CB264:CE277">
    <cfRule type="expression" dxfId="677" priority="244">
      <formula>AND(LEN(TRIM($CA264))&gt;0,LEN(TRIM(CB264))=0)</formula>
    </cfRule>
  </conditionalFormatting>
  <conditionalFormatting sqref="CB279:CE290">
    <cfRule type="expression" dxfId="676" priority="178">
      <formula>AND(LEN(TRIM($CA279))&gt;0,LEN(TRIM(CB279))=0)</formula>
    </cfRule>
  </conditionalFormatting>
  <conditionalFormatting sqref="CB292:CE309">
    <cfRule type="expression" dxfId="675" priority="97">
      <formula>AND(LEN(TRIM($CA292))&gt;0,LEN(TRIM(CB292))=0)</formula>
    </cfRule>
  </conditionalFormatting>
  <conditionalFormatting sqref="CB315:CE321">
    <cfRule type="expression" dxfId="674" priority="20">
      <formula>AND(LEN(TRIM($CA315))&gt;0,LEN(TRIM(CB315))=0)</formula>
    </cfRule>
  </conditionalFormatting>
  <conditionalFormatting sqref="CC151:CF162">
    <cfRule type="expression" dxfId="673" priority="936">
      <formula>AND(LEN(TRIM($CB151))&gt;0,LEN(TRIM(CC151))=0)</formula>
    </cfRule>
  </conditionalFormatting>
  <conditionalFormatting sqref="CE201:CI201">
    <cfRule type="expression" dxfId="672" priority="640">
      <formula>AND(LEN(TRIM($CD201))&gt;0,LEN(TRIM(CE201))=0)</formula>
    </cfRule>
  </conditionalFormatting>
  <conditionalFormatting sqref="CG181:CJ189">
    <cfRule type="expression" dxfId="671" priority="765">
      <formula>AND(LEN(TRIM($CF181))&gt;0,LEN(TRIM(CG181))=0)</formula>
    </cfRule>
  </conditionalFormatting>
  <conditionalFormatting sqref="CG192:CJ192">
    <cfRule type="expression" dxfId="670" priority="693">
      <formula>AND(LEN(TRIM($CF192))&gt;0,LEN(TRIM(CG192))=0)</formula>
    </cfRule>
  </conditionalFormatting>
  <conditionalFormatting sqref="CG205:CJ206">
    <cfRule type="expression" dxfId="669" priority="525">
      <formula>AND(LEN(TRIM($CF205))&gt;0,LEN(TRIM(CG205))=0)</formula>
    </cfRule>
  </conditionalFormatting>
  <conditionalFormatting sqref="CG208:CJ218">
    <cfRule type="expression" dxfId="668" priority="393">
      <formula>AND(LEN(TRIM($CF208))&gt;0,LEN(TRIM(CG208))=0)</formula>
    </cfRule>
  </conditionalFormatting>
  <conditionalFormatting sqref="CG220:CJ261">
    <cfRule type="expression" dxfId="667" priority="311">
      <formula>AND(LEN(TRIM($CF220))&gt;0,LEN(TRIM(CG220))=0)</formula>
    </cfRule>
  </conditionalFormatting>
  <conditionalFormatting sqref="CG264:CJ277">
    <cfRule type="expression" dxfId="666" priority="245">
      <formula>AND(LEN(TRIM($CF264))&gt;0,LEN(TRIM(CG264))=0)</formula>
    </cfRule>
  </conditionalFormatting>
  <conditionalFormatting sqref="CG279:CJ290">
    <cfRule type="expression" dxfId="665" priority="179">
      <formula>AND(LEN(TRIM($CF279))&gt;0,LEN(TRIM(CG279))=0)</formula>
    </cfRule>
  </conditionalFormatting>
  <conditionalFormatting sqref="CG292:CJ309">
    <cfRule type="expression" dxfId="664" priority="98">
      <formula>AND(LEN(TRIM($CF292))&gt;0,LEN(TRIM(CG292))=0)</formula>
    </cfRule>
  </conditionalFormatting>
  <conditionalFormatting sqref="CG315:CJ321">
    <cfRule type="expression" dxfId="663" priority="21">
      <formula>AND(LEN(TRIM($CF315))&gt;0,LEN(TRIM(CG315))=0)</formula>
    </cfRule>
  </conditionalFormatting>
  <conditionalFormatting sqref="CH151:CK162">
    <cfRule type="expression" dxfId="662" priority="937">
      <formula>AND(LEN(TRIM($CG151))&gt;0,LEN(TRIM(CH151))=0)</formula>
    </cfRule>
  </conditionalFormatting>
  <conditionalFormatting sqref="CI196 CE197:CI198">
    <cfRule type="expression" dxfId="661" priority="748">
      <formula>AND(LEN(TRIM($CD196))&gt;0,LEN(TRIM(CE196))=0)</formula>
    </cfRule>
  </conditionalFormatting>
  <conditionalFormatting sqref="CK196:CN199 CK201:CN204">
    <cfRule type="expression" dxfId="660" priority="641">
      <formula>AND(LEN(TRIM($CJ196))&gt;0,LEN(TRIM(CK196))=0)</formula>
    </cfRule>
  </conditionalFormatting>
  <conditionalFormatting sqref="CL181:CO189">
    <cfRule type="expression" dxfId="659" priority="766">
      <formula>AND(LEN(TRIM($CK181))&gt;0,LEN(TRIM(CL181))=0)</formula>
    </cfRule>
  </conditionalFormatting>
  <conditionalFormatting sqref="CL192:CO192">
    <cfRule type="expression" dxfId="658" priority="694">
      <formula>AND(LEN(TRIM($CK192))&gt;0,LEN(TRIM(CL192))=0)</formula>
    </cfRule>
  </conditionalFormatting>
  <conditionalFormatting sqref="CL205:CO206">
    <cfRule type="expression" dxfId="657" priority="526">
      <formula>AND(LEN(TRIM($CK205))&gt;0,LEN(TRIM(CL205))=0)</formula>
    </cfRule>
  </conditionalFormatting>
  <conditionalFormatting sqref="CL208:CO218">
    <cfRule type="expression" dxfId="656" priority="394">
      <formula>AND(LEN(TRIM($CK208))&gt;0,LEN(TRIM(CL208))=0)</formula>
    </cfRule>
  </conditionalFormatting>
  <conditionalFormatting sqref="CL220:CO261">
    <cfRule type="expression" dxfId="655" priority="312">
      <formula>AND(LEN(TRIM($CK220))&gt;0,LEN(TRIM(CL220))=0)</formula>
    </cfRule>
  </conditionalFormatting>
  <conditionalFormatting sqref="CL264:CO277">
    <cfRule type="expression" dxfId="654" priority="246">
      <formula>AND(LEN(TRIM($CK264))&gt;0,LEN(TRIM(CL264))=0)</formula>
    </cfRule>
  </conditionalFormatting>
  <conditionalFormatting sqref="CL279:CO290">
    <cfRule type="expression" dxfId="653" priority="180">
      <formula>AND(LEN(TRIM($CK279))&gt;0,LEN(TRIM(CL279))=0)</formula>
    </cfRule>
  </conditionalFormatting>
  <conditionalFormatting sqref="CL292:CO309">
    <cfRule type="expression" dxfId="652" priority="99">
      <formula>AND(LEN(TRIM($CK292))&gt;0,LEN(TRIM(CL292))=0)</formula>
    </cfRule>
  </conditionalFormatting>
  <conditionalFormatting sqref="CL315:CO321">
    <cfRule type="expression" dxfId="651" priority="22">
      <formula>AND(LEN(TRIM($CK315))&gt;0,LEN(TRIM(CL315))=0)</formula>
    </cfRule>
  </conditionalFormatting>
  <conditionalFormatting sqref="CM151:CP162">
    <cfRule type="expression" dxfId="650" priority="938">
      <formula>AND(LEN(TRIM($CL151))&gt;0,LEN(TRIM(CM151))=0)</formula>
    </cfRule>
  </conditionalFormatting>
  <conditionalFormatting sqref="CO193:CO204">
    <cfRule type="expression" dxfId="649" priority="583">
      <formula>AND(LEN(TRIM(#REF!))&gt;0,LEN(TRIM(CO193))=0)</formula>
    </cfRule>
  </conditionalFormatting>
  <conditionalFormatting sqref="CQ181:CT189">
    <cfRule type="expression" dxfId="648" priority="767">
      <formula>AND(LEN(TRIM($CP181))&gt;0,LEN(TRIM(CQ181))=0)</formula>
    </cfRule>
  </conditionalFormatting>
  <conditionalFormatting sqref="CQ192:CT206">
    <cfRule type="expression" dxfId="647" priority="527">
      <formula>AND(LEN(TRIM($CP192))&gt;0,LEN(TRIM(CQ192))=0)</formula>
    </cfRule>
  </conditionalFormatting>
  <conditionalFormatting sqref="CQ208:CT218">
    <cfRule type="expression" dxfId="646" priority="395">
      <formula>AND(LEN(TRIM($CP208))&gt;0,LEN(TRIM(CQ208))=0)</formula>
    </cfRule>
  </conditionalFormatting>
  <conditionalFormatting sqref="CQ220:CT261">
    <cfRule type="expression" dxfId="645" priority="313">
      <formula>AND(LEN(TRIM($CP220))&gt;0,LEN(TRIM(CQ220))=0)</formula>
    </cfRule>
  </conditionalFormatting>
  <conditionalFormatting sqref="CQ264:CT277">
    <cfRule type="expression" dxfId="644" priority="247">
      <formula>AND(LEN(TRIM($CP264))&gt;0,LEN(TRIM(CQ264))=0)</formula>
    </cfRule>
  </conditionalFormatting>
  <conditionalFormatting sqref="CQ279:CT290">
    <cfRule type="expression" dxfId="643" priority="181">
      <formula>AND(LEN(TRIM($CP279))&gt;0,LEN(TRIM(CQ279))=0)</formula>
    </cfRule>
  </conditionalFormatting>
  <conditionalFormatting sqref="CQ292:CT309">
    <cfRule type="expression" dxfId="642" priority="100">
      <formula>AND(LEN(TRIM($CP292))&gt;0,LEN(TRIM(CQ292))=0)</formula>
    </cfRule>
  </conditionalFormatting>
  <conditionalFormatting sqref="CQ315:CT321">
    <cfRule type="expression" dxfId="641" priority="23">
      <formula>AND(LEN(TRIM($CP315))&gt;0,LEN(TRIM(CQ315))=0)</formula>
    </cfRule>
  </conditionalFormatting>
  <conditionalFormatting sqref="CR151:CU162">
    <cfRule type="expression" dxfId="640" priority="939">
      <formula>AND(LEN(TRIM($CQ151))&gt;0,LEN(TRIM(CR151))=0)</formula>
    </cfRule>
  </conditionalFormatting>
  <conditionalFormatting sqref="CV181:CY189">
    <cfRule type="expression" dxfId="639" priority="768">
      <formula>AND(LEN(TRIM($CU181))&gt;0,LEN(TRIM(CV181))=0)</formula>
    </cfRule>
  </conditionalFormatting>
  <conditionalFormatting sqref="CV192:CY206">
    <cfRule type="expression" dxfId="638" priority="528">
      <formula>AND(LEN(TRIM($CU192))&gt;0,LEN(TRIM(CV192))=0)</formula>
    </cfRule>
  </conditionalFormatting>
  <conditionalFormatting sqref="CV208:CY218">
    <cfRule type="expression" dxfId="637" priority="396">
      <formula>AND(LEN(TRIM($CU208))&gt;0,LEN(TRIM(CV208))=0)</formula>
    </cfRule>
  </conditionalFormatting>
  <conditionalFormatting sqref="CV220:CY261">
    <cfRule type="expression" dxfId="636" priority="314">
      <formula>AND(LEN(TRIM($CU220))&gt;0,LEN(TRIM(CV220))=0)</formula>
    </cfRule>
  </conditionalFormatting>
  <conditionalFormatting sqref="CV264:CY277">
    <cfRule type="expression" dxfId="635" priority="248">
      <formula>AND(LEN(TRIM($CU264))&gt;0,LEN(TRIM(CV264))=0)</formula>
    </cfRule>
  </conditionalFormatting>
  <conditionalFormatting sqref="CV279:CY290">
    <cfRule type="expression" dxfId="634" priority="182">
      <formula>AND(LEN(TRIM($CU279))&gt;0,LEN(TRIM(CV279))=0)</formula>
    </cfRule>
  </conditionalFormatting>
  <conditionalFormatting sqref="CV292:CY309">
    <cfRule type="expression" dxfId="633" priority="101">
      <formula>AND(LEN(TRIM($CU292))&gt;0,LEN(TRIM(CV292))=0)</formula>
    </cfRule>
  </conditionalFormatting>
  <conditionalFormatting sqref="CV315:CY321">
    <cfRule type="expression" dxfId="632" priority="24">
      <formula>AND(LEN(TRIM($CU315))&gt;0,LEN(TRIM(CV315))=0)</formula>
    </cfRule>
  </conditionalFormatting>
  <conditionalFormatting sqref="CW151:CZ162">
    <cfRule type="expression" dxfId="631" priority="940">
      <formula>AND(LEN(TRIM($CV151))&gt;0,LEN(TRIM(CW151))=0)</formula>
    </cfRule>
  </conditionalFormatting>
  <conditionalFormatting sqref="DA181:DD189">
    <cfRule type="expression" dxfId="630" priority="769">
      <formula>AND(LEN(TRIM($CZ181))&gt;0,LEN(TRIM(DA181))=0)</formula>
    </cfRule>
  </conditionalFormatting>
  <conditionalFormatting sqref="DA192:DD206">
    <cfRule type="expression" dxfId="629" priority="529">
      <formula>AND(LEN(TRIM($CZ192))&gt;0,LEN(TRIM(DA192))=0)</formula>
    </cfRule>
  </conditionalFormatting>
  <conditionalFormatting sqref="DA208:DD218">
    <cfRule type="expression" dxfId="628" priority="397">
      <formula>AND(LEN(TRIM($CZ208))&gt;0,LEN(TRIM(DA208))=0)</formula>
    </cfRule>
  </conditionalFormatting>
  <conditionalFormatting sqref="DA220:DD261">
    <cfRule type="expression" dxfId="627" priority="315">
      <formula>AND(LEN(TRIM($CZ220))&gt;0,LEN(TRIM(DA220))=0)</formula>
    </cfRule>
  </conditionalFormatting>
  <conditionalFormatting sqref="DA264:DD277">
    <cfRule type="expression" dxfId="626" priority="249">
      <formula>AND(LEN(TRIM($CZ264))&gt;0,LEN(TRIM(DA264))=0)</formula>
    </cfRule>
  </conditionalFormatting>
  <conditionalFormatting sqref="DA279:DD290">
    <cfRule type="expression" dxfId="625" priority="183">
      <formula>AND(LEN(TRIM($CZ279))&gt;0,LEN(TRIM(DA279))=0)</formula>
    </cfRule>
  </conditionalFormatting>
  <conditionalFormatting sqref="DA292:DD309">
    <cfRule type="expression" dxfId="624" priority="102">
      <formula>AND(LEN(TRIM($CZ292))&gt;0,LEN(TRIM(DA292))=0)</formula>
    </cfRule>
  </conditionalFormatting>
  <conditionalFormatting sqref="DA315:DD321">
    <cfRule type="expression" dxfId="623" priority="25">
      <formula>AND(LEN(TRIM($CZ315))&gt;0,LEN(TRIM(DA315))=0)</formula>
    </cfRule>
  </conditionalFormatting>
  <conditionalFormatting sqref="DB151:DE162">
    <cfRule type="expression" dxfId="622" priority="941">
      <formula>AND(LEN(TRIM($DA151))&gt;0,LEN(TRIM(DB151))=0)</formula>
    </cfRule>
  </conditionalFormatting>
  <conditionalFormatting sqref="DF181:DI189">
    <cfRule type="expression" dxfId="621" priority="770">
      <formula>AND(LEN(TRIM($DE181))&gt;0,LEN(TRIM(DF181))=0)</formula>
    </cfRule>
  </conditionalFormatting>
  <conditionalFormatting sqref="DF192:DI206">
    <cfRule type="expression" dxfId="620" priority="530">
      <formula>AND(LEN(TRIM($DE192))&gt;0,LEN(TRIM(DF192))=0)</formula>
    </cfRule>
  </conditionalFormatting>
  <conditionalFormatting sqref="DF208:DI218">
    <cfRule type="expression" dxfId="619" priority="398">
      <formula>AND(LEN(TRIM($DE208))&gt;0,LEN(TRIM(DF208))=0)</formula>
    </cfRule>
  </conditionalFormatting>
  <conditionalFormatting sqref="DF220:DI261">
    <cfRule type="expression" dxfId="618" priority="316">
      <formula>AND(LEN(TRIM($DE220))&gt;0,LEN(TRIM(DF220))=0)</formula>
    </cfRule>
  </conditionalFormatting>
  <conditionalFormatting sqref="DF264:DI277">
    <cfRule type="expression" dxfId="617" priority="250">
      <formula>AND(LEN(TRIM($DE264))&gt;0,LEN(TRIM(DF264))=0)</formula>
    </cfRule>
  </conditionalFormatting>
  <conditionalFormatting sqref="DF279:DI290">
    <cfRule type="expression" dxfId="616" priority="184">
      <formula>AND(LEN(TRIM($DE279))&gt;0,LEN(TRIM(DF279))=0)</formula>
    </cfRule>
  </conditionalFormatting>
  <conditionalFormatting sqref="DF292:DI309">
    <cfRule type="expression" dxfId="615" priority="103">
      <formula>AND(LEN(TRIM($DE292))&gt;0,LEN(TRIM(DF292))=0)</formula>
    </cfRule>
  </conditionalFormatting>
  <conditionalFormatting sqref="DF315:DI321">
    <cfRule type="expression" dxfId="614" priority="26">
      <formula>AND(LEN(TRIM($DE315))&gt;0,LEN(TRIM(DF315))=0)</formula>
    </cfRule>
  </conditionalFormatting>
  <conditionalFormatting sqref="DG151:DJ162">
    <cfRule type="expression" dxfId="613" priority="942">
      <formula>AND(LEN(TRIM($DF151))&gt;0,LEN(TRIM(DG151))=0)</formula>
    </cfRule>
  </conditionalFormatting>
  <conditionalFormatting sqref="DK181:DN189">
    <cfRule type="expression" dxfId="612" priority="771">
      <formula>AND(LEN(TRIM($DJ181))&gt;0,LEN(TRIM(DK181))=0)</formula>
    </cfRule>
  </conditionalFormatting>
  <conditionalFormatting sqref="DK192:DN206">
    <cfRule type="expression" dxfId="611" priority="531">
      <formula>AND(LEN(TRIM($DJ192))&gt;0,LEN(TRIM(DK192))=0)</formula>
    </cfRule>
  </conditionalFormatting>
  <conditionalFormatting sqref="DK208:DN218">
    <cfRule type="expression" dxfId="610" priority="399">
      <formula>AND(LEN(TRIM($DJ208))&gt;0,LEN(TRIM(DK208))=0)</formula>
    </cfRule>
  </conditionalFormatting>
  <conditionalFormatting sqref="DK220:DN261">
    <cfRule type="expression" dxfId="609" priority="317">
      <formula>AND(LEN(TRIM($DJ220))&gt;0,LEN(TRIM(DK220))=0)</formula>
    </cfRule>
  </conditionalFormatting>
  <conditionalFormatting sqref="DK264:DN277">
    <cfRule type="expression" dxfId="608" priority="251">
      <formula>AND(LEN(TRIM($DJ264))&gt;0,LEN(TRIM(DK264))=0)</formula>
    </cfRule>
  </conditionalFormatting>
  <conditionalFormatting sqref="DK279:DN290">
    <cfRule type="expression" dxfId="607" priority="185">
      <formula>AND(LEN(TRIM($DJ279))&gt;0,LEN(TRIM(DK279))=0)</formula>
    </cfRule>
  </conditionalFormatting>
  <conditionalFormatting sqref="DK292:DN309">
    <cfRule type="expression" dxfId="606" priority="104">
      <formula>AND(LEN(TRIM($DJ292))&gt;0,LEN(TRIM(DK292))=0)</formula>
    </cfRule>
  </conditionalFormatting>
  <conditionalFormatting sqref="DK315:DN321">
    <cfRule type="expression" dxfId="605" priority="27">
      <formula>AND(LEN(TRIM($DJ315))&gt;0,LEN(TRIM(DK315))=0)</formula>
    </cfRule>
  </conditionalFormatting>
  <conditionalFormatting sqref="DL151:DO162">
    <cfRule type="expression" dxfId="604" priority="943">
      <formula>AND(LEN(TRIM($DK151))&gt;0,LEN(TRIM(DL151))=0)</formula>
    </cfRule>
  </conditionalFormatting>
  <conditionalFormatting sqref="DP181:DS189">
    <cfRule type="expression" dxfId="603" priority="772">
      <formula>AND(LEN(TRIM($DO181))&gt;0,LEN(TRIM(DP181))=0)</formula>
    </cfRule>
  </conditionalFormatting>
  <conditionalFormatting sqref="DP192:DS206">
    <cfRule type="expression" dxfId="602" priority="532">
      <formula>AND(LEN(TRIM($DO192))&gt;0,LEN(TRIM(DP192))=0)</formula>
    </cfRule>
  </conditionalFormatting>
  <conditionalFormatting sqref="DP208:DS218">
    <cfRule type="expression" dxfId="601" priority="400">
      <formula>AND(LEN(TRIM($DO208))&gt;0,LEN(TRIM(DP208))=0)</formula>
    </cfRule>
  </conditionalFormatting>
  <conditionalFormatting sqref="DP220:DS261">
    <cfRule type="expression" dxfId="600" priority="318">
      <formula>AND(LEN(TRIM($DO220))&gt;0,LEN(TRIM(DP220))=0)</formula>
    </cfRule>
  </conditionalFormatting>
  <conditionalFormatting sqref="DP264:DS277">
    <cfRule type="expression" dxfId="599" priority="252">
      <formula>AND(LEN(TRIM($DO264))&gt;0,LEN(TRIM(DP264))=0)</formula>
    </cfRule>
  </conditionalFormatting>
  <conditionalFormatting sqref="DP279:DS290">
    <cfRule type="expression" dxfId="598" priority="186">
      <formula>AND(LEN(TRIM($DO279))&gt;0,LEN(TRIM(DP279))=0)</formula>
    </cfRule>
  </conditionalFormatting>
  <conditionalFormatting sqref="DP292:DS309">
    <cfRule type="expression" dxfId="597" priority="105">
      <formula>AND(LEN(TRIM($DO292))&gt;0,LEN(TRIM(DP292))=0)</formula>
    </cfRule>
  </conditionalFormatting>
  <conditionalFormatting sqref="DP315:DS321">
    <cfRule type="expression" dxfId="596" priority="28">
      <formula>AND(LEN(TRIM($DO315))&gt;0,LEN(TRIM(DP315))=0)</formula>
    </cfRule>
  </conditionalFormatting>
  <conditionalFormatting sqref="DQ151:DT162">
    <cfRule type="expression" dxfId="595" priority="944">
      <formula>AND(LEN(TRIM($DP151))&gt;0,LEN(TRIM(DQ151))=0)</formula>
    </cfRule>
  </conditionalFormatting>
  <conditionalFormatting sqref="DU181:DX189">
    <cfRule type="expression" dxfId="594" priority="773">
      <formula>AND(LEN(TRIM($DT181))&gt;0,LEN(TRIM(DU181))=0)</formula>
    </cfRule>
  </conditionalFormatting>
  <conditionalFormatting sqref="DU192:DX206">
    <cfRule type="expression" dxfId="593" priority="533">
      <formula>AND(LEN(TRIM($DT192))&gt;0,LEN(TRIM(DU192))=0)</formula>
    </cfRule>
  </conditionalFormatting>
  <conditionalFormatting sqref="DU208:DX218">
    <cfRule type="expression" dxfId="592" priority="401">
      <formula>AND(LEN(TRIM($DT208))&gt;0,LEN(TRIM(DU208))=0)</formula>
    </cfRule>
  </conditionalFormatting>
  <conditionalFormatting sqref="DU220:DX261">
    <cfRule type="expression" dxfId="591" priority="319">
      <formula>AND(LEN(TRIM($DT220))&gt;0,LEN(TRIM(DU220))=0)</formula>
    </cfRule>
  </conditionalFormatting>
  <conditionalFormatting sqref="DU264:DX277">
    <cfRule type="expression" dxfId="590" priority="253">
      <formula>AND(LEN(TRIM($DT264))&gt;0,LEN(TRIM(DU264))=0)</formula>
    </cfRule>
  </conditionalFormatting>
  <conditionalFormatting sqref="DU279:DX290">
    <cfRule type="expression" dxfId="589" priority="187">
      <formula>AND(LEN(TRIM($DT279))&gt;0,LEN(TRIM(DU279))=0)</formula>
    </cfRule>
  </conditionalFormatting>
  <conditionalFormatting sqref="DU292:DX309">
    <cfRule type="expression" dxfId="588" priority="106">
      <formula>AND(LEN(TRIM($DT292))&gt;0,LEN(TRIM(DU292))=0)</formula>
    </cfRule>
  </conditionalFormatting>
  <conditionalFormatting sqref="DU315:DX321">
    <cfRule type="expression" dxfId="587" priority="29">
      <formula>AND(LEN(TRIM($DT315))&gt;0,LEN(TRIM(DU315))=0)</formula>
    </cfRule>
  </conditionalFormatting>
  <conditionalFormatting sqref="DV151:DY162">
    <cfRule type="expression" dxfId="586" priority="945">
      <formula>AND(LEN(TRIM($DU151))&gt;0,LEN(TRIM(DV151))=0)</formula>
    </cfRule>
  </conditionalFormatting>
  <conditionalFormatting sqref="DZ181:EC189">
    <cfRule type="expression" dxfId="585" priority="774">
      <formula>AND(LEN(TRIM($DY181))&gt;0,LEN(TRIM(DZ181))=0)</formula>
    </cfRule>
  </conditionalFormatting>
  <conditionalFormatting sqref="DZ192:EC206">
    <cfRule type="expression" dxfId="584" priority="534">
      <formula>AND(LEN(TRIM($DY192))&gt;0,LEN(TRIM(DZ192))=0)</formula>
    </cfRule>
  </conditionalFormatting>
  <conditionalFormatting sqref="DZ208:EC218">
    <cfRule type="expression" dxfId="583" priority="402">
      <formula>AND(LEN(TRIM($DY208))&gt;0,LEN(TRIM(DZ208))=0)</formula>
    </cfRule>
  </conditionalFormatting>
  <conditionalFormatting sqref="DZ220:EC261">
    <cfRule type="expression" dxfId="582" priority="320">
      <formula>AND(LEN(TRIM($DY220))&gt;0,LEN(TRIM(DZ220))=0)</formula>
    </cfRule>
  </conditionalFormatting>
  <conditionalFormatting sqref="DZ264:EC277">
    <cfRule type="expression" dxfId="581" priority="254">
      <formula>AND(LEN(TRIM($DY264))&gt;0,LEN(TRIM(DZ264))=0)</formula>
    </cfRule>
  </conditionalFormatting>
  <conditionalFormatting sqref="DZ279:EC290">
    <cfRule type="expression" dxfId="580" priority="188">
      <formula>AND(LEN(TRIM($DY279))&gt;0,LEN(TRIM(DZ279))=0)</formula>
    </cfRule>
  </conditionalFormatting>
  <conditionalFormatting sqref="DZ292:EC309">
    <cfRule type="expression" dxfId="579" priority="107">
      <formula>AND(LEN(TRIM($DY292))&gt;0,LEN(TRIM(DZ292))=0)</formula>
    </cfRule>
  </conditionalFormatting>
  <conditionalFormatting sqref="DZ315:EC321">
    <cfRule type="expression" dxfId="578" priority="30">
      <formula>AND(LEN(TRIM($DY315))&gt;0,LEN(TRIM(DZ315))=0)</formula>
    </cfRule>
  </conditionalFormatting>
  <conditionalFormatting sqref="EA151:ED162">
    <cfRule type="expression" dxfId="577" priority="946">
      <formula>AND(LEN(TRIM($DZ151))&gt;0,LEN(TRIM(EA151))=0)</formula>
    </cfRule>
  </conditionalFormatting>
  <conditionalFormatting sqref="EE181:EG189">
    <cfRule type="expression" dxfId="576" priority="775">
      <formula>AND(LEN(TRIM($ED181))&gt;0,LEN(TRIM(EE181))=0)</formula>
    </cfRule>
  </conditionalFormatting>
  <conditionalFormatting sqref="EE220:EG261">
    <cfRule type="expression" dxfId="575" priority="321">
      <formula>AND(LEN(TRIM($ED220))&gt;0,LEN(TRIM(EE220))=0)</formula>
    </cfRule>
  </conditionalFormatting>
  <conditionalFormatting sqref="EE292:EG309">
    <cfRule type="expression" dxfId="574" priority="108">
      <formula>AND(LEN(TRIM($ED292))&gt;0,LEN(TRIM(EE292))=0)</formula>
    </cfRule>
  </conditionalFormatting>
  <conditionalFormatting sqref="EE192:EH206">
    <cfRule type="expression" dxfId="573" priority="535">
      <formula>AND(LEN(TRIM($ED192))&gt;0,LEN(TRIM(EE192))=0)</formula>
    </cfRule>
  </conditionalFormatting>
  <conditionalFormatting sqref="EE208:EH218">
    <cfRule type="expression" dxfId="572" priority="403">
      <formula>AND(LEN(TRIM($ED208))&gt;0,LEN(TRIM(EE208))=0)</formula>
    </cfRule>
  </conditionalFormatting>
  <conditionalFormatting sqref="EE264:EH277">
    <cfRule type="expression" dxfId="571" priority="255">
      <formula>AND(LEN(TRIM($ED264))&gt;0,LEN(TRIM(EE264))=0)</formula>
    </cfRule>
  </conditionalFormatting>
  <conditionalFormatting sqref="EE279:EH290">
    <cfRule type="expression" dxfId="570" priority="189">
      <formula>AND(LEN(TRIM($ED279))&gt;0,LEN(TRIM(EE279))=0)</formula>
    </cfRule>
  </conditionalFormatting>
  <conditionalFormatting sqref="EE315:EH321">
    <cfRule type="expression" dxfId="569" priority="31">
      <formula>AND(LEN(TRIM($ED315))&gt;0,LEN(TRIM(EE315))=0)</formula>
    </cfRule>
  </conditionalFormatting>
  <conditionalFormatting sqref="EF151:EH162">
    <cfRule type="expression" dxfId="568" priority="947">
      <formula>AND(LEN(TRIM($EE151))&gt;0,LEN(TRIM(EF151))=0)</formula>
    </cfRule>
  </conditionalFormatting>
  <conditionalFormatting sqref="EI181:EK189">
    <cfRule type="expression" dxfId="567" priority="776">
      <formula>AND(LEN(TRIM($EH181))&gt;0,LEN(TRIM(EI181))=0)</formula>
    </cfRule>
  </conditionalFormatting>
  <conditionalFormatting sqref="EI220:EK261">
    <cfRule type="expression" dxfId="566" priority="322">
      <formula>AND(LEN(TRIM($EH220))&gt;0,LEN(TRIM(EI220))=0)</formula>
    </cfRule>
  </conditionalFormatting>
  <conditionalFormatting sqref="EI292:EK309">
    <cfRule type="expression" dxfId="565" priority="109">
      <formula>AND(LEN(TRIM($EH292))&gt;0,LEN(TRIM(EI292))=0)</formula>
    </cfRule>
  </conditionalFormatting>
  <conditionalFormatting sqref="EJ152:EK152">
    <cfRule type="expression" dxfId="564" priority="1017">
      <formula>AND(LEN(TRIM($EE152))&gt;0,LEN(TRIM(EJ152))=0)</formula>
    </cfRule>
  </conditionalFormatting>
  <conditionalFormatting sqref="EJ154:EK154">
    <cfRule type="expression" dxfId="563" priority="1013">
      <formula>AND(LEN(TRIM($EE154))&gt;0,LEN(TRIM(EJ154))=0)</formula>
    </cfRule>
  </conditionalFormatting>
  <conditionalFormatting sqref="EJ156:EK156">
    <cfRule type="expression" dxfId="562" priority="1010">
      <formula>AND(LEN(TRIM($EE156))&gt;0,LEN(TRIM(EJ156))=0)</formula>
    </cfRule>
  </conditionalFormatting>
  <conditionalFormatting sqref="EJ158:EK158">
    <cfRule type="expression" dxfId="561" priority="923">
      <formula>AND(LEN(TRIM($EE158))&gt;0,LEN(TRIM(EJ158))=0)</formula>
    </cfRule>
  </conditionalFormatting>
  <conditionalFormatting sqref="EJ160:EK160">
    <cfRule type="expression" dxfId="560" priority="920">
      <formula>AND(LEN(TRIM($EE160))&gt;0,LEN(TRIM(EJ160))=0)</formula>
    </cfRule>
  </conditionalFormatting>
  <conditionalFormatting sqref="EJ162:EK162">
    <cfRule type="expression" dxfId="559" priority="917">
      <formula>AND(LEN(TRIM($EE162))&gt;0,LEN(TRIM(EJ162))=0)</formula>
    </cfRule>
  </conditionalFormatting>
  <conditionalFormatting sqref="EJ151:EL151 EL152 EJ153:EL153 EL154 EJ155:EL155 EL156">
    <cfRule type="expression" dxfId="558" priority="1042">
      <formula>AND(LEN(TRIM($EI151))&gt;0,LEN(TRIM(EJ151))=0)</formula>
    </cfRule>
  </conditionalFormatting>
  <conditionalFormatting sqref="EJ157:EL157 EL158 EJ159:EL159 EL160 EJ161:EL161 EL162">
    <cfRule type="expression" dxfId="557" priority="948">
      <formula>AND(LEN(TRIM($EI157))&gt;0,LEN(TRIM(EJ157))=0)</formula>
    </cfRule>
  </conditionalFormatting>
  <conditionalFormatting sqref="EJ192:EM206">
    <cfRule type="expression" dxfId="556" priority="536">
      <formula>AND(LEN(TRIM($EI192))&gt;0,LEN(TRIM(EJ192))=0)</formula>
    </cfRule>
  </conditionalFormatting>
  <conditionalFormatting sqref="EJ208:EM218">
    <cfRule type="expression" dxfId="555" priority="404">
      <formula>AND(LEN(TRIM($EI208))&gt;0,LEN(TRIM(EJ208))=0)</formula>
    </cfRule>
  </conditionalFormatting>
  <conditionalFormatting sqref="EJ264:EM277">
    <cfRule type="expression" dxfId="554" priority="256">
      <formula>AND(LEN(TRIM($EI264))&gt;0,LEN(TRIM(EJ264))=0)</formula>
    </cfRule>
  </conditionalFormatting>
  <conditionalFormatting sqref="EJ279:EM290">
    <cfRule type="expression" dxfId="553" priority="190">
      <formula>AND(LEN(TRIM($EI279))&gt;0,LEN(TRIM(EJ279))=0)</formula>
    </cfRule>
  </conditionalFormatting>
  <conditionalFormatting sqref="EJ315:EM321">
    <cfRule type="expression" dxfId="552" priority="32">
      <formula>AND(LEN(TRIM($EI315))&gt;0,LEN(TRIM(EJ315))=0)</formula>
    </cfRule>
  </conditionalFormatting>
  <conditionalFormatting sqref="EM152">
    <cfRule type="duplicateValues" dxfId="551" priority="1018"/>
  </conditionalFormatting>
  <conditionalFormatting sqref="EM154">
    <cfRule type="duplicateValues" dxfId="550" priority="1014"/>
  </conditionalFormatting>
  <conditionalFormatting sqref="EM156">
    <cfRule type="duplicateValues" dxfId="549" priority="1011"/>
  </conditionalFormatting>
  <conditionalFormatting sqref="EM158">
    <cfRule type="duplicateValues" dxfId="548" priority="924"/>
  </conditionalFormatting>
  <conditionalFormatting sqref="EM160">
    <cfRule type="duplicateValues" dxfId="547" priority="921"/>
  </conditionalFormatting>
  <conditionalFormatting sqref="EM162">
    <cfRule type="duplicateValues" dxfId="546" priority="918"/>
  </conditionalFormatting>
  <conditionalFormatting sqref="EM181:EO189">
    <cfRule type="expression" dxfId="545" priority="777">
      <formula>AND(LEN(TRIM($EL181))&gt;0,LEN(TRIM(EM181))=0)</formula>
    </cfRule>
  </conditionalFormatting>
  <conditionalFormatting sqref="EM220:EO261">
    <cfRule type="expression" dxfId="544" priority="323">
      <formula>AND(LEN(TRIM($EL220))&gt;0,LEN(TRIM(EM220))=0)</formula>
    </cfRule>
  </conditionalFormatting>
  <conditionalFormatting sqref="EM292:EO309">
    <cfRule type="expression" dxfId="543" priority="110">
      <formula>AND(LEN(TRIM($EL292))&gt;0,LEN(TRIM(EM292))=0)</formula>
    </cfRule>
  </conditionalFormatting>
  <conditionalFormatting sqref="EN152:EO152">
    <cfRule type="expression" dxfId="542" priority="1016">
      <formula>AND(LEN(TRIM($EE152))&gt;0,LEN(TRIM(EN152))=0)</formula>
    </cfRule>
  </conditionalFormatting>
  <conditionalFormatting sqref="EN154:EO154">
    <cfRule type="expression" dxfId="541" priority="1012">
      <formula>AND(LEN(TRIM($EE154))&gt;0,LEN(TRIM(EN154))=0)</formula>
    </cfRule>
  </conditionalFormatting>
  <conditionalFormatting sqref="EN156:EO156">
    <cfRule type="expression" dxfId="540" priority="1009">
      <formula>AND(LEN(TRIM($EE156))&gt;0,LEN(TRIM(EN156))=0)</formula>
    </cfRule>
  </conditionalFormatting>
  <conditionalFormatting sqref="EN158:EO158">
    <cfRule type="expression" dxfId="539" priority="922">
      <formula>AND(LEN(TRIM($EE158))&gt;0,LEN(TRIM(EN158))=0)</formula>
    </cfRule>
  </conditionalFormatting>
  <conditionalFormatting sqref="EN160:EO160">
    <cfRule type="expression" dxfId="538" priority="919">
      <formula>AND(LEN(TRIM($EE160))&gt;0,LEN(TRIM(EN160))=0)</formula>
    </cfRule>
  </conditionalFormatting>
  <conditionalFormatting sqref="EN162:EO162">
    <cfRule type="expression" dxfId="537" priority="916">
      <formula>AND(LEN(TRIM($EE162))&gt;0,LEN(TRIM(EN162))=0)</formula>
    </cfRule>
  </conditionalFormatting>
  <conditionalFormatting sqref="EN151:EP151 EP152 EN153:EP153 EP154 EN155:EP155 EP156">
    <cfRule type="expression" dxfId="536" priority="1043">
      <formula>AND(LEN(TRIM($EM151))&gt;0,LEN(TRIM(EN151))=0)</formula>
    </cfRule>
  </conditionalFormatting>
  <conditionalFormatting sqref="EN157:EP157 EP158 EN159:EP159 EP160 EN161:EP161 EP162">
    <cfRule type="expression" dxfId="535" priority="949">
      <formula>AND(LEN(TRIM($EM157))&gt;0,LEN(TRIM(EN157))=0)</formula>
    </cfRule>
  </conditionalFormatting>
  <conditionalFormatting sqref="EO192:ER206">
    <cfRule type="expression" dxfId="534" priority="537">
      <formula>AND(LEN(TRIM($EN192))&gt;0,LEN(TRIM(EO192))=0)</formula>
    </cfRule>
  </conditionalFormatting>
  <conditionalFormatting sqref="EO208:ER218">
    <cfRule type="expression" dxfId="533" priority="405">
      <formula>AND(LEN(TRIM($EN208))&gt;0,LEN(TRIM(EO208))=0)</formula>
    </cfRule>
  </conditionalFormatting>
  <conditionalFormatting sqref="EO264:ER277">
    <cfRule type="expression" dxfId="532" priority="257">
      <formula>AND(LEN(TRIM($EN264))&gt;0,LEN(TRIM(EO264))=0)</formula>
    </cfRule>
  </conditionalFormatting>
  <conditionalFormatting sqref="EO279:ER290">
    <cfRule type="expression" dxfId="531" priority="191">
      <formula>AND(LEN(TRIM($EN279))&gt;0,LEN(TRIM(EO279))=0)</formula>
    </cfRule>
  </conditionalFormatting>
  <conditionalFormatting sqref="EO315:ER321">
    <cfRule type="expression" dxfId="530" priority="33">
      <formula>AND(LEN(TRIM($EN315))&gt;0,LEN(TRIM(EO315))=0)</formula>
    </cfRule>
  </conditionalFormatting>
  <conditionalFormatting sqref="EQ181:ES189">
    <cfRule type="expression" dxfId="529" priority="778">
      <formula>AND(LEN(TRIM($EP181))&gt;0,LEN(TRIM(EQ181))=0)</formula>
    </cfRule>
  </conditionalFormatting>
  <conditionalFormatting sqref="EQ220:ES261">
    <cfRule type="expression" dxfId="528" priority="324">
      <formula>AND(LEN(TRIM($EP220))&gt;0,LEN(TRIM(EQ220))=0)</formula>
    </cfRule>
  </conditionalFormatting>
  <conditionalFormatting sqref="EQ292:ES309">
    <cfRule type="expression" dxfId="527" priority="111">
      <formula>AND(LEN(TRIM($EP292))&gt;0,LEN(TRIM(EQ292))=0)</formula>
    </cfRule>
  </conditionalFormatting>
  <conditionalFormatting sqref="ER151:ET162">
    <cfRule type="expression" dxfId="526" priority="950">
      <formula>AND(LEN(TRIM($EQ151))&gt;0,LEN(TRIM(ER151))=0)</formula>
    </cfRule>
  </conditionalFormatting>
  <conditionalFormatting sqref="ET193:EW206">
    <cfRule type="expression" dxfId="525" priority="538">
      <formula>AND(LEN(TRIM($ES193))&gt;0,LEN(TRIM(ET193))=0)</formula>
    </cfRule>
  </conditionalFormatting>
  <conditionalFormatting sqref="ET208:EW218">
    <cfRule type="expression" dxfId="524" priority="406">
      <formula>AND(LEN(TRIM($ES208))&gt;0,LEN(TRIM(ET208))=0)</formula>
    </cfRule>
  </conditionalFormatting>
  <conditionalFormatting sqref="ET264:EW277">
    <cfRule type="expression" dxfId="523" priority="258">
      <formula>AND(LEN(TRIM($ES264))&gt;0,LEN(TRIM(ET264))=0)</formula>
    </cfRule>
  </conditionalFormatting>
  <conditionalFormatting sqref="ET279:EW290">
    <cfRule type="expression" dxfId="522" priority="192">
      <formula>AND(LEN(TRIM($ES279))&gt;0,LEN(TRIM(ET279))=0)</formula>
    </cfRule>
  </conditionalFormatting>
  <conditionalFormatting sqref="ET315:EW321">
    <cfRule type="expression" dxfId="521" priority="34">
      <formula>AND(LEN(TRIM($ES315))&gt;0,LEN(TRIM(ET315))=0)</formula>
    </cfRule>
  </conditionalFormatting>
  <conditionalFormatting sqref="ET192:FB192">
    <cfRule type="expression" dxfId="520" priority="706">
      <formula>AND(LEN(TRIM($ES192))&gt;0,LEN(TRIM(ET192))=0)</formula>
    </cfRule>
  </conditionalFormatting>
  <conditionalFormatting sqref="EU181:EW189">
    <cfRule type="expression" dxfId="519" priority="779">
      <formula>AND(LEN(TRIM($ET181))&gt;0,LEN(TRIM(EU181))=0)</formula>
    </cfRule>
  </conditionalFormatting>
  <conditionalFormatting sqref="EU220:EW261">
    <cfRule type="expression" dxfId="518" priority="325">
      <formula>AND(LEN(TRIM($ET220))&gt;0,LEN(TRIM(EU220))=0)</formula>
    </cfRule>
  </conditionalFormatting>
  <conditionalFormatting sqref="EU292:EW309">
    <cfRule type="expression" dxfId="517" priority="112">
      <formula>AND(LEN(TRIM($ET292))&gt;0,LEN(TRIM(EU292))=0)</formula>
    </cfRule>
  </conditionalFormatting>
  <conditionalFormatting sqref="EV151:EX162">
    <cfRule type="expression" dxfId="516" priority="951">
      <formula>AND(LEN(TRIM($EU151))&gt;0,LEN(TRIM(EV151))=0)</formula>
    </cfRule>
  </conditionalFormatting>
  <conditionalFormatting sqref="EY181:FA189">
    <cfRule type="expression" dxfId="515" priority="780">
      <formula>AND(LEN(TRIM($EX181))&gt;0,LEN(TRIM(EY181))=0)</formula>
    </cfRule>
  </conditionalFormatting>
  <conditionalFormatting sqref="EY220:FA261">
    <cfRule type="expression" dxfId="514" priority="326">
      <formula>AND(LEN(TRIM($EX220))&gt;0,LEN(TRIM(EY220))=0)</formula>
    </cfRule>
  </conditionalFormatting>
  <conditionalFormatting sqref="EY292:FA309">
    <cfRule type="expression" dxfId="513" priority="113">
      <formula>AND(LEN(TRIM($EX292))&gt;0,LEN(TRIM(EY292))=0)</formula>
    </cfRule>
  </conditionalFormatting>
  <conditionalFormatting sqref="EY193:FB206">
    <cfRule type="expression" dxfId="512" priority="539">
      <formula>AND(LEN(TRIM($EX193))&gt;0,LEN(TRIM(EY193))=0)</formula>
    </cfRule>
  </conditionalFormatting>
  <conditionalFormatting sqref="EY208:FB218">
    <cfRule type="expression" dxfId="511" priority="407">
      <formula>AND(LEN(TRIM($EX208))&gt;0,LEN(TRIM(EY208))=0)</formula>
    </cfRule>
  </conditionalFormatting>
  <conditionalFormatting sqref="EY264:FB277">
    <cfRule type="expression" dxfId="510" priority="259">
      <formula>AND(LEN(TRIM($EX264))&gt;0,LEN(TRIM(EY264))=0)</formula>
    </cfRule>
  </conditionalFormatting>
  <conditionalFormatting sqref="EY279:FB290">
    <cfRule type="expression" dxfId="509" priority="193">
      <formula>AND(LEN(TRIM($EX279))&gt;0,LEN(TRIM(EY279))=0)</formula>
    </cfRule>
  </conditionalFormatting>
  <conditionalFormatting sqref="EY315:FB321">
    <cfRule type="expression" dxfId="508" priority="35">
      <formula>AND(LEN(TRIM($EX315))&gt;0,LEN(TRIM(EY315))=0)</formula>
    </cfRule>
  </conditionalFormatting>
  <conditionalFormatting sqref="EZ151:FB162">
    <cfRule type="expression" dxfId="507" priority="952">
      <formula>AND(LEN(TRIM($EY151))&gt;0,LEN(TRIM(EZ151))=0)</formula>
    </cfRule>
  </conditionalFormatting>
  <conditionalFormatting sqref="FC181:FE189">
    <cfRule type="expression" dxfId="506" priority="781">
      <formula>AND(LEN(TRIM($FB181))&gt;0,LEN(TRIM(FC181))=0)</formula>
    </cfRule>
  </conditionalFormatting>
  <conditionalFormatting sqref="FC220:FE261">
    <cfRule type="expression" dxfId="505" priority="327">
      <formula>AND(LEN(TRIM($FB220))&gt;0,LEN(TRIM(FC220))=0)</formula>
    </cfRule>
  </conditionalFormatting>
  <conditionalFormatting sqref="FC292:FE309">
    <cfRule type="expression" dxfId="504" priority="114">
      <formula>AND(LEN(TRIM($FB292))&gt;0,LEN(TRIM(FC292))=0)</formula>
    </cfRule>
  </conditionalFormatting>
  <conditionalFormatting sqref="FD151:FF162">
    <cfRule type="expression" dxfId="503" priority="953">
      <formula>AND(LEN(TRIM($FC151))&gt;0,LEN(TRIM(FD151))=0)</formula>
    </cfRule>
  </conditionalFormatting>
  <conditionalFormatting sqref="FD192:FH206">
    <cfRule type="expression" dxfId="502" priority="540">
      <formula>AND(LEN(TRIM($FC192))&gt;0,LEN(TRIM(FD192))=0)</formula>
    </cfRule>
  </conditionalFormatting>
  <conditionalFormatting sqref="FD208:FH218">
    <cfRule type="expression" dxfId="501" priority="408">
      <formula>AND(LEN(TRIM($FC208))&gt;0,LEN(TRIM(FD208))=0)</formula>
    </cfRule>
  </conditionalFormatting>
  <conditionalFormatting sqref="FD264:FH277">
    <cfRule type="expression" dxfId="500" priority="260">
      <formula>AND(LEN(TRIM($FC264))&gt;0,LEN(TRIM(FD264))=0)</formula>
    </cfRule>
  </conditionalFormatting>
  <conditionalFormatting sqref="FD279:FH290">
    <cfRule type="expression" dxfId="499" priority="194">
      <formula>AND(LEN(TRIM($FC279))&gt;0,LEN(TRIM(FD279))=0)</formula>
    </cfRule>
  </conditionalFormatting>
  <conditionalFormatting sqref="FD315:FH321">
    <cfRule type="expression" dxfId="498" priority="36">
      <formula>AND(LEN(TRIM($FC315))&gt;0,LEN(TRIM(FD315))=0)</formula>
    </cfRule>
  </conditionalFormatting>
  <conditionalFormatting sqref="FG192:FG206">
    <cfRule type="expression" dxfId="497" priority="541">
      <formula>AND($FG192&gt;50, $FG192&lt;&gt;"Unspecified")</formula>
    </cfRule>
  </conditionalFormatting>
  <conditionalFormatting sqref="FG208:FG218">
    <cfRule type="expression" dxfId="496" priority="409">
      <formula>AND($FG208&gt;50, $FG208&lt;&gt;"Unspecified")</formula>
    </cfRule>
  </conditionalFormatting>
  <conditionalFormatting sqref="FG264:FG277">
    <cfRule type="expression" dxfId="495" priority="261">
      <formula>AND($FG264&gt;50, $FG264&lt;&gt;"Unspecified")</formula>
    </cfRule>
  </conditionalFormatting>
  <conditionalFormatting sqref="FG279:FG290">
    <cfRule type="expression" dxfId="494" priority="195">
      <formula>AND($FG279&gt;50, $FG279&lt;&gt;"Unspecified")</formula>
    </cfRule>
  </conditionalFormatting>
  <conditionalFormatting sqref="FG315:FG321">
    <cfRule type="expression" dxfId="493" priority="37">
      <formula>AND($FG315&gt;50, $FG315&lt;&gt;"Unspecified")</formula>
    </cfRule>
  </conditionalFormatting>
  <conditionalFormatting sqref="FG181:FI189">
    <cfRule type="expression" dxfId="492" priority="782">
      <formula>AND(LEN(TRIM($FF181))&gt;0,LEN(TRIM(FG181))=0)</formula>
    </cfRule>
  </conditionalFormatting>
  <conditionalFormatting sqref="FG220:FI261">
    <cfRule type="expression" dxfId="491" priority="328">
      <formula>AND(LEN(TRIM($FF220))&gt;0,LEN(TRIM(FG220))=0)</formula>
    </cfRule>
  </conditionalFormatting>
  <conditionalFormatting sqref="FG292:FI309">
    <cfRule type="expression" dxfId="490" priority="115">
      <formula>AND(LEN(TRIM($FF292))&gt;0,LEN(TRIM(FG292))=0)</formula>
    </cfRule>
  </conditionalFormatting>
  <conditionalFormatting sqref="FH151:FJ162">
    <cfRule type="expression" dxfId="489" priority="954">
      <formula>AND(LEN(TRIM($FG151))&gt;0,LEN(TRIM(FH151))=0)</formula>
    </cfRule>
  </conditionalFormatting>
  <conditionalFormatting sqref="FJ192:FM193">
    <cfRule type="expression" dxfId="488" priority="710">
      <formula>AND(LEN(TRIM($FI192))&gt;0,LEN(TRIM(FJ192))=0)</formula>
    </cfRule>
  </conditionalFormatting>
  <conditionalFormatting sqref="FJ194:FM194">
    <cfRule type="expression" dxfId="487" priority="645">
      <formula>AND(LEN(TRIM($HQ194))&gt;0,LEN(TRIM(FJ194))=0)</formula>
    </cfRule>
  </conditionalFormatting>
  <conditionalFormatting sqref="FJ195:FM206">
    <cfRule type="expression" dxfId="486" priority="542">
      <formula>AND(LEN(TRIM($FI195))&gt;0,LEN(TRIM(FJ195))=0)</formula>
    </cfRule>
  </conditionalFormatting>
  <conditionalFormatting sqref="FJ208:FM218">
    <cfRule type="expression" dxfId="485" priority="410">
      <formula>AND(LEN(TRIM($FI208))&gt;0,LEN(TRIM(FJ208))=0)</formula>
    </cfRule>
  </conditionalFormatting>
  <conditionalFormatting sqref="FJ264:FM277">
    <cfRule type="expression" dxfId="484" priority="262">
      <formula>AND(LEN(TRIM($FI264))&gt;0,LEN(TRIM(FJ264))=0)</formula>
    </cfRule>
  </conditionalFormatting>
  <conditionalFormatting sqref="FJ279:FM290">
    <cfRule type="expression" dxfId="483" priority="196">
      <formula>AND(LEN(TRIM($FI279))&gt;0,LEN(TRIM(FJ279))=0)</formula>
    </cfRule>
  </conditionalFormatting>
  <conditionalFormatting sqref="FJ315:FM321">
    <cfRule type="expression" dxfId="482" priority="38">
      <formula>AND(LEN(TRIM($FI315))&gt;0,LEN(TRIM(FJ315))=0)</formula>
    </cfRule>
  </conditionalFormatting>
  <conditionalFormatting sqref="FK312:FK313">
    <cfRule type="expression" dxfId="481" priority="75">
      <formula>AND(LEN(TRIM($FI312))&gt;0,LEN(TRIM(FK312))=0)</formula>
    </cfRule>
  </conditionalFormatting>
  <conditionalFormatting sqref="FK181:FM189">
    <cfRule type="expression" dxfId="480" priority="783">
      <formula>AND(LEN(TRIM($FJ181))&gt;0,LEN(TRIM(FK181))=0)</formula>
    </cfRule>
  </conditionalFormatting>
  <conditionalFormatting sqref="FK220:FM261">
    <cfRule type="expression" dxfId="479" priority="329">
      <formula>AND(LEN(TRIM($FJ220))&gt;0,LEN(TRIM(FK220))=0)</formula>
    </cfRule>
  </conditionalFormatting>
  <conditionalFormatting sqref="FK292:FM309">
    <cfRule type="expression" dxfId="478" priority="116">
      <formula>AND(LEN(TRIM($FJ292))&gt;0,LEN(TRIM(FK292))=0)</formula>
    </cfRule>
  </conditionalFormatting>
  <conditionalFormatting sqref="FL151:FN162">
    <cfRule type="expression" dxfId="477" priority="955">
      <formula>AND(LEN(TRIM($FK151))&gt;0,LEN(TRIM(FL151))=0)</formula>
    </cfRule>
  </conditionalFormatting>
  <conditionalFormatting sqref="FO193:FO218">
    <cfRule type="expression" dxfId="476" priority="443">
      <formula>IF(AND(COUNTIF($BG193:$DY193,$FO193)=0,$FO193&lt;&gt;""),1,0)=1</formula>
    </cfRule>
  </conditionalFormatting>
  <conditionalFormatting sqref="FO264:FO277">
    <cfRule type="expression" dxfId="475" priority="298">
      <formula>IF(AND(COUNTIF($BG264:$DY264,$FO264)=0,$FO264&lt;&gt;""),1,0)=1</formula>
    </cfRule>
  </conditionalFormatting>
  <conditionalFormatting sqref="FO279:FO290">
    <cfRule type="expression" dxfId="474" priority="232">
      <formula>IF(AND(COUNTIF($BG279:$DY279,$FO279)=0,$FO279&lt;&gt;""),1,0)=1</formula>
    </cfRule>
  </conditionalFormatting>
  <conditionalFormatting sqref="FO315:FO321">
    <cfRule type="expression" dxfId="473" priority="72">
      <formula>IF(AND(COUNTIF($BG315:$DY315,$FO315)=0,$FO315&lt;&gt;""),1,0)=1</formula>
    </cfRule>
  </conditionalFormatting>
  <conditionalFormatting sqref="FO181:FQ189">
    <cfRule type="expression" dxfId="472" priority="784">
      <formula>AND(LEN(TRIM($FN181))&gt;0,LEN(TRIM(FO181))=0)</formula>
    </cfRule>
  </conditionalFormatting>
  <conditionalFormatting sqref="FO220:FQ261">
    <cfRule type="expression" dxfId="471" priority="330">
      <formula>AND(LEN(TRIM($FN220))&gt;0,LEN(TRIM(FO220))=0)</formula>
    </cfRule>
  </conditionalFormatting>
  <conditionalFormatting sqref="FO292:FQ309">
    <cfRule type="expression" dxfId="470" priority="117">
      <formula>AND(LEN(TRIM($FN292))&gt;0,LEN(TRIM(FO292))=0)</formula>
    </cfRule>
  </conditionalFormatting>
  <conditionalFormatting sqref="FP151:FR162">
    <cfRule type="expression" dxfId="469" priority="956">
      <formula>AND(LEN(TRIM($FO151))&gt;0,LEN(TRIM(FP151))=0)</formula>
    </cfRule>
  </conditionalFormatting>
  <conditionalFormatting sqref="FP207:FS210 FT208:FT210">
    <cfRule type="expression" dxfId="468" priority="477">
      <formula>AND(LEN(TRIM($FO207))&gt;0,LEN(TRIM(FP207))=0)</formula>
    </cfRule>
  </conditionalFormatting>
  <conditionalFormatting sqref="FP192:FT193 FP194:FS198 FT195:FT198">
    <cfRule type="expression" dxfId="467" priority="711">
      <formula>AND(LEN(TRIM($FO192))&gt;0,LEN(TRIM(FP192))=0)</formula>
    </cfRule>
  </conditionalFormatting>
  <conditionalFormatting sqref="FP199:FT206">
    <cfRule type="expression" dxfId="466" priority="543">
      <formula>AND(LEN(TRIM($FO199))&gt;0,LEN(TRIM(FP199))=0)</formula>
    </cfRule>
  </conditionalFormatting>
  <conditionalFormatting sqref="FP211:FT218">
    <cfRule type="expression" dxfId="465" priority="411">
      <formula>AND(LEN(TRIM($FO211))&gt;0,LEN(TRIM(FP211))=0)</formula>
    </cfRule>
  </conditionalFormatting>
  <conditionalFormatting sqref="FP264:FT277">
    <cfRule type="expression" dxfId="464" priority="263">
      <formula>AND(LEN(TRIM($FO264))&gt;0,LEN(TRIM(FP264))=0)</formula>
    </cfRule>
  </conditionalFormatting>
  <conditionalFormatting sqref="FP279:FT290">
    <cfRule type="expression" dxfId="463" priority="197">
      <formula>AND(LEN(TRIM($FO279))&gt;0,LEN(TRIM(FP279))=0)</formula>
    </cfRule>
  </conditionalFormatting>
  <conditionalFormatting sqref="FP315:FT321">
    <cfRule type="expression" dxfId="462" priority="39">
      <formula>AND(LEN(TRIM($FO315))&gt;0,LEN(TRIM(FP315))=0)</formula>
    </cfRule>
  </conditionalFormatting>
  <conditionalFormatting sqref="FS181:FU189">
    <cfRule type="expression" dxfId="461" priority="785">
      <formula>AND(LEN(TRIM($FR181))&gt;0,LEN(TRIM(FS181))=0)</formula>
    </cfRule>
  </conditionalFormatting>
  <conditionalFormatting sqref="FS220:FU261">
    <cfRule type="expression" dxfId="460" priority="331">
      <formula>AND(LEN(TRIM($FR220))&gt;0,LEN(TRIM(FS220))=0)</formula>
    </cfRule>
  </conditionalFormatting>
  <conditionalFormatting sqref="FS292:FU309">
    <cfRule type="expression" dxfId="459" priority="118">
      <formula>AND(LEN(TRIM($FR292))&gt;0,LEN(TRIM(FS292))=0)</formula>
    </cfRule>
  </conditionalFormatting>
  <conditionalFormatting sqref="FT192:FT193 FV192:FY193">
    <cfRule type="expression" dxfId="458" priority="713">
      <formula>AND(LEN(TRIM($FU192))&gt;0,LEN(TRIM(FT192))=0)</formula>
    </cfRule>
  </conditionalFormatting>
  <conditionalFormatting sqref="FT194 FV194:FY194">
    <cfRule type="expression" dxfId="457" priority="648">
      <formula>AND(LEN(TRIM($IC194))&gt;0,LEN(TRIM(FT194))=0)</formula>
    </cfRule>
  </conditionalFormatting>
  <conditionalFormatting sqref="FT194">
    <cfRule type="expression" dxfId="456" priority="646">
      <formula>AND(LEN(TRIM($HW194))&gt;0,LEN(TRIM(FT194))=0)</formula>
    </cfRule>
  </conditionalFormatting>
  <conditionalFormatting sqref="FT195:FT206 FV195:FY206">
    <cfRule type="expression" dxfId="455" priority="545">
      <formula>AND(LEN(TRIM($FU195))&gt;0,LEN(TRIM(FT195))=0)</formula>
    </cfRule>
  </conditionalFormatting>
  <conditionalFormatting sqref="FT208:FT218 FV208:FY218">
    <cfRule type="expression" dxfId="454" priority="413">
      <formula>AND(LEN(TRIM($FU208))&gt;0,LEN(TRIM(FT208))=0)</formula>
    </cfRule>
  </conditionalFormatting>
  <conditionalFormatting sqref="FT264:FT277 FV264:FY277">
    <cfRule type="expression" dxfId="453" priority="265">
      <formula>AND(LEN(TRIM($FU264))&gt;0,LEN(TRIM(FT264))=0)</formula>
    </cfRule>
  </conditionalFormatting>
  <conditionalFormatting sqref="FT279:FT290 FV279:FY290">
    <cfRule type="expression" dxfId="452" priority="199">
      <formula>AND(LEN(TRIM($FU279))&gt;0,LEN(TRIM(FT279))=0)</formula>
    </cfRule>
  </conditionalFormatting>
  <conditionalFormatting sqref="FT315:FT321 FV315:FY321">
    <cfRule type="expression" dxfId="451" priority="41">
      <formula>AND(LEN(TRIM($FU315))&gt;0,LEN(TRIM(FT315))=0)</formula>
    </cfRule>
  </conditionalFormatting>
  <conditionalFormatting sqref="FT151:FV162">
    <cfRule type="expression" dxfId="450" priority="957">
      <formula>AND(LEN(TRIM($FS151))&gt;0,LEN(TRIM(FT151))=0)</formula>
    </cfRule>
  </conditionalFormatting>
  <conditionalFormatting sqref="FU192:FU193">
    <cfRule type="expression" dxfId="449" priority="712">
      <formula>IF(AND(COUNTIF(#REF!,$FU192)=0,$FU192&lt;&gt;""),1,0)=1</formula>
    </cfRule>
  </conditionalFormatting>
  <conditionalFormatting sqref="FU194">
    <cfRule type="expression" dxfId="448" priority="647">
      <formula>IF(AND(COUNTIF(#REF!,$IC194)=0,$IC194&lt;&gt;""),1,0)=1</formula>
    </cfRule>
  </conditionalFormatting>
  <conditionalFormatting sqref="FU195:FU206">
    <cfRule type="expression" dxfId="447" priority="544">
      <formula>IF(AND(COUNTIF(#REF!,$FU195)=0,$FU195&lt;&gt;""),1,0)=1</formula>
    </cfRule>
  </conditionalFormatting>
  <conditionalFormatting sqref="FU208:FU218">
    <cfRule type="expression" dxfId="446" priority="412">
      <formula>IF(AND(COUNTIF(#REF!,$FU208)=0,$FU208&lt;&gt;""),1,0)=1</formula>
    </cfRule>
  </conditionalFormatting>
  <conditionalFormatting sqref="FU264:FU277">
    <cfRule type="expression" dxfId="445" priority="264">
      <formula>IF(AND(COUNTIF(#REF!,$FU264)=0,$FU264&lt;&gt;""),1,0)=1</formula>
    </cfRule>
  </conditionalFormatting>
  <conditionalFormatting sqref="FU279:FU290">
    <cfRule type="expression" dxfId="444" priority="198">
      <formula>IF(AND(COUNTIF(#REF!,$FU279)=0,$FU279&lt;&gt;""),1,0)=1</formula>
    </cfRule>
  </conditionalFormatting>
  <conditionalFormatting sqref="FU315:FU321">
    <cfRule type="expression" dxfId="443" priority="40">
      <formula>IF(AND(COUNTIF(#REF!,$FU315)=0,$FU315&lt;&gt;""),1,0)=1</formula>
    </cfRule>
  </conditionalFormatting>
  <conditionalFormatting sqref="FW181:FY189">
    <cfRule type="expression" dxfId="442" priority="786">
      <formula>AND(LEN(TRIM($FV181))&gt;0,LEN(TRIM(FW181))=0)</formula>
    </cfRule>
  </conditionalFormatting>
  <conditionalFormatting sqref="FW220:FY261">
    <cfRule type="expression" dxfId="441" priority="332">
      <formula>AND(LEN(TRIM($FV220))&gt;0,LEN(TRIM(FW220))=0)</formula>
    </cfRule>
  </conditionalFormatting>
  <conditionalFormatting sqref="FW292:FY309">
    <cfRule type="expression" dxfId="440" priority="119">
      <formula>AND(LEN(TRIM($FV292))&gt;0,LEN(TRIM(FW292))=0)</formula>
    </cfRule>
  </conditionalFormatting>
  <conditionalFormatting sqref="FX151:FZ162">
    <cfRule type="expression" dxfId="439" priority="958">
      <formula>AND(LEN(TRIM($FW151))&gt;0,LEN(TRIM(FX151))=0)</formula>
    </cfRule>
  </conditionalFormatting>
  <conditionalFormatting sqref="GA192:GA193">
    <cfRule type="expression" dxfId="438" priority="714">
      <formula>AND(LEN(TRIM($FZ192))&gt;0,LEN(TRIM(GA192))=0)</formula>
    </cfRule>
  </conditionalFormatting>
  <conditionalFormatting sqref="GA194">
    <cfRule type="expression" dxfId="437" priority="649">
      <formula>AND(LEN(TRIM($IH194))&gt;0,LEN(TRIM(GA194))=0)</formula>
    </cfRule>
  </conditionalFormatting>
  <conditionalFormatting sqref="GA195:GA218">
    <cfRule type="expression" dxfId="436" priority="414">
      <formula>AND(LEN(TRIM($FZ195))&gt;0,LEN(TRIM(GA195))=0)</formula>
    </cfRule>
  </conditionalFormatting>
  <conditionalFormatting sqref="GA264:GA277">
    <cfRule type="expression" dxfId="435" priority="266">
      <formula>AND(LEN(TRIM($FZ264))&gt;0,LEN(TRIM(GA264))=0)</formula>
    </cfRule>
  </conditionalFormatting>
  <conditionalFormatting sqref="GA279:GA290">
    <cfRule type="expression" dxfId="434" priority="200">
      <formula>AND(LEN(TRIM($FZ279))&gt;0,LEN(TRIM(GA279))=0)</formula>
    </cfRule>
  </conditionalFormatting>
  <conditionalFormatting sqref="GA315:GA321">
    <cfRule type="expression" dxfId="433" priority="42">
      <formula>AND(LEN(TRIM($FZ315))&gt;0,LEN(TRIM(GA315))=0)</formula>
    </cfRule>
  </conditionalFormatting>
  <conditionalFormatting sqref="GA181:GC189">
    <cfRule type="expression" dxfId="432" priority="787">
      <formula>AND(LEN(TRIM($FZ181))&gt;0,LEN(TRIM(GA181))=0)</formula>
    </cfRule>
  </conditionalFormatting>
  <conditionalFormatting sqref="GA220:GC261">
    <cfRule type="expression" dxfId="431" priority="333">
      <formula>AND(LEN(TRIM($FZ220))&gt;0,LEN(TRIM(GA220))=0)</formula>
    </cfRule>
  </conditionalFormatting>
  <conditionalFormatting sqref="GA292:GC309">
    <cfRule type="expression" dxfId="430" priority="120">
      <formula>AND(LEN(TRIM($FZ292))&gt;0,LEN(TRIM(GA292))=0)</formula>
    </cfRule>
  </conditionalFormatting>
  <conditionalFormatting sqref="GB151:GD162">
    <cfRule type="expression" dxfId="429" priority="959">
      <formula>AND(LEN(TRIM($GA151))&gt;0,LEN(TRIM(GB151))=0)</formula>
    </cfRule>
  </conditionalFormatting>
  <conditionalFormatting sqref="GB192:GF193">
    <cfRule type="expression" dxfId="428" priority="715">
      <formula>AND(LEN(TRIM($FZ192))&gt;0,LEN(TRIM(GB192))=0,$GA192&lt;&gt;"Monoculture")</formula>
    </cfRule>
  </conditionalFormatting>
  <conditionalFormatting sqref="GB194:GF194">
    <cfRule type="expression" dxfId="427" priority="650">
      <formula>AND(LEN(TRIM($IH194))&gt;0,LEN(TRIM(GB194))=0,$II194&lt;&gt;"Monoculture")</formula>
    </cfRule>
  </conditionalFormatting>
  <conditionalFormatting sqref="GB195:GF206">
    <cfRule type="expression" dxfId="426" priority="547">
      <formula>AND(LEN(TRIM($FZ195))&gt;0,LEN(TRIM(GB195))=0,$GA195&lt;&gt;"Monoculture")</formula>
    </cfRule>
  </conditionalFormatting>
  <conditionalFormatting sqref="GB208:GF218">
    <cfRule type="expression" dxfId="425" priority="415">
      <formula>AND(LEN(TRIM($FZ208))&gt;0,LEN(TRIM(GB208))=0,$GA208&lt;&gt;"Monoculture")</formula>
    </cfRule>
  </conditionalFormatting>
  <conditionalFormatting sqref="GB264:GF277">
    <cfRule type="expression" dxfId="424" priority="267">
      <formula>AND(LEN(TRIM($FZ264))&gt;0,LEN(TRIM(GB264))=0,$GA264&lt;&gt;"Monoculture")</formula>
    </cfRule>
  </conditionalFormatting>
  <conditionalFormatting sqref="GB279:GF290">
    <cfRule type="expression" dxfId="423" priority="201">
      <formula>AND(LEN(TRIM($FZ279))&gt;0,LEN(TRIM(GB279))=0,$GA279&lt;&gt;"Monoculture")</formula>
    </cfRule>
  </conditionalFormatting>
  <conditionalFormatting sqref="GB315:GF321">
    <cfRule type="expression" dxfId="422" priority="43">
      <formula>AND(LEN(TRIM($FZ315))&gt;0,LEN(TRIM(GB315))=0,$GA315&lt;&gt;"Monoculture")</formula>
    </cfRule>
  </conditionalFormatting>
  <conditionalFormatting sqref="GE181:GG189">
    <cfRule type="expression" dxfId="421" priority="788">
      <formula>AND(LEN(TRIM($GD181))&gt;0,LEN(TRIM(GE181))=0)</formula>
    </cfRule>
  </conditionalFormatting>
  <conditionalFormatting sqref="GE220:GG261">
    <cfRule type="expression" dxfId="420" priority="334">
      <formula>AND(LEN(TRIM($GD220))&gt;0,LEN(TRIM(GE220))=0)</formula>
    </cfRule>
  </conditionalFormatting>
  <conditionalFormatting sqref="GE292:GG309">
    <cfRule type="expression" dxfId="419" priority="121">
      <formula>AND(LEN(TRIM($GD292))&gt;0,LEN(TRIM(GE292))=0)</formula>
    </cfRule>
  </conditionalFormatting>
  <conditionalFormatting sqref="GF151:GH162">
    <cfRule type="expression" dxfId="418" priority="960">
      <formula>AND(LEN(TRIM($GE151))&gt;0,LEN(TRIM(GF151))=0)</formula>
    </cfRule>
  </conditionalFormatting>
  <conditionalFormatting sqref="GH192:GH193 GK192:GM193">
    <cfRule type="expression" dxfId="417" priority="716">
      <formula>AND(LEN(TRIM($GG192))&gt;0,LEN(TRIM(GH192))=0,$GH192&lt;&gt;"Monoculture",$GI192&lt;&gt;"Monoculture",$GJ192&lt;&gt;"Monoculture")</formula>
    </cfRule>
  </conditionalFormatting>
  <conditionalFormatting sqref="GH194 GK194:GM194">
    <cfRule type="expression" dxfId="416" priority="651">
      <formula>AND(LEN(TRIM($IO194))&gt;0,LEN(TRIM(GH194))=0,$IP194&lt;&gt;"Monoculture",$IQ194&lt;&gt;"Monoculture",$IR194&lt;&gt;"Monoculture")</formula>
    </cfRule>
  </conditionalFormatting>
  <conditionalFormatting sqref="GH195:GH206 GK195:GM206">
    <cfRule type="expression" dxfId="415" priority="548">
      <formula>AND(LEN(TRIM($GG195))&gt;0,LEN(TRIM(GH195))=0,$GH195&lt;&gt;"Monoculture",$GI195&lt;&gt;"Monoculture",$GJ195&lt;&gt;"Monoculture")</formula>
    </cfRule>
  </conditionalFormatting>
  <conditionalFormatting sqref="GH208:GH218 GK208:GM218">
    <cfRule type="expression" dxfId="414" priority="416">
      <formula>AND(LEN(TRIM($GG208))&gt;0,LEN(TRIM(GH208))=0,$GH208&lt;&gt;"Monoculture",$GI208&lt;&gt;"Monoculture",$GJ208&lt;&gt;"Monoculture")</formula>
    </cfRule>
  </conditionalFormatting>
  <conditionalFormatting sqref="GH264:GH277 GK264:GM277">
    <cfRule type="expression" dxfId="413" priority="268">
      <formula>AND(LEN(TRIM($GG264))&gt;0,LEN(TRIM(GH264))=0,$GH264&lt;&gt;"Monoculture",$GI264&lt;&gt;"Monoculture",$GJ264&lt;&gt;"Monoculture")</formula>
    </cfRule>
  </conditionalFormatting>
  <conditionalFormatting sqref="GH279:GH290 GK279:GM290">
    <cfRule type="expression" dxfId="412" priority="202">
      <formula>AND(LEN(TRIM($GG279))&gt;0,LEN(TRIM(GH279))=0,$GH279&lt;&gt;"Monoculture",$GI279&lt;&gt;"Monoculture",$GJ279&lt;&gt;"Monoculture")</formula>
    </cfRule>
  </conditionalFormatting>
  <conditionalFormatting sqref="GH315:GH321 GK315:GM321">
    <cfRule type="expression" dxfId="411" priority="44">
      <formula>AND(LEN(TRIM($GG315))&gt;0,LEN(TRIM(GH315))=0,$GH315&lt;&gt;"Monoculture",$GI315&lt;&gt;"Monoculture",$GJ315&lt;&gt;"Monoculture")</formula>
    </cfRule>
  </conditionalFormatting>
  <conditionalFormatting sqref="GI181:GK189">
    <cfRule type="expression" dxfId="410" priority="789">
      <formula>AND(LEN(TRIM($GH181))&gt;0,LEN(TRIM(GI181))=0)</formula>
    </cfRule>
  </conditionalFormatting>
  <conditionalFormatting sqref="GI220:GK261">
    <cfRule type="expression" dxfId="409" priority="335">
      <formula>AND(LEN(TRIM($GH220))&gt;0,LEN(TRIM(GI220))=0)</formula>
    </cfRule>
  </conditionalFormatting>
  <conditionalFormatting sqref="GI292:GK309">
    <cfRule type="expression" dxfId="408" priority="122">
      <formula>AND(LEN(TRIM($GH292))&gt;0,LEN(TRIM(GI292))=0)</formula>
    </cfRule>
  </conditionalFormatting>
  <conditionalFormatting sqref="GJ151:GL162">
    <cfRule type="expression" dxfId="407" priority="961">
      <formula>AND(LEN(TRIM($GI151))&gt;0,LEN(TRIM(GJ151))=0)</formula>
    </cfRule>
  </conditionalFormatting>
  <conditionalFormatting sqref="GM181:GP189">
    <cfRule type="expression" dxfId="406" priority="790">
      <formula>AND(LEN(TRIM($GL181))&gt;0,LEN(TRIM(GM181))=0)</formula>
    </cfRule>
  </conditionalFormatting>
  <conditionalFormatting sqref="GM220:GP261">
    <cfRule type="expression" dxfId="405" priority="336">
      <formula>AND(LEN(TRIM($GL220))&gt;0,LEN(TRIM(GM220))=0)</formula>
    </cfRule>
  </conditionalFormatting>
  <conditionalFormatting sqref="GM292:GP309">
    <cfRule type="expression" dxfId="404" priority="123">
      <formula>AND(LEN(TRIM($GL292))&gt;0,LEN(TRIM(GM292))=0)</formula>
    </cfRule>
  </conditionalFormatting>
  <conditionalFormatting sqref="GN151:GQ162">
    <cfRule type="expression" dxfId="403" priority="962">
      <formula>AND(LEN(TRIM($GM151))&gt;0,LEN(TRIM(GN151))=0)</formula>
    </cfRule>
  </conditionalFormatting>
  <conditionalFormatting sqref="GO192:GQ193">
    <cfRule type="expression" dxfId="402" priority="717">
      <formula>AND(LEN(TRIM($GN192))&gt;0,LEN(TRIM(GO192))=0)</formula>
    </cfRule>
  </conditionalFormatting>
  <conditionalFormatting sqref="GO194:GQ194">
    <cfRule type="expression" dxfId="401" priority="652">
      <formula>AND(LEN(TRIM($IV194))&gt;0,LEN(TRIM(GO194))=0)</formula>
    </cfRule>
  </conditionalFormatting>
  <conditionalFormatting sqref="GO195:GQ206">
    <cfRule type="expression" dxfId="400" priority="549">
      <formula>AND(LEN(TRIM($GN195))&gt;0,LEN(TRIM(GO195))=0)</formula>
    </cfRule>
  </conditionalFormatting>
  <conditionalFormatting sqref="GO208:GQ218">
    <cfRule type="expression" dxfId="399" priority="417">
      <formula>AND(LEN(TRIM($GN208))&gt;0,LEN(TRIM(GO208))=0)</formula>
    </cfRule>
  </conditionalFormatting>
  <conditionalFormatting sqref="GO264:GQ277">
    <cfRule type="expression" dxfId="398" priority="269">
      <formula>AND(LEN(TRIM($GN264))&gt;0,LEN(TRIM(GO264))=0)</formula>
    </cfRule>
  </conditionalFormatting>
  <conditionalFormatting sqref="GO279:GQ290">
    <cfRule type="expression" dxfId="397" priority="203">
      <formula>AND(LEN(TRIM($GN279))&gt;0,LEN(TRIM(GO279))=0)</formula>
    </cfRule>
  </conditionalFormatting>
  <conditionalFormatting sqref="GO315:GQ321">
    <cfRule type="expression" dxfId="396" priority="45">
      <formula>AND(LEN(TRIM($GN315))&gt;0,LEN(TRIM(GO315))=0)</formula>
    </cfRule>
  </conditionalFormatting>
  <conditionalFormatting sqref="GR181:GU189">
    <cfRule type="expression" dxfId="395" priority="791">
      <formula>AND(LEN(TRIM($GQ181))&gt;0,LEN(TRIM(GR181))=0)</formula>
    </cfRule>
  </conditionalFormatting>
  <conditionalFormatting sqref="GR220:GU261">
    <cfRule type="expression" dxfId="394" priority="337">
      <formula>AND(LEN(TRIM($GQ220))&gt;0,LEN(TRIM(GR220))=0)</formula>
    </cfRule>
  </conditionalFormatting>
  <conditionalFormatting sqref="GR292:GU309">
    <cfRule type="expression" dxfId="393" priority="124">
      <formula>AND(LEN(TRIM($GQ292))&gt;0,LEN(TRIM(GR292))=0)</formula>
    </cfRule>
  </conditionalFormatting>
  <conditionalFormatting sqref="GS193">
    <cfRule type="expression" dxfId="392" priority="718">
      <formula>AND(OR($GS193&gt;100, $GS193&lt;0), GS193&lt;&gt;"Unspecified")</formula>
    </cfRule>
  </conditionalFormatting>
  <conditionalFormatting sqref="GS194">
    <cfRule type="expression" dxfId="391" priority="653">
      <formula>AND(OR($JA194&gt;100, $JA194&lt;0), GS194&lt;&gt;"Unspecified")</formula>
    </cfRule>
  </conditionalFormatting>
  <conditionalFormatting sqref="GS195:GS206">
    <cfRule type="expression" dxfId="390" priority="550">
      <formula>AND(OR($GS195&gt;100, $GS195&lt;0), GS195&lt;&gt;"Unspecified")</formula>
    </cfRule>
  </conditionalFormatting>
  <conditionalFormatting sqref="GS208:GS218">
    <cfRule type="expression" dxfId="389" priority="418">
      <formula>AND(OR($GS208&gt;100, $GS208&lt;0), GS208&lt;&gt;"Unspecified")</formula>
    </cfRule>
  </conditionalFormatting>
  <conditionalFormatting sqref="GS264:GS277">
    <cfRule type="expression" dxfId="388" priority="270">
      <formula>AND(OR($GS264&gt;100, $GS264&lt;0), GS264&lt;&gt;"Unspecified")</formula>
    </cfRule>
  </conditionalFormatting>
  <conditionalFormatting sqref="GS279:GS290">
    <cfRule type="expression" dxfId="387" priority="204">
      <formula>AND(OR($GS279&gt;100, $GS279&lt;0), GS279&lt;&gt;"Unspecified")</formula>
    </cfRule>
  </conditionalFormatting>
  <conditionalFormatting sqref="GS151:GV162">
    <cfRule type="expression" dxfId="386" priority="963">
      <formula>AND(LEN(TRIM($GR151))&gt;0,LEN(TRIM(GS151))=0)</formula>
    </cfRule>
  </conditionalFormatting>
  <conditionalFormatting sqref="GS193:GX193 GV192:GX192">
    <cfRule type="expression" dxfId="385" priority="719">
      <formula>AND(LEN(TRIM($GQ192))&gt;0,LEN(TRIM(GS192))=0)</formula>
    </cfRule>
  </conditionalFormatting>
  <conditionalFormatting sqref="GS195:GX206">
    <cfRule type="expression" dxfId="384" priority="551">
      <formula>AND(LEN(TRIM($GQ195))&gt;0,LEN(TRIM(GS195))=0)</formula>
    </cfRule>
  </conditionalFormatting>
  <conditionalFormatting sqref="GS211:GX218">
    <cfRule type="expression" dxfId="383" priority="419">
      <formula>AND(LEN(TRIM($GQ211))&gt;0,LEN(TRIM(GS211))=0)</formula>
    </cfRule>
  </conditionalFormatting>
  <conditionalFormatting sqref="GS194:GZ194">
    <cfRule type="expression" dxfId="382" priority="654">
      <formula>AND(LEN(TRIM($IY194))&gt;0,LEN(TRIM(GS194))=0)</formula>
    </cfRule>
  </conditionalFormatting>
  <conditionalFormatting sqref="GS208:GZ210">
    <cfRule type="expression" dxfId="381" priority="485">
      <formula>AND(LEN(TRIM($GQ208))&gt;0,LEN(TRIM(GS208))=0)</formula>
    </cfRule>
  </conditionalFormatting>
  <conditionalFormatting sqref="GS264:HA277">
    <cfRule type="expression" dxfId="380" priority="271">
      <formula>AND(LEN(TRIM($GQ264))&gt;0,LEN(TRIM(GS264))=0)</formula>
    </cfRule>
  </conditionalFormatting>
  <conditionalFormatting sqref="GS279:HA290">
    <cfRule type="expression" dxfId="379" priority="205">
      <formula>AND(LEN(TRIM($GQ279))&gt;0,LEN(TRIM(GS279))=0)</formula>
    </cfRule>
  </conditionalFormatting>
  <conditionalFormatting sqref="GS315:HA321">
    <cfRule type="expression" dxfId="378" priority="46">
      <formula>AND(OR($GS315&gt;100, $GS315&lt;0), GS315&lt;&gt;"Unspecified")</formula>
    </cfRule>
    <cfRule type="expression" dxfId="377" priority="47">
      <formula>AND(LEN(TRIM($GQ315))&gt;0,LEN(TRIM(GS315))=0)</formula>
    </cfRule>
    <cfRule type="expression" dxfId="376" priority="55">
      <formula>AND($HA315&lt;$GZ315, $HA315&lt;&gt;"Unspecified")</formula>
    </cfRule>
  </conditionalFormatting>
  <conditionalFormatting sqref="GT193">
    <cfRule type="expression" dxfId="375" priority="720">
      <formula>AND(OR($GT193&gt;100, $GT193&lt;0), GU193&lt;&gt;"Unspecified")</formula>
    </cfRule>
  </conditionalFormatting>
  <conditionalFormatting sqref="GT194">
    <cfRule type="expression" dxfId="374" priority="655">
      <formula>AND(OR($JB194&gt;100, $JB194&lt;0), GU194&lt;&gt;"Unspecified")</formula>
    </cfRule>
  </conditionalFormatting>
  <conditionalFormatting sqref="GT195:GT206">
    <cfRule type="expression" dxfId="373" priority="552">
      <formula>AND(OR($GT195&gt;100, $GT195&lt;0), GU195&lt;&gt;"Unspecified")</formula>
    </cfRule>
  </conditionalFormatting>
  <conditionalFormatting sqref="GT208:GT210">
    <cfRule type="expression" dxfId="372" priority="486">
      <formula>AND(OR($GT208&gt;100, $GT208&lt;0), GU208&lt;&gt;"Unspecified")</formula>
    </cfRule>
  </conditionalFormatting>
  <conditionalFormatting sqref="GT211:GT218">
    <cfRule type="expression" dxfId="371" priority="420">
      <formula>AND(OR($GT211&gt;100, $GT211&lt;0), GU211&lt;&gt;"Unspecified")</formula>
    </cfRule>
  </conditionalFormatting>
  <conditionalFormatting sqref="GT264:GT277">
    <cfRule type="expression" dxfId="370" priority="272">
      <formula>AND(OR($GT264&gt;100, $GT264&lt;0), GU264&lt;&gt;"Unspecified")</formula>
    </cfRule>
  </conditionalFormatting>
  <conditionalFormatting sqref="GT279:GT290">
    <cfRule type="expression" dxfId="369" priority="206">
      <formula>AND(OR($GT279&gt;100, $GT279&lt;0), GU279&lt;&gt;"Unspecified")</formula>
    </cfRule>
  </conditionalFormatting>
  <conditionalFormatting sqref="GT315:GT321">
    <cfRule type="expression" dxfId="368" priority="48">
      <formula>AND(OR($GT315&gt;100, $GT315&lt;0), GU315&lt;&gt;"Unspecified")</formula>
    </cfRule>
  </conditionalFormatting>
  <conditionalFormatting sqref="GU193">
    <cfRule type="expression" dxfId="367" priority="721">
      <formula>AND(OR($GU193&gt;100, $GU193&lt;$GT193), $GU193&lt;&gt;"Unspecified")</formula>
    </cfRule>
  </conditionalFormatting>
  <conditionalFormatting sqref="GU194">
    <cfRule type="expression" dxfId="366" priority="656">
      <formula>AND(OR($JC194&gt;100, $JC194&lt;$JB194), $JC194&lt;&gt;"Unspecified")</formula>
    </cfRule>
  </conditionalFormatting>
  <conditionalFormatting sqref="GU195:GU206">
    <cfRule type="expression" dxfId="365" priority="553">
      <formula>AND(OR($GU195&gt;100, $GU195&lt;$GT195), $GU195&lt;&gt;"Unspecified")</formula>
    </cfRule>
  </conditionalFormatting>
  <conditionalFormatting sqref="GU208:GU210">
    <cfRule type="expression" dxfId="364" priority="487">
      <formula>AND(OR($GU208&gt;100, $GU208&lt;$GT208), $GU208&lt;&gt;"Unspecified")</formula>
    </cfRule>
  </conditionalFormatting>
  <conditionalFormatting sqref="GU211:GU218">
    <cfRule type="expression" dxfId="363" priority="421">
      <formula>AND(OR($GU211&gt;100, $GU211&lt;$GT211), $GU211&lt;&gt;"Unspecified")</formula>
    </cfRule>
  </conditionalFormatting>
  <conditionalFormatting sqref="GU264:GU277">
    <cfRule type="expression" dxfId="362" priority="273">
      <formula>AND(OR($GU264&gt;100, $GU264&lt;$GT264), $GU264&lt;&gt;"Unspecified")</formula>
    </cfRule>
  </conditionalFormatting>
  <conditionalFormatting sqref="GU279:GU290">
    <cfRule type="expression" dxfId="361" priority="207">
      <formula>AND(OR($GU279&gt;100, $GU279&lt;$GT279), $GU279&lt;&gt;"Unspecified")</formula>
    </cfRule>
  </conditionalFormatting>
  <conditionalFormatting sqref="GU315:GU321">
    <cfRule type="expression" dxfId="360" priority="49">
      <formula>AND(OR($GU315&gt;100, $GU315&lt;$GT315), $GU315&lt;&gt;"Unspecified")</formula>
    </cfRule>
  </conditionalFormatting>
  <conditionalFormatting sqref="GV192:GV193">
    <cfRule type="expression" dxfId="359" priority="722">
      <formula>AND($GV192&lt;0, $GV192&lt;&gt;"Unspecified")</formula>
    </cfRule>
  </conditionalFormatting>
  <conditionalFormatting sqref="GV194">
    <cfRule type="expression" dxfId="358" priority="657">
      <formula>AND($JD194&lt;0, $JD194&lt;&gt;"Unspecified")</formula>
    </cfRule>
  </conditionalFormatting>
  <conditionalFormatting sqref="GV195:GV206">
    <cfRule type="expression" dxfId="357" priority="554">
      <formula>AND($GV195&lt;0, $GV195&lt;&gt;"Unspecified")</formula>
    </cfRule>
  </conditionalFormatting>
  <conditionalFormatting sqref="GV208:GV210">
    <cfRule type="expression" dxfId="356" priority="488">
      <formula>AND($GV208&lt;0, $GV208&lt;&gt;"Unspecified")</formula>
    </cfRule>
  </conditionalFormatting>
  <conditionalFormatting sqref="GV211:GV218">
    <cfRule type="expression" dxfId="355" priority="422">
      <formula>AND($GV211&lt;0, $GV211&lt;&gt;"Unspecified")</formula>
    </cfRule>
  </conditionalFormatting>
  <conditionalFormatting sqref="GV264:GV277">
    <cfRule type="expression" dxfId="354" priority="274">
      <formula>AND($GV264&lt;0, $GV264&lt;&gt;"Unspecified")</formula>
    </cfRule>
  </conditionalFormatting>
  <conditionalFormatting sqref="GV279:GV290">
    <cfRule type="expression" dxfId="353" priority="208">
      <formula>AND($GV279&lt;0, $GV279&lt;&gt;"Unspecified")</formula>
    </cfRule>
  </conditionalFormatting>
  <conditionalFormatting sqref="GV315:GV321">
    <cfRule type="expression" dxfId="352" priority="50">
      <formula>AND($GV315&lt;0, $GV315&lt;&gt;"Unspecified")</formula>
    </cfRule>
  </conditionalFormatting>
  <conditionalFormatting sqref="GW192:GW193">
    <cfRule type="expression" dxfId="351" priority="723">
      <formula>AND($GW192&lt;0, $GW192&lt;&gt;"Unspecified")</formula>
    </cfRule>
  </conditionalFormatting>
  <conditionalFormatting sqref="GW194">
    <cfRule type="expression" dxfId="350" priority="658">
      <formula>AND($JE194&lt;0, $JE194&lt;&gt;"Unspecified")</formula>
    </cfRule>
  </conditionalFormatting>
  <conditionalFormatting sqref="GW195:GW206">
    <cfRule type="expression" dxfId="349" priority="555">
      <formula>AND($GW195&lt;0, $GW195&lt;&gt;"Unspecified")</formula>
    </cfRule>
  </conditionalFormatting>
  <conditionalFormatting sqref="GW208:GW210">
    <cfRule type="expression" dxfId="348" priority="489">
      <formula>AND($GW208&lt;0, $GW208&lt;&gt;"Unspecified")</formula>
    </cfRule>
  </conditionalFormatting>
  <conditionalFormatting sqref="GW211:GW218">
    <cfRule type="expression" dxfId="347" priority="423">
      <formula>AND($GW211&lt;0, $GW211&lt;&gt;"Unspecified")</formula>
    </cfRule>
  </conditionalFormatting>
  <conditionalFormatting sqref="GW264:GW277">
    <cfRule type="expression" dxfId="346" priority="275">
      <formula>AND($GW264&lt;0, $GW264&lt;&gt;"Unspecified")</formula>
    </cfRule>
  </conditionalFormatting>
  <conditionalFormatting sqref="GW279:GW290">
    <cfRule type="expression" dxfId="345" priority="209">
      <formula>AND($GW279&lt;0, $GW279&lt;&gt;"Unspecified")</formula>
    </cfRule>
  </conditionalFormatting>
  <conditionalFormatting sqref="GW315:GW321">
    <cfRule type="expression" dxfId="344" priority="51">
      <formula>AND($GW315&lt;0, $GW315&lt;&gt;"Unspecified")</formula>
    </cfRule>
  </conditionalFormatting>
  <conditionalFormatting sqref="GW181:GZ189">
    <cfRule type="expression" dxfId="343" priority="792">
      <formula>AND(LEN(TRIM($GV181))&gt;0,LEN(TRIM(GW181))=0)</formula>
    </cfRule>
  </conditionalFormatting>
  <conditionalFormatting sqref="GW220:GZ261">
    <cfRule type="expression" dxfId="342" priority="338">
      <formula>AND(LEN(TRIM($GV220))&gt;0,LEN(TRIM(GW220))=0)</formula>
    </cfRule>
  </conditionalFormatting>
  <conditionalFormatting sqref="GW292:GZ309">
    <cfRule type="expression" dxfId="341" priority="125">
      <formula>AND(LEN(TRIM($GV292))&gt;0,LEN(TRIM(GW292))=0)</formula>
    </cfRule>
  </conditionalFormatting>
  <conditionalFormatting sqref="GX192:GX193">
    <cfRule type="expression" dxfId="340" priority="724">
      <formula>AND($GX192&lt;$GW192, $GX192&lt;&gt;"Unspecified")</formula>
    </cfRule>
  </conditionalFormatting>
  <conditionalFormatting sqref="GX194">
    <cfRule type="expression" dxfId="339" priority="659">
      <formula>AND($JF194&lt;$JE194, $JF194&lt;&gt;"Unspecified")</formula>
    </cfRule>
  </conditionalFormatting>
  <conditionalFormatting sqref="GX195:GX206">
    <cfRule type="expression" dxfId="338" priority="556">
      <formula>AND($GX195&lt;$GW195, $GX195&lt;&gt;"Unspecified")</formula>
    </cfRule>
  </conditionalFormatting>
  <conditionalFormatting sqref="GX208:GX210">
    <cfRule type="expression" dxfId="337" priority="490">
      <formula>AND($GX208&lt;$GW208, $GX208&lt;&gt;"Unspecified")</formula>
    </cfRule>
  </conditionalFormatting>
  <conditionalFormatting sqref="GX211:GX218">
    <cfRule type="expression" dxfId="336" priority="424">
      <formula>AND($GX211&lt;$GW211, $GX211&lt;&gt;"Unspecified")</formula>
    </cfRule>
  </conditionalFormatting>
  <conditionalFormatting sqref="GX264:GX277">
    <cfRule type="expression" dxfId="335" priority="276">
      <formula>AND($GX264&lt;$GW264, $GX264&lt;&gt;"Unspecified")</formula>
    </cfRule>
  </conditionalFormatting>
  <conditionalFormatting sqref="GX279:GX290">
    <cfRule type="expression" dxfId="334" priority="210">
      <formula>AND($GX279&lt;$GW279, $GX279&lt;&gt;"Unspecified")</formula>
    </cfRule>
  </conditionalFormatting>
  <conditionalFormatting sqref="GX315:GX321">
    <cfRule type="expression" dxfId="333" priority="52">
      <formula>AND($GX315&lt;$GW315, $GX315&lt;&gt;"Unspecified")</formula>
    </cfRule>
  </conditionalFormatting>
  <conditionalFormatting sqref="GX151:HA162">
    <cfRule type="expression" dxfId="332" priority="964">
      <formula>AND(LEN(TRIM($GW151))&gt;0,LEN(TRIM(GX151))=0)</formula>
    </cfRule>
  </conditionalFormatting>
  <conditionalFormatting sqref="GY192:GY193">
    <cfRule type="expression" dxfId="331" priority="681">
      <formula>AND(LEN(TRIM($C192))&gt;0,LEN(TRIM(GY192))=0)</formula>
    </cfRule>
  </conditionalFormatting>
  <conditionalFormatting sqref="GY194">
    <cfRule type="expression" dxfId="330" priority="660">
      <formula>AND($JG194&lt;0, $JG194&lt;&gt;"Unspecified")</formula>
    </cfRule>
  </conditionalFormatting>
  <conditionalFormatting sqref="GY208:GY210">
    <cfRule type="expression" dxfId="329" priority="491">
      <formula>AND($GY208&lt;0, $GY208&lt;&gt;"Unspecified")</formula>
    </cfRule>
  </conditionalFormatting>
  <conditionalFormatting sqref="GY264:GY277">
    <cfRule type="expression" dxfId="328" priority="277">
      <formula>AND($GY264&lt;0, $GY264&lt;&gt;"Unspecified")</formula>
    </cfRule>
  </conditionalFormatting>
  <conditionalFormatting sqref="GY279:GY290">
    <cfRule type="expression" dxfId="327" priority="211">
      <formula>AND($GY279&lt;0, $GY279&lt;&gt;"Unspecified")</formula>
    </cfRule>
  </conditionalFormatting>
  <conditionalFormatting sqref="GY315:GY321">
    <cfRule type="expression" dxfId="326" priority="53">
      <formula>AND($GY315&lt;0, $GY315&lt;&gt;"Unspecified")</formula>
    </cfRule>
  </conditionalFormatting>
  <conditionalFormatting sqref="GZ194">
    <cfRule type="expression" dxfId="325" priority="661">
      <formula>AND($JH194&lt;0, $JH194&lt;&gt;"Unspecified")</formula>
    </cfRule>
  </conditionalFormatting>
  <conditionalFormatting sqref="GZ208:GZ210">
    <cfRule type="expression" dxfId="324" priority="492">
      <formula>AND($GZ208&lt;0, $GZ208&lt;&gt;"Unspecified")</formula>
    </cfRule>
  </conditionalFormatting>
  <conditionalFormatting sqref="GZ264:GZ277">
    <cfRule type="expression" dxfId="323" priority="278">
      <formula>AND($GZ264&lt;0, $GZ264&lt;&gt;"Unspecified")</formula>
    </cfRule>
  </conditionalFormatting>
  <conditionalFormatting sqref="GZ279:GZ290">
    <cfRule type="expression" dxfId="322" priority="212">
      <formula>AND($GZ279&lt;0, $GZ279&lt;&gt;"Unspecified")</formula>
    </cfRule>
  </conditionalFormatting>
  <conditionalFormatting sqref="GZ315:GZ321">
    <cfRule type="expression" dxfId="321" priority="54">
      <formula>AND($GZ315&lt;0, $GZ315&lt;&gt;"Unspecified")</formula>
    </cfRule>
  </conditionalFormatting>
  <conditionalFormatting sqref="HA208:HA210">
    <cfRule type="expression" dxfId="320" priority="446">
      <formula>AND(LEN(TRIM(#REF!))&gt;0,LEN(TRIM(HA208))=0)</formula>
    </cfRule>
  </conditionalFormatting>
  <conditionalFormatting sqref="HA264:HA277">
    <cfRule type="expression" dxfId="319" priority="279">
      <formula>AND($HA264&lt;$GZ264, $HA264&lt;&gt;"Unspecified")</formula>
    </cfRule>
  </conditionalFormatting>
  <conditionalFormatting sqref="HA279:HA290">
    <cfRule type="expression" dxfId="318" priority="213">
      <formula>AND($HA279&lt;$GZ279, $HA279&lt;&gt;"Unspecified")</formula>
    </cfRule>
  </conditionalFormatting>
  <conditionalFormatting sqref="HB181:HE189">
    <cfRule type="expression" dxfId="317" priority="793">
      <formula>AND(LEN(TRIM($HA181))&gt;0,LEN(TRIM(HB181))=0)</formula>
    </cfRule>
  </conditionalFormatting>
  <conditionalFormatting sqref="HB220:HE261">
    <cfRule type="expression" dxfId="316" priority="339">
      <formula>AND(LEN(TRIM($HA220))&gt;0,LEN(TRIM(HB220))=0)</formula>
    </cfRule>
  </conditionalFormatting>
  <conditionalFormatting sqref="HB292:HE309">
    <cfRule type="expression" dxfId="315" priority="126">
      <formula>AND(LEN(TRIM($HA292))&gt;0,LEN(TRIM(HB292))=0)</formula>
    </cfRule>
  </conditionalFormatting>
  <conditionalFormatting sqref="HC192:HC193">
    <cfRule type="expression" dxfId="314" priority="725">
      <formula>AND(LEN(TRIM($HB192))&gt;0,LEN(TRIM(HC192))=0)</formula>
    </cfRule>
  </conditionalFormatting>
  <conditionalFormatting sqref="HC194">
    <cfRule type="expression" dxfId="313" priority="662">
      <formula>AND(LEN(TRIM($JJ194))&gt;0,LEN(TRIM(HC194))=0)</formula>
    </cfRule>
  </conditionalFormatting>
  <conditionalFormatting sqref="HC195:HC206">
    <cfRule type="expression" dxfId="312" priority="557">
      <formula>AND(LEN(TRIM($HB195))&gt;0,LEN(TRIM(HC195))=0)</formula>
    </cfRule>
  </conditionalFormatting>
  <conditionalFormatting sqref="HC208:HC215 HC217:HC218">
    <cfRule type="expression" dxfId="311" priority="425">
      <formula>AND(LEN(TRIM($HB208))&gt;0,LEN(TRIM(HC208))=0)</formula>
    </cfRule>
  </conditionalFormatting>
  <conditionalFormatting sqref="HC216">
    <cfRule type="expression" dxfId="310" priority="380">
      <formula>AND(LEN(TRIM($JJ216))&gt;0,LEN(TRIM(HC216))=0)</formula>
    </cfRule>
  </conditionalFormatting>
  <conditionalFormatting sqref="HC264:HC277">
    <cfRule type="expression" dxfId="309" priority="280">
      <formula>AND(LEN(TRIM($HB264))&gt;0,LEN(TRIM(HC264))=0)</formula>
    </cfRule>
  </conditionalFormatting>
  <conditionalFormatting sqref="HC279:HC290">
    <cfRule type="expression" dxfId="308" priority="214">
      <formula>AND(LEN(TRIM($HB279))&gt;0,LEN(TRIM(HC279))=0)</formula>
    </cfRule>
  </conditionalFormatting>
  <conditionalFormatting sqref="HC315:HE321">
    <cfRule type="expression" dxfId="307" priority="8">
      <formula>AND(LEN(TRIM($HB317))&gt;0,LEN(TRIM(HC315))=0)</formula>
    </cfRule>
  </conditionalFormatting>
  <conditionalFormatting sqref="HC151:HF162">
    <cfRule type="expression" dxfId="306" priority="965">
      <formula>AND(LEN(TRIM($HB151))&gt;0,LEN(TRIM(HC151))=0)</formula>
    </cfRule>
  </conditionalFormatting>
  <conditionalFormatting sqref="HE192:HM193">
    <cfRule type="expression" dxfId="305" priority="726">
      <formula>AND(LEN(TRIM($HD192))&gt;0,LEN(TRIM(HE192))=0)</formula>
    </cfRule>
  </conditionalFormatting>
  <conditionalFormatting sqref="HE194:HM194">
    <cfRule type="expression" dxfId="304" priority="663">
      <formula>AND(LEN(TRIM($JL194))&gt;0,LEN(TRIM(HE194))=0)</formula>
    </cfRule>
  </conditionalFormatting>
  <conditionalFormatting sqref="HE195:HM206">
    <cfRule type="expression" dxfId="303" priority="558">
      <formula>AND(LEN(TRIM($HD195))&gt;0,LEN(TRIM(HE195))=0)</formula>
    </cfRule>
  </conditionalFormatting>
  <conditionalFormatting sqref="HE208:HM218">
    <cfRule type="expression" dxfId="302" priority="426">
      <formula>AND(LEN(TRIM($HD208))&gt;0,LEN(TRIM(HE208))=0)</formula>
    </cfRule>
  </conditionalFormatting>
  <conditionalFormatting sqref="HE264:HM277">
    <cfRule type="expression" dxfId="301" priority="281">
      <formula>AND(LEN(TRIM($HD264))&gt;0,LEN(TRIM(HE264))=0)</formula>
    </cfRule>
  </conditionalFormatting>
  <conditionalFormatting sqref="HE279:HM290">
    <cfRule type="expression" dxfId="300" priority="215">
      <formula>AND(LEN(TRIM($HD279))&gt;0,LEN(TRIM(HE279))=0)</formula>
    </cfRule>
  </conditionalFormatting>
  <conditionalFormatting sqref="HF315:HO321">
    <cfRule type="expression" dxfId="299" priority="56">
      <formula>AND(LEN(TRIM($HD315))&gt;0,LEN(TRIM(HF315))=0)</formula>
    </cfRule>
  </conditionalFormatting>
  <conditionalFormatting sqref="HG181:HJ189">
    <cfRule type="expression" dxfId="298" priority="794">
      <formula>AND(LEN(TRIM($HF181))&gt;0,LEN(TRIM(HG181))=0)</formula>
    </cfRule>
  </conditionalFormatting>
  <conditionalFormatting sqref="HG220:HJ261">
    <cfRule type="expression" dxfId="297" priority="340">
      <formula>AND(LEN(TRIM($HF220))&gt;0,LEN(TRIM(HG220))=0)</formula>
    </cfRule>
  </conditionalFormatting>
  <conditionalFormatting sqref="HG292:HJ309">
    <cfRule type="expression" dxfId="296" priority="127">
      <formula>AND(LEN(TRIM($HF292))&gt;0,LEN(TRIM(HG292))=0)</formula>
    </cfRule>
  </conditionalFormatting>
  <conditionalFormatting sqref="HH151:HK162">
    <cfRule type="expression" dxfId="295" priority="966">
      <formula>AND(LEN(TRIM($HG151))&gt;0,LEN(TRIM(HH151))=0)</formula>
    </cfRule>
  </conditionalFormatting>
  <conditionalFormatting sqref="HL181:HP189">
    <cfRule type="expression" dxfId="294" priority="795">
      <formula>AND(LEN(TRIM($HK181))&gt;0,LEN(TRIM(HL181))=0)</formula>
    </cfRule>
  </conditionalFormatting>
  <conditionalFormatting sqref="HL220:HP261">
    <cfRule type="expression" dxfId="293" priority="341">
      <formula>AND(LEN(TRIM($HK220))&gt;0,LEN(TRIM(HL220))=0)</formula>
    </cfRule>
  </conditionalFormatting>
  <conditionalFormatting sqref="HL292:HP309">
    <cfRule type="expression" dxfId="292" priority="128">
      <formula>AND(LEN(TRIM($HK292))&gt;0,LEN(TRIM(HL292))=0)</formula>
    </cfRule>
  </conditionalFormatting>
  <conditionalFormatting sqref="HM151:HQ162">
    <cfRule type="expression" dxfId="291" priority="967">
      <formula>AND(LEN(TRIM($HL151))&gt;0,LEN(TRIM(HM151))=0)</formula>
    </cfRule>
  </conditionalFormatting>
  <conditionalFormatting sqref="HO181:HO189">
    <cfRule type="expression" dxfId="290" priority="796">
      <formula>AND($HO181&gt;50, $HO181&lt;&gt;"Unspecified")</formula>
    </cfRule>
  </conditionalFormatting>
  <conditionalFormatting sqref="HO220:HO261">
    <cfRule type="expression" dxfId="289" priority="342">
      <formula>AND($HO220&gt;50, $HO220&lt;&gt;"Unspecified")</formula>
    </cfRule>
  </conditionalFormatting>
  <conditionalFormatting sqref="HO292:HO309">
    <cfRule type="expression" dxfId="288" priority="129">
      <formula>AND($HO292&gt;50, $HO292&lt;&gt;"Unspecified")</formula>
    </cfRule>
  </conditionalFormatting>
  <conditionalFormatting sqref="HO192:HV193">
    <cfRule type="expression" dxfId="287" priority="727">
      <formula>AND(LEN(TRIM($HN192))&gt;0,LEN(TRIM(HO192))=0)</formula>
    </cfRule>
  </conditionalFormatting>
  <conditionalFormatting sqref="HO194:HV194">
    <cfRule type="expression" dxfId="286" priority="664">
      <formula>AND(LEN(TRIM($JV194))&gt;0,LEN(TRIM(HO194))=0)</formula>
    </cfRule>
  </conditionalFormatting>
  <conditionalFormatting sqref="HO195:HV206">
    <cfRule type="expression" dxfId="285" priority="559">
      <formula>AND(LEN(TRIM($HN195))&gt;0,LEN(TRIM(HO195))=0)</formula>
    </cfRule>
  </conditionalFormatting>
  <conditionalFormatting sqref="HO208:HV218">
    <cfRule type="expression" dxfId="284" priority="427">
      <formula>AND(LEN(TRIM($HN208))&gt;0,LEN(TRIM(HO208))=0)</formula>
    </cfRule>
  </conditionalFormatting>
  <conditionalFormatting sqref="HO264:HV277">
    <cfRule type="expression" dxfId="283" priority="282">
      <formula>AND(LEN(TRIM($HN264))&gt;0,LEN(TRIM(HO264))=0)</formula>
    </cfRule>
  </conditionalFormatting>
  <conditionalFormatting sqref="HO279:HV290">
    <cfRule type="expression" dxfId="282" priority="216">
      <formula>AND(LEN(TRIM($HN279))&gt;0,LEN(TRIM(HO279))=0)</formula>
    </cfRule>
  </conditionalFormatting>
  <conditionalFormatting sqref="HO312:HV313">
    <cfRule type="expression" dxfId="281" priority="76">
      <formula>AND(LEN(TRIM($HN312))&gt;0,LEN(TRIM(HO312))=0)</formula>
    </cfRule>
  </conditionalFormatting>
  <conditionalFormatting sqref="HP151:HP162">
    <cfRule type="expression" dxfId="280" priority="968">
      <formula>AND($HP151&gt;50, $HP151&lt;&gt;"Unspecified")</formula>
    </cfRule>
  </conditionalFormatting>
  <conditionalFormatting sqref="HP315:HV321">
    <cfRule type="expression" dxfId="279" priority="57">
      <formula>AND(LEN(TRIM($HN315))&gt;0,LEN(TRIM(HP315))=0)</formula>
    </cfRule>
  </conditionalFormatting>
  <conditionalFormatting sqref="HR181:HU189">
    <cfRule type="expression" dxfId="278" priority="797">
      <formula>AND(LEN(TRIM($HQ181))&gt;0,LEN(TRIM(HR181))=0)</formula>
    </cfRule>
  </conditionalFormatting>
  <conditionalFormatting sqref="HR220:HU261">
    <cfRule type="expression" dxfId="277" priority="343">
      <formula>AND(LEN(TRIM($HQ220))&gt;0,LEN(TRIM(HR220))=0)</formula>
    </cfRule>
  </conditionalFormatting>
  <conditionalFormatting sqref="HR292:HU309">
    <cfRule type="expression" dxfId="276" priority="130">
      <formula>AND(LEN(TRIM($HQ292))&gt;0,LEN(TRIM(HR292))=0)</formula>
    </cfRule>
  </conditionalFormatting>
  <conditionalFormatting sqref="HS151:HV162">
    <cfRule type="expression" dxfId="275" priority="969">
      <formula>AND(LEN(TRIM($HR151))&gt;0,LEN(TRIM(HS151))=0)</formula>
    </cfRule>
  </conditionalFormatting>
  <conditionalFormatting sqref="HW151:HW162">
    <cfRule type="expression" dxfId="274" priority="970">
      <formula>IF(AND(COUNTIF($BH151:$DZ151,$HW151)=0,$HW151&lt;&gt;""),1,0)=1</formula>
    </cfRule>
  </conditionalFormatting>
  <conditionalFormatting sqref="HW182:HW189">
    <cfRule type="expression" dxfId="273" priority="798">
      <formula>IF(AND(COUNTIF($BG182:$DY182,$HW182)=0,$HW182&lt;&gt;""),1,0)=1</formula>
    </cfRule>
  </conditionalFormatting>
  <conditionalFormatting sqref="HW220:HW261">
    <cfRule type="expression" dxfId="272" priority="344">
      <formula>IF(AND(COUNTIF($BG220:$DY220,$HW220)=0,$HW220&lt;&gt;""),1,0)=1</formula>
    </cfRule>
  </conditionalFormatting>
  <conditionalFormatting sqref="HW292:HW309">
    <cfRule type="expression" dxfId="271" priority="131">
      <formula>IF(AND(COUNTIF($BG292:$DY292,$HW292)=0,$HW292&lt;&gt;""),1,0)=1</formula>
    </cfRule>
  </conditionalFormatting>
  <conditionalFormatting sqref="HW181:IB181">
    <cfRule type="expression" dxfId="270" priority="878">
      <formula>AND(LEN(TRIM($HW181))&gt;0,LEN(TRIM(HW181))=0)</formula>
    </cfRule>
  </conditionalFormatting>
  <conditionalFormatting sqref="HX192:HZ193">
    <cfRule type="expression" dxfId="269" priority="728">
      <formula>AND(LEN(TRIM($HW192))&gt;0,LEN(TRIM(HX192))=0)</formula>
    </cfRule>
  </conditionalFormatting>
  <conditionalFormatting sqref="HX194:HZ194">
    <cfRule type="expression" dxfId="268" priority="665">
      <formula>AND(LEN(TRIM($KE194))&gt;0,LEN(TRIM(HX194))=0)</formula>
    </cfRule>
  </conditionalFormatting>
  <conditionalFormatting sqref="HX195:HZ206">
    <cfRule type="expression" dxfId="267" priority="560">
      <formula>AND(LEN(TRIM($HW195))&gt;0,LEN(TRIM(HX195))=0)</formula>
    </cfRule>
  </conditionalFormatting>
  <conditionalFormatting sqref="HX208:HZ218">
    <cfRule type="expression" dxfId="266" priority="428">
      <formula>AND(LEN(TRIM($HW208))&gt;0,LEN(TRIM(HX208))=0)</formula>
    </cfRule>
  </conditionalFormatting>
  <conditionalFormatting sqref="HX264:HZ277">
    <cfRule type="expression" dxfId="265" priority="283">
      <formula>AND(LEN(TRIM($HW264))&gt;0,LEN(TRIM(HX264))=0)</formula>
    </cfRule>
  </conditionalFormatting>
  <conditionalFormatting sqref="HX279:HZ290">
    <cfRule type="expression" dxfId="264" priority="217">
      <formula>AND(LEN(TRIM($HW279))&gt;0,LEN(TRIM(HX279))=0)</formula>
    </cfRule>
  </conditionalFormatting>
  <conditionalFormatting sqref="HX315:HZ315 IC315:ID320 HX316:HY316 HX317:HZ317 HX318:HY321 IA318:IA321 ID321">
    <cfRule type="expression" dxfId="263" priority="58">
      <formula>AND(LEN(TRIM($HW315))&gt;0,LEN(TRIM(HX315))=0)</formula>
    </cfRule>
  </conditionalFormatting>
  <conditionalFormatting sqref="HX151:IA162">
    <cfRule type="expression" dxfId="262" priority="971">
      <formula>AND(LEN(TRIM($HW151))&gt;0,LEN(TRIM(HX151))=0)</formula>
    </cfRule>
  </conditionalFormatting>
  <conditionalFormatting sqref="HX182:IB189">
    <cfRule type="expression" dxfId="261" priority="799">
      <formula>AND(LEN(TRIM($HW182))&gt;0,LEN(TRIM(HX182))=0)</formula>
    </cfRule>
  </conditionalFormatting>
  <conditionalFormatting sqref="HX220:IB261">
    <cfRule type="expression" dxfId="260" priority="345">
      <formula>AND(LEN(TRIM($HW220))&gt;0,LEN(TRIM(HX220))=0)</formula>
    </cfRule>
  </conditionalFormatting>
  <conditionalFormatting sqref="HX292:IB309">
    <cfRule type="expression" dxfId="259" priority="132">
      <formula>AND(LEN(TRIM($HW292))&gt;0,LEN(TRIM(HX292))=0)</formula>
    </cfRule>
  </conditionalFormatting>
  <conditionalFormatting sqref="IB151:IB162">
    <cfRule type="expression" dxfId="258" priority="972">
      <formula>IF(AND(COUNTIF(#REF!,$IB151)=0,$IB151&lt;&gt;""),1,0)=1</formula>
    </cfRule>
  </conditionalFormatting>
  <conditionalFormatting sqref="IB181:IB189 ID181:IG189">
    <cfRule type="expression" dxfId="257" priority="801">
      <formula>AND(LEN(TRIM($IC181))&gt;0,LEN(TRIM(IB181))=0)</formula>
    </cfRule>
  </conditionalFormatting>
  <conditionalFormatting sqref="IB192:IB193">
    <cfRule type="expression" dxfId="256" priority="729">
      <formula>AND(LEN(TRIM($IA192))&gt;0,LEN(TRIM(IB192))=0)</formula>
    </cfRule>
  </conditionalFormatting>
  <conditionalFormatting sqref="IB194">
    <cfRule type="expression" dxfId="255" priority="666">
      <formula>AND(LEN(TRIM($KI194))&gt;0,LEN(TRIM(IB194))=0)</formula>
    </cfRule>
  </conditionalFormatting>
  <conditionalFormatting sqref="IB195:IB206">
    <cfRule type="expression" dxfId="254" priority="561">
      <formula>AND(LEN(TRIM($IA195))&gt;0,LEN(TRIM(IB195))=0)</formula>
    </cfRule>
  </conditionalFormatting>
  <conditionalFormatting sqref="IB208:IB218">
    <cfRule type="expression" dxfId="253" priority="429">
      <formula>AND(LEN(TRIM($IA208))&gt;0,LEN(TRIM(IB208))=0)</formula>
    </cfRule>
  </conditionalFormatting>
  <conditionalFormatting sqref="IB220:IB261 ID220:IG261">
    <cfRule type="expression" dxfId="252" priority="347">
      <formula>AND(LEN(TRIM($IC220))&gt;0,LEN(TRIM(IB220))=0)</formula>
    </cfRule>
  </conditionalFormatting>
  <conditionalFormatting sqref="IB264:IB277">
    <cfRule type="expression" dxfId="251" priority="284">
      <formula>AND(LEN(TRIM($IA264))&gt;0,LEN(TRIM(IB264))=0)</formula>
    </cfRule>
  </conditionalFormatting>
  <conditionalFormatting sqref="IB279:IB290">
    <cfRule type="expression" dxfId="250" priority="218">
      <formula>AND(LEN(TRIM($IA279))&gt;0,LEN(TRIM(IB279))=0)</formula>
    </cfRule>
  </conditionalFormatting>
  <conditionalFormatting sqref="IB292:IB309 ID292:IG309">
    <cfRule type="expression" dxfId="249" priority="134">
      <formula>AND(LEN(TRIM($IC292))&gt;0,LEN(TRIM(IB292))=0)</formula>
    </cfRule>
  </conditionalFormatting>
  <conditionalFormatting sqref="IB312:IB313">
    <cfRule type="expression" dxfId="248" priority="77">
      <formula>AND(LEN(TRIM($IA312))&gt;0,LEN(TRIM(IB312))=0)</formula>
    </cfRule>
  </conditionalFormatting>
  <conditionalFormatting sqref="IB315:IB321">
    <cfRule type="expression" dxfId="247" priority="1">
      <formula>AND(LEN(TRIM($IA315))&gt;0,LEN(TRIM(IB315))=0)</formula>
    </cfRule>
  </conditionalFormatting>
  <conditionalFormatting sqref="IC181:IC189">
    <cfRule type="expression" dxfId="246" priority="800">
      <formula>IF(AND(COUNTIF(#REF!,$IC181)=0,$IC181&lt;&gt;""),1,0)=1</formula>
    </cfRule>
  </conditionalFormatting>
  <conditionalFormatting sqref="IC220:IC261">
    <cfRule type="expression" dxfId="245" priority="346">
      <formula>IF(AND(COUNTIF(#REF!,$IC220)=0,$IC220&lt;&gt;""),1,0)=1</formula>
    </cfRule>
  </conditionalFormatting>
  <conditionalFormatting sqref="IC292:IC309">
    <cfRule type="expression" dxfId="244" priority="133">
      <formula>IF(AND(COUNTIF(#REF!,$IC292)=0,$IC292&lt;&gt;""),1,0)=1</formula>
    </cfRule>
  </conditionalFormatting>
  <conditionalFormatting sqref="IC192:IE193">
    <cfRule type="expression" dxfId="243" priority="730">
      <formula>AND(LEN(TRIM($IA192))&gt;0,LEN(TRIM(IC192))=0,$IB192&lt;&gt;"Hand Hoe",LEFT($IB192,3)&lt;&gt;"No ")</formula>
    </cfRule>
  </conditionalFormatting>
  <conditionalFormatting sqref="IC194:IE194">
    <cfRule type="expression" dxfId="242" priority="667">
      <formula>AND(LEN(TRIM($KI194))&gt;0,LEN(TRIM(IC194))=0,$KJ194&lt;&gt;"Hand Hoe",LEFT($KJ194,3)&lt;&gt;"No ")</formula>
    </cfRule>
  </conditionalFormatting>
  <conditionalFormatting sqref="IC195:IE206">
    <cfRule type="expression" dxfId="241" priority="562">
      <formula>AND(LEN(TRIM($IA195))&gt;0,LEN(TRIM(IC195))=0,$IB195&lt;&gt;"Hand Hoe",LEFT($IB195,3)&lt;&gt;"No ")</formula>
    </cfRule>
  </conditionalFormatting>
  <conditionalFormatting sqref="IC208:IE218">
    <cfRule type="expression" dxfId="240" priority="430">
      <formula>AND(LEN(TRIM($IA208))&gt;0,LEN(TRIM(IC208))=0,$IB208&lt;&gt;"Hand Hoe",LEFT($IB208,3)&lt;&gt;"No ")</formula>
    </cfRule>
  </conditionalFormatting>
  <conditionalFormatting sqref="IC264:IE277">
    <cfRule type="expression" dxfId="239" priority="285">
      <formula>AND(LEN(TRIM($IA264))&gt;0,LEN(TRIM(IC264))=0,$IB264&lt;&gt;"Hand Hoe",LEFT($IB264,3)&lt;&gt;"No ")</formula>
    </cfRule>
  </conditionalFormatting>
  <conditionalFormatting sqref="IC279:IE290">
    <cfRule type="expression" dxfId="238" priority="219">
      <formula>AND(LEN(TRIM($IA279))&gt;0,LEN(TRIM(IC279))=0,$IB279&lt;&gt;"Hand Hoe",LEFT($IB279,3)&lt;&gt;"No ")</formula>
    </cfRule>
  </conditionalFormatting>
  <conditionalFormatting sqref="IC312:IE313">
    <cfRule type="expression" dxfId="237" priority="78">
      <formula>AND(LEN(TRIM($IA312))&gt;0,LEN(TRIM(IC312))=0,$IB312&lt;&gt;"Hand Hoe",LEFT($IB312,3)&lt;&gt;"No ")</formula>
    </cfRule>
  </conditionalFormatting>
  <conditionalFormatting sqref="IC151:IG162">
    <cfRule type="expression" dxfId="236" priority="973">
      <formula>AND(LEN(TRIM($IB151))&gt;0,LEN(TRIM(IC151))=0)</formula>
    </cfRule>
  </conditionalFormatting>
  <conditionalFormatting sqref="IE315:IE317">
    <cfRule type="expression" dxfId="235" priority="59">
      <formula>AND(LEN(TRIM($IA315))&gt;0,LEN(TRIM(IE315))=0,$IB315&lt;&gt;"Hand Hoe",LEFT($IB315,3)&lt;&gt;"No ")</formula>
    </cfRule>
  </conditionalFormatting>
  <conditionalFormatting sqref="IE318:IE321">
    <cfRule type="expression" dxfId="234" priority="73">
      <formula>AND(LEN(TRIM(#REF!))&gt;0,LEN(TRIM(IE318))=0,$IB318&lt;&gt;"Hand Hoe",LEFT($IB318,3)&lt;&gt;"No ")</formula>
    </cfRule>
  </conditionalFormatting>
  <conditionalFormatting sqref="IG192:II193">
    <cfRule type="expression" dxfId="233" priority="731">
      <formula>AND(LEN(TRIM($IF192))&gt;0,LEN(TRIM(IG192))=0,$IF192&lt;&gt;"Hand Hoe",LEFT($IF192,3)&lt;&gt;"No ")</formula>
    </cfRule>
  </conditionalFormatting>
  <conditionalFormatting sqref="IG194:II194">
    <cfRule type="expression" dxfId="232" priority="668">
      <formula>AND(LEN(TRIM($KN194))&gt;0,LEN(TRIM(IG194))=0,$KN194&lt;&gt;"Hand Hoe",LEFT($KN194,3)&lt;&gt;"No ")</formula>
    </cfRule>
  </conditionalFormatting>
  <conditionalFormatting sqref="IG195:II206">
    <cfRule type="expression" dxfId="231" priority="563">
      <formula>AND(LEN(TRIM($IF195))&gt;0,LEN(TRIM(IG195))=0,$IF195&lt;&gt;"Hand Hoe",LEFT($IF195,3)&lt;&gt;"No ")</formula>
    </cfRule>
  </conditionalFormatting>
  <conditionalFormatting sqref="IG208:II218">
    <cfRule type="expression" dxfId="230" priority="431">
      <formula>AND(LEN(TRIM($IF208))&gt;0,LEN(TRIM(IG208))=0,$IF208&lt;&gt;"Hand Hoe",LEFT($IF208,3)&lt;&gt;"No ")</formula>
    </cfRule>
  </conditionalFormatting>
  <conditionalFormatting sqref="IG264:II277">
    <cfRule type="expression" dxfId="229" priority="286">
      <formula>AND(LEN(TRIM($IF264))&gt;0,LEN(TRIM(IG264))=0,$IF264&lt;&gt;"Hand Hoe",LEFT($IF264,3)&lt;&gt;"No ")</formula>
    </cfRule>
  </conditionalFormatting>
  <conditionalFormatting sqref="IG279:II290">
    <cfRule type="expression" dxfId="228" priority="220">
      <formula>AND(LEN(TRIM($IF279))&gt;0,LEN(TRIM(IG279))=0,$IF279&lt;&gt;"Hand Hoe",LEFT($IF279,3)&lt;&gt;"No ")</formula>
    </cfRule>
  </conditionalFormatting>
  <conditionalFormatting sqref="IG312:II313">
    <cfRule type="expression" dxfId="227" priority="79">
      <formula>AND(LEN(TRIM($IF312))&gt;0,LEN(TRIM(IG312))=0,$IF312&lt;&gt;"Hand Hoe",LEFT($IF312,3)&lt;&gt;"No ")</formula>
    </cfRule>
  </conditionalFormatting>
  <conditionalFormatting sqref="II151:II162">
    <cfRule type="expression" dxfId="226" priority="974">
      <formula>AND(LEN(TRIM($IH151))&gt;0,LEN(TRIM(II151))=0)</formula>
    </cfRule>
  </conditionalFormatting>
  <conditionalFormatting sqref="II181:II189">
    <cfRule type="expression" dxfId="225" priority="802">
      <formula>AND(LEN(TRIM($IH181))&gt;0,LEN(TRIM(II181))=0)</formula>
    </cfRule>
  </conditionalFormatting>
  <conditionalFormatting sqref="II220:II261">
    <cfRule type="expression" dxfId="224" priority="348">
      <formula>AND(LEN(TRIM($IH220))&gt;0,LEN(TRIM(II220))=0)</formula>
    </cfRule>
  </conditionalFormatting>
  <conditionalFormatting sqref="II292:II309">
    <cfRule type="expression" dxfId="223" priority="83">
      <formula>AND(LEN(TRIM($IH292))&gt;0,LEN(TRIM(II292))=0)</formula>
    </cfRule>
  </conditionalFormatting>
  <conditionalFormatting sqref="II315 IG315:IH321 II317">
    <cfRule type="expression" dxfId="222" priority="60">
      <formula>AND(LEN(TRIM($IF315))&gt;0,LEN(TRIM(IG315))=0,$IF315&lt;&gt;"Hand Hoe",LEFT($IF315,3)&lt;&gt;"No ")</formula>
    </cfRule>
  </conditionalFormatting>
  <conditionalFormatting sqref="IJ151:IN162">
    <cfRule type="expression" dxfId="221" priority="975">
      <formula>AND(LEN(TRIM($IH151))&gt;0,LEN(TRIM(IJ151))=0,$II151&lt;&gt;"Monoculture")</formula>
    </cfRule>
  </conditionalFormatting>
  <conditionalFormatting sqref="IJ181:IN189">
    <cfRule type="expression" dxfId="220" priority="803">
      <formula>AND(LEN(TRIM($IH181))&gt;0,LEN(TRIM(IJ181))=0,$II181&lt;&gt;"Monoculture")</formula>
    </cfRule>
  </conditionalFormatting>
  <conditionalFormatting sqref="IJ220:IN261">
    <cfRule type="expression" dxfId="219" priority="349">
      <formula>AND(LEN(TRIM($IH220))&gt;0,LEN(TRIM(IJ220))=0,$II220&lt;&gt;"Monoculture")</formula>
    </cfRule>
  </conditionalFormatting>
  <conditionalFormatting sqref="IJ292:IN309">
    <cfRule type="expression" dxfId="218" priority="135">
      <formula>AND(LEN(TRIM($IH292))&gt;0,LEN(TRIM(IJ292))=0,$II292&lt;&gt;"Monoculture")</formula>
    </cfRule>
  </conditionalFormatting>
  <conditionalFormatting sqref="IK192:IM193">
    <cfRule type="expression" dxfId="217" priority="732">
      <formula>AND(LEN(TRIM($IJ192))&gt;0,LEN(TRIM(IK192))=0,$IJ192&lt;&gt;"Hand Hoe",LEFT($IJ192,3)&lt;&gt;"No ")</formula>
    </cfRule>
  </conditionalFormatting>
  <conditionalFormatting sqref="IK194:IM194">
    <cfRule type="expression" dxfId="216" priority="669">
      <formula>AND(LEN(TRIM($KR194))&gt;0,LEN(TRIM(IK194))=0,$KR194&lt;&gt;"Hand Hoe",LEFT($KR194,3)&lt;&gt;"No ")</formula>
    </cfRule>
  </conditionalFormatting>
  <conditionalFormatting sqref="IK195:IM206">
    <cfRule type="expression" dxfId="215" priority="564">
      <formula>AND(LEN(TRIM($IJ195))&gt;0,LEN(TRIM(IK195))=0,$IJ195&lt;&gt;"Hand Hoe",LEFT($IJ195,3)&lt;&gt;"No ")</formula>
    </cfRule>
  </conditionalFormatting>
  <conditionalFormatting sqref="IK208:IM218">
    <cfRule type="expression" dxfId="214" priority="432">
      <formula>AND(LEN(TRIM($IJ208))&gt;0,LEN(TRIM(IK208))=0,$IJ208&lt;&gt;"Hand Hoe",LEFT($IJ208,3)&lt;&gt;"No ")</formula>
    </cfRule>
  </conditionalFormatting>
  <conditionalFormatting sqref="IK264:IM277">
    <cfRule type="expression" dxfId="213" priority="287">
      <formula>AND(LEN(TRIM($IJ264))&gt;0,LEN(TRIM(IK264))=0,$IJ264&lt;&gt;"Hand Hoe",LEFT($IJ264,3)&lt;&gt;"No ")</formula>
    </cfRule>
  </conditionalFormatting>
  <conditionalFormatting sqref="IK279:IM290">
    <cfRule type="expression" dxfId="212" priority="221">
      <formula>AND(LEN(TRIM($IJ279))&gt;0,LEN(TRIM(IK279))=0,$IJ279&lt;&gt;"Hand Hoe",LEFT($IJ279,3)&lt;&gt;"No ")</formula>
    </cfRule>
  </conditionalFormatting>
  <conditionalFormatting sqref="IK312:IM313">
    <cfRule type="expression" dxfId="211" priority="80">
      <formula>AND(LEN(TRIM($IJ312))&gt;0,LEN(TRIM(IK312))=0,$IJ312&lt;&gt;"Hand Hoe",LEFT($IJ312,3)&lt;&gt;"No ")</formula>
    </cfRule>
  </conditionalFormatting>
  <conditionalFormatting sqref="IK315:IM315 IL316:IM316 IK317:IM317 IL318:IM318 IK319:IM319 IL320:IM321">
    <cfRule type="expression" dxfId="210" priority="61">
      <formula>AND(LEN(TRIM($IJ315))&gt;0,LEN(TRIM(IK315))=0,$IJ315&lt;&gt;"Hand Hoe",LEFT($IJ315,3)&lt;&gt;"No ")</formula>
    </cfRule>
  </conditionalFormatting>
  <conditionalFormatting sqref="IO151:IO162">
    <cfRule type="expression" dxfId="209" priority="913">
      <formula>AND(LEN(TRIM($BD151))&gt;0,LEN(TRIM(IO151))=0)</formula>
    </cfRule>
  </conditionalFormatting>
  <conditionalFormatting sqref="IP151:IP162 IS151:IU162">
    <cfRule type="expression" dxfId="208" priority="976">
      <formula>AND(LEN(TRIM($IO151))&gt;0,LEN(TRIM(IP151))=0,$IP151&lt;&gt;"Monoculture",$IQ151&lt;&gt;"Monoculture",$IR151&lt;&gt;"Monoculture")</formula>
    </cfRule>
  </conditionalFormatting>
  <conditionalFormatting sqref="IP181:IP189 IS181:IU189">
    <cfRule type="expression" dxfId="207" priority="804">
      <formula>AND(LEN(TRIM($IO181))&gt;0,LEN(TRIM(IP181))=0,$IP181&lt;&gt;"Monoculture",$IQ181&lt;&gt;"Monoculture",$IR181&lt;&gt;"Monoculture")</formula>
    </cfRule>
  </conditionalFormatting>
  <conditionalFormatting sqref="IP220:IP261 IS220:IU261">
    <cfRule type="expression" dxfId="206" priority="350">
      <formula>AND(LEN(TRIM($IO220))&gt;0,LEN(TRIM(IP220))=0,$IP220&lt;&gt;"Monoculture",$IQ220&lt;&gt;"Monoculture",$IR220&lt;&gt;"Monoculture")</formula>
    </cfRule>
  </conditionalFormatting>
  <conditionalFormatting sqref="IP292:IP309 IS292:IU309">
    <cfRule type="expression" dxfId="205" priority="136">
      <formula>AND(LEN(TRIM($IO292))&gt;0,LEN(TRIM(IP292))=0,$IP292&lt;&gt;"Monoculture",$IQ292&lt;&gt;"Monoculture",$IR292&lt;&gt;"Monoculture")</formula>
    </cfRule>
  </conditionalFormatting>
  <conditionalFormatting sqref="IT192:IT193 IV192:IV193 IX192:IX193 IZ192:JF193">
    <cfRule type="expression" dxfId="204" priority="733">
      <formula>AND(LEN(TRIM($IO192))&gt;0,LEN(TRIM(IT192))=0,$IO192&lt;&gt;"No mulch applied")</formula>
    </cfRule>
  </conditionalFormatting>
  <conditionalFormatting sqref="IT194 IV194 IX194 IZ194:JF194">
    <cfRule type="expression" dxfId="203" priority="670">
      <formula>AND(LEN(TRIM($KW194))&gt;0,LEN(TRIM(IT194))=0,$KW194&lt;&gt;"No mulch applied")</formula>
    </cfRule>
  </conditionalFormatting>
  <conditionalFormatting sqref="IT195:IT206 IV195:IV206 IX195:IX206 IZ195:JF206">
    <cfRule type="expression" dxfId="202" priority="565">
      <formula>AND(LEN(TRIM($IO195))&gt;0,LEN(TRIM(IT195))=0,$IO195&lt;&gt;"No mulch applied")</formula>
    </cfRule>
  </conditionalFormatting>
  <conditionalFormatting sqref="IT208:IT218 IV208:IV218 IX208:IX218 IZ208:JF218">
    <cfRule type="expression" dxfId="201" priority="433">
      <formula>AND(LEN(TRIM($IO208))&gt;0,LEN(TRIM(IT208))=0,$IO208&lt;&gt;"No mulch applied")</formula>
    </cfRule>
  </conditionalFormatting>
  <conditionalFormatting sqref="IT264:IT277 IV264:IV277 IX264:IX277 IZ264:JF277">
    <cfRule type="expression" dxfId="200" priority="288">
      <formula>AND(LEN(TRIM($IO264))&gt;0,LEN(TRIM(IT264))=0,$IO264&lt;&gt;"No mulch applied")</formula>
    </cfRule>
  </conditionalFormatting>
  <conditionalFormatting sqref="IT279:IT290 IV279:IV290 IX279:IX290 IZ279:JF290">
    <cfRule type="expression" dxfId="199" priority="222">
      <formula>AND(LEN(TRIM($IO279))&gt;0,LEN(TRIM(IT279))=0,$IO279&lt;&gt;"No mulch applied")</formula>
    </cfRule>
  </conditionalFormatting>
  <conditionalFormatting sqref="IT315:IT321 IV315:IV321 IX315:IX321 IZ315:JF321">
    <cfRule type="expression" dxfId="198" priority="62">
      <formula>AND(LEN(TRIM($IO315))&gt;0,LEN(TRIM(IT315))=0,$IO315&lt;&gt;"No mulch applied")</formula>
    </cfRule>
  </conditionalFormatting>
  <conditionalFormatting sqref="IW181:IY189">
    <cfRule type="expression" dxfId="197" priority="805">
      <formula>AND(LEN(TRIM($IV181))&gt;0,LEN(TRIM(IW181))=0)</formula>
    </cfRule>
  </conditionalFormatting>
  <conditionalFormatting sqref="IW220:IY261">
    <cfRule type="expression" dxfId="196" priority="351">
      <formula>AND(LEN(TRIM($IV220))&gt;0,LEN(TRIM(IW220))=0)</formula>
    </cfRule>
  </conditionalFormatting>
  <conditionalFormatting sqref="IW292:IY309">
    <cfRule type="expression" dxfId="195" priority="158">
      <formula>AND(LEN(TRIM($IV292))&gt;0,LEN(TRIM(IW292))=0)</formula>
    </cfRule>
  </conditionalFormatting>
  <conditionalFormatting sqref="IW151:IZ162">
    <cfRule type="expression" dxfId="194" priority="977">
      <formula>AND(LEN(TRIM($IV151))&gt;0,LEN(TRIM(IW151))=0)</formula>
    </cfRule>
  </conditionalFormatting>
  <conditionalFormatting sqref="JA181:JA189">
    <cfRule type="expression" dxfId="193" priority="806">
      <formula>AND(OR($JA181&gt;100, $JA181&lt;0), JA181&lt;&gt;"Unspecified")</formula>
    </cfRule>
  </conditionalFormatting>
  <conditionalFormatting sqref="JA220:JA261">
    <cfRule type="expression" dxfId="192" priority="352">
      <formula>AND(OR($JA220&gt;100, $JA220&lt;0), JA220&lt;&gt;"Unspecified")</formula>
    </cfRule>
  </conditionalFormatting>
  <conditionalFormatting sqref="JA292:JA309">
    <cfRule type="expression" dxfId="191" priority="161">
      <formula>AND(OR($JA292&gt;100, $JA292&lt;0), JA292&lt;&gt;"Unspecified")</formula>
    </cfRule>
  </conditionalFormatting>
  <conditionalFormatting sqref="JA181:JI189">
    <cfRule type="expression" dxfId="190" priority="807">
      <formula>AND(LEN(TRIM($IY181))&gt;0,LEN(TRIM(JA181))=0)</formula>
    </cfRule>
  </conditionalFormatting>
  <conditionalFormatting sqref="JA220:JI261">
    <cfRule type="expression" dxfId="189" priority="353">
      <formula>AND(LEN(TRIM($IY220))&gt;0,LEN(TRIM(JA220))=0)</formula>
    </cfRule>
  </conditionalFormatting>
  <conditionalFormatting sqref="JA292:JI292">
    <cfRule type="expression" dxfId="188" priority="138">
      <formula>AND(LEN(TRIM(#REF!))&gt;0,LEN(TRIM(JA292))=0)</formula>
    </cfRule>
  </conditionalFormatting>
  <conditionalFormatting sqref="JA293:JI309">
    <cfRule type="expression" dxfId="187" priority="160">
      <formula>AND(LEN(TRIM($IY293))&gt;0,LEN(TRIM(JA293))=0)</formula>
    </cfRule>
  </conditionalFormatting>
  <conditionalFormatting sqref="JB151:JB162">
    <cfRule type="expression" dxfId="186" priority="978">
      <formula>AND(OR($JB151&gt;100, $JB151&lt;0), JB151&lt;&gt;"Unspecified")</formula>
    </cfRule>
  </conditionalFormatting>
  <conditionalFormatting sqref="JB181:JB189">
    <cfRule type="expression" dxfId="185" priority="808">
      <formula>AND(OR($JB181&gt;100, $JB181&lt;0), JC181&lt;&gt;"Unspecified")</formula>
    </cfRule>
  </conditionalFormatting>
  <conditionalFormatting sqref="JB220:JB261">
    <cfRule type="expression" dxfId="184" priority="354">
      <formula>AND(OR($JB220&gt;100, $JB220&lt;0), JC220&lt;&gt;"Unspecified")</formula>
    </cfRule>
  </conditionalFormatting>
  <conditionalFormatting sqref="JB292:JB309">
    <cfRule type="expression" dxfId="183" priority="162">
      <formula>AND(OR($JB292&gt;100, $JB292&lt;0), JC292&lt;&gt;"Unspecified")</formula>
    </cfRule>
  </conditionalFormatting>
  <conditionalFormatting sqref="JB151:JJ162">
    <cfRule type="expression" dxfId="182" priority="979">
      <formula>AND(LEN(TRIM($IZ151))&gt;0,LEN(TRIM(JB151))=0)</formula>
    </cfRule>
  </conditionalFormatting>
  <conditionalFormatting sqref="JC151:JC162">
    <cfRule type="expression" dxfId="181" priority="980">
      <formula>AND(OR($JC151&gt;100, $JC151&lt;0), JD151&lt;&gt;"Unspecified")</formula>
    </cfRule>
  </conditionalFormatting>
  <conditionalFormatting sqref="JC181:JC189">
    <cfRule type="expression" dxfId="180" priority="809">
      <formula>AND(OR($JC181&gt;100, $JC181&lt;$JB181), $JC181&lt;&gt;"Unspecified")</formula>
    </cfRule>
  </conditionalFormatting>
  <conditionalFormatting sqref="JC220:JC261">
    <cfRule type="expression" dxfId="179" priority="355">
      <formula>AND(OR($JC220&gt;100, $JC220&lt;$JB220), $JC220&lt;&gt;"Unspecified")</formula>
    </cfRule>
  </conditionalFormatting>
  <conditionalFormatting sqref="JC292:JC309">
    <cfRule type="expression" dxfId="178" priority="163">
      <formula>AND(OR($JC292&gt;100, $JC292&lt;$JB292), $JC292&lt;&gt;"Unspecified")</formula>
    </cfRule>
  </conditionalFormatting>
  <conditionalFormatting sqref="JD151:JD162">
    <cfRule type="expression" dxfId="177" priority="981">
      <formula>AND(OR($JD151&gt;100, $JD151&lt;$JC151), $JD151&lt;&gt;"Unspecified")</formula>
    </cfRule>
  </conditionalFormatting>
  <conditionalFormatting sqref="JD181:JD189">
    <cfRule type="expression" dxfId="176" priority="810">
      <formula>AND($JD181&lt;0, $JD181&lt;&gt;"Unspecified")</formula>
    </cfRule>
  </conditionalFormatting>
  <conditionalFormatting sqref="JD220:JD261">
    <cfRule type="expression" dxfId="175" priority="356">
      <formula>AND($JD220&lt;0, $JD220&lt;&gt;"Unspecified")</formula>
    </cfRule>
  </conditionalFormatting>
  <conditionalFormatting sqref="JD292:JD309">
    <cfRule type="expression" dxfId="174" priority="164">
      <formula>AND($JD292&lt;0, $JD292&lt;&gt;"Unspecified")</formula>
    </cfRule>
  </conditionalFormatting>
  <conditionalFormatting sqref="JE151:JE162">
    <cfRule type="expression" dxfId="173" priority="982">
      <formula>AND($JE151&lt;0, $JE151&lt;&gt;"Unspecified")</formula>
    </cfRule>
  </conditionalFormatting>
  <conditionalFormatting sqref="JE181:JE189">
    <cfRule type="expression" dxfId="172" priority="811">
      <formula>AND($JE181&lt;0, $JE181&lt;&gt;"Unspecified")</formula>
    </cfRule>
  </conditionalFormatting>
  <conditionalFormatting sqref="JE220:JE261">
    <cfRule type="expression" dxfId="171" priority="357">
      <formula>AND($JE220&lt;0, $JE220&lt;&gt;"Unspecified")</formula>
    </cfRule>
  </conditionalFormatting>
  <conditionalFormatting sqref="JE292:JE309">
    <cfRule type="expression" dxfId="170" priority="159">
      <formula>AND($JE292&lt;0, $JE292&lt;&gt;"Unspecified")</formula>
    </cfRule>
  </conditionalFormatting>
  <conditionalFormatting sqref="JF151:JF162">
    <cfRule type="expression" dxfId="169" priority="983">
      <formula>AND($JF151&lt;0, $JF151&lt;&gt;"Unspecified")</formula>
    </cfRule>
  </conditionalFormatting>
  <conditionalFormatting sqref="JF181:JF189">
    <cfRule type="expression" dxfId="168" priority="812">
      <formula>AND($JF181&lt;$JE181, $JF181&lt;&gt;"Unspecified")</formula>
    </cfRule>
  </conditionalFormatting>
  <conditionalFormatting sqref="JF220:JF261">
    <cfRule type="expression" dxfId="167" priority="358">
      <formula>AND($JF220&lt;$JE220, $JF220&lt;&gt;"Unspecified")</formula>
    </cfRule>
  </conditionalFormatting>
  <conditionalFormatting sqref="JF292:JF309">
    <cfRule type="expression" dxfId="166" priority="165">
      <formula>AND($JF292&lt;$JE292, $JF292&lt;&gt;"Unspecified")</formula>
    </cfRule>
  </conditionalFormatting>
  <conditionalFormatting sqref="JG151:JG162">
    <cfRule type="expression" dxfId="165" priority="984">
      <formula>AND($JG151&lt;$JF151, $JG151&lt;&gt;"Unspecified")</formula>
    </cfRule>
  </conditionalFormatting>
  <conditionalFormatting sqref="JG181:JG189">
    <cfRule type="expression" dxfId="164" priority="813">
      <formula>AND($JG181&lt;0, $JG181&lt;&gt;"Unspecified")</formula>
    </cfRule>
  </conditionalFormatting>
  <conditionalFormatting sqref="JG220:JG261">
    <cfRule type="expression" dxfId="163" priority="359">
      <formula>AND($JG220&lt;0, $JG220&lt;&gt;"Unspecified")</formula>
    </cfRule>
  </conditionalFormatting>
  <conditionalFormatting sqref="JG292:JG309">
    <cfRule type="expression" dxfId="162" priority="140">
      <formula>AND($JG292&lt;0, $JG292&lt;&gt;"Unspecified")</formula>
    </cfRule>
  </conditionalFormatting>
  <conditionalFormatting sqref="JH151:JH162">
    <cfRule type="expression" dxfId="161" priority="985">
      <formula>AND($JH151&lt;0, $JH151&lt;&gt;"Unspecified")</formula>
    </cfRule>
  </conditionalFormatting>
  <conditionalFormatting sqref="JH181:JH189">
    <cfRule type="expression" dxfId="160" priority="814">
      <formula>AND($JH181&lt;0, $JH181&lt;&gt;"Unspecified")</formula>
    </cfRule>
  </conditionalFormatting>
  <conditionalFormatting sqref="JH220:JH261">
    <cfRule type="expression" dxfId="159" priority="360">
      <formula>AND($JH220&lt;0, $JH220&lt;&gt;"Unspecified")</formula>
    </cfRule>
  </conditionalFormatting>
  <conditionalFormatting sqref="JH292:JH309">
    <cfRule type="expression" dxfId="158" priority="141">
      <formula>AND($JH292&lt;0, $JH292&lt;&gt;"Unspecified")</formula>
    </cfRule>
  </conditionalFormatting>
  <conditionalFormatting sqref="JH192:JK193">
    <cfRule type="expression" dxfId="157" priority="734">
      <formula>AND(LEN(TRIM($JG192))&gt;0,LEN(TRIM(JH192))=0)</formula>
    </cfRule>
  </conditionalFormatting>
  <conditionalFormatting sqref="JH194:JK194">
    <cfRule type="expression" dxfId="156" priority="671">
      <formula>AND(LEN(TRIM($LO194))&gt;0,LEN(TRIM(JH194))=0)</formula>
    </cfRule>
  </conditionalFormatting>
  <conditionalFormatting sqref="JH195:JK206">
    <cfRule type="expression" dxfId="155" priority="566">
      <formula>AND(LEN(TRIM($JG195))&gt;0,LEN(TRIM(JH195))=0)</formula>
    </cfRule>
  </conditionalFormatting>
  <conditionalFormatting sqref="JH208:JK218">
    <cfRule type="expression" dxfId="154" priority="434">
      <formula>AND(LEN(TRIM($JG208))&gt;0,LEN(TRIM(JH208))=0)</formula>
    </cfRule>
  </conditionalFormatting>
  <conditionalFormatting sqref="JH264:JK277">
    <cfRule type="expression" dxfId="153" priority="289">
      <formula>AND(LEN(TRIM($JG264))&gt;0,LEN(TRIM(JH264))=0)</formula>
    </cfRule>
  </conditionalFormatting>
  <conditionalFormatting sqref="JH279:JK290">
    <cfRule type="expression" dxfId="152" priority="223">
      <formula>AND(LEN(TRIM($JG279))&gt;0,LEN(TRIM(JH279))=0)</formula>
    </cfRule>
  </conditionalFormatting>
  <conditionalFormatting sqref="JH315:JK321">
    <cfRule type="expression" dxfId="151" priority="63">
      <formula>AND(LEN(TRIM($JG315))&gt;0,LEN(TRIM(JH315))=0)</formula>
    </cfRule>
  </conditionalFormatting>
  <conditionalFormatting sqref="JI151:JI162">
    <cfRule type="expression" dxfId="150" priority="986">
      <formula>AND($JI151&lt;0, $JI151&lt;&gt;"Unspecified")</formula>
    </cfRule>
  </conditionalFormatting>
  <conditionalFormatting sqref="JI181:JI189">
    <cfRule type="expression" dxfId="149" priority="815">
      <formula>AND($JI181&lt;$JH181, $JI181&lt;&gt;"Unspecified")</formula>
    </cfRule>
  </conditionalFormatting>
  <conditionalFormatting sqref="JI220:JI261">
    <cfRule type="expression" dxfId="148" priority="361">
      <formula>AND($JI220&lt;$JH220, $JI220&lt;&gt;"Unspecified")</formula>
    </cfRule>
  </conditionalFormatting>
  <conditionalFormatting sqref="JI292:JI309">
    <cfRule type="expression" dxfId="147" priority="142">
      <formula>AND($JI292&lt;$JH292, $JI292&lt;&gt;"Unspecified")</formula>
    </cfRule>
  </conditionalFormatting>
  <conditionalFormatting sqref="JJ151:JJ162">
    <cfRule type="expression" dxfId="146" priority="987">
      <formula>AND($JJ151&lt;$JI151, $JJ151&lt;&gt;"Unspecified")</formula>
    </cfRule>
  </conditionalFormatting>
  <conditionalFormatting sqref="JK10:JK49">
    <cfRule type="duplicateValues" dxfId="145" priority="1109"/>
  </conditionalFormatting>
  <conditionalFormatting sqref="JK50:JK69">
    <cfRule type="duplicateValues" dxfId="144" priority="1107"/>
  </conditionalFormatting>
  <conditionalFormatting sqref="JK70:JK89">
    <cfRule type="duplicateValues" dxfId="143" priority="1106"/>
  </conditionalFormatting>
  <conditionalFormatting sqref="JK90:JK109">
    <cfRule type="duplicateValues" dxfId="142" priority="1105"/>
  </conditionalFormatting>
  <conditionalFormatting sqref="JK110:JK129">
    <cfRule type="duplicateValues" dxfId="141" priority="1103"/>
  </conditionalFormatting>
  <conditionalFormatting sqref="JK130:JK149">
    <cfRule type="duplicateValues" dxfId="140" priority="1101"/>
  </conditionalFormatting>
  <conditionalFormatting sqref="JK181:JK189">
    <cfRule type="expression" dxfId="139" priority="816">
      <formula>AND(LEN(TRIM($JJ181))&gt;0,LEN(TRIM(JK181))=0)</formula>
    </cfRule>
  </conditionalFormatting>
  <conditionalFormatting sqref="JK220:JK261">
    <cfRule type="expression" dxfId="138" priority="362">
      <formula>AND(LEN(TRIM($JJ220))&gt;0,LEN(TRIM(JK220))=0)</formula>
    </cfRule>
  </conditionalFormatting>
  <conditionalFormatting sqref="JK292:JK309">
    <cfRule type="expression" dxfId="137" priority="166">
      <formula>AND(LEN(TRIM($JJ292))&gt;0,LEN(TRIM(JK292))=0)</formula>
    </cfRule>
  </conditionalFormatting>
  <conditionalFormatting sqref="JL151:JL162">
    <cfRule type="expression" dxfId="136" priority="988">
      <formula>AND(LEN(TRIM($JK151))&gt;0,LEN(TRIM(JL151))=0)</formula>
    </cfRule>
  </conditionalFormatting>
  <conditionalFormatting sqref="JM194 JO194:JS194">
    <cfRule type="expression" dxfId="135" priority="672">
      <formula>AND(LEN(TRIM($LT194))&gt;0,LEN(TRIM(JM194))=0)</formula>
    </cfRule>
  </conditionalFormatting>
  <conditionalFormatting sqref="JM312:JN313">
    <cfRule type="expression" dxfId="134" priority="81">
      <formula>AND(LEN(TRIM($JL312))&gt;0,LEN(TRIM(JM312))=0)</formula>
    </cfRule>
  </conditionalFormatting>
  <conditionalFormatting sqref="JM192:JS193 JN194:JN198 JM195:JM198 JO195:JS198">
    <cfRule type="expression" dxfId="133" priority="735">
      <formula>AND(LEN(TRIM($JL192))&gt;0,LEN(TRIM(JM192))=0)</formula>
    </cfRule>
  </conditionalFormatting>
  <conditionalFormatting sqref="JM199:JS206">
    <cfRule type="expression" dxfId="132" priority="567">
      <formula>AND(LEN(TRIM($JL199))&gt;0,LEN(TRIM(JM199))=0)</formula>
    </cfRule>
  </conditionalFormatting>
  <conditionalFormatting sqref="JM208:JS218">
    <cfRule type="expression" dxfId="131" priority="435">
      <formula>AND(LEN(TRIM($JL208))&gt;0,LEN(TRIM(JM208))=0)</formula>
    </cfRule>
  </conditionalFormatting>
  <conditionalFormatting sqref="JM264:JS277">
    <cfRule type="expression" dxfId="130" priority="290">
      <formula>AND(LEN(TRIM($JL264))&gt;0,LEN(TRIM(JM264))=0)</formula>
    </cfRule>
  </conditionalFormatting>
  <conditionalFormatting sqref="JM279:JS290">
    <cfRule type="expression" dxfId="129" priority="224">
      <formula>AND(LEN(TRIM($JL279))&gt;0,LEN(TRIM(JM279))=0)</formula>
    </cfRule>
  </conditionalFormatting>
  <conditionalFormatting sqref="JM315:JS321">
    <cfRule type="expression" dxfId="128" priority="64">
      <formula>AND(LEN(TRIM($JL315))&gt;0,LEN(TRIM(JM315))=0)</formula>
    </cfRule>
  </conditionalFormatting>
  <conditionalFormatting sqref="JM181:JU181">
    <cfRule type="expression" dxfId="127" priority="896">
      <formula>AND(LEN(TRIM($JL181))&gt;0,LEN(TRIM(JM181))=0)</formula>
    </cfRule>
  </conditionalFormatting>
  <conditionalFormatting sqref="JM220:JU261">
    <cfRule type="expression" dxfId="126" priority="363">
      <formula>AND(LEN(TRIM($JL220))&gt;0,LEN(TRIM(JM220))=0)</formula>
    </cfRule>
  </conditionalFormatting>
  <conditionalFormatting sqref="JM292:JU309">
    <cfRule type="expression" dxfId="125" priority="143">
      <formula>AND(LEN(TRIM($JL292))&gt;0,LEN(TRIM(JM292))=0)</formula>
    </cfRule>
  </conditionalFormatting>
  <conditionalFormatting sqref="JN182:JU189">
    <cfRule type="expression" dxfId="124" priority="817">
      <formula>AND(LEN(TRIM($JL182))&gt;0,LEN(TRIM(JN182))=0)</formula>
    </cfRule>
  </conditionalFormatting>
  <conditionalFormatting sqref="JN151:JV162">
    <cfRule type="expression" dxfId="123" priority="989">
      <formula>AND(LEN(TRIM($JM151))&gt;0,LEN(TRIM(JN151))=0)</formula>
    </cfRule>
  </conditionalFormatting>
  <conditionalFormatting sqref="JU192:JU193">
    <cfRule type="expression" dxfId="122" priority="736">
      <formula>AND(LEN(TRIM($JT192))&gt;0,LEN(TRIM(JU192))=0)</formula>
    </cfRule>
  </conditionalFormatting>
  <conditionalFormatting sqref="JU194">
    <cfRule type="expression" dxfId="121" priority="673">
      <formula>AND(LEN(TRIM($MB194))&gt;0,LEN(TRIM(JU194))=0)</formula>
    </cfRule>
  </conditionalFormatting>
  <conditionalFormatting sqref="JU195:JU206">
    <cfRule type="expression" dxfId="120" priority="568">
      <formula>AND(LEN(TRIM($JT195))&gt;0,LEN(TRIM(JU195))=0)</formula>
    </cfRule>
  </conditionalFormatting>
  <conditionalFormatting sqref="JU208:JU218">
    <cfRule type="expression" dxfId="119" priority="436">
      <formula>AND(LEN(TRIM($JT208))&gt;0,LEN(TRIM(JU208))=0)</formula>
    </cfRule>
  </conditionalFormatting>
  <conditionalFormatting sqref="JU264:JU277">
    <cfRule type="expression" dxfId="118" priority="291">
      <formula>AND(LEN(TRIM($JT264))&gt;0,LEN(TRIM(JU264))=0)</formula>
    </cfRule>
  </conditionalFormatting>
  <conditionalFormatting sqref="JU279:JU290">
    <cfRule type="expression" dxfId="117" priority="225">
      <formula>AND(LEN(TRIM($JT279))&gt;0,LEN(TRIM(JU279))=0)</formula>
    </cfRule>
  </conditionalFormatting>
  <conditionalFormatting sqref="JU315:JU321">
    <cfRule type="expression" dxfId="116" priority="65">
      <formula>AND(LEN(TRIM($JT315))&gt;0,LEN(TRIM(JU315))=0)</formula>
    </cfRule>
  </conditionalFormatting>
  <conditionalFormatting sqref="JW181:KD189">
    <cfRule type="expression" dxfId="115" priority="818">
      <formula>AND(LEN(TRIM($JV181))&gt;0,LEN(TRIM(JW181))=0)</formula>
    </cfRule>
  </conditionalFormatting>
  <conditionalFormatting sqref="JW220:KD261">
    <cfRule type="expression" dxfId="114" priority="364">
      <formula>AND(LEN(TRIM($JV220))&gt;0,LEN(TRIM(JW220))=0)</formula>
    </cfRule>
  </conditionalFormatting>
  <conditionalFormatting sqref="JW292:KD309">
    <cfRule type="expression" dxfId="113" priority="82">
      <formula>AND(LEN(TRIM($JV292))&gt;0,LEN(TRIM(JW292))=0)</formula>
    </cfRule>
  </conditionalFormatting>
  <conditionalFormatting sqref="JX151:KE162">
    <cfRule type="expression" dxfId="112" priority="990">
      <formula>AND(LEN(TRIM($JW151))&gt;0,LEN(TRIM(JX151))=0)</formula>
    </cfRule>
  </conditionalFormatting>
  <conditionalFormatting sqref="JZ192:KC193">
    <cfRule type="expression" dxfId="111" priority="737">
      <formula>AND(LEN(TRIM($JY192))&gt;0,LEN(TRIM(JZ192))=0)</formula>
    </cfRule>
  </conditionalFormatting>
  <conditionalFormatting sqref="JZ194:KC194">
    <cfRule type="expression" dxfId="110" priority="674">
      <formula>AND(LEN(TRIM($MG194))&gt;0,LEN(TRIM(JZ194))=0)</formula>
    </cfRule>
  </conditionalFormatting>
  <conditionalFormatting sqref="JZ195:KC206">
    <cfRule type="expression" dxfId="109" priority="569">
      <formula>AND(LEN(TRIM($JY195))&gt;0,LEN(TRIM(JZ195))=0)</formula>
    </cfRule>
  </conditionalFormatting>
  <conditionalFormatting sqref="JZ208:KC218">
    <cfRule type="expression" dxfId="108" priority="437">
      <formula>AND(LEN(TRIM($JY208))&gt;0,LEN(TRIM(JZ208))=0)</formula>
    </cfRule>
  </conditionalFormatting>
  <conditionalFormatting sqref="JZ264:KC277">
    <cfRule type="expression" dxfId="107" priority="292">
      <formula>AND(LEN(TRIM($JY264))&gt;0,LEN(TRIM(JZ264))=0)</formula>
    </cfRule>
  </conditionalFormatting>
  <conditionalFormatting sqref="JZ279:KC290">
    <cfRule type="expression" dxfId="106" priority="226">
      <formula>AND(LEN(TRIM($JY279))&gt;0,LEN(TRIM(JZ279))=0)</formula>
    </cfRule>
  </conditionalFormatting>
  <conditionalFormatting sqref="JZ315:KC321">
    <cfRule type="expression" dxfId="105" priority="66">
      <formula>AND(LEN(TRIM($JY315))&gt;0,LEN(TRIM(JZ315))=0)</formula>
    </cfRule>
  </conditionalFormatting>
  <conditionalFormatting sqref="KE192:KE193 KI192:KK193">
    <cfRule type="expression" dxfId="104" priority="738">
      <formula>AND(LEN(TRIM($KD192))&gt;0,LEN(TRIM(KE192))=0)</formula>
    </cfRule>
  </conditionalFormatting>
  <conditionalFormatting sqref="KE194 KI194:KK194">
    <cfRule type="expression" dxfId="103" priority="675">
      <formula>AND(LEN(TRIM($ML194))&gt;0,LEN(TRIM(KE194))=0)</formula>
    </cfRule>
  </conditionalFormatting>
  <conditionalFormatting sqref="KE195:KE206 KI195:KK206">
    <cfRule type="expression" dxfId="102" priority="570">
      <formula>AND(LEN(TRIM($KD195))&gt;0,LEN(TRIM(KE195))=0)</formula>
    </cfRule>
  </conditionalFormatting>
  <conditionalFormatting sqref="KE208:KE218 KI208:KK218">
    <cfRule type="expression" dxfId="101" priority="438">
      <formula>AND(LEN(TRIM($KD208))&gt;0,LEN(TRIM(KE208))=0)</formula>
    </cfRule>
  </conditionalFormatting>
  <conditionalFormatting sqref="KE264:KE277 KI264:KK277">
    <cfRule type="expression" dxfId="100" priority="293">
      <formula>AND(LEN(TRIM($KD264))&gt;0,LEN(TRIM(KE264))=0)</formula>
    </cfRule>
  </conditionalFormatting>
  <conditionalFormatting sqref="KE279:KE290 KI279:KK290">
    <cfRule type="expression" dxfId="99" priority="227">
      <formula>AND(LEN(TRIM($KD279))&gt;0,LEN(TRIM(KE279))=0)</formula>
    </cfRule>
  </conditionalFormatting>
  <conditionalFormatting sqref="KE315:KE321 KI315:KK321">
    <cfRule type="expression" dxfId="98" priority="67">
      <formula>AND(LEN(TRIM($KD315))&gt;0,LEN(TRIM(KE315))=0)</formula>
    </cfRule>
  </conditionalFormatting>
  <conditionalFormatting sqref="KF181:KH189">
    <cfRule type="expression" dxfId="97" priority="819">
      <formula>AND(LEN(TRIM($KE181))&gt;0,LEN(TRIM(KF181))=0)</formula>
    </cfRule>
  </conditionalFormatting>
  <conditionalFormatting sqref="KF220:KH261">
    <cfRule type="expression" dxfId="96" priority="365">
      <formula>AND(LEN(TRIM($KE220))&gt;0,LEN(TRIM(KF220))=0)</formula>
    </cfRule>
  </conditionalFormatting>
  <conditionalFormatting sqref="KF292:KH309">
    <cfRule type="expression" dxfId="95" priority="146">
      <formula>AND(LEN(TRIM($KE292))&gt;0,LEN(TRIM(KF292))=0)</formula>
    </cfRule>
  </conditionalFormatting>
  <conditionalFormatting sqref="KG151:KI162">
    <cfRule type="expression" dxfId="94" priority="991">
      <formula>AND(LEN(TRIM($KF151))&gt;0,LEN(TRIM(KG151))=0)</formula>
    </cfRule>
  </conditionalFormatting>
  <conditionalFormatting sqref="KJ181:KJ189">
    <cfRule type="expression" dxfId="93" priority="820">
      <formula>AND(LEN(TRIM($KI181))&gt;0,LEN(TRIM(KJ181))=0)</formula>
    </cfRule>
  </conditionalFormatting>
  <conditionalFormatting sqref="KJ220:KJ261">
    <cfRule type="expression" dxfId="92" priority="366">
      <formula>AND(LEN(TRIM($KI220))&gt;0,LEN(TRIM(KJ220))=0)</formula>
    </cfRule>
  </conditionalFormatting>
  <conditionalFormatting sqref="KJ292:KJ309">
    <cfRule type="expression" dxfId="91" priority="147">
      <formula>AND(LEN(TRIM($KI292))&gt;0,LEN(TRIM(KJ292))=0)</formula>
    </cfRule>
  </conditionalFormatting>
  <conditionalFormatting sqref="KK151:KK162">
    <cfRule type="expression" dxfId="90" priority="992">
      <formula>AND(LEN(TRIM($KJ151))&gt;0,LEN(TRIM(KK151))=0)</formula>
    </cfRule>
  </conditionalFormatting>
  <conditionalFormatting sqref="KK181:KM189">
    <cfRule type="expression" dxfId="89" priority="821">
      <formula>AND(LEN(TRIM($KI181))&gt;0,LEN(TRIM(KK181))=0,$KJ181&lt;&gt;"Hand Hoe",LEFT($KJ181,3)&lt;&gt;"No ")</formula>
    </cfRule>
  </conditionalFormatting>
  <conditionalFormatting sqref="KK220:KM261">
    <cfRule type="expression" dxfId="88" priority="367">
      <formula>AND(LEN(TRIM($KI220))&gt;0,LEN(TRIM(KK220))=0,$KJ220&lt;&gt;"Hand Hoe",LEFT($KJ220,3)&lt;&gt;"No ")</formula>
    </cfRule>
  </conditionalFormatting>
  <conditionalFormatting sqref="KK292:KM309">
    <cfRule type="expression" dxfId="87" priority="148">
      <formula>AND(LEN(TRIM($KI292))&gt;0,LEN(TRIM(KK292))=0,$KJ292&lt;&gt;"Hand Hoe",LEFT($KJ292,3)&lt;&gt;"No ")</formula>
    </cfRule>
  </conditionalFormatting>
  <conditionalFormatting sqref="KL151:KN162">
    <cfRule type="expression" dxfId="86" priority="993">
      <formula>AND(LEN(TRIM($KJ151))&gt;0,LEN(TRIM(KL151))=0,$KK151&lt;&gt;"Hand Hoe",LEFT($KK151,3)&lt;&gt;"No ")</formula>
    </cfRule>
  </conditionalFormatting>
  <conditionalFormatting sqref="KM192:KP193">
    <cfRule type="expression" dxfId="85" priority="739">
      <formula>AND(LEN(TRIM($KL192))&gt;0,LEN(TRIM(KM192))=0)</formula>
    </cfRule>
  </conditionalFormatting>
  <conditionalFormatting sqref="KM194:KP194">
    <cfRule type="expression" dxfId="84" priority="676">
      <formula>AND(LEN(TRIM($MT194))&gt;0,LEN(TRIM(KM194))=0)</formula>
    </cfRule>
  </conditionalFormatting>
  <conditionalFormatting sqref="KM195:KP206">
    <cfRule type="expression" dxfId="83" priority="571">
      <formula>AND(LEN(TRIM($KL195))&gt;0,LEN(TRIM(KM195))=0)</formula>
    </cfRule>
  </conditionalFormatting>
  <conditionalFormatting sqref="KM208:KP218">
    <cfRule type="expression" dxfId="82" priority="439">
      <formula>AND(LEN(TRIM($KL208))&gt;0,LEN(TRIM(KM208))=0)</formula>
    </cfRule>
  </conditionalFormatting>
  <conditionalFormatting sqref="KM264:KP277">
    <cfRule type="expression" dxfId="81" priority="294">
      <formula>AND(LEN(TRIM($KL264))&gt;0,LEN(TRIM(KM264))=0)</formula>
    </cfRule>
  </conditionalFormatting>
  <conditionalFormatting sqref="KM279:KP290">
    <cfRule type="expression" dxfId="80" priority="228">
      <formula>AND(LEN(TRIM($KL279))&gt;0,LEN(TRIM(KM279))=0)</formula>
    </cfRule>
  </conditionalFormatting>
  <conditionalFormatting sqref="KM315:KP321">
    <cfRule type="expression" dxfId="79" priority="68">
      <formula>AND(LEN(TRIM($KL315))&gt;0,LEN(TRIM(KM315))=0)</formula>
    </cfRule>
  </conditionalFormatting>
  <conditionalFormatting sqref="KO181:KQ189">
    <cfRule type="expression" dxfId="78" priority="822">
      <formula>AND(LEN(TRIM($KN181))&gt;0,LEN(TRIM(KO181))=0,$KN181&lt;&gt;"Hand Hoe",LEFT($KN181,3)&lt;&gt;"No ")</formula>
    </cfRule>
  </conditionalFormatting>
  <conditionalFormatting sqref="KO220:KQ261">
    <cfRule type="expression" dxfId="77" priority="368">
      <formula>AND(LEN(TRIM($KN220))&gt;0,LEN(TRIM(KO220))=0,$KN220&lt;&gt;"Hand Hoe",LEFT($KN220,3)&lt;&gt;"No ")</formula>
    </cfRule>
  </conditionalFormatting>
  <conditionalFormatting sqref="KO292:KQ309">
    <cfRule type="expression" dxfId="76" priority="149">
      <formula>AND(LEN(TRIM($KN292))&gt;0,LEN(TRIM(KO292))=0,$KN292&lt;&gt;"Hand Hoe",LEFT($KN292,3)&lt;&gt;"No ")</formula>
    </cfRule>
  </conditionalFormatting>
  <conditionalFormatting sqref="KP151:KR162">
    <cfRule type="expression" dxfId="75" priority="994">
      <formula>AND(LEN(TRIM($KO151))&gt;0,LEN(TRIM(KP151))=0,$KO151&lt;&gt;"Hand Hoe",LEFT($KO151,3)&lt;&gt;"No ")</formula>
    </cfRule>
  </conditionalFormatting>
  <conditionalFormatting sqref="KS181:KU189">
    <cfRule type="expression" dxfId="74" priority="823">
      <formula>AND(LEN(TRIM($KR181))&gt;0,LEN(TRIM(KS181))=0,$KR181&lt;&gt;"Hand Hoe",LEFT($KR181,3)&lt;&gt;"No ")</formula>
    </cfRule>
  </conditionalFormatting>
  <conditionalFormatting sqref="KS220:KU261">
    <cfRule type="expression" dxfId="73" priority="369">
      <formula>AND(LEN(TRIM($KR220))&gt;0,LEN(TRIM(KS220))=0,$KR220&lt;&gt;"Hand Hoe",LEFT($KR220,3)&lt;&gt;"No ")</formula>
    </cfRule>
  </conditionalFormatting>
  <conditionalFormatting sqref="KS292:KU309">
    <cfRule type="expression" dxfId="72" priority="150">
      <formula>AND(LEN(TRIM($KR292))&gt;0,LEN(TRIM(KS292))=0,$KR292&lt;&gt;"Hand Hoe",LEFT($KR292,3)&lt;&gt;"No ")</formula>
    </cfRule>
  </conditionalFormatting>
  <conditionalFormatting sqref="KT192:KT193">
    <cfRule type="expression" dxfId="71" priority="740">
      <formula>AND(LEN(TRIM($KS192))&gt;0,LEN(TRIM(KT192))=0)</formula>
    </cfRule>
  </conditionalFormatting>
  <conditionalFormatting sqref="KT194">
    <cfRule type="expression" dxfId="70" priority="677">
      <formula>AND(LEN(TRIM($NA194))&gt;0,LEN(TRIM(KT194))=0)</formula>
    </cfRule>
  </conditionalFormatting>
  <conditionalFormatting sqref="KT195:KT206">
    <cfRule type="expression" dxfId="69" priority="572">
      <formula>AND(LEN(TRIM($KS195))&gt;0,LEN(TRIM(KT195))=0)</formula>
    </cfRule>
  </conditionalFormatting>
  <conditionalFormatting sqref="KT208:KT218">
    <cfRule type="expression" dxfId="68" priority="440">
      <formula>AND(LEN(TRIM($KS208))&gt;0,LEN(TRIM(KT208))=0)</formula>
    </cfRule>
  </conditionalFormatting>
  <conditionalFormatting sqref="KT264:KT277">
    <cfRule type="expression" dxfId="67" priority="295">
      <formula>AND(LEN(TRIM($KS264))&gt;0,LEN(TRIM(KT264))=0)</formula>
    </cfRule>
  </conditionalFormatting>
  <conditionalFormatting sqref="KT279:KT290">
    <cfRule type="expression" dxfId="66" priority="229">
      <formula>AND(LEN(TRIM($KS279))&gt;0,LEN(TRIM(KT279))=0)</formula>
    </cfRule>
  </conditionalFormatting>
  <conditionalFormatting sqref="KT315:KT321 KU321:KV321">
    <cfRule type="expression" dxfId="65" priority="69">
      <formula>AND(LEN(TRIM($KS315))&gt;0,LEN(TRIM(KT315))=0)</formula>
    </cfRule>
  </conditionalFormatting>
  <conditionalFormatting sqref="KT151:KV162">
    <cfRule type="expression" dxfId="64" priority="995">
      <formula>AND(LEN(TRIM($KS151))&gt;0,LEN(TRIM(KT151))=0,$KS151&lt;&gt;"Hand Hoe",LEFT($KS151,3)&lt;&gt;"No ")</formula>
    </cfRule>
  </conditionalFormatting>
  <conditionalFormatting sqref="KU318:KU320">
    <cfRule type="expression" dxfId="63" priority="2">
      <formula>AND(LEN(TRIM($KS318))&gt;0,LEN(TRIM(KU318))=0)</formula>
    </cfRule>
  </conditionalFormatting>
  <conditionalFormatting sqref="LB181:LB189 LD181:LD189 LF181:LF189 LH181:LN189">
    <cfRule type="expression" dxfId="62" priority="824">
      <formula>AND(LEN(TRIM($KW181))&gt;0,LEN(TRIM(LB181))=0,$KW181&lt;&gt;"No mulch applied")</formula>
    </cfRule>
  </conditionalFormatting>
  <conditionalFormatting sqref="LB220:LB261 LD220:LD261 LF220:LF261 LH220:LN261">
    <cfRule type="expression" dxfId="61" priority="370">
      <formula>AND(LEN(TRIM($KW220))&gt;0,LEN(TRIM(LB220))=0,$KW220&lt;&gt;"No mulch applied")</formula>
    </cfRule>
  </conditionalFormatting>
  <conditionalFormatting sqref="LC192:LE193">
    <cfRule type="expression" dxfId="60" priority="741">
      <formula>AND(LEN(TRIM($LB192))&gt;0,LEN(TRIM(LC192))=0)</formula>
    </cfRule>
  </conditionalFormatting>
  <conditionalFormatting sqref="LC194:LE194">
    <cfRule type="expression" dxfId="59" priority="678">
      <formula>AND(LEN(TRIM($NJ194))&gt;0,LEN(TRIM(LC194))=0)</formula>
    </cfRule>
  </conditionalFormatting>
  <conditionalFormatting sqref="LC195:LE206">
    <cfRule type="expression" dxfId="58" priority="573">
      <formula>AND(LEN(TRIM($LB195))&gt;0,LEN(TRIM(LC195))=0)</formula>
    </cfRule>
  </conditionalFormatting>
  <conditionalFormatting sqref="LC208:LE218">
    <cfRule type="expression" dxfId="57" priority="441">
      <formula>AND(LEN(TRIM($LB208))&gt;0,LEN(TRIM(LC208))=0)</formula>
    </cfRule>
  </conditionalFormatting>
  <conditionalFormatting sqref="LC264:LE277">
    <cfRule type="expression" dxfId="56" priority="296">
      <formula>AND(LEN(TRIM($LB264))&gt;0,LEN(TRIM(LC264))=0)</formula>
    </cfRule>
  </conditionalFormatting>
  <conditionalFormatting sqref="LC279:LE290">
    <cfRule type="expression" dxfId="55" priority="230">
      <formula>AND(LEN(TRIM($LB279))&gt;0,LEN(TRIM(LC279))=0)</formula>
    </cfRule>
  </conditionalFormatting>
  <conditionalFormatting sqref="LC151:LK162">
    <cfRule type="expression" dxfId="54" priority="996">
      <formula>AND(LEN(TRIM($KX151))&gt;0,LEN(TRIM(LC151))=0,$KX151&lt;&gt;"No mulch applied")</formula>
    </cfRule>
  </conditionalFormatting>
  <conditionalFormatting sqref="LD315:LE321">
    <cfRule type="expression" dxfId="53" priority="70">
      <formula>AND(LEN(TRIM($LB315))&gt;0,LEN(TRIM(LD315))=0)</formula>
    </cfRule>
  </conditionalFormatting>
  <conditionalFormatting sqref="LD292:LN309">
    <cfRule type="expression" dxfId="52" priority="151">
      <formula>AND(LEN(TRIM($KW292))&gt;0,LEN(TRIM(LD292))=0,$KW292&lt;&gt;"No mulch applied")</formula>
    </cfRule>
  </conditionalFormatting>
  <conditionalFormatting sqref="LG192:LG193">
    <cfRule type="expression" dxfId="51" priority="742">
      <formula>AND($LG192&lt;$LF192, $LG192&lt;&gt;"Unspecified")</formula>
    </cfRule>
  </conditionalFormatting>
  <conditionalFormatting sqref="LG194">
    <cfRule type="expression" dxfId="50" priority="679">
      <formula>AND($NO194&lt;$NN194, $NO194&lt;&gt;"Unspecified")</formula>
    </cfRule>
  </conditionalFormatting>
  <conditionalFormatting sqref="LG195:LG206">
    <cfRule type="expression" dxfId="49" priority="574">
      <formula>AND($LG195&lt;$LF195, $LG195&lt;&gt;"Unspecified")</formula>
    </cfRule>
  </conditionalFormatting>
  <conditionalFormatting sqref="LG208:LG218">
    <cfRule type="expression" dxfId="48" priority="442">
      <formula>AND($LG208&lt;$LF208, $LG208&lt;&gt;"Unspecified")</formula>
    </cfRule>
  </conditionalFormatting>
  <conditionalFormatting sqref="LG264:LG277">
    <cfRule type="expression" dxfId="47" priority="297">
      <formula>AND($LG264&lt;$LF264, $LG264&lt;&gt;"Unspecified")</formula>
    </cfRule>
  </conditionalFormatting>
  <conditionalFormatting sqref="LG279:LG290">
    <cfRule type="expression" dxfId="46" priority="231">
      <formula>AND($LG279&lt;$LF279, $LG279&lt;&gt;"Unspecified")</formula>
    </cfRule>
  </conditionalFormatting>
  <conditionalFormatting sqref="LG315:LG321">
    <cfRule type="expression" dxfId="45" priority="71">
      <formula>AND($LG315&lt;$LF315, $LG315&lt;&gt;"Unspecified")</formula>
    </cfRule>
  </conditionalFormatting>
  <conditionalFormatting sqref="LK192:LL192 GZ192:GZ193 LK193 BM193:BM196 BR193:BR196">
    <cfRule type="expression" dxfId="44" priority="687">
      <formula>AND(LEN(TRIM(#REF!))&gt;0,LEN(TRIM(BM192))=0)</formula>
    </cfRule>
  </conditionalFormatting>
  <conditionalFormatting sqref="LL205:LL206">
    <cfRule type="expression" dxfId="43" priority="512">
      <formula>AND(LEN(TRIM(#REF!))&gt;0,LEN(TRIM(LL205))=0)</formula>
    </cfRule>
  </conditionalFormatting>
  <conditionalFormatting sqref="LL208:LL210">
    <cfRule type="expression" dxfId="42" priority="444">
      <formula>AND(LEN(TRIM(#REF!))&gt;0,LEN(TRIM(LL208))=0)</formula>
    </cfRule>
  </conditionalFormatting>
  <conditionalFormatting sqref="LM151:LP162">
    <cfRule type="expression" dxfId="41" priority="997">
      <formula>AND(LEN(TRIM($LL151))&gt;0,LEN(TRIM(LM151))=0)</formula>
    </cfRule>
  </conditionalFormatting>
  <conditionalFormatting sqref="LP181:LS189">
    <cfRule type="expression" dxfId="40" priority="825">
      <formula>AND(LEN(TRIM($LO181))&gt;0,LEN(TRIM(LP181))=0)</formula>
    </cfRule>
  </conditionalFormatting>
  <conditionalFormatting sqref="LP220:LS261">
    <cfRule type="expression" dxfId="39" priority="371">
      <formula>AND(LEN(TRIM($LO220))&gt;0,LEN(TRIM(LP220))=0)</formula>
    </cfRule>
  </conditionalFormatting>
  <conditionalFormatting sqref="LP292:LS309">
    <cfRule type="expression" dxfId="38" priority="152">
      <formula>AND(LEN(TRIM($LO292))&gt;0,LEN(TRIM(LP292))=0)</formula>
    </cfRule>
  </conditionalFormatting>
  <conditionalFormatting sqref="LR151:LW162">
    <cfRule type="expression" dxfId="37" priority="998">
      <formula>AND(LEN(TRIM($LQ151))&gt;0,LEN(TRIM(LR151))=0)</formula>
    </cfRule>
  </conditionalFormatting>
  <conditionalFormatting sqref="LU181:MA189">
    <cfRule type="expression" dxfId="36" priority="826">
      <formula>AND(LEN(TRIM($LT181))&gt;0,LEN(TRIM(LU181))=0)</formula>
    </cfRule>
  </conditionalFormatting>
  <conditionalFormatting sqref="LU220:MA261">
    <cfRule type="expression" dxfId="35" priority="372">
      <formula>AND(LEN(TRIM($LT220))&gt;0,LEN(TRIM(LU220))=0)</formula>
    </cfRule>
  </conditionalFormatting>
  <conditionalFormatting sqref="LU292:MA309">
    <cfRule type="expression" dxfId="34" priority="153">
      <formula>AND(LEN(TRIM($LT292))&gt;0,LEN(TRIM(LU292))=0)</formula>
    </cfRule>
  </conditionalFormatting>
  <conditionalFormatting sqref="LY151:LY162">
    <cfRule type="expression" dxfId="33" priority="999">
      <formula>AND(LEN(TRIM($LX151))&gt;0,LEN(TRIM(LY151))=0)</formula>
    </cfRule>
  </conditionalFormatting>
  <conditionalFormatting sqref="MC181:MC189">
    <cfRule type="expression" dxfId="32" priority="827">
      <formula>AND(LEN(TRIM($MB181))&gt;0,LEN(TRIM(MC181))=0)</formula>
    </cfRule>
  </conditionalFormatting>
  <conditionalFormatting sqref="MC220:MC261">
    <cfRule type="expression" dxfId="31" priority="373">
      <formula>AND(LEN(TRIM($MB220))&gt;0,LEN(TRIM(MC220))=0)</formula>
    </cfRule>
  </conditionalFormatting>
  <conditionalFormatting sqref="MC292:MC309">
    <cfRule type="expression" dxfId="30" priority="154">
      <formula>AND(LEN(TRIM($MB292))&gt;0,LEN(TRIM(MC292))=0)</formula>
    </cfRule>
  </conditionalFormatting>
  <conditionalFormatting sqref="MD151:MG162">
    <cfRule type="expression" dxfId="29" priority="1000">
      <formula>AND(LEN(TRIM($MC151))&gt;0,LEN(TRIM(MD151))=0)</formula>
    </cfRule>
  </conditionalFormatting>
  <conditionalFormatting sqref="MH181:MK189">
    <cfRule type="expression" dxfId="28" priority="828">
      <formula>AND(LEN(TRIM($MG181))&gt;0,LEN(TRIM(MH181))=0)</formula>
    </cfRule>
  </conditionalFormatting>
  <conditionalFormatting sqref="MH220:MK261">
    <cfRule type="expression" dxfId="27" priority="374">
      <formula>AND(LEN(TRIM($MG220))&gt;0,LEN(TRIM(MH220))=0)</formula>
    </cfRule>
  </conditionalFormatting>
  <conditionalFormatting sqref="MH292:MK309">
    <cfRule type="expression" dxfId="26" priority="155">
      <formula>AND(LEN(TRIM($MG292))&gt;0,LEN(TRIM(MH292))=0)</formula>
    </cfRule>
  </conditionalFormatting>
  <conditionalFormatting sqref="MI151:MI162 MM151:MO162">
    <cfRule type="expression" dxfId="25" priority="1001">
      <formula>AND(LEN(TRIM($MH151))&gt;0,LEN(TRIM(MI151))=0)</formula>
    </cfRule>
  </conditionalFormatting>
  <conditionalFormatting sqref="MM181:MM189 MQ181:MS189">
    <cfRule type="expression" dxfId="24" priority="829">
      <formula>AND(LEN(TRIM($ML181))&gt;0,LEN(TRIM(MM181))=0)</formula>
    </cfRule>
  </conditionalFormatting>
  <conditionalFormatting sqref="MM220:MM261 MQ220:MS261">
    <cfRule type="expression" dxfId="23" priority="375">
      <formula>AND(LEN(TRIM($ML220))&gt;0,LEN(TRIM(MM220))=0)</formula>
    </cfRule>
  </conditionalFormatting>
  <conditionalFormatting sqref="MM292:MM309 MQ292:MS309">
    <cfRule type="expression" dxfId="22" priority="156">
      <formula>AND(LEN(TRIM($ML292))&gt;0,LEN(TRIM(MM292))=0)</formula>
    </cfRule>
  </conditionalFormatting>
  <conditionalFormatting sqref="MQ151:MT162">
    <cfRule type="expression" dxfId="21" priority="1002">
      <formula>AND(LEN(TRIM($MP151))&gt;0,LEN(TRIM(MQ151))=0)</formula>
    </cfRule>
  </conditionalFormatting>
  <conditionalFormatting sqref="MU181:MX189">
    <cfRule type="expression" dxfId="20" priority="830">
      <formula>AND(LEN(TRIM($MT181))&gt;0,LEN(TRIM(MU181))=0)</formula>
    </cfRule>
  </conditionalFormatting>
  <conditionalFormatting sqref="MU220:MX261">
    <cfRule type="expression" dxfId="19" priority="376">
      <formula>AND(LEN(TRIM($MT220))&gt;0,LEN(TRIM(MU220))=0)</formula>
    </cfRule>
  </conditionalFormatting>
  <conditionalFormatting sqref="MU292:MX309">
    <cfRule type="expression" dxfId="18" priority="157">
      <formula>AND(LEN(TRIM($MT292))&gt;0,LEN(TRIM(MU292))=0)</formula>
    </cfRule>
  </conditionalFormatting>
  <conditionalFormatting sqref="MW151:MW162">
    <cfRule type="expression" dxfId="17" priority="915">
      <formula>AND(LEN(TRIM($NG151))&gt;0,LEN(TRIM(MW151))=0)</formula>
    </cfRule>
  </conditionalFormatting>
  <conditionalFormatting sqref="MY151:MY162">
    <cfRule type="expression" dxfId="16" priority="1003">
      <formula>AND(LEN(TRIM($MW151))&gt;0,LEN(TRIM(MY151))=0)</formula>
    </cfRule>
  </conditionalFormatting>
  <conditionalFormatting sqref="NA181:NB189">
    <cfRule type="expression" dxfId="15" priority="831">
      <formula>AND(LEN(TRIM($NA181))&gt;0,LEN(TRIM(NA181))=0)</formula>
    </cfRule>
  </conditionalFormatting>
  <conditionalFormatting sqref="NB220:NB261">
    <cfRule type="expression" dxfId="14" priority="377">
      <formula>AND(LEN(TRIM($NA220))&gt;0,LEN(TRIM(NB220))=0)</formula>
    </cfRule>
  </conditionalFormatting>
  <conditionalFormatting sqref="NB292:NB309">
    <cfRule type="expression" dxfId="13" priority="90">
      <formula>AND(LEN(TRIM($NA292))&gt;0,LEN(TRIM(NB292))=0)</formula>
    </cfRule>
  </conditionalFormatting>
  <conditionalFormatting sqref="NF10:NF29">
    <cfRule type="duplicateValues" dxfId="12" priority="1108"/>
  </conditionalFormatting>
  <conditionalFormatting sqref="NF90:NF109">
    <cfRule type="duplicateValues" dxfId="11" priority="1104"/>
  </conditionalFormatting>
  <conditionalFormatting sqref="NF110:NF129">
    <cfRule type="duplicateValues" dxfId="10" priority="1102"/>
  </conditionalFormatting>
  <conditionalFormatting sqref="NF130:NF149">
    <cfRule type="duplicateValues" dxfId="9" priority="1100"/>
  </conditionalFormatting>
  <conditionalFormatting sqref="NH151:NJ162">
    <cfRule type="expression" dxfId="8" priority="914">
      <formula>AND(LEN(TRIM($NG151))&gt;0,LEN(TRIM(NH151))=0)</formula>
    </cfRule>
  </conditionalFormatting>
  <conditionalFormatting sqref="NK181:NM189">
    <cfRule type="expression" dxfId="7" priority="832">
      <formula>AND(LEN(TRIM($NJ181))&gt;0,LEN(TRIM(NK181))=0)</formula>
    </cfRule>
  </conditionalFormatting>
  <conditionalFormatting sqref="NK220:NM261">
    <cfRule type="expression" dxfId="6" priority="378">
      <formula>AND(LEN(TRIM($NJ220))&gt;0,LEN(TRIM(NK220))=0)</formula>
    </cfRule>
  </conditionalFormatting>
  <conditionalFormatting sqref="NK292:NM309">
    <cfRule type="expression" dxfId="5" priority="144">
      <formula>AND(LEN(TRIM($NJ292))&gt;0,LEN(TRIM(NK292))=0)</formula>
    </cfRule>
  </conditionalFormatting>
  <conditionalFormatting sqref="NL151:NL162">
    <cfRule type="expression" dxfId="4" priority="1005">
      <formula>AND($NL151&lt;$NK151, $NL151&lt;&gt;"Unspecified")</formula>
    </cfRule>
  </conditionalFormatting>
  <conditionalFormatting sqref="NO181:NO189">
    <cfRule type="expression" dxfId="3" priority="833">
      <formula>AND($NO181&lt;$NN181, $NO181&lt;&gt;"Unspecified")</formula>
    </cfRule>
  </conditionalFormatting>
  <conditionalFormatting sqref="NO220:NO261">
    <cfRule type="expression" dxfId="2" priority="379">
      <formula>AND($NO220&lt;$NN220, $NO220&lt;&gt;"Unspecified")</formula>
    </cfRule>
  </conditionalFormatting>
  <conditionalFormatting sqref="NO292:NO309">
    <cfRule type="expression" dxfId="1" priority="91">
      <formula>AND($NO292&lt;$NN292, $NO292&lt;&gt;"Unspecified")</formula>
    </cfRule>
  </conditionalFormatting>
  <conditionalFormatting sqref="NT152">
    <cfRule type="expression" dxfId="0" priority="1015">
      <formula>AND($NL152&lt;$NK152, $NL152&lt;&gt;"Unspecified")</formula>
    </cfRule>
  </conditionalFormatting>
  <dataValidations count="167">
    <dataValidation errorStyle="warning" allowBlank="1" showInputMessage="1" showErrorMessage="1" prompt="Complete with an easy to recognize name for the fertilizer practice, you will use this name to reference it when building treatments later in the extraction process. Avoid using special characters." sqref="JO151:JO162 JK151:JK162 JJ181:JJ189 HB192:HB206 HB208:HB218 JJ220:JJ261 HB264:HB277 HB279:HB290 JJ292:JJ309 JJ312:JJ313 HB315:HB321" xr:uid="{4ED76847-5B18-454C-9588-9145C9AB4FF5}"/>
    <dataValidation type="list" errorStyle="warning" allowBlank="1" showInputMessage="1" showErrorMessage="1" prompt="Country where the study site is located" sqref="C150:C162 C180:C189 C191:C206 C208:C290 C292:C321" xr:uid="{1B617AED-4B4F-413A-B97B-E411DE8EB3C8}">
      <formula1>CountryList</formula1>
    </dataValidation>
    <dataValidation errorStyle="warning" allowBlank="1" showInputMessage="1" showErrorMessage="1" prompt="Unit used to report elemental nutrient quantities (N, P, K) applied from inorganic fertilizers. Try to record kg/ha" sqref="JQ150:JQ162 JP180:JP181 HH191:HH192 JP219 HH262:HH263 HH278 JP292:JP309 HH310:HH311 HH314" xr:uid="{82C81E34-CC3C-4EFC-AA38-1E1D06546820}"/>
    <dataValidation allowBlank="1" showInputMessage="1" showErrorMessage="1" prompt="List the starting season of an experimental treatment in systems with &gt;1 growing season. If a region has unimodal rainfall or if seasonality is unespecified please leave this file blanck" sqref="IT150:IT162 IT180:IT181 GL191:GL192 IT219 GL262:GL263 GL278 IT292:IT309 GL310:GL311 GL314" xr:uid="{ED7BD84D-0623-42F1-9059-72AC171D9983}"/>
    <dataValidation allowBlank="1" showInputMessage="1" showErrorMessage="1" prompt="Unique ID assigned to each site/treatment/managment." sqref="BF150:BF162 BE180:BE189 LL192:LL204 HA193:HA206 BE191:BE211 LM205:LM210 HA208:HA211 LL211 LL213:LL218 HA213:HA218 BE213:BE290 BE292:BE321" xr:uid="{258EC4AC-D166-43C1-A0D6-AC04EB098383}"/>
    <dataValidation allowBlank="1" showInputMessage="1" showErrorMessage="1" prompt="Detailed description of how the practice or sub-practice was implemented, including contextual or methodological qualifiers (e.g., frequency, intensity, timing, species used)." sqref="IO151:IO162 BE150:BE162 BD180:BD189 NT182:NT189 IO182:IO189 BD191:BD206 LK195:LK206 GZ195:GZ206 LK192:LK193 GZ192:GZ193 FZ193:FZ206 LL205:LL206 BD208:BD290 FZ208:FZ218 LL208:LL210 LK211:LK218 GZ211:GZ218 IV292:IV309 IH292:IH309 HV292:HV309 BD292:BD321 IV312:IV313 KV312:KV313 KE312:KE313" xr:uid="{22E8112C-57F0-4F10-AE44-B53B6D43CA3F}"/>
    <dataValidation allowBlank="1" showInputMessage="1" showErrorMessage="1" prompt="Subpractice or specific implementation detail of the broader practice as reported (e.g., “reduced tillage”, “legume intercrop”, “organic manure application”)." sqref="BD150:BD162 IV292:IV309 IH292:IH309 HV292:HV309 BD292:BD309 NU302:NU303 NU296:NU297 NU308:NU309" xr:uid="{7AF3BD43-6152-4886-9E28-879D8A91FED3}"/>
    <dataValidation allowBlank="1" showInputMessage="1" showErrorMessage="1" prompt="Unique identifier assigned to each study" sqref="B150:B162 B180:B189 B191:B206 B208:B290 B292:B321" xr:uid="{86604966-3257-45BF-81DF-69BE17838536}"/>
    <dataValidation allowBlank="1" showInputMessage="1" showErrorMessage="1" prompt="Unique identifier assigned to the study by the original systematic synthesis." sqref="A150:A162 A180:A189 A191:A206 A208:A290 A292:A321" xr:uid="{DC347A44-A9B9-446C-AF76-0ECE5288BE47}"/>
    <dataValidation type="decimal" errorStyle="warning" allowBlank="1" showInputMessage="1" showErrorMessage="1" prompt="Duration (Days). Use with Weight Gain subindicator." sqref="NY151:NY162 NQ151:NQ162 NT181 NT220:NT261 LL264:LL277 LL279:LL290 NT292:NT309 LL315:LL321" xr:uid="{3226627B-96D6-4B65-BF23-E47D0344D950}">
      <formula1>0</formula1>
      <formula2>1000</formula2>
    </dataValidation>
    <dataValidation errorStyle="warning" operator="lessThanOrEqual" allowBlank="1" showInputMessage="1" showErrorMessage="1" prompt="Experimental design information, such as plot size, layout and notes on historical management. " sqref="MU151:MU162 MY181:MY189 KQ192:KQ206 KQ208:KQ218 MY220:MY261 KQ264:KQ277 KQ279:KQ290 MY292:MY309 MY312:MY313 KQ315:KQ321" xr:uid="{8AA91A17-F66C-41FB-B82A-0B94DF857629}"/>
    <dataValidation type="whole" errorStyle="warning" operator="greaterThanOrEqual" allowBlank="1" showInputMessage="1" showErrorMessage="1" prompt="(Days after Storage for Postharvest)" sqref="MO151:MO162 MS181:MS189 KK192:KK206 KK208:KK218 MS220:MS261 KK264:KK277 KK279:KK290 MS292:MS309 MS312:MS313 KK315:KK321" xr:uid="{6C37C122-CDF3-483E-833E-C6EC6C668487}">
      <formula1>30</formula1>
    </dataValidation>
    <dataValidation type="whole" errorStyle="warning" operator="greaterThanOrEqual" allowBlank="1" showInputMessage="1" showErrorMessage="1" prompt="Harvest Days After Planting" sqref="MG151:MG162 MK181:MK189 KC192:KC206 KC208:KC218 MK220:MK261 KC264:KC277 KC279:KC290 MK292:MK309 MK312:MK313 KC315:KC321" xr:uid="{CBBB7E3F-8299-42E2-AAA4-D8F220BDF814}">
      <formula1>30</formula1>
    </dataValidation>
    <dataValidation type="decimal" errorStyle="warning" operator="greaterThanOrEqual" allowBlank="1" showInputMessage="1" showErrorMessage="1" prompt="Value measure of dispersion when variation is reported as standard deviation or standard error" sqref="OD151:OD162 NY181 NY183:NY189 LQ192:LQ206 LQ208:LQ218 NY220:NY261 LQ264:LQ277 LQ279:LQ290 NY292:NY309" xr:uid="{C669A7E0-C2B2-404B-A1B7-7316E5EFF155}">
      <formula1>0</formula1>
    </dataValidation>
    <dataValidation type="decimal" errorStyle="warning" allowBlank="1" showInputMessage="1" showErrorMessage="1" prompt="Soil outcome depths (cm) upper. Upper depth of measurement (cm) for soil outcomes" sqref="NT152 NL151:NL162 NO181:NO189 LG192:LG206 LG208:LG218 NO220:NO261 LG264:LG277 LG279:LG290 NO292:NO309 LG315:LG321" xr:uid="{9FF782D7-06B1-431F-A83D-AB123CE480C0}">
      <formula1>0</formula1>
      <formula2>200</formula2>
    </dataValidation>
    <dataValidation type="decimal" errorStyle="warning" allowBlank="1" showInputMessage="1" showErrorMessage="1" prompt="Soil outcome depths (cm) lower. Lower depth of measurement (cm) for soil outcomes" sqref="NK151:NK162 NN181:NN189 LF192:LF206 LF208:LF218 NN220:NN261 LF264:LF277 LF279:LF290 NN292:NN309 LF315:LF321" xr:uid="{EB0F826B-F9DD-43A7-870A-16FE9F37E4B3}">
      <formula1>0</formula1>
      <formula2>200</formula2>
    </dataValidation>
    <dataValidation allowBlank="1" showInputMessage="1" showErrorMessage="1" prompt="Choose a easy to recognize name for the practice, you will use this name to reference it when building treatments later in the extraction process. Avoid using special characters." sqref="IV150:IV162 IV180:IV181 GN191:GN192 IV219 GN262:GN263 GN278 GN310:GN311 GN314" xr:uid="{C2EB7B28-9C39-4D12-ADD5-B3E6915F9DFC}"/>
    <dataValidation type="decimal" errorStyle="warning" allowBlank="1" showInputMessage="1" showErrorMessage="1" prompt="Tillage Depth (cm). The depth at which a soil is ploughed or tilled. Source: AGROVOC_x000a__x000a_Values allowed between 0 and 150 cm_x000a__x000a_Text will turn orange if value is above 50cm as a warning, values over 50cm should be double-checked." sqref="HP151:HP162 HO181:HO189 FG192:FG206 FG208:FG218 HO220:HO261 FG264:FG277 FG279:FG290 HO292:HO309 FG315:FG321" xr:uid="{93EA95EA-C25E-4DE2-93C9-118CDFA44BE1}">
      <formula1>0</formula1>
      <formula2>150</formula2>
    </dataValidation>
    <dataValidation allowBlank="1" showInputMessage="1" showErrorMessage="1" prompt="Unit used to report elemental nutrient quantities (N, P, K) applied from organic fertilizers. Try to record kg/ha" sqref="KA151:KA162 HR263 HR311" xr:uid="{E50B9E90-C9B8-49AA-A95E-D0C1A6C38E08}"/>
    <dataValidation type="list" errorStyle="warning" allowBlank="1" showInputMessage="1" showErrorMessage="1" prompt="Standardised name of the specific study site" sqref="AO151:AO162 AO181:AO189 AO192:AO206 AO208:AO218 AO220:AO261 AO264:AO277 AO279:AO290 AO292:AO309 AO312:AO313 AO315:AO321" xr:uid="{3ACCAA2D-F34E-41CA-B869-1CB9772D2612}">
      <formula1>INDIRECT($AM151)</formula1>
    </dataValidation>
    <dataValidation type="list" errorStyle="warning" allowBlank="1" showInputMessage="1" showErrorMessage="1" prompt="Standardised name of the specific study site" sqref="AF151:AF162 AF181:AF189 AF192:AF206 AF208:AF218 AF220:AF261 AF264:AF277 AF279:AF290 AF292:AF309 AF312:AF313 AF315:AF321" xr:uid="{DC4006EF-AE94-4876-B524-5659986F7828}">
      <formula1>INDIRECT($AD151)</formula1>
    </dataValidation>
    <dataValidation type="list" errorStyle="warning" allowBlank="1" showInputMessage="1" showErrorMessage="1" prompt="Standardised name of the specific study site" sqref="W151:W162 W181:W189 W192:W206 W208:W218 W220:W261 W264:W277 W279:W290 W292:W309 W312:W313 W315:W321" xr:uid="{2BD3A263-10F1-43FC-86E8-CEAAAE1573E4}">
      <formula1>INDIRECT($U151)</formula1>
    </dataValidation>
    <dataValidation type="list" errorStyle="warning" allowBlank="1" showInputMessage="1" showErrorMessage="1" prompt="Standardised name of the specific study site" sqref="N151:N162 N181:N189 N192:N206 N208:N218 N220:N261 N264:N277 N279:N290 N292:N309 N312:N313 N315:N321" xr:uid="{0D59DB84-0D9C-4C8D-9156-17A1D3ED10C9}">
      <formula1>INDIRECT($L151)</formula1>
    </dataValidation>
    <dataValidation errorStyle="warning" allowBlank="1" showInputMessage="1" showErrorMessage="1" prompt="Manual estimation (e.g. from measuring on google earth) in m of the spatial uncertainty for a point location. The site should within an X m radius (the buffer.manual amount) of the point location specified. Unit is meters" sqref="AU151:AU162 AL151:AL162 AC151:AC162 T151:T162 K151:K162 AC181:AC189 K181:K189 T181:T189 AL181:AL189 AU181:AU189 AC192:AC206 T192:T206 K192:K206 AU192:AU206 AL192:AL206 AL208:AL218 AU208:AU218 K208:K218 T208:T218 AC208:AC218 K220:K261 AC220:AC261 T220:T261 AU220:AU261 AL220:AL261 AL264:AL277 AU264:AU277 K264:K277 T264:T277 AC264:AC277 AL279:AL290 AU279:AU290 K279:K290 T279:T290 AC279:AC290 BI292:BJ309 BM292:BO295 BM296:BN297 BM298:BO301 BM302:BN303 BM304:BO307 BM308:BN309 AU292:AU309 T292:T309 AC292:AC309 AL292:AL309 K292:K309 AC312:AC313 K312:K313 AU312:AU313 AL312:AL313 T312:T313 T315:T321 K315:K321 AU315:AU321 AL315:AL321 AC315:AC321" xr:uid="{10A846C4-039E-48BA-AA72-9267A95CEAC6}"/>
    <dataValidation errorStyle="warning" allowBlank="1" showInputMessage="1" showErrorMessage="1" prompt="Longitude of the study location in decimal degrees, recorded at the precision reported in the publication or derived from place-based geocoding when coordinates are not provided." sqref="AT151:AT162 AK151:AK162 AB151:AB162 S151:S162 J151:J162 J181:J189 AB181:AB189 S181:S189 AK181:AK189 AT181:AT189 AB192:AB206 S192:S206 J192:J206 AT192:AT206 AK192:AK206 AK208:AK218 AT208:AT218 J208:J218 S208:S218 AB208:AB218 J220:J261 AK220:AK261 AB220:AB261 S220:S261 AT220:AT261 AK264:AK277 AT264:AT277 J264:J277 S264:S277 AB264:AB277 AK279:AK290 AT279:AT290 J279:J290 S279:S290 AB279:AB290 AT292:AT309 AK292:AK309 S292:S309 AB292:AB309 J292:J309 AB312:AB313 AK312:AK313 AT312:AT313 J312:J313 S312:S313 S315:S321 J315:J321 AT315:AT321 AK315:AK321 AB315:AB321" xr:uid="{90FA1B67-7E2F-47B4-BC7A-4CCEB7362798}"/>
    <dataValidation errorStyle="warning" allowBlank="1" showInputMessage="1" showErrorMessage="1" prompt="Latitude of the study location in decimal degrees, recorded at the precision reported in the publication or derived from place-based geocoding when coordinates are not provided." sqref="AS151:AS162 AJ151:AJ162 AA151:AA162 R151:R162 I151:I162 AA181:AA189 I181:I189 R181:R189 AJ181:AJ189 AS181:AS189 AA192:AA206 R192:R206 I192:I206 AS192:AS206 AJ192:AJ206 AJ208:AJ218 AS208:AS218 I208:I218 R208:R218 AA208:AA218 AJ220:AJ261 AA220:AA261 R220:R261 AS220:AS261 I220:I261 AJ264:AJ277 AS264:AS277 I264:I277 R264:R277 AA264:AA277 AJ279:AJ290 AS279:AS290 I279:I290 R279:R290 AA279:AA290 AS292:AS309 AJ292:AJ309 R292:R309 AA292:AA309 I292:I309 AA312:AA313 I312:I313 AS312:AS313 AJ312:AJ313 R312:R313 R315:R321 I315:I321 AS315:AS321 AJ315:AJ321 AA315:AA321" xr:uid="{43DCBAB0-0BBD-48C0-903A-9BE51E264862}"/>
    <dataValidation errorStyle="warning" allowBlank="1" showInputMessage="1" showErrorMessage="1" prompt="For biodiversity outcomes, specify the functional group related to taxa assessed, if specified in the article" sqref="ND151:ND162 NG181:NG189 KY192:KY206 KY208:KY218 NG220:NG261 KY264:KY277 KY279:KY290 NJ292:NJ309 NG292:NG309 KY315:KY321" xr:uid="{1C9D1839-79D2-48A2-BF71-7F20127A768C}"/>
    <dataValidation type="decimal" errorStyle="warning" operator="greaterThanOrEqual" allowBlank="1" showInputMessage="1" showErrorMessage="1" prompt="Lower limit for variation in suboutcome when variation is reported as a confidence interval or interquartile range." sqref="OE151:OE162 LR192:LR206 LR208:LR218 NZ220:NZ261 LR264:LR277 LR279:LR290 NZ292:NZ309 LR315:LR321" xr:uid="{EF960171-20F1-46C3-94AC-5FF1D14B6677}">
      <formula1>-9.99999999999999E+40</formula1>
    </dataValidation>
    <dataValidation type="decimal" errorStyle="warning" operator="greaterThanOrEqual" allowBlank="1" showInputMessage="1" showErrorMessage="1" prompt="Numerical value corresponding to the reported central tendency of the sub-outcome." sqref="NT151 OB151:OB162 NT153:NT162 NW181:NW189 LO192:LO206 LO208:LO218 NW220:NW261 LO264:LO277 LO279:LO290 NW292:NW309 LO315:LO321" xr:uid="{8A7B464E-AAF0-4222-AE4B-51EF55D1EF5E}">
      <formula1>-9.99999999999999E+30</formula1>
    </dataValidation>
    <dataValidation type="decimal" errorStyle="warning" operator="lessThanOrEqual" allowBlank="1" showInputMessage="1" showErrorMessage="1" prompt="Size of Harvested Plot (m2)." sqref="MV151:MV162" xr:uid="{E3478747-B97C-4EF0-8710-04654C72323D}">
      <formula1>AW151</formula1>
    </dataValidation>
    <dataValidation type="date" errorStyle="warning" allowBlank="1" showInputMessage="1" showErrorMessage="1" prompt="(Storage Date End for Postharvest)" sqref="MN151:MN162 MR181:MR189 KJ192:KJ206 KJ208:KJ218 MR220:MR261 KJ264:KJ277 KJ279:KJ290 MR292:MR309 MR312:MR313 KJ315:KJ321" xr:uid="{54E3AD9B-A97D-41D8-B958-2B6217DA0B6E}">
      <formula1>KI151</formula1>
      <formula2>73415</formula2>
    </dataValidation>
    <dataValidation type="date" errorStyle="warning" allowBlank="1" showInputMessage="1" showErrorMessage="1" prompt="(Storage Date Start for Postharvest)" sqref="MM151:MM162 MQ181:MQ189 KI192:KI206 KI208:KI218 MQ220:MQ261 KI264:KI277 KI279:KI290 MQ292:MQ309 MQ312:MQ313 KI315:KI321" xr:uid="{B5514CF3-2951-4CE4-8900-FD9162941260}">
      <formula1>1</formula1>
      <formula2>73415</formula2>
    </dataValidation>
    <dataValidation type="date" errorStyle="warning" operator="greaterThanOrEqual" allowBlank="1" showInputMessage="1" showErrorMessage="1" prompt="Harvest Date End (dd/mm/yy)" sqref="MF151:MF162 MJ181:MJ189 KB192:KB206 KB208:KB218 MJ220:MJ261 KB264:KB277 KB279:KB290 MJ292:MJ309 MJ312:MJ313 KB315:KB321" xr:uid="{5DCF576B-6A79-4EE6-ACEB-B8F0B8767C62}">
      <formula1>KA151</formula1>
    </dataValidation>
    <dataValidation type="date" errorStyle="warning" allowBlank="1" showInputMessage="1" showErrorMessage="1" prompt="Harvest Date Start (dd/mm/yy)" sqref="ME151:ME162 MI181:MI189 KA192:KA206 KA208:KA218 MI220:MI261 KA264:KA277 KA279:KA290 MI292:MI309 MI312:MI313 KA315:KA321" xr:uid="{23BC7648-6DAC-4867-81E5-465502C6F43C}">
      <formula1>1</formula1>
      <formula2>73415</formula2>
    </dataValidation>
    <dataValidation type="list" errorStyle="warning" allowBlank="1" showInputMessage="1" showErrorMessage="1" prompt="Tree (plant species). Only required if a material comes from a tree or shrub" sqref="LF151:LF162 LI181:LI189 JA192:JA206 JA208:JA218 LI220:LI261 JA264:JA277 JA279:JA290 LI292:LI309 LI312:LI313 JA315:JA321" xr:uid="{6A90E4E0-79FD-47C4-8CD3-F6A0991A138B}">
      <formula1>tree.latin.name</formula1>
    </dataValidation>
    <dataValidation type="list" errorStyle="warning" allowBlank="1" showInputMessage="1" showErrorMessage="1" prompt="Name of the organic fertilizer" sqref="JX151:JX162" xr:uid="{D0822299-31CD-4BFF-8D63-219F8D1CC5D4}">
      <formula1>INDIRECT($JW151)</formula1>
    </dataValidation>
    <dataValidation type="list" errorStyle="warning" allowBlank="1" showInputMessage="1" prompt="Please select the name of the fertiliser_x000a__x000a_If cell turns orange, this means the fertiliser is not currently recorded in the 01_FOMD_ontologies book on the O1_fertiliser sheet. Please check you are entering the name correctly, or update the ontoliges book." sqref="JN151:JN162" xr:uid="{F5B94E05-F145-44E0-8BF4-F517697B10A4}">
      <formula1>INDIRECT($JM151)</formula1>
    </dataValidation>
    <dataValidation errorStyle="warning" allowBlank="1" showInputMessage="1" showErrorMessage="1" prompt="Name of the agroforestry practice. This dimension captures whether trees are part of a rotation." sqref="IY151:IY162" xr:uid="{473D9515-EC6E-4E45-8EB2-3BBE65116C94}"/>
    <dataValidation errorStyle="warning" allowBlank="1" showInputMessage="1" showErrorMessage="1" prompt="Complete with an easy to recognize name for the animal practice, you will use this name to reference it when building treatments later in the extraction process. Avoid using special characters." sqref="ID151:ID162 IB181:IB189 FT192:FT206 FT208:FT218 IB220:IB261 FT264:FT277 FT279:FT290 IB292:IB309 FT315:FT321" xr:uid="{4F1A25F5-1B89-4BA5-BCBF-237CAAAEB6C5}"/>
    <dataValidation type="list" errorStyle="warning" allowBlank="1" showInputMessage="1" showErrorMessage="1" prompt="Breed of the animal" sqref="IC151:IC162" xr:uid="{6A64258A-EC0D-4C9F-AFCF-1F72B09CEAEF}">
      <formula1>INDIRECT($IB151)</formula1>
    </dataValidation>
    <dataValidation type="list" errorStyle="warning" allowBlank="1" showInputMessage="1" showErrorMessage="1" prompt="Name of the animal" sqref="IB151:IB162 IC181:IC189 FU192:FU206 FU208:FU218 IC220:IC261 FU264:FU277 FU279:FU290 IC292:IC309 FU315:FU321" xr:uid="{188D838F-CA7D-48E9-8102-300D4CF39443}">
      <formula1>AnimalsList</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N151:GN162" xr:uid="{3C0262EE-1841-407B-B1D1-5B1756A961D4}">
      <formula1>INDIRECT($GM151)</formula1>
    </dataValidation>
    <dataValidation type="decimal" errorStyle="warning" operator="greaterThan" allowBlank="1" showInputMessage="1" showErrorMessage="1" prompt="Numerical value of animal growing density corresponding to the selected animal and density unit." sqref="HJ151:HJ162 HE151:HE162 GZ151:GZ162 GU151:GU162 GP151:GP162 GY181:GY189 HD181:HD189 HI181:HI189 GO181:GO189 GT181:GT189 EG192:EG206 EL192:EL206 EQ192:EQ206 EV192:EV206 ER192 EH192 EM192 FA192:FA206 EW192:EZ192 FB192 EG208:EG218 EL208:EL218 EQ208:EQ218 EV208:EV218 FA208:FA218 GY220:GY261 HD220:HD261 HI220:HI261 GO220:GO261 GT220:GT261 EQ264:EQ277 EL264:EL277 EG264:EG277 FA264:FA277 EV264:EV277 EQ279:EQ290 EL279:EL290 EG279:EG290 FA279:FA290 EV279:EV290 HI292:HI309 GO292:GO309 GT292:GT309 GY292:GY309 HD292:HD309 HI312:HI313 GO312:GO313 GT312:GT313 GY312:GY313 EV315:EV321 FA315:FA321 EG315:EG321 EL315:EL321 EQ315:EQ321" xr:uid="{AE2E32A0-1545-4D3B-8950-5FC3ACCD1AE1}">
      <formula1>0</formula1>
    </dataValidation>
    <dataValidation type="list" errorStyle="warning" allowBlank="1" showInputMessage="1" showErrorMessage="1" prompt="Name of animal species including in the practice, first letter of name capitilized and the rest lowercase. Use common names of species. See animal lists in 01_animals$v_product in 01_FOMD_ontologoies file." sqref="HG151:HG162 HB151:HB162 GW151:GW162 GR151:GR162 GM151:GM162 GV181:GV189 HA181:HA189 HF181:HF189 GL181:GL189 GQ181:GQ189 ED192:ED206 EI192:EI206 EN192:EN206 ES192:ES206 EX193:EX206 ED208:ED218 EI208:EI218 EN208:EN218 ES208:ES218 EX208:EX218 GV220:GV261 HA220:HA261 HF220:HF261 GL220:GL261 GQ220:GQ261 EN264:EN277 EI264:EI277 ED264:ED277 EX264:EX277 ES264:ES277 EN279:EN290 EI279:EI290 ED279:ED290 EX279:EX290 ES279:ES290 HF292:HF309 GL292:GL309 GQ292:GQ309 GV292:GV309 HA292:HA309 HF312:HF313 GL312:GL313 GQ312:GQ313 GV312:GV313 HA312:HA313 ES315:ES321 EX315:EX321 ED315:ED321 EI315:EI321 EN315:EN321" xr:uid="{770FF079-4E70-4DF6-A0D9-B58A6AEF891E}">
      <formula1>AnimalsList</formula1>
    </dataValidation>
    <dataValidation type="decimal" errorStyle="warning" operator="greaterThanOrEqual" allowBlank="1" showInputMessage="1" prompt="Numerical value of crop planting density corresponding to the selected crop and density unit._x000a__x000a_Should be greater than 0" sqref="BK151:BK162 DD151:DD162 DI151:DI162 DN151:DN162 DS151:DS162 DX151:DX162 EC151:EC162 CY151:CY162 BU151:BU162 BZ151:BZ162 CE151:CE162 CJ151:CJ162 CO151:CO162 CT151:CT162 BP151:BP162 BJ181:BJ189 BT181:BT189 CD181:CD189 BY181:BY189 BO181:BO189 EB181:EB189 DW181:DW189 DR181:DR189 DM181:DM189 DH181:DH189 DC181:DC189 CX181:CX189 CI181:CI189 CS181:CS189 CN181:CN189 CA197:CA198 BU197:BU198 CG197:CG201 CN192 CD192 BT192 BY192 CI192 BJ192:BJ199 BK195:BK196 DW192:DW206 DR192:DR206 DM192:DM206 DH192:DH206 DC192:DC206 CX192:CX206 CA193:CA194 CS192:CS206 EB192:EB206 BO192:BO206 CM193:CN204 BJ193:BK194 BQ193:BQ196 BW193:BW196 CG193:CG194 BU193:BU194 CC200:CD200 BP199:BP200 BV199:BV200 CA201 BU201 BW202:BW204 BK202:BK204 BQ202:BQ204 BQ200 BJ200:BK200 BW200 BJ201:BJ218 CN205:CN206 BT205:BT206 BY205:BY206 CI205:CI206 CD205:CD206 BO208:BO218 EB208:EB218 CS208:CS218 CN208:CN218 CD208:CD218 BT208:BT218 BY208:BY218 CI208:CI218 CX208:CX218 DC208:DC218 DH208:DH218 DM208:DM218 DR208:DR218 DW208:DW218 CI220:CI261 CD220:CD261 BY220:BY261 BT220:BT261 EB220:EB261 DW220:DW261 DR220:DR261 DM220:DM261 DH220:DH261 DC220:DC261 BO220:BO261 CX220:CX261 BJ220:BJ261 CS220:CS261 CN220:CN261 CI264:CI277 CN264:CN277 CS264:CS277 BJ264:BJ277 CX264:CX277 BO264:BO277 DC264:DC277 DH264:DH277 DM264:DM277 DR264:DR277 DW264:DW277 EB264:EB277 BT264:BT277 BY264:BY277 CD264:CD277 CI279:CI290 CN279:CN290 CS279:CS290 BJ279:BJ290 CX279:CX290 BO279:BO290 DC279:DC290 DH279:DH290 DM279:DM290 DR279:DR290 DW279:DW290 EB279:EB290 BT279:BT290 BY279:BY290 CD279:CD290 BO308:BO309 CS292:CS309 BO302:BO303 BO296:BO297 CN292:CN309 CI292:CI309 CX292:CX309 EB292:EB309 DW292:DW309 DR292:DR309 DM292:DM309 DH292:DH309 DC292:DC309 CD292:CD309 BY292:BY309 BT292:BT309 CD312:CD313 CI312:CI313 EB312:EB313 DW312:DW313 DR312:DR313 DM312:DM313 DH312:DH313 DC312:DC313 BJ312:BJ313 CX312:CX313 BO312:BO313 CS312:CS313 CN312:CN313 BY312:BY313 BT312:BT313 CD315:CD321 CI315:CI321 CN315:CN321 CS315:CS321 BY315:BY321 CX315:CX321 BJ315:BJ321 DC315:DC321 DH315:DH321 DM315:DM321 DR315:DR321 DW315:DW321 EB315:EB321 BO315:BO321 BT315:BT321" xr:uid="{EFB4DB30-BEAA-4217-AC77-4F4376C06FD6}">
      <formula1>0</formula1>
    </dataValidation>
    <dataValidation type="list" errorStyle="warning" allowBlank="1" showInputMessage="1" showErrorMessage="1" prompt="Commercial or local name of the crop variety associated with the selected crop (e.g., Katumani, G2333, Maasai Red). Do not include the crop species name in this field." sqref="BI151:BI162 DB151:DB162 DG151:DG162 DL151:DL162 DQ151:DQ162 DV151:DV162 EA151:EA162 BN151:BN162 BS151:BS162 BX151:BX162 CC151:CC162 CH151:CH162 CM151:CM162 CR151:CR162 CW151:CW162" xr:uid="{F6261401-77DE-4BCD-9819-FA143552D056}">
      <formula1>INDIRECT(BH151)</formula1>
    </dataValidation>
    <dataValidation type="list" errorStyle="warning" allowBlank="1" showInputMessage="1" showErrorMessage="1" prompt="Name of crop species including in the practice, first letter of name capitilized and the rest lowercase. Use common names of species. See crop lists in 01_crops$crop_names in 01_FOMD_ontologoies file." sqref="CV151:CV162 DA151:DA162 DF151:DF162 DK151:DK162 DP151:DP162 DU151:DU162 DZ151:DZ162 BM151:BM162 BR151:BR162 BW151:BW162 CB151:CB162 CG151:CG162 CL151:CL162 CQ151:CQ162 BH151:BH162 BG181:BG189 BQ181:BQ189 BU181:BV189 BL181:BL189 DY181:DY189 DT181:DT189 DO181:DO189 DJ181:DJ189 DE181:DE189 CZ181:CZ189 CU181:CU189 CA181:CA189 CF181:CF189 CP181:CP189 CK181:CK189 BQ197:BQ198 CD197:CD198 CJ196:CJ204 BX197:BX198 CK192 CF192 BV192 CA192 BN193:BN196 DT192:DT206 DO192:DO206 DJ192:DJ206 DE192:DE206 CZ192:CZ206 CU192:CU206 BG192:BG206 BL192:BL206 DY192:DY206 CP192:CP206 BT193:BT196 BZ193:BZ195 CJ193:CJ194 BQ192:BQ194 BX193:BX194 CD193:CD194 BY199:BY200 BQ201 CD201 BX201 BN202:BN204 BT202:BT204 BT200 BN200 BZ200 BS199:BS200 BQ205:BQ206 BV205:BV206 CA205:CA206 CF205:CF206 CK205:CK206 DY208:DY218 BL208:BL218 BQ208:BQ218 CP208:CP218 BG208:BG218 CU208:CU218 CK208:CK218 CF208:CF218 BV208:BV218 CA208:CA218 CZ208:CZ218 DE208:DE218 DJ208:DJ218 DO208:DO218 DT208:DT218 BG220:BG261 CA220:CA261 BV220:BV261 BQ220:BQ261 DY220:DY261 DT220:DT261 DO220:DO261 DJ220:DJ261 DE220:DE261 CZ220:CZ261 CU220:CU261 CF220:CF261 CK220:CK261 CP220:CP261 BL220:BL261 CF264:CF277 BG264:BG277 CP264:CP277 BL264:BL277 CK264:CK277 CU264:CU277 CZ264:CZ277 DE264:DE277 DJ264:DJ277 DO264:DO277 DT264:DT277 DY264:DY277 BQ264:BQ277 BV264:BV277 CA264:CA277 CF279:CF290 BG279:BG290 CP279:CP290 BL279:BL290 CK279:CK290 CU279:CU290 CZ279:CZ290 DE279:DE290 DJ279:DJ290 DO279:DO290 DT279:DT290 DY279:DY290 BQ279:BQ290 BV279:BV290 CA279:CA290 CU292:CU309 CP292:CP309 CK292:CK309 CF292:CF309 CA292:CA309 BV292:BV309 BQ292:BQ309 BL292:BL309 DY292:DY309 DT292:DT309 DO292:DO309 DJ292:DJ309 DE292:DE309 CZ292:CZ309 BG292:BG309 CA312:CA313 BQ312:BQ313 DY312:DY313 DT312:DT313 DO312:DO313 DJ312:DJ313 DE312:DE313 CZ312:CZ313 CU312:CU313 CK312:CK313 BG312:BG313 CP312:CP313 BV312:BV313 CF312:CF313 BL312:BL313 CA315:CA321 CF315:CF321 BV315:BV321 CP315:CP321 BG315:BG321 CK315:CK321 CU315:CU321 CZ315:CZ321 DE315:DE321 DJ315:DJ321 DO315:DO321 DT315:DT321 DY315:DY321 BL315:BL321 BQ315:BQ321" xr:uid="{D7D3B5A5-5EF8-4A31-B4B2-DB2BCE8B4D72}">
      <formula1>CropList</formula1>
    </dataValidation>
    <dataValidation type="decimal" errorStyle="warning" operator="greaterThanOrEqual" allowBlank="1" showInputMessage="1" showErrorMessage="1" prompt="Amount of Water Applied" sqref="LV151:LV162 LZ181:LZ189 JR192:JR206 JR208:JR218 LZ220:LZ261 JR264:JR277 JR279:JR290 LZ292:LZ309 LZ312:LZ313 JR315:JR321" xr:uid="{37896B8A-FBDD-4C56-9A52-A4AF2C0E4130}">
      <formula1>0</formula1>
    </dataValidation>
    <dataValidation type="date" errorStyle="warning" operator="greaterThanOrEqual" allowBlank="1" showInputMessage="1" showErrorMessage="1" prompt="Date End of the irrigation" sqref="LT151:LT162 LX181:LX189 JP192:JP206 JP208:JP218 LX220:LX261 JP264:JP277 JP279:JP290 LX292:LX309 LX312:LX313 JP315:JP321" xr:uid="{E92292F7-D056-4FFC-A372-96082A049E7A}">
      <formula1>JO151</formula1>
    </dataValidation>
    <dataValidation type="date" errorStyle="warning" allowBlank="1" showInputMessage="1" showErrorMessage="1" prompt="Date Start of the irrigation" sqref="LS151:LS162 LW181:LW189 JO192:JO206 JO208:JO218 LW220:LW261 JO264:JO277 JO279:JO290 LW292:LW309 LW312:LW313 JO315:JO321" xr:uid="{0C518A3D-AA51-4078-A257-525857C9C739}">
      <formula1>1</formula1>
      <formula2>73415</formula2>
    </dataValidation>
    <dataValidation type="list" errorStyle="warning" allowBlank="1" showInputMessage="1" showErrorMessage="1" prompt="Variety, cultivar of the crop" sqref="HX151:HX162 HX181:HX189 HX220:HX261 HX292:HX309" xr:uid="{D913C98B-7BF9-48FE-940D-3DF53333A480}">
      <formula1>INDIRECT($HW151)</formula1>
    </dataValidation>
    <dataValidation type="list" errorStyle="warning" allowBlank="1" showInputMessage="1" showErrorMessage="1" prompt="Please entery name of crop_x000a__x000a_If cell turns red, this means the crop was not selected as a study crop (crop01, crop02 etc.) Please adjust entries as necessary_x000a_" sqref="HW151:HW162 HW181:HW189 FO193:FO218 HW220:HW261 FO264:FO277 FO279:FO290 HW292:HW309 FO312:FO313 FO315:FO321" xr:uid="{42A80C0A-ACFD-4D49-86AB-37F887847F31}">
      <formula1>CropList</formula1>
    </dataValidation>
    <dataValidation type="date" errorStyle="warning" allowBlank="1" showInputMessage="1" prompt="Planting Date Start (dd/mm/yy)" sqref="HU151:HU162 HT181:HT189 FL192:FL206 FL208:FL218 HT220:HT261 FL264:FL277 FL279:FL290 HT292:HT309 FL315:FL321" xr:uid="{283A1DD3-4064-45B4-B5E3-47D4745343F4}">
      <formula1>1</formula1>
      <formula2>73415</formula2>
    </dataValidation>
    <dataValidation errorStyle="warning" allowBlank="1" showInputMessage="1" showErrorMessage="1" prompt="Complete with an easy to recognize name for the planting method, you will use this name to reference it when building treatments later in the extraction process. Avoid using special characters." sqref="HR151:HR162 HQ181:HQ189 FI192:FI206 FI208:FI218 HQ220:HQ261 FI264:FI277 FI279:FI290 HQ292:HQ309 FI315:FI321" xr:uid="{89DCAD7B-6878-46E5-A763-A4F9454CFE7A}"/>
    <dataValidation type="whole" errorStyle="warning" operator="greaterThan" allowBlank="1" showInputMessage="1" showErrorMessage="1" prompt="How many times was the land tilled during one experimental season " sqref="HQ151:HQ162 HP181:HP189 FH192:FH206 FH208:FH218 HP220:HP261 FH264:FH277 FH279:FH290 HP292:HP309 FH315:FH321" xr:uid="{1A737786-7E78-466C-B9E9-FD4472297CAE}">
      <formula1>0</formula1>
    </dataValidation>
    <dataValidation errorStyle="warning" allowBlank="1" showInputMessage="1" showErrorMessage="1" prompt="Complete with an easy to recognize name for the tillage practice, you will use this name to reference it when building treatments later in the extraction process. Avoid using special characters." sqref="HL151:HL162 HK181:HK189 FC192:FC206 FC208:FC218 HK220:HK261 FC264:FC277 FC279:FC290 HK292:HK309 HK312:HK313 FC315:FC321" xr:uid="{AC63538A-4527-4ACE-B169-FA325CDE5C61}"/>
    <dataValidation errorStyle="warning" allowBlank="1" showInputMessage="1" showErrorMessage="1" prompt="The location in the paper where the data can be found. This should be three letters (fig, tab, or txt) in lowercase and a number (for figures and tables) to signify figure, table or text, respectively." sqref="OR151:OR162 OU181:OU189 MM192:MM206 MM208:MM218 OU220:OU261 MM264:MM277 MM279:MM290 OX292:OX297 OU302:OU303 OW298:OW309 MM315:MM321" xr:uid="{0C44F52F-2EA8-40B2-9B3F-F6B63E5E83F1}"/>
    <dataValidation type="decimal" errorStyle="warning" operator="greaterThanOrEqual" allowBlank="1" showInputMessage="1" showErrorMessage="1" prompt="Amount Applied. Captures the total amount of pH-altering material applied" sqref="LP151:LP162 LS181:LS189 JK192:JK206 JK208:JK218 LS220:LS261 JK264:JK277 JK279:JK290 LS292:LS309 LS312:LS313 JK315:JK321" xr:uid="{F28669DE-A65D-4643-BD91-D48534A312A4}">
      <formula1>0</formula1>
    </dataValidation>
    <dataValidation type="decimal" errorStyle="warning" operator="greaterThanOrEqual" allowBlank="1" showInputMessage="1" showErrorMessage="1" prompt="Amount of material applied in the study_x000a__x000a_Should be 0 or higher" sqref="LK151:LK162 LN181:LN189 JF192:JF206 JF208:JF218 LN220:LN261 JF264:JF277 JF279:JF290 LN292:LN309 JF315:JF321" xr:uid="{2D632AF5-466D-4DC7-AFDC-4F8B439A0384}">
      <formula1>0</formula1>
    </dataValidation>
    <dataValidation type="list" errorStyle="warning" allowBlank="1" showInputMessage="1" prompt="Please use active ingredient name over trade-name of product, unless the  product contains multiple active ingredients then it is acceptible to use the product name." sqref="KL151:KL162" xr:uid="{61140D34-C075-4E9A-9B19-0A9A5018372B}">
      <formula1>INDIRECT($KK151)</formula1>
    </dataValidation>
    <dataValidation errorStyle="warning" allowBlank="1" showInputMessage="1" showErrorMessage="1" prompt="Complete with an easy to recognize name for the practice, you will use this name to reference it when building treatments later in the extraction process. Avoid using special characters." sqref="KW151:KW162 LL151:LL162 LQ151:LQ162 MH151:MH162 MC151:MC162 MP151:MP162 LX150:LX162 MB180:MB181 MT181:MT189 MG181:MG189 ML181:ML189 LT181:LT189 LO181:LO189 KV181:KV189 JT191:JT192 JY192:JY206 KL192:KL206 IN192:IN206 JG192:JG206 JL192:JL206 KD192:KD206 KD208:KD218 JL208:JL218 JG208:JG218 IN208:IN218 KL208:KL218 JY208:JY218 MB219 MG220:MG261 ML220:ML261 LT220:LT261 LO220:LO261 KV220:KV261 MT220:MT261 JT262:JT263 KL264:KL277 IN264:IN277 JG264:JG277 JL264:JL277 KD264:KD277 JY264:JY277 JT278 KL279:KL290 IN279:IN290 JG279:JG290 JL279:JL290 KD279:KD290 JY279:JY290 MB292:MB309 MT292:MT309 MG292:MG309 ML292:ML309 LT292:LT309 LO292:LO309 KV292:KV309 JT310:JT311 ML312:ML313 MG312:MG313 LO312:LO313 MT312:MT313 LT312:LT313 JT314 KD315:KD321 JL315:JL321 JG315:JG321 IN315:IN321 KL315:KL321 JY315:JY321" xr:uid="{1861F155-AFAD-402C-B4FB-E8C1E358072F}"/>
    <dataValidation type="decimal" errorStyle="warning" operator="greaterThanOrEqual" allowBlank="1" showInputMessage="1" showErrorMessage="1" prompt="Chemical amount applied_x000a__x000a_Should be 0 or higher" sqref="KN151:KN162 KR151:KR162 KV151:KV162 KM181:KM189 KU181:KU189 KQ181:KQ189 IM192:IM206 IE192:IE206 II192:II206 II208:II218 IE208:IE218 IM208:IM218 KM220:KM261 KU220:KU261 KQ220:KQ261 IE264:IE277 II264:II277 IM264:IM277 IE279:IE290 II279:II290 IM279:IM290 KM292:KM309 KU292:KU309 KQ292:KQ309 KQ312:KQ313 KM312:KM313 KU312:KU313 IE312:IE313 IM312:IM313 II312:II313 II317 II315 IE315:IE321 IM315:IM321" xr:uid="{45269E77-79E0-4D17-B613-E45B35C3E157}">
      <formula1>0</formula1>
    </dataValidation>
    <dataValidation errorStyle="warning" allowBlank="1" showInputMessage="1" showErrorMessage="1" prompt="Complete with an easy to recognize name for the weeding practice, you will use this name to reference it when building treatments later in the extraction process. Avoid using special characters." sqref="KF151:KF162 KE181:KE189 HW192:HW206 HW208:HW218 KE220:KE261 HW264:HW277 HW279:HW290 KE292:KE309 HW315:HW321" xr:uid="{38E7B35C-57B0-49B7-BB58-0D26C60A7CDC}"/>
    <dataValidation type="decimal" errorStyle="warning" operator="greaterThanOrEqual" allowBlank="1" showInputMessage="1" showErrorMessage="1" prompt="Total elemental potassium applied from organic sources (e.g., compost, manure, biosolid)." sqref="KD151:KD162 KC181:KC189 HU192:HU206 HU208:HU218 KC220:KC261 HU264:HU277 HU279:HU290 KC312:KC313 HU312:HU313" xr:uid="{A5B12581-8745-4A35-BA68-456C3E1DC75D}">
      <formula1>0</formula1>
    </dataValidation>
    <dataValidation type="decimal" errorStyle="warning" operator="greaterThanOrEqual" allowBlank="1" showInputMessage="1" showErrorMessage="1" prompt="Total elemental phosphorus applied from organic sources (e.g., compost, manure, biosolid)." sqref="KC151:KC162 KB181:KB189 HT192:HT206 HT208:HT218 KB220:KB261 HT264:HT277 HT279:HT290 KB312:KB313 HT312:HT313" xr:uid="{433F4601-FB02-4BDB-9086-4BD0359C5504}">
      <formula1>0</formula1>
    </dataValidation>
    <dataValidation type="decimal" errorStyle="warning" operator="greaterThanOrEqual" allowBlank="1" showInputMessage="1" showErrorMessage="1" prompt="Total elemental nitrogen applied  from organic sources (e.g., compost, manure, biosolid)." sqref="KB151:KB162 KA181:KA189 HS192:HS206 HS208:HS218 KA220:KA261 HS264:HS277 HS279:HS290 KA312:KA313 HS312:HS313" xr:uid="{B87E790A-639E-49D8-8F72-50852871A3F7}">
      <formula1>0</formula1>
    </dataValidation>
    <dataValidation type="whole" errorStyle="warning" allowBlank="1" showInputMessage="1" prompt="The start year of the crop rotation practice" sqref="IS151:IS162 IS181:IS189 GK192:GK206 GK208:GK218 IS220:IS261 GK264:GK277 GK279:GK290 IS292:IS309 IS312:IS313 GK315:GK321" xr:uid="{F5E450A8-DF0B-4A2C-8B13-8C96FDE5B20F}">
      <formula1>1900</formula1>
      <formula2>2100</formula2>
    </dataValidation>
    <dataValidation errorStyle="warning" allowBlank="1" showInputMessage="1" showErrorMessage="1" prompt="Intercropping start season" sqref="IM151:IM162 IM181:IM189 GE192:GE206 GE208:GE218 IM220:IM261 GE264:GE277 GE279:GE290 IM292:IM309 GE315:GE321" xr:uid="{A15F823F-5145-44A8-AAA0-7B1EFED0E2CE}"/>
    <dataValidation type="whole" errorStyle="warning" allowBlank="1" showInputMessage="1" showErrorMessage="1" prompt="Intercropping start year" sqref="IL151:IL162 IL181:IL189 GD192:GD206 GD208:GD218 IL220:IL261 GD264:GD277 GD279:GD290 IL292:IL309 GD312:GD313 GD315:GD321" xr:uid="{52C8C3A3-5DE6-4243-B39B-25E4628CDFAA}">
      <formula1>1900</formula1>
      <formula2>2100</formula2>
    </dataValidation>
    <dataValidation errorStyle="warning" allowBlank="1" showInputMessage="1" showErrorMessage="1" prompt="Complete with an easy to recognize name for the intercropping practice, you will use this name to reference it when building treatments later in the extraction process. Avoid using special characters." sqref="IH151:IH162 IO181 IH181:IH189 FZ192 GG192:GG206 GG208:GG218 IH220:IH261 IO220:IO261 FZ264:FZ277 GG264:GG277 FZ279:FZ290 GG279:GG290 IO292:IO309 GG315:GG321 FZ315:FZ321" xr:uid="{5B642FC0-D024-49AA-BFBC-958FD0B76459}"/>
    <dataValidation type="decimal" errorStyle="warning" operator="greaterThanOrEqual" allowBlank="1" showInputMessage="1" showErrorMessage="1" prompt="Numerical value of tree planting density corresponding to the selected tree and density unit._x000a__x000a_Should be greater than 0" sqref="EO151:EO162 EG151:EG162 EK151:EK162 ES151:ES162 EW151:EW162 FA151:FA162 FE151:FE162 FI151:FI162 FM151:FM162 FQ151:FQ162 FU151:FU162 FY151:FY162 GC151:GC162 GG151:GG162 GK151:GK162 FD181:FD189 FX181:FX189 FT181:FT189 FP181:FP189 FL181:FL189 FH181:FH189 EZ181:EZ189 EV181:EV189 ER181:ER189 EF181:EF189 GB181:GB189 GJ181:GJ189 GF181:GF189 EN181:EN189 EJ181:EJ189 GB220:GB261 FX220:FX261 FT220:FT261 FP220:FP261 FL220:FL261 FH220:FH261 FD220:FD261 EZ220:EZ261 EV220:EV261 ER220:ER261 EN220:EN261 EJ220:EJ261 EF220:EF261 GJ220:GJ261 GF220:GF261 EN292:EN309 GJ292:GJ309 GF292:GF309 GB292:GB309 FX292:FX309 FT292:FT309 FP292:FP309 FL292:FL309 FH292:FH309 FD292:FD309 EZ292:EZ309 EV292:EV309 ER292:ER309 EJ292:EJ309 EF292:EF309 FL312:FL313 FH312:FH313 FD312:FD313 EZ312:EZ313 EV312:EV313 ER312:ER313 EN312:EN313 EJ312:EJ313 EF312:EF313 GJ312:GJ313 FX312:FX313 FT312:FT313" xr:uid="{AFDCAC5D-DB0F-485B-BD70-A94CEC4DBA59}">
      <formula1>0</formula1>
    </dataValidation>
    <dataValidation errorStyle="warning" allowBlank="1" showInputMessage="1" showErrorMessage="1" prompt="Total elemental nitrogen, phosphorus, and potassium applied from inorganic sources (e.g., urea or DAP)." sqref="JP151:JP162 JO181:JO189 JQ181:JS189 HG192:HG206 HG208:HG218 JO220:JO261 HF264:HG277 HG279:HG290 JO292:JO309 JO312:JO313 HG315:HG321" xr:uid="{024DD035-1684-4EF4-8635-247530DBA31E}"/>
    <dataValidation type="whole" errorStyle="warning" allowBlank="1" showInputMessage="1" showErrorMessage="1" prompt="This only required for temporally aggregated observations (e.g. a result that has been averaged from crop yields reported from 2000,2001 and 2002). Here report the last year of the period over for which observations were aggregated" sqref="OV151:OV162 OY181:OY189 MQ192:MQ206 MQ208:MQ218 OY220:OY261 MQ264:MQ277 MQ279:MQ290 OY298:OY309 NB312:NB313 MQ315:MQ321" xr:uid="{65C28106-D232-48DB-BAAE-2FD3D33FEFDA}">
      <formula1>MP151</formula1>
      <formula2>2100</formula2>
    </dataValidation>
    <dataValidation type="whole" errorStyle="warning" allowBlank="1" showInputMessage="1" showErrorMessage="1" prompt="First year the measurement was taken (YYYY). For yield or similar outcomes this should relate to the harvest year (rather than the planting year). Where data are aggregated across years also complete the Measurement End Year Field." sqref="OU151:OU162 OX181:OX189 MP192:MP206 MO199:MO204 MP208:MP218 OX220:OX261 MP264:MP277 MP279:MP290 PA292:PA297 OX298:OX309 NA312:NA313 MP315:MP321" xr:uid="{2495B4C8-BEF1-4AB6-B1D6-7324002729D3}">
      <formula1>1900</formula1>
      <formula2>2100</formula2>
    </dataValidation>
    <dataValidation errorStyle="warning" allowBlank="1" showInputMessage="1" showErrorMessage="1" prompt="Season as stated by the author" sqref="BC151:BC162 BC181:BC189 BC220:BC261 BC264:BC277 BC279:BC290 BC292:BC309 BC312:BC313 BC315:BC321" xr:uid="{077FD991-887F-4313-ADAF-AD897A4D781E}"/>
    <dataValidation type="whole" errorStyle="warning" allowBlank="1" showInputMessage="1" showErrorMessage="1" prompt="Year when the experiment stopped. Year End as stated by the author _x000a__x000a_Should be equal to start year or later" sqref="BB151:BB162 BB181:BB189 BB192:BB206 BB208:BB218 BB220:BB261 BB264:BB277 BB279:BB290 BB292:BB309 BB312:BB313 BB315:BB321" xr:uid="{A8558041-960B-4AC6-BF38-C2E05E41035A}">
      <formula1>BA151</formula1>
      <formula2>2100</formula2>
    </dataValidation>
    <dataValidation type="whole" errorStyle="warning" allowBlank="1" showInputMessage="1" showErrorMessage="1" prompt="Year when the experiment started. Year Start as stated by the author" sqref="BA151:BA162 BA181:BA189 BA192:BA206 BA208:BA218 BA220:BA261 BA264:BA277 BA279:BA290 BA292:BA309 BA312:BA313 BA315:BA321" xr:uid="{782F4D90-BB80-41EB-982E-24EF0AAE166B}">
      <formula1>1900</formula1>
      <formula2>2100</formula2>
    </dataValidation>
    <dataValidation errorStyle="warning" allowBlank="1" showInputMessage="1" showErrorMessage="1" prompt="Complete with the specific time period name the study provide" sqref="AZ151:AZ162 AZ181:AZ189 AZ192:AZ218 AZ220:AZ261 AZ264:AZ277 AZ279:AZ290 AZ292:AZ309 AZ312:AZ313 AZ315:AZ321" xr:uid="{875F8ED0-75DD-465F-B8A1-1992A541F8C4}"/>
    <dataValidation type="whole" errorStyle="warning" operator="greaterThanOrEqual" allowBlank="1" showInputMessage="1" showErrorMessage="1" prompt="Length of time the experiment has been ongoing up to the date the data are being reported for in years._x000a__x000a_Should be 0 or greater" sqref="AY151:AY162 AY292:AY309" xr:uid="{D31EBF5A-08BE-44EE-AA87-7BDEACDD194C}">
      <formula1>0</formula1>
    </dataValidation>
    <dataValidation type="decimal" errorStyle="warning" operator="greaterThanOrEqual" allowBlank="1" showInputMessage="1" prompt="Field size in hectares_x000a__x000a_Should be greater than 0" sqref="AX151:AX162 AX192:AX206 AX208:AX218 AX220:AX261 AX264:AX277 AX279:AX290 AX292:AX309 AX312:AX313 AX315:AX321" xr:uid="{B9B94253-150B-4DA7-95CD-9C8CD7DE5DF1}">
      <formula1>0</formula1>
    </dataValidation>
    <dataValidation type="decimal" errorStyle="warning" operator="greaterThan" allowBlank="1" showInputMessage="1" prompt="The size of a treatment plot in the experiment, if variable use the mean value or mid-point of the size range._x000a__x000a_Valulue should be greater than 0" sqref="AW151:AW162 AW292:AW309" xr:uid="{A28BE3D9-902A-46F4-BE0D-26EF0C6A73C4}">
      <formula1>0</formula1>
    </dataValidation>
    <dataValidation errorStyle="warning" allowBlank="1" showInputMessage="1" showErrorMessage="1" prompt="A plan specification that states how treatments are allocated to the experimental units during an agronomic trial. It refers to the conceptual framework within which the experiment is conducted. Source: AGRO" sqref="AV151:AV162 AV181:AV189 AV192:AV206 AV208:AV218 AV220:AV261 AV264:AV277 AV279:AV290 AV292:AV309 AV312:AV313 AV315:AV321" xr:uid="{EDDC035C-057B-4774-8D32-8FF604A986B1}"/>
    <dataValidation type="decimal" errorStyle="warning" operator="greaterThanOrEqual" allowBlank="1" showInputMessage="1" prompt="Value should be above agrof_dhb_min, or write &quot;Unspecified&quot; if unknown." sqref="JJ151:JJ162 JI181:JI189 JI220:JI261 HA264:HA277 HA279:HA290 JI292:JI309 JI312:JI313 GS315:HA321" xr:uid="{DBB6253B-89ED-496D-BE09-9F3B6E01F908}">
      <formula1>GR151</formula1>
    </dataValidation>
    <dataValidation type="decimal" errorStyle="warning" operator="greaterThanOrEqual" allowBlank="1" showInputMessage="1" prompt="Value should be above 0, or write &quot;Unspecified&quot; if unknown." sqref="JI151:JI162 JH181:JH189 GZ194 GZ208:GZ210 JH220:JH261 GZ264:GZ277 GZ279:GZ290 JH292:JH309 JH312:JH313" xr:uid="{DCBB8FD0-89A5-46F0-92FD-75D6F7E17582}">
      <formula1>0</formula1>
    </dataValidation>
    <dataValidation type="decimal" errorStyle="warning" operator="greaterThanOrEqual" allowBlank="1" showInputMessage="1" showErrorMessage="1" prompt="Value should be above 0, or write &quot;Unspecified&quot; if unknown." sqref="JH151:JH162 JG181:JG189 GY194 GY208:GY210 JG220:JG261 GY264:GY277 GY279:GY290 JG292:JG309 JG312:JG313" xr:uid="{B0BA0C65-AE7F-497A-B79C-13233CE1AB55}">
      <formula1>0</formula1>
    </dataValidation>
    <dataValidation type="decimal" errorStyle="warning" operator="greaterThanOrEqual" allowBlank="1" showInputMessage="1" prompt="Canopy height  max if height is provided by ranges. Ex. If height is 50-70, complete with 70_x000a__x000a_Value should be above agrod_canopy_height_min, or write &quot;Unspecified&quot; if unknown." sqref="JG151:JG162 JF181:JF189 GX192:GX206 GX208:GX218 JF220:JF261 GX264:GX277 GX279:GX290 JF292:JF309 JF312:JF313" xr:uid="{C403FA5F-BF79-4FCE-9776-2D3A201B909F}">
      <formula1>GW151</formula1>
    </dataValidation>
    <dataValidation type="decimal" errorStyle="warning" operator="greaterThanOrEqual" allowBlank="1" showInputMessage="1" prompt="Canopy height  min if height is provided by ranges. Ex. If height is 50-70, complete with 50_x000a__x000a_Value should be above 0, or write &quot;Unspecified&quot; if unknown." sqref="JF151:JF162 JE181:JE189 GW192:GW206 GW208:GW218 JE220:JE261 GW264:GW277 GW279:GW290 JE292:JE309 JE312:JE313" xr:uid="{C07FEF39-FE38-4B07-B9E1-892ABD4DF3F6}">
      <formula1>0</formula1>
    </dataValidation>
    <dataValidation type="decimal" errorStyle="warning" operator="greaterThanOrEqual" allowBlank="1" showInputMessage="1" prompt="Canopy height mean if height is provided as mean. Ex. If height is 15 meters, complete with 15_x000a__x000a_Value should be above 0, or write &quot;Unspecified&quot; if unknown." sqref="JE151:JE162 JD181:JD189 GV192:GV206 GV208:GV218 JD220:JD261 GV264:GV277 GV279:GV290 JD292:JD309 JD312:JD313" xr:uid="{0D683927-605B-4A79-9793-5640ED269BD3}">
      <formula1>0</formula1>
    </dataValidation>
    <dataValidation type="decimal" errorStyle="warning" allowBlank="1" showInputMessage="1" prompt="Shade max if shade is provided by ranges. Ex. If shade is 50-70, complete with 70_x000a__x000a_Value should be between agrof_shade_min and 100, or write &quot;Unspecified&quot; if unknown." sqref="JD151:JD162 JC181:JC189 GU193:GU206 GU208:GU218 JC220:JC261 GU264:GU277 GU279:GU290 JC292:JC309 JC312:JC313" xr:uid="{CE2D2C53-9CA6-4AC3-92F5-807C79CAABEA}">
      <formula1>GT151</formula1>
      <formula2>100</formula2>
    </dataValidation>
    <dataValidation type="decimal" errorStyle="warning" operator="greaterThanOrEqual" allowBlank="1" showInputMessage="1" prompt="Shade min if shade is provided by ranges. Ex. If shade is 50-70, complete with 50_x000a__x000a_Value should be between 0 and 100, or write &quot;Unspecified&quot; if unknown." sqref="JC151:JC162 JB181:JB189 GT193:GT206 GT208:GT218 JB220:JB261 GT264:GT277 GT279:GT290 JB292:JB309 JB312:JB313" xr:uid="{022427D3-B397-42B3-A078-B9AD55F81599}">
      <formula1>0</formula1>
    </dataValidation>
    <dataValidation type="decimal" errorStyle="warning" allowBlank="1" showInputMessage="1" prompt="Shade mean if shade is provided as mean. Ex. If shade is 52%, complete with 52_x000a__x000a_Value should be between 0 and 100, or write &quot;Unspecified&quot; if unknown." sqref="JB151:JB162 JA181:JA189 GS193:GS206 GS208:GS218 JA220:JA261 GS264:GS277 GS279:GS290 JA292:JA309 JA312:JA313" xr:uid="{43D1285A-E5C8-4CBA-971B-F6F52B0B2D66}">
      <formula1>0</formula1>
      <formula2>100</formula2>
    </dataValidation>
    <dataValidation type="whole" errorStyle="warning" operator="greaterThanOrEqual" allowBlank="1" showInputMessage="1" showErrorMessage="1" prompt="Leave blank where there is only one growing season per year or no seasonal information is presented with the data. Code the season in order 1,2,etc. Determine the season sequence by harvest year. " sqref="OW151:OW162 OZ181:OZ189 MR192:MR206 MR208:MR218 OZ220:OZ261 MR264:MR277 MR279:MR290 OZ292:OZ309 NC312:NC313 MR315:MS321" xr:uid="{C897E05E-B8DD-456C-B947-AFD03438FD07}">
      <formula1>1</formula1>
    </dataValidation>
    <dataValidation errorStyle="warning" allowBlank="1" showInputMessage="1" showErrorMessage="1" prompt="Mean Starting Weight. Use with Weight Gain subindicator. You may take the average across all treatments if the starting weights are similar and the difference between them is small relative to the total change in wieght." sqref="NX151:NX162 NP151:NP162 NS181:NS189 LK194 LK208:LK210 NS220:NS261 LK264:LK277 LK279:LK290 NS292:NS309 LK315:LK321" xr:uid="{339557BB-B997-4773-8DA7-247F141F004D}"/>
    <dataValidation type="decimal" errorStyle="warning" operator="greaterThanOrEqual" allowBlank="1" showInputMessage="1" showErrorMessage="1" prompt="Starting Weight Unit. Use with Weight Gain subindicator." sqref="NW151:NW162 NO151:NO162 NR181:NR189 LJ192:LJ206 LJ208:LJ218 NR220:NR261 LJ264:LJ277 LJ279:LJ290 NR292:NR309 LJ315:LJ321" xr:uid="{6A4C10BC-1983-405A-9F17-6CF2E6D47E91}">
      <formula1>0</formula1>
    </dataValidation>
    <dataValidation type="decimal" errorStyle="warning" allowBlank="1" showInputMessage="1" showErrorMessage="1" prompt="Economic Discount Rate (%). Typically associated with calculations of Net Present Value (NPV)." sqref="NU151:NU162 NM151:NM162 NP181:NP189 LH192:LH206 LH208:LH218 NP220:NP261 LH264:LH277 LH279:LH290 NP292:NP309" xr:uid="{4447D265-0CAC-4CE5-8278-746AB0A19670}">
      <formula1>0</formula1>
      <formula2>100</formula2>
    </dataValidation>
    <dataValidation type="decimal" errorStyle="warning" operator="greaterThanOrEqual" allowBlank="1" showInputMessage="1" prompt="Indicates the total amount of elemental potassium (K) from non-composted organic materials_x000a__x000a_Should be 0 or higher" sqref="LE151:LE162 LH292:LH309" xr:uid="{40140748-A61B-468F-9032-05AEF4EE9AB6}">
      <formula1>0</formula1>
    </dataValidation>
    <dataValidation type="decimal" errorStyle="warning" operator="greaterThanOrEqual" allowBlank="1" showInputMessage="1" prompt="Specifies the total amount of elemental phosphorus (P) from non-composted organic materials_x000a__x000a_Should be 0 or higher" sqref="LD151:LD162 LF292:LG309" xr:uid="{F7E3FB93-2D45-44AB-8372-4129B05E230F}">
      <formula1>0</formula1>
    </dataValidation>
    <dataValidation type="decimal" errorStyle="warning" operator="greaterThanOrEqual" allowBlank="1" showInputMessage="1" prompt="Represents the total amount of elemental nitrogen (N) added from non-composted organic materials_x000a__x000a_Should be 0 or higher" sqref="LC151:LC162 LH181:LH189 LD181:LD189 LF181:LF189 LB181:LB189 IV192:IV206 IZ192:IZ206 IT192:IT206 IX192:IX206 IX208:IX218 IT208:IT218 IZ208:IZ218 IV208:IV218 LH220:LH261 LF220:LF261 LD220:LD261 LB220:LB261 IZ264:IZ277 IT264:IT277 IX264:IX277 IV264:IV277 IZ279:IZ290 IT279:IT290 IX279:IX290 IV279:IV290 LD292:LE309 LH312:LH313 LF312:LF313 LB312:LB313 IX315:IX321 IT315:IT321 IZ315:IZ321 IV315:IV321" xr:uid="{DC43BE21-82D5-4086-A6B5-D5DE951C6C12}">
      <formula1>0</formula1>
    </dataValidation>
    <dataValidation errorStyle="warning" allowBlank="1" showInputMessage="1" showErrorMessage="1" prompt="Complete with an easy to recognize name for the chemical practice, you will use this name to reference it when building treatments later in the extraction process. Avoid using special characters." sqref="KJ151:KJ162 KI181:KI189 IA192:IA206 IA208:IA218 KI220:KI261 IA264:IA277 IA279:IA290 KI292:KI309 KI312:KI313 IA315:IA321" xr:uid="{AFA35621-8D0B-400C-A4B7-82BD455439B9}"/>
    <dataValidation errorStyle="warning" allowBlank="1" showInputMessage="1" showErrorMessage="1" prompt="Frequency of the weeding practice" sqref="KI151:KI162 KH181:KH189 HZ192:HZ206 HZ208:HZ218 KH220:KH261 HZ264:HZ277 HZ279:HZ290 KH292:KH309 KH312:KH313 HZ315 IA318:IA321 HZ317 ID315:ID321 IC315:IC320" xr:uid="{82893267-ED8F-4448-A781-80458DB5CD48}"/>
    <dataValidation errorStyle="warning" allowBlank="1" showInputMessage="1" showErrorMessage="1" prompt="Fate of crop residues from the previous season" sqref="IU151:IU162" xr:uid="{B89627BA-A74D-4896-98E9-11B7554C6F25}"/>
    <dataValidation type="list" errorStyle="warning" allowBlank="1" showInputMessage="1" showErrorMessage="1" prompt="Standardised name of the specific study site" sqref="E151:E162 E181:E189 GY195:GY206 E192:E206 BC192:BC218 GY192:GY193 E208:E218 GY211:GY218 E220:E261 E264:E277 E279:E290 E292:E309 E312:E313 E315:E321" xr:uid="{CEE1A8FE-5E45-48C7-9520-E1239425A8E2}">
      <formula1>INDIRECT($C151)</formula1>
    </dataValidation>
    <dataValidation type="decimal" errorStyle="warning" allowBlank="1" showInputMessage="1" showErrorMessage="1" prompt="The calendar year the measurement was taken. Seasons in multi-season systems are identified by decimals ‘.1’ or ‘.2’ for the first and second season respectively." sqref="OT151:OT162 OW181:OW189 MO192:MO198 MO205:MO206 MO208:MO218 OW220:OW261 MO264:MO277 MO279:MO290 OZ292:OZ297 OW302:OW303 MO315:MO321" xr:uid="{E23B21D5-0280-4D11-B1A6-E8E61A64B92D}">
      <formula1>1900</formula1>
      <formula2>2100</formula2>
    </dataValidation>
    <dataValidation type="decimal" errorStyle="warning" allowBlank="1" showInputMessage="1" showErrorMessage="1" prompt="Economic Period (Years). Use with Net Present Value (NPV) outcome or similar only." sqref="NV151:NV162 NN151:NN162 NQ181:NQ189 LI192:LI206 LI208:LI218 NQ220:NQ261 LI264:LI277 LI279:LI290 NQ292:NQ309 LI315:LI321" xr:uid="{C9B3674E-8AE6-41A5-88B8-D649F0964F91}">
      <formula1>0</formula1>
      <formula2>100</formula2>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T151:KT162" xr:uid="{8BC0124F-AB47-479A-A3C4-C46BDD051EF8}">
      <formula1>INDIRECT($KS151)</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P151:KP162" xr:uid="{9C915441-B183-4EB4-A23E-EAFA6DCFF330}">
      <formula1>INDIRECT($KO151)</formula1>
    </dataValidation>
    <dataValidation type="decimal" errorStyle="warning" operator="greaterThanOrEqual" allowBlank="1" showInputMessage="1" showErrorMessage="1" prompt="Upper limit for variation in suboutcome when  variation is reported as a confidence interval or interquartile range." sqref="OF151:OF162 LS192:LS206 LS208:LS218 OA220:OA261 LS264:LS277 LS279:LS290 OA292:OA309 LS315:LS321" xr:uid="{671E211F-9837-40F8-BE23-C8E897947A60}">
      <formula1>LR151</formula1>
    </dataValidation>
    <dataValidation errorStyle="warning" allowBlank="1" showInputMessage="1" showErrorMessage="1" prompt="Comparison Treatment (e.g. for LER or fertilizer use efficiency outcomes)" sqref="NZ151:NZ162 NR151:NR162 NU181:NU189 LM196:LM204 LM192:LM194 LM218 LM211:LM216 NU220:NU261 LM264:LM277 LM279:LM290 LM315:LM321" xr:uid="{A7D5D6A6-94B5-45EA-BE49-BF00B0C3159D}"/>
    <dataValidation type="whole" errorStyle="warning" operator="greaterThanOrEqual" allowBlank="1" showInputMessage="1" prompt="Number of independent sampling units on which the sub-outcome estimate is based for this specific practice. " sqref="OG151:OG162 OB181:OB189 LT192:LT206 LT208:LT218 OB220:OB261 LT264:LT277 LT279:LT290 OB304:OB309 NW292:NW303 LT315:LT321" xr:uid="{DC7217F0-F44D-4B5F-8B59-C70B3F98AF9A}">
      <formula1>0</formula1>
    </dataValidation>
    <dataValidation type="decimal" errorStyle="warning" operator="greaterThanOrEqual" allowBlank="1" showInputMessage="1" showErrorMessage="1" prompt="Total elemental nitrogen, phosphorus, and potassium applied from organic sources (e.g., compost, manure, biosolid)." sqref="JZ151:JZ162 JY181:JY189 HQ192:HQ206 HQ208:HQ218 JY220:JY261 HQ264:HQ277 HQ279:HQ290 JY312:JY313 HQ312:HQ313 HQ315:HQ321" xr:uid="{505678D1-3BE1-46AE-8B5D-765FCB87C6BB}">
      <formula1>0</formula1>
    </dataValidation>
    <dataValidation type="list" errorStyle="warning" allowBlank="1" showInputMessage="1" showErrorMessage="1" prompt="Name of tree or shrub species used in the specific practice. Please use scientific name and be careful of your spelling. Use full scientific name, do not abbreviate genus" sqref="GI151:GI162 EI151:EI162 EM151:EM162 EQ151:EQ162 EU151:EU162 EY151:EY162 FC151:FC162 FG151:FG162 FK151:FK162 FO151:FO162 FS151:FS162 FW151:FW162 GA151:GA162 GE151:GE162 EE151:EE162 FB181:FB189 EH181:EH189 ED181:ED189 EL181:EL189 EX181:EX189 FV181:FV189 FR181:FR189 FN181:FN189 FJ181:FJ189 FF181:FF189 EP181:EP189 ET181:ET189 GH181:GH189 FZ181:FZ189 GD181:GD189 FZ220:FZ261 FV220:FV261 FR220:FR261 FN220:FN261 FJ220:FJ261 FF220:FF261 FB220:FB261 EX220:EX261 ET220:ET261 EP220:EP261 EL220:EL261 EH220:EH261 GH220:GH261 ED220:ED261 GD220:GD261 GH292:GH309 ED292:ED309 GD292:GD309 FZ292:FZ309 FV292:FV309 FR292:FR309 FN292:FN309 FJ292:FJ309 FF292:FF309 FB292:FB309 EX292:EX309 ET292:ET309 EP292:EP309 EL292:EL309 EH292:EH309 FV312:FV313 FJ312:FJ313 FF312:FF313 FB312:FB313 EX312:EX313 ET312:ET313 EP312:EP313 EL312:EL313 EH312:EH313 GH312:GH313 ED312:ED313 FN312:FN313 FZ312:FZ313" xr:uid="{FFCDBF14-E7C5-473D-94F0-AA60662CDC1F}">
      <formula1>trees</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HH151:HH162" xr:uid="{AB08828D-3FF2-41BA-B7CA-FAEE726513DF}">
      <formula1>INDIRECT($HG151)</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HC151:HC162" xr:uid="{BAC43D86-D199-4580-95F7-917CC6FE8A19}">
      <formula1>INDIRECT($HB151)</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X151:GX162" xr:uid="{DFBFA131-2E89-434D-8907-1FC3DC639807}">
      <formula1>INDIRECT($GW151)</formula1>
    </dataValidation>
    <dataValidation type="list" errorStyle="warning" allowBlank="1" showInputMessage="1" showErrorMessage="1" errorTitle="Invalid Entry" error="Please select a country from the dropdown list." promptTitle="Country" prompt="Select a country from the dropdown list." sqref="L151:L162 AM151:AM162 AD151:AD162 U151:U162 AM181:AM189 AD181:AD189 U181:U189 L181:L189 AD192:AD206 U192:U206 L192:L206 AM192:AM206 AM208:AM218 L208:L218 U208:U218 AD208:AD218 AM220:AM261 AD220:AD261 U220:U261 L220:L261 AM264:AM277 L264:L277 U264:U277 AD264:AD277 AM279:AM290 L279:L290 U279:U290 AD279:AD290 L292:L309 U292:U309 AD292:AD309 AM292:AM309 AD312:AD313 AM312:AM313 L312:L313 U312:U313 U315:U321 L315:L321 AM315:AM321 AD315:AD321" xr:uid="{1D4103CA-D627-4F6B-A6D7-ADDFA5BAF32B}">
      <formula1>CountryList</formula1>
    </dataValidation>
    <dataValidation errorStyle="warning" allowBlank="1" showInputMessage="1" showErrorMessage="1" prompt="Suboutcome or component of the outcome as reported (e.g., “yield per plot”, “gross margin”, “labour cost”, “aboveground biomass”). Use when the study reports multiple components under a broader outcome." sqref="NG151:NG162 NJ181:NJ189 LB192:LB206 LB208:LB218 NJ220:NJ261 LB264:LB277 LB279:LB290 NJ302:NJ303" xr:uid="{0F5536BB-962F-4575-BA99-F8383126FA39}"/>
    <dataValidation errorStyle="warning" allowBlank="1" showInputMessage="1" showErrorMessage="1" prompt="Description of the suboutcome as reported in the primary study or systematic synthesis. Record sufficient detail to clearly identify what was measured and how it was defined." sqref="MW151:MW162 NH151:NH162 NK181:NK189 LC192:LC206 LC208:LC218 NK220:NK261 LC264:LC277 LC279:LC290 NK292:NK309" xr:uid="{12CD9816-B1FC-43A8-9553-2D432CA07312}"/>
    <dataValidation type="decimal" errorStyle="warning" operator="greaterThanOrEqual" allowBlank="1" showInputMessage="1" showErrorMessage="1" sqref="JA151:JA162 IZ292:IZ309" xr:uid="{F6141074-77F5-4114-A44D-1F4DBD30F72A}">
      <formula1>0</formula1>
    </dataValidation>
    <dataValidation type="decimal" errorStyle="warning" operator="greaterThanOrEqual" allowBlank="1" showInputMessage="1" showErrorMessage="1" prompt="Total potassium applied from inorganic sources presented as potassium oxide (K2O)." sqref="JV151:JV162 HM192:HM206 HM208:HM218 JU220:JU261 HM264:HM277 HM279:HM290 JU292:JU309 JU312:JU313 HM316:HM321" xr:uid="{430F1F4D-B34A-4A5C-82FE-3A0F51367CDC}">
      <formula1>0</formula1>
    </dataValidation>
    <dataValidation type="decimal" errorStyle="warning" operator="greaterThanOrEqual" allowBlank="1" showInputMessage="1" showErrorMessage="1" prompt="Total phosphorus applied from inorganic sources presented as phosphorus pentoxide (P2O5) ." sqref="JU151:JU162 HL192:HL206 HL208:HL218 JT220:JT261 HL264:HL277 HL279:HL290 JT292:JT309 JT312:JT313 HL316:HL321" xr:uid="{66F3663B-C51D-49BF-8EEC-F9F594CA9D2C}">
      <formula1>0</formula1>
    </dataValidation>
    <dataValidation type="decimal" errorStyle="warning" operator="greaterThanOrEqual" allowBlank="1" showInputMessage="1" showErrorMessage="1" prompt="Total elemental potassium applied from inorganic sources (e.g., potassium chloride or monopotassium phosphate)." sqref="JT151:JT162 HK192:HK206 HK208:HK218 JS220:JS261 HK264:HK277 HK279:HK290 JS292:JS309 JS312:JS313 HK315:HK321" xr:uid="{6B916D8C-0F14-4222-94A3-3601DBBF78B5}">
      <formula1>0</formula1>
    </dataValidation>
    <dataValidation type="decimal" errorStyle="warning" operator="greaterThanOrEqual" allowBlank="1" showInputMessage="1" showErrorMessage="1" prompt="Total elemental phosphorus applied from inorganic sources (e.g., rock phosphate or DAP)." sqref="JS151:JS162 HJ192:HJ206 HJ208:HJ218 JR220:JR261 HJ264:HJ277 HJ279:HJ290 JR292:JR309 JR312:JR313 HJ315:HJ321" xr:uid="{A5063EAC-7ADB-43DC-8237-295275041EE1}">
      <formula1>0</formula1>
    </dataValidation>
    <dataValidation type="decimal" errorStyle="warning" operator="greaterThanOrEqual" allowBlank="1" showInputMessage="1" showErrorMessage="1" prompt="Total elemental nitrogen applied from inorganic sources (e.g., urea or DAP)." sqref="JR151:JR162 HI192:HI206 HI208:HI218 JQ220:JQ261 HI264:HI277 HI279:HI290 JQ292:JQ309 JQ312:JQ313 HL315:HM315 HI315:HI321" xr:uid="{F2306975-D1DD-46B8-A376-8401DF591271}">
      <formula1>0</formula1>
    </dataValidation>
    <dataValidation errorStyle="warning" allowBlank="1" showInputMessage="1" showErrorMessage="1" prompt="If the study is at a research station, but we only know the location of the city where the station is,  we record &quot;City&quot;. If we know the exact location of the station record &quot;Facility&quot;." sqref="F151:F162 AG151:AG162 X151:X162 O151:O162 AP151:AP162" xr:uid="{D4A75083-CC61-4A83-82F5-8CB55288E366}"/>
    <dataValidation type="list" errorStyle="warning" allowBlank="1" showInputMessage="1" showErrorMessage="1" sqref="GS151:GS162" xr:uid="{B4F37939-90A6-43EC-A10E-CB3BF984A5E6}">
      <formula1>INDIRECT($GR151)</formula1>
    </dataValidation>
    <dataValidation type="date" errorStyle="warning" allowBlank="1" showInputMessage="1" prompt="Planting Date End (dd/mm/yy)" sqref="HV151:HV162 HU305:HU309 HU298:HU300 HU292:HU294 HU302:HU303" xr:uid="{072EF12A-6411-4493-852C-C988439A49EF}">
      <formula1>HT154</formula1>
      <formula2>73415</formula2>
    </dataValidation>
    <dataValidation allowBlank="1" showInputMessage="1" prompt="Complete with an easy to recognize name for the varietal subpractice, you will use this name to reference it when building treatments later in the extraction process. Avoid using special characters." sqref="HV180:HV189 FO192 FN191:FN218 HV219:HV261 FN262:FN290 FN310:FN311 FN314:FN321" xr:uid="{8706516D-B899-48FC-AA1C-B7151D76A6BD}"/>
    <dataValidation type="list" errorStyle="warning" allowBlank="1" showInputMessage="1" showErrorMessage="1" prompt="Name of the organic fertilizer" sqref="JW181:JW189 HO194 JW220:JW261 JW292:JW309 JW312:JW313" xr:uid="{03682744-881B-4E7C-8636-56DE70E7019D}">
      <formula1>INDIRECT($JV181)</formula1>
    </dataValidation>
    <dataValidation type="list" errorStyle="warning" allowBlank="1" showInputMessage="1" prompt="Please select the name of the fertiliser_x000a__x000a_If cell turns orange, this means the fertiliser is not currently recorded in the 01_FOMD_ontologies book on the O1_fertiliser sheet. Please check you are entering the name correctly, or update the ontoliges book." sqref="JM181 HE194 JM220:JM261 JM292:JM309" xr:uid="{7F30F0B5-50BF-470E-B430-EB512E01D3CE}">
      <formula1>INDIRECT($JL181)</formula1>
    </dataValidation>
    <dataValidation type="list" errorStyle="warning" allowBlank="1" showInputMessage="1" showErrorMessage="1" prompt="Breed of the animal" sqref="ID181:ID189 FV194 ID220:ID261 ID292:ID309" xr:uid="{17C08C5E-C003-4602-BDD4-3A3856AD2940}">
      <formula1>INDIRECT($IC181)</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M181:GM189 GM220:GM261 GM292:GM309 GM312:GM313" xr:uid="{72869616-3B6A-4AD6-9197-949170AF2DBE}">
      <formula1>INDIRECT($GL181)</formula1>
    </dataValidation>
    <dataValidation type="list" errorStyle="warning" allowBlank="1" showInputMessage="1" prompt="Please use active ingredient name over trade-name of product, unless the  product contains multiple active ingredients then it is acceptible to use the product name." sqref="KK181:KK189 IC194 KK220:KK261 KK292:KK309 KK312:KK313" xr:uid="{CFF0EBD7-7FB9-4075-B14C-341D80488A55}">
      <formula1>INDIRECT($KJ181)</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S181:KS189 IK194 KS220:KS261 KS292:KS309 KS312:KS313" xr:uid="{3E415BE0-C96C-48DA-860F-3870A22D386C}">
      <formula1>INDIRECT($KR181)</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KO181:KO189 IG194 KO220:KO261 KO292:KO309 KO312:KO313" xr:uid="{9ADEB68D-1AB1-493D-B915-66DB6F5430B5}">
      <formula1>INDIRECT($KN181)</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HG181:HG189 HG220:HG261 HG292:HG309 HG312:HG313" xr:uid="{E8026CA0-4363-4C6B-A36A-6A57E094FAC8}">
      <formula1>INDIRECT($HF181)</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HB181:HB189 HB220:HB261 HB292:HB309 HW312:HW313 HB312:HB313" xr:uid="{DD6A505F-D017-421B-847F-11DC749EE758}">
      <formula1>INDIRECT($HA181)</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W181:GW189 GW220:GW261 GW292:GW309 GW312:GW313" xr:uid="{5E93C57C-EF4D-4B7A-A170-FB45173D2E79}">
      <formula1>INDIRECT($GV181)</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GR181:GR189 GR220:GR261 GR312:GR313" xr:uid="{0188C975-AB0F-455D-80DA-CDC54948D3FB}">
      <formula1>INDIRECT($GQ181)</formula1>
    </dataValidation>
    <dataValidation type="whole" errorStyle="warning" operator="greaterThanOrEqual" allowBlank="1" showInputMessage="1" showErrorMessage="1" prompt="Length of time the experiment has been ongoing up to the date the data are being reported for, recorded in YEARS._x000a__x000a_Should be 0 or greater" sqref="AY181:AY189 AY192:AY206 AY208:AY218 AY220:AY261 AY264:AY277 AY279:AY290 AY312:AY313 AY315:AY321" xr:uid="{CF8AA7AC-93FF-4AE6-91C5-7BFED35E37B7}">
      <formula1>0</formula1>
    </dataValidation>
    <dataValidation type="decimal" errorStyle="warning" operator="greaterThan" allowBlank="1" showInputMessage="1" prompt="The size of a treatment plot in the experiment, if variable use the mean value or mid-point of the size range. Recorded in m2._x000a__x000a_Valulue should be greater than 0" sqref="AW181:AX189 AW192:AW206 AW208:AW218 AW220:AW261 AW264:AW277 AW279:AW290 AW312:AW313 AW315:AW321" xr:uid="{145FE68F-91EC-4057-96DC-F78FBC50E5BB}">
      <formula1>0</formula1>
    </dataValidation>
    <dataValidation type="date" errorStyle="warning" allowBlank="1" showInputMessage="1" prompt="Planting Date End (dd/mm/yy)" sqref="HU181:HU189 FM192:FM206 FM208:FM218 HU220:HU261 FM264:FM277 FM279:FM290 FM315:FM321" xr:uid="{B32DC795-3D84-4E59-8C49-9137B47C31AB}">
      <formula1>#REF!</formula1>
      <formula2>73415</formula2>
    </dataValidation>
    <dataValidation type="whole" errorStyle="warning" operator="greaterThanOrEqual" allowBlank="1" showInputMessage="1" showErrorMessage="1" prompt="This only required for temporally aggregated observations in areas with more than one growing season" sqref="PA181:PA189 MS192:MS206 MS208:MS218 PA220:PA261 MS264:MS277 MS279:MS290 PA292:PA309 ND312:ND313" xr:uid="{1C81FB5E-7375-405D-9F2B-1D9ECB13DCAE}">
      <formula1>1</formula1>
    </dataValidation>
    <dataValidation type="decimal" errorStyle="warning" operator="lessThanOrEqual" allowBlank="1" showInputMessage="1" showErrorMessage="1" prompt="Size of Harvested Plot (m2)." sqref="MZ181:MZ189 KR194 MZ220:MZ261 MZ292:MZ309 MZ312:MZ313" xr:uid="{251383D3-D673-4217-B99C-B7E11A5671FD}">
      <formula1>XES181</formula1>
    </dataValidation>
    <dataValidation type="list" errorStyle="information" allowBlank="1" showInputMessage="1" errorTitle="Variety not found" error="Entered crop variety not currently in the ontologies list._x000a__x000a_" prompt="Commercial or local name of the crop variety associated with the selected crop (e.g., Katumani, G2333, Maasai Red). Do not include the crop species name in this field." sqref="BR181:BR189 BM181:BM189 DU181:DU189 DZ181:DZ189 DK181:DK189 BW181:BW189 CB181:CB189 CG181:CG189 CL181:CL189 CQ181:CQ189 CV181:CV189 BH181 DP181:DP189 DA181:DA189 DF181:DF189 BY197:BY198 BR197:BR198 BM192 BR192 CB192 CG192 BW192 BO193:BO196 BM197:BM199 CK196:CK199 DK192:DK206 CA193:CA195 CV192:CV206 DA192:DA206 DF192:DF206 DZ192:DZ206 DU192:DU206 DP192:DP206 BH192:BH218 BO200 CA200 BR201 BY201 BO202:BO203 BM201 BT199 CK201:CK204 BM205:BM206 BR205:BR206 BW205:BW206 CG205:CG206 CB205:CB206 DK208:DK218 BM208:BM218 CV208:CV218 BR208:BR218 CB208:CB218 CG208:CG218 BW208:BW218 DA208:DA218 DF208:DF218 DZ208:DZ218 DU208:DU218 DP208:DP218 DK220:DK261 DP220:DP261 DU220:DU261 DZ220:DZ261 BR220:BR261 BW220:BW261 CB220:CB261 CG220:CG261 CL220:CL261 CQ220:CQ261 CV220:CV261 BM220:BM261 DF220:DF261 DA220:DA261 BH220:BH261 DK264:DK277 DF264:DF277 DA264:DA277 BH264:BH277 BM264:BM277 CV264:CV277 CQ264:CQ277 CL264:CL277 CG264:CG277 CB264:CB277 BW264:BW277 BR264:BR277 DZ264:DZ277 DU264:DU277 DP264:DP277 DK279:DK290 DF279:DF290 DA279:DA290 BH279:BH290 BM279:BM290 CV279:CV290 CQ279:CQ290 CL279:CL290 CG279:CG290 CB279:CB290 BW279:BW290 BR279:BR290 DZ279:DZ290 DU279:DU290 DP279:DP290 CQ292:CQ309 CL292:CL309 CG292:CG309 CB292:CB309 BW292:BW309 BR292:BR309 DZ292:DZ309 DU292:DU309 DP292:DP309 DK292:DK309 DF292:DF309 DA292:DA309 BH292:BH309 CV292:CV309 CB312 CG312 BH312:BH313 BR312:BR313 DP312:DP313 DZ312:DZ313 BW312:BW313 CL312:CL313 CQ312:CQ313 CV312:CV313 DU312:DU313 DA312:DA313 DF312:DF313 DK312:DK313 BM312:BM313 BH315:BH321 DK315:DK321 DF315:DF321 DA315:DA321 DU315:DU321 DP315:DP321 CV315:CV321 CQ315:CQ321 CL315:CL321 CG315:CG321 CB315:CB321 BW315:BW321 BM315:BM321 DZ315:DZ321 BR315:BR321" xr:uid="{C6D915AC-CFA7-41A2-B099-1F36F3469832}">
      <formula1>INDIRECT(BG181)</formula1>
    </dataValidation>
    <dataValidation type="decimal" errorStyle="warning" operator="greaterThanOrEqual" allowBlank="1" showInputMessage="1" showErrorMessage="1" prompt="Number of years since the agroforestry system or comparator was established or transitioned to its current state, measured at the time of the study. Report values in years using a numeric format" sqref="IZ181:IZ189 GR192:GR206 GS192:GU192 GR208:GR218 IZ220:IZ261 GR264:GR277 GR279:GR290 IZ312:IZ313 GR315:GR321" xr:uid="{3671E00D-3872-4975-8C37-42A09F16DB89}">
      <formula1>0</formula1>
    </dataValidation>
    <dataValidation type="list" errorStyle="warning" allowBlank="1" showInputMessage="1" showErrorMessage="1" prompt="Breed of the animal" sqref="FV195:FV206 FV192:FV193 FV208:FV218 FV264:FV277 FV279:FV290 FV315:FV321" xr:uid="{693A4E28-CA48-4DEC-8288-91442BA89F68}">
      <formula1>INDIRECT($FU192)</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EE192:EE206 EE208:EE218 EE264:EE277 EE279:EE290 EE315:EE321" xr:uid="{6D855E2A-F110-4F1B-849A-D75EC6739051}">
      <formula1>INDIRECT($ED192)</formula1>
    </dataValidation>
    <dataValidation type="list" errorStyle="warning" allowBlank="1" showInputMessage="1" showErrorMessage="1" prompt="Variety, cultivar of the crop" sqref="FP192:FP218 FP264:FP277 FP279:FP290 FP312:FP313 FP315:FP321" xr:uid="{BD9B040C-0B64-4B6C-8E6F-72026AAF87E9}">
      <formula1>INDIRECT($FO192)</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EY193:EY206 EY208:EY218 EY264:EY277 EY279:EY290 EY315:EY321" xr:uid="{4A64C90B-614A-465A-A054-AAB010ECCC10}">
      <formula1>INDIRECT($EX193)</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ET192:ET206 ET208:ET218 ET264:ET277 ET279:ET290 ET315:ET321" xr:uid="{BF5DD9A3-1577-4800-BB39-6AFE5C3A7BA9}">
      <formula1>INDIRECT($ES192)</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EO192:EO206 EO208:EO218 EO264:EO277 EO279:EO290 EO315:EO321" xr:uid="{8CF62452-59BC-4C5A-A03F-EE5E2AA9AB78}">
      <formula1>INDIRECT($EN192)</formula1>
    </dataValidation>
    <dataValidation type="list" errorStyle="warning" allowBlank="1" showInputMessage="1" showErrorMessage="1" prompt="Commercial or local name of the animal variety associated with the selected animal (e.g., Katumani, G2333, Maasai Red). Do not include the animal species name in this field." sqref="EJ192:EJ206 EJ208:EJ218 EJ264:EJ277 EJ279:EJ290 EJ315:EJ321" xr:uid="{D6FFAAA8-57A5-46F0-9323-BD2A61B0F0B4}">
      <formula1>INDIRECT($EI192)</formula1>
    </dataValidation>
    <dataValidation errorStyle="warning" allowBlank="1" showInputMessage="1" showErrorMessage="1" prompt="taxa details, output from economic indictors" sqref="KS192:KS206 KS208:KS218 NA220:NA261 KS264:KS277 KS279:KS290 NA292:NA309 LB315:LC321 KS315:KS321" xr:uid="{968E942D-3D79-4F47-AA5F-D10AFBE9D8DC}"/>
    <dataValidation type="list" errorStyle="information" allowBlank="1" showInputMessage="1" errorTitle="Variety not found" error="Entered crop variety not currently in the ontologies list._x000a__x000a_" prompt="Commercial or local name of the crop variety associated with the selected crop (e.g., Katumani, G2333, Maasai Red). Do not include the crop species name in this field." sqref="CL192 CQ192:CQ206 CL205:CL206 CL208:CL218 CQ208:CQ218" xr:uid="{92D3F2C4-85C1-4D46-868E-09CCD1DD903A}">
      <formula1>INDIRECT(#REF!)</formula1>
    </dataValidation>
    <dataValidation type="decimal" errorStyle="warning" operator="lessThanOrEqual" allowBlank="1" showInputMessage="1" showErrorMessage="1" prompt="Size of Harvested Plot (m2)." sqref="KR195:KR206 KR192:KR193 KR208:KR218 KR264:KR277 KR279:KR290 KR315:KR321" xr:uid="{DB894FBF-5121-4F93-B11F-E0D8E0EE76A3}">
      <formula1>AW192</formula1>
    </dataValidation>
    <dataValidation type="list" errorStyle="warning" allowBlank="1" showInputMessage="1" showErrorMessage="1" prompt="Name of the organic fertilizer" sqref="HO195:HO206 HO192:HO193 HO208:HO218 HO264:HO277 HO279:HO290 HO312:HO313 HO315:HO321" xr:uid="{6F282580-353E-4B84-943D-79F9DAAAE4BA}">
      <formula1>INDIRECT($HN192)</formula1>
    </dataValidation>
    <dataValidation type="list" errorStyle="warning" allowBlank="1" showInputMessage="1" prompt="Please select the name of the fertiliser_x000a__x000a_If cell turns orange, this means the fertiliser is not currently recorded in the 01_FOMD_ontologies book on the O1_fertiliser sheet. Please check you are entering the name correctly, or update the ontoliges book." sqref="HE195:HE206 HE192:HE193 HE208:HE218 HE264:HE277 HE279:HE290 HE315:HE321" xr:uid="{ECCC02BB-5E3A-4253-AEAA-01C54C310C1F}">
      <formula1>INDIRECT($HD192)</formula1>
    </dataValidation>
    <dataValidation type="list" errorStyle="warning" allowBlank="1" showInputMessage="1" prompt="Please use active ingredient name over trade-name of product, unless the  product contains multiple active ingredients then it is acceptible to use the product name." sqref="IC195:IC206 IC192:IC193 IC208:IC218 IC264:IC277 IC279:IC290 IC312:IC313" xr:uid="{5A7A4E91-9EAE-442D-BA0F-C4CA88750765}">
      <formula1>INDIRECT($IB192)</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IK195:IK206 IK192:IK193 IK208:IK218 IK264:IK277 IK279:IK290 IK312:IK313 IK319 IK315 IK317" xr:uid="{7C090409-0859-4BFD-AED7-F9765A77E3F3}">
      <formula1>INDIRECT($IJ192)</formula1>
    </dataValidation>
    <dataValidation type="list" errorStyle="warning" allowBlank="1" showInputMessage="1" showErrorMessage="1" prompt="Please use active ingredient name over trade-name of product, unless the  product contains multiple active ingredients then it is acceptible to use the product name." sqref="IG195:IG206 IG192:IG193 IG208:IG218 IG264:IG277 IG279:IG290 IG312:IG313 IG315:IG321" xr:uid="{86C00378-2A98-455D-A236-7489E47CC878}">
      <formula1>INDIRECT($IF192)</formula1>
    </dataValidation>
    <dataValidation type="list" errorStyle="information" allowBlank="1" showInputMessage="1" errorTitle="Variety not found" error="Entered crop variety not currently in the ontologies list._x000a__x000a_" prompt="Commercial or local name of the crop variety associated with the selected crop (e.g., Katumani, G2333, Maasai Red). Do not include the crop species name in this field." sqref="CE197:CE198 BU193:BU196 BU200 CE201 BZ199 BU202:BU204" xr:uid="{BC614DFA-AA18-4371-ADBB-EA27DCC221E3}">
      <formula1>INDIRECT(BJ193)</formula1>
    </dataValidation>
    <dataValidation type="list" errorStyle="information" allowBlank="1" showInputMessage="1" errorTitle="Variety not found" error="Entered crop variety not currently in the ontologies list._x000a__x000a_" prompt="Commercial or local name of the crop variety associated with the selected crop (e.g., Katumani, G2333, Maasai Red). Do not include the crop species name in this field." sqref="BW197:BW198 BS197:BS198 BR193:BR196 CB197:CB198 BM193:BM196 BM200 BS201 CB201 BW201 BR200 BN199 BM202:BM204 BR202:BR204" xr:uid="{E47BB9A8-AE88-4A8B-AFE2-71F7B6A8E807}">
      <formula1>INDIRECT(BK193)</formula1>
    </dataValidation>
    <dataValidation type="date" errorStyle="warning" allowBlank="1" showInputMessage="1" prompt="Planting Date End (dd/mm/yy)" sqref="HU303" xr:uid="{5B59B722-2C7A-4721-9B52-AB2737E74B40}">
      <formula1>HT307</formula1>
      <formula2>73415</formula2>
    </dataValidation>
    <dataValidation type="date" errorStyle="warning" allowBlank="1" showInputMessage="1" prompt="Planting Date End (dd/mm/yy)" sqref="HU304" xr:uid="{9C0489B7-18A5-40DF-B081-D733DB10937F}">
      <formula1>HT306</formula1>
      <formula2>73415</formula2>
    </dataValidation>
    <dataValidation type="date" errorStyle="warning" allowBlank="1" showInputMessage="1" prompt="Planting Date End (dd/mm/yy)" sqref="HU301" xr:uid="{0BEB5D95-09C3-41B4-952E-4ECE22E2781E}">
      <formula1>HT317</formula1>
      <formula2>73415</formula2>
    </dataValidation>
    <dataValidation type="date" errorStyle="warning" allowBlank="1" showInputMessage="1" prompt="Planting Date End (dd/mm/yy)" sqref="HU295:HU297" xr:uid="{42AEE082-9D75-45CC-B12A-DC4929681B0B}">
      <formula1>HT333</formula1>
      <formula2>73415</formula2>
    </dataValidation>
    <dataValidation type="list" errorStyle="warning" allowBlank="1" showInputMessage="1" showErrorMessage="1" sqref="GR292:GR309" xr:uid="{0AC0E1B0-4100-4DC3-8CB9-5383A41F4DEE}">
      <formula1>INDIRECT($GQ292)</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C90B0A-DBBE-4147-B2EE-79946A8DC171}">
  <ds:schemaRefs>
    <ds:schemaRef ds:uri="http://schemas.microsoft.com/sharepoint/v3/contenttype/forms"/>
  </ds:schemaRefs>
</ds:datastoreItem>
</file>

<file path=customXml/itemProps2.xml><?xml version="1.0" encoding="utf-8"?>
<ds:datastoreItem xmlns:ds="http://schemas.openxmlformats.org/officeDocument/2006/customXml" ds:itemID="{63F80AE0-5CF8-441A-8E3E-6D76A3390D5E}">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69A190D5-471E-4C5F-8C05-54DBDF483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09_FOMD_metadata_extraction_lon</vt:lpstr>
      <vt:lpstr>09_FOMD_readme</vt:lpstr>
      <vt:lpstr>REMOVED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2026-01-06T12:10:56Z</dcterms:created>
  <dcterms:modified xsi:type="dcterms:W3CDTF">2026-10-13T06:52:24Z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