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torresir\Dropbox\Customers\Commercial Quotes\190000\190400 W.M. Keck Observatory HPE\"/>
    </mc:Choice>
  </mc:AlternateContent>
  <xr:revisionPtr revIDLastSave="0" documentId="8_{FB7A32D6-EA5A-4D19-9F09-9C106FDE71A2}" xr6:coauthVersionLast="41" xr6:coauthVersionMax="41" xr10:uidLastSave="{00000000-0000-0000-0000-000000000000}"/>
  <bookViews>
    <workbookView xWindow="-108" yWindow="-108" windowWidth="23256" windowHeight="12576" activeTab="1"/>
  </bookViews>
  <sheets>
    <sheet name="Summary" sheetId="1" r:id="rId1"/>
    <sheet name="HPE" sheetId="2" r:id="rId2"/>
    <sheet name="Signature" sheetId="3" r:id="rId3"/>
    <sheet name="Order Form"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2" i="2" l="1"/>
  <c r="H32" i="2"/>
  <c r="F33" i="2"/>
  <c r="H33" i="2"/>
  <c r="F34" i="2"/>
  <c r="H34" i="2"/>
  <c r="F35" i="2"/>
  <c r="F65" i="2" s="1"/>
  <c r="F67" i="2" s="1"/>
  <c r="H35" i="2"/>
  <c r="H65" i="2" s="1"/>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F53" i="2"/>
  <c r="H53" i="2"/>
  <c r="F54" i="2"/>
  <c r="H54" i="2"/>
  <c r="F55" i="2"/>
  <c r="H55" i="2"/>
  <c r="F56" i="2"/>
  <c r="H56" i="2"/>
  <c r="F57" i="2"/>
  <c r="H57" i="2"/>
  <c r="F58" i="2"/>
  <c r="H58" i="2"/>
  <c r="F59" i="2"/>
  <c r="H59" i="2"/>
  <c r="F60" i="2"/>
  <c r="H60" i="2"/>
  <c r="F61" i="2"/>
  <c r="H61" i="2"/>
  <c r="F62" i="2"/>
  <c r="H62" i="2"/>
  <c r="F63" i="2"/>
  <c r="H63" i="2"/>
  <c r="F64" i="2"/>
  <c r="H64" i="2"/>
  <c r="F41" i="1"/>
  <c r="F37" i="1" l="1"/>
  <c r="F39" i="1" s="1"/>
  <c r="F42" i="1" s="1"/>
  <c r="H67" i="2"/>
</calcChain>
</file>

<file path=xl/sharedStrings.xml><?xml version="1.0" encoding="utf-8"?>
<sst xmlns="http://schemas.openxmlformats.org/spreadsheetml/2006/main" count="332" uniqueCount="193">
  <si>
    <t>AVT Technology Solutions, LLC</t>
  </si>
  <si>
    <t>8700 S. Price Rd.</t>
  </si>
  <si>
    <t>Tempe AZ 85284</t>
  </si>
  <si>
    <t>Quotation #: 121636286-1</t>
  </si>
  <si>
    <t>Request #: 9858844-6851102</t>
  </si>
  <si>
    <t>Quote Date: 8/29/2019</t>
  </si>
  <si>
    <t>Expiration Date: 9/28/2019</t>
  </si>
  <si>
    <t>Sold To:</t>
  </si>
  <si>
    <t>World Wide Technology LLC</t>
  </si>
  <si>
    <t>1 World Wide Way</t>
  </si>
  <si>
    <t>Saint Louis, MO 63146-3002</t>
  </si>
  <si>
    <t>End User:</t>
  </si>
  <si>
    <t>W.M. Keck Observatory</t>
  </si>
  <si>
    <t>65-1120 Mamalahoa Hwy</t>
  </si>
  <si>
    <t>Kamuela, HI 96743-8431</t>
  </si>
  <si>
    <t>This quote has been prepared by:</t>
  </si>
  <si>
    <t>Alan Warzecha</t>
  </si>
  <si>
    <t>Alan.Warzecha@techdata.com</t>
  </si>
  <si>
    <t>480-936-3110</t>
  </si>
  <si>
    <t>Orders may be returned via: R2O referencing "9858844-6851102" or by way of your normal ordering process</t>
  </si>
  <si>
    <t xml:space="preserve">Make it Easy for your Client to buy the Solution they need; Give Them a Way to Pay! </t>
  </si>
  <si>
    <t xml:space="preserve">Contact our Financing Specialists to leverage our variety of Financing Solutions.  Call 1-800-307-4588 </t>
  </si>
  <si>
    <t>or email financingteam@techdata.com to discuss options and request an End User proposal for the entire project.</t>
  </si>
  <si>
    <t>Freight Charge: $200.14</t>
  </si>
  <si>
    <t>Currency: USD</t>
  </si>
  <si>
    <t>AV11-74259-00</t>
  </si>
  <si>
    <t>Line No.</t>
  </si>
  <si>
    <t>Qty</t>
  </si>
  <si>
    <t>Part Number</t>
  </si>
  <si>
    <t>Description</t>
  </si>
  <si>
    <t>Unit List</t>
  </si>
  <si>
    <t>Ext List</t>
  </si>
  <si>
    <t>Unit Price</t>
  </si>
  <si>
    <t>Ext Price</t>
  </si>
  <si>
    <t>Avail.</t>
  </si>
  <si>
    <t>Product Line</t>
  </si>
  <si>
    <t>Product Class</t>
  </si>
  <si>
    <t>1</t>
  </si>
  <si>
    <t>868703-B21</t>
  </si>
  <si>
    <t>HPE DL380 GEN10 8SFF CTO SERVER</t>
  </si>
  <si>
    <t>14 days</t>
  </si>
  <si>
    <t>SY</t>
  </si>
  <si>
    <t>HW</t>
  </si>
  <si>
    <t>2</t>
  </si>
  <si>
    <t>868703-B21  ABA</t>
  </si>
  <si>
    <t>U.S. - ENGLISH LOCALIZATION</t>
  </si>
  <si>
    <t>12 days</t>
  </si>
  <si>
    <t>3</t>
  </si>
  <si>
    <t>P02502-L21</t>
  </si>
  <si>
    <t>HPE DL380 GEN10 XEON-G 6230 FIO KIT</t>
  </si>
  <si>
    <t>17 days</t>
  </si>
  <si>
    <t>4</t>
  </si>
  <si>
    <t>P02502-B21</t>
  </si>
  <si>
    <t>HPE DL380 GEN10 XEON-G 6230 KIT</t>
  </si>
  <si>
    <t>5</t>
  </si>
  <si>
    <t>P02502-B21  0D1</t>
  </si>
  <si>
    <t>FACTORY INTEGRATED</t>
  </si>
  <si>
    <t>18 days</t>
  </si>
  <si>
    <t>6</t>
  </si>
  <si>
    <t>P00924-B21</t>
  </si>
  <si>
    <t>HPE 32GB 2RX4 PC4-2933Y-R SMART KIT</t>
  </si>
  <si>
    <t>SI</t>
  </si>
  <si>
    <t>7</t>
  </si>
  <si>
    <t>P00924-B21  0D1</t>
  </si>
  <si>
    <t>8</t>
  </si>
  <si>
    <t>872475-B21</t>
  </si>
  <si>
    <t>HPE 300GB SAS 10K SFF SC DS HDD</t>
  </si>
  <si>
    <t>9</t>
  </si>
  <si>
    <t>872475-B21  0D1</t>
  </si>
  <si>
    <t>10</t>
  </si>
  <si>
    <t>656596-B21</t>
  </si>
  <si>
    <t>HPE ETHERNET 10GB 2P 530T ADPTR</t>
  </si>
  <si>
    <t>11</t>
  </si>
  <si>
    <t>656596-B21  0D1</t>
  </si>
  <si>
    <t>12</t>
  </si>
  <si>
    <t>P01366-B21</t>
  </si>
  <si>
    <t>HPE 96W SMART STORAGE BATTERY 145MM CBL</t>
  </si>
  <si>
    <t>SH</t>
  </si>
  <si>
    <t>13</t>
  </si>
  <si>
    <t>P01366-B21  0D1</t>
  </si>
  <si>
    <t>14</t>
  </si>
  <si>
    <t>804338-B21</t>
  </si>
  <si>
    <t>HPE SMART ARRAY P816I-A SR GEN10 CTRLR</t>
  </si>
  <si>
    <t>15</t>
  </si>
  <si>
    <t>804338-B21  0D1</t>
  </si>
  <si>
    <t>16</t>
  </si>
  <si>
    <t>865414-B21</t>
  </si>
  <si>
    <t>HPE 800W FS PLAT HT PLG LH PWR SPLY KIT</t>
  </si>
  <si>
    <t>17</t>
  </si>
  <si>
    <t>865414-B21  0D1</t>
  </si>
  <si>
    <t>18</t>
  </si>
  <si>
    <t>BD505A</t>
  </si>
  <si>
    <t>HPE ILO ADV 1-SVR LIC 3YR SUPPORT</t>
  </si>
  <si>
    <t>4U</t>
  </si>
  <si>
    <t>SW</t>
  </si>
  <si>
    <t>19</t>
  </si>
  <si>
    <t>BD505A      0D1</t>
  </si>
  <si>
    <t>20</t>
  </si>
  <si>
    <t>700139-B21</t>
  </si>
  <si>
    <t>HPE 32GB MICROSD FLASH MEMORY CARD</t>
  </si>
  <si>
    <t>21</t>
  </si>
  <si>
    <t>700139-B21  0D1</t>
  </si>
  <si>
    <t>22</t>
  </si>
  <si>
    <t>733664-B21</t>
  </si>
  <si>
    <t>HPE 2U CMA FOR EASY INSTALL RAIL KIT</t>
  </si>
  <si>
    <t>23</t>
  </si>
  <si>
    <t>733664-B21  0D1</t>
  </si>
  <si>
    <t>24</t>
  </si>
  <si>
    <t>733660-B21</t>
  </si>
  <si>
    <t>HPE 2U SFF EASY INSTALL RAIL KIT</t>
  </si>
  <si>
    <t>25</t>
  </si>
  <si>
    <t>733660-B21  0D1</t>
  </si>
  <si>
    <t>26</t>
  </si>
  <si>
    <t>JG898A</t>
  </si>
  <si>
    <t>HPE 5700 32XGT 8XG 2QSFP+ SWCH</t>
  </si>
  <si>
    <t>NT</t>
  </si>
  <si>
    <t>27</t>
  </si>
  <si>
    <t>JC680A</t>
  </si>
  <si>
    <t>HPE 58X0AF 650W AC POWER SUPPLY</t>
  </si>
  <si>
    <t>28</t>
  </si>
  <si>
    <t>JC680A      ABA</t>
  </si>
  <si>
    <t>29</t>
  </si>
  <si>
    <t>JG326A</t>
  </si>
  <si>
    <t>HPE X240 40G QSFP+ QSFP+ 1M DAC CABLE</t>
  </si>
  <si>
    <t>30</t>
  </si>
  <si>
    <t>JG552A</t>
  </si>
  <si>
    <t>HPE X711 FRT(PRT) BCK(PWR) HV FAN TRAY</t>
  </si>
  <si>
    <t>31</t>
  </si>
  <si>
    <t>H7J32A3</t>
  </si>
  <si>
    <t>HPE 3Y FOUNDATION CARE NBD SERVICE</t>
  </si>
  <si>
    <t>72</t>
  </si>
  <si>
    <t>ES</t>
  </si>
  <si>
    <t>32</t>
  </si>
  <si>
    <t>H7J32A3     WAH</t>
  </si>
  <si>
    <t>HPE DL38X GEN10 SUPPORT</t>
  </si>
  <si>
    <t>96</t>
  </si>
  <si>
    <t>33</t>
  </si>
  <si>
    <t>H7J32A3     TF4</t>
  </si>
  <si>
    <t>HPE FF 5700 SWITCH SUPPORT</t>
  </si>
  <si>
    <t>7G</t>
  </si>
  <si>
    <t>Subtotal:</t>
  </si>
  <si>
    <t>Freight Total:</t>
  </si>
  <si>
    <t>Solution Total:</t>
  </si>
  <si>
    <t>Category</t>
  </si>
  <si>
    <t>Total Hardware:</t>
  </si>
  <si>
    <t>Total Services:</t>
  </si>
  <si>
    <t>Total Software:</t>
  </si>
  <si>
    <t>Total:</t>
  </si>
  <si>
    <t>Irish Limuaco</t>
  </si>
  <si>
    <t>Thank you for your inquiry. We are pleased to provide you with this quote, which is not an order or offer to sell.
Until you issue a purchase order and AVT Technology Solutions LLC ("AVT TS") or Tenva TS Canada ULC ("Tenva"), which are wholly owned subsidiaries of Tech Data Corporation, accepts it, there is no contract for sale.
Unless you have an existing agreement with AVT TS or Tenva, this quote is governed by the commercial terms of sale located at https://tdcontent.techdata.com/content/visitor/abouttd/conditions.aspx. This summary section and all attachments are incorporated to form the entire quotation and supersede all prior communications between the parties, regardless of form. Further, AVT TS and Tenva are not responsible for compliance with regulations, requirements or obligations associated with any contract resulting from this quotation.</t>
  </si>
  <si>
    <t>Quotation Summary:</t>
  </si>
  <si>
    <t>HPE</t>
  </si>
  <si>
    <t>Freight Charge:</t>
  </si>
  <si>
    <t>Quote Total:</t>
  </si>
  <si>
    <t>Applicable sales taxes are not included.(If Hawaii excise taxes are applicable, rates are as follows, .05% for Wholesale transactions and 4% for Retail transactions)</t>
  </si>
  <si>
    <t>Your quotation details are referenced on the following pages.</t>
  </si>
  <si>
    <t>Customer, by its signature below, places its order to TS for the products and services in this Quote.</t>
  </si>
  <si>
    <t>By</t>
  </si>
  <si>
    <t>Purchase Order Number</t>
  </si>
  <si>
    <t>(authorized signature)</t>
  </si>
  <si>
    <t>Name</t>
  </si>
  <si>
    <t>Special Pricing/Promo #</t>
  </si>
  <si>
    <t>(please print)</t>
  </si>
  <si>
    <t>Title</t>
  </si>
  <si>
    <t>Payment Terms</t>
  </si>
  <si>
    <t>Date</t>
  </si>
  <si>
    <t>Authorization</t>
  </si>
  <si>
    <t>Freight Delivery Method:</t>
  </si>
  <si>
    <t>The End User and Shipping Information on this page will assist AVT Technology Solutions LLC, and its subsidiaries ("TS" or "Advanced Solutions") in arranging for delivery of your order. The Order Information will let TS know the value add and promotions you believe apply to this order, and the payment program you request. TS' approval of your requested payment program will be communicated in accordance with the procedures that apply to such program. Please complete the information on this page and return it with your order.</t>
  </si>
  <si>
    <t>End User Information</t>
  </si>
  <si>
    <t>Shipping Information</t>
  </si>
  <si>
    <t>Name:</t>
  </si>
  <si>
    <t>Address:</t>
  </si>
  <si>
    <t>Contact Name:</t>
  </si>
  <si>
    <t>Contact Phone:</t>
  </si>
  <si>
    <t>Email Address:</t>
  </si>
  <si>
    <t>Special Shipping Comments:</t>
  </si>
  <si>
    <t>Inside Delivery Information</t>
  </si>
  <si>
    <t>Delivery Hours?</t>
  </si>
  <si>
    <t>__AM to __PM</t>
  </si>
  <si>
    <t>Will the customer's dock accomodate a 48 foot trailer?</t>
  </si>
  <si>
    <t>Yes/No</t>
  </si>
  <si>
    <t>Is there a loading dock?</t>
  </si>
  <si>
    <t>If no loading dock, is Liftgate Truck required?</t>
  </si>
  <si>
    <t>If no loading dock, is Ramp required?</t>
  </si>
  <si>
    <t>Is the computer room located on the main floor?</t>
  </si>
  <si>
    <t>If not on main floor, what floor?;</t>
  </si>
  <si>
    <t>__ Floor(1st, 2nd, etc.)</t>
  </si>
  <si>
    <t>If not on main floor, is an elevator available?</t>
  </si>
  <si>
    <t>If not on main floor, is a stair climber required?</t>
  </si>
  <si>
    <t>Are special floor coverings required?</t>
  </si>
  <si>
    <t>Is Yes, type of floor?</t>
  </si>
  <si>
    <t xml:space="preserve">AV11-74259-00 Medallion Pricing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</si>
</sst>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8" x14ac:knownFonts="1">
    <font>
      <sz val="10"/>
      <name val="Arial"/>
    </font>
    <font>
      <b/>
      <sz val="10"/>
      <name val="Times New Roman"/>
    </font>
    <font>
      <sz val="10"/>
      <name val="Times New Roman"/>
    </font>
    <font>
      <u/>
      <sz val="10"/>
      <color indexed="12"/>
      <name val="Times New Roman"/>
    </font>
    <font>
      <u/>
      <sz val="10"/>
      <name val="Times New Roman"/>
    </font>
    <font>
      <b/>
      <u/>
      <sz val="10"/>
      <name val="Times New Roman"/>
    </font>
    <font>
      <b/>
      <sz val="10"/>
      <color rgb="FFFF0000"/>
      <name val="Times New Roman"/>
      <family val="1"/>
    </font>
    <font>
      <sz val="10"/>
      <color rgb="FFFF0000"/>
      <name val="Arial"/>
      <family val="2"/>
    </font>
  </fonts>
  <fills count="5">
    <fill>
      <patternFill patternType="none"/>
    </fill>
    <fill>
      <patternFill patternType="gray125"/>
    </fill>
    <fill>
      <patternFill patternType="solid">
        <fgColor indexed="31"/>
        <bgColor indexed="64"/>
      </patternFill>
    </fill>
    <fill>
      <patternFill patternType="solid">
        <fgColor indexed="26"/>
        <bgColor indexed="64"/>
      </patternFill>
    </fill>
    <fill>
      <patternFill patternType="solid">
        <fgColor rgb="FFFFFF00"/>
        <bgColor indexed="64"/>
      </patternFill>
    </fill>
  </fills>
  <borders count="2">
    <border>
      <left/>
      <right/>
      <top/>
      <bottom/>
      <diagonal/>
    </border>
    <border>
      <left/>
      <right/>
      <top/>
      <bottom style="thin">
        <color indexed="8"/>
      </bottom>
      <diagonal/>
    </border>
  </borders>
  <cellStyleXfs count="1">
    <xf numFmtId="0" fontId="0" fillId="0" borderId="0"/>
  </cellStyleXfs>
  <cellXfs count="35">
    <xf numFmtId="0" fontId="0" fillId="0" borderId="0" xfId="0"/>
    <xf numFmtId="0" fontId="1" fillId="0" borderId="0" xfId="0" applyFont="1" applyAlignment="1">
      <alignment horizontal="left" vertical="top"/>
    </xf>
    <xf numFmtId="0" fontId="2" fillId="0" borderId="0" xfId="0" applyFont="1" applyAlignment="1">
      <alignment horizontal="left" vertical="top"/>
    </xf>
    <xf numFmtId="0" fontId="3" fillId="0" borderId="0" xfId="0" applyFont="1" applyAlignment="1">
      <alignment horizontal="left" vertical="top"/>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2" borderId="0" xfId="0" applyFont="1" applyFill="1" applyAlignment="1">
      <alignment horizontal="center" vertical="top" wrapText="1"/>
    </xf>
    <xf numFmtId="0" fontId="1" fillId="2" borderId="0" xfId="0" applyFont="1" applyFill="1" applyAlignment="1">
      <alignment horizontal="right" vertical="top" wrapText="1"/>
    </xf>
    <xf numFmtId="3" fontId="2" fillId="0" borderId="0" xfId="0" applyNumberFormat="1" applyFont="1" applyAlignment="1">
      <alignment horizontal="center" vertical="top"/>
    </xf>
    <xf numFmtId="164" fontId="2" fillId="0" borderId="0" xfId="0" applyNumberFormat="1" applyFont="1" applyAlignment="1">
      <alignment horizontal="right" vertical="top"/>
    </xf>
    <xf numFmtId="0" fontId="2" fillId="0" borderId="0" xfId="0" applyFont="1" applyAlignment="1">
      <alignment horizontal="right" vertical="top" wrapText="1"/>
    </xf>
    <xf numFmtId="0" fontId="2" fillId="0" borderId="0" xfId="0" applyFont="1" applyAlignment="1">
      <alignment horizontal="center" vertical="top" wrapText="1"/>
    </xf>
    <xf numFmtId="0" fontId="2" fillId="2" borderId="0" xfId="0" applyFont="1" applyFill="1" applyAlignment="1">
      <alignment horizontal="left" vertical="top" wrapText="1"/>
    </xf>
    <xf numFmtId="3" fontId="2" fillId="2" borderId="0" xfId="0" applyNumberFormat="1" applyFont="1" applyFill="1" applyAlignment="1">
      <alignment horizontal="center" vertical="top"/>
    </xf>
    <xf numFmtId="164" fontId="2" fillId="2" borderId="0" xfId="0" applyNumberFormat="1" applyFont="1" applyFill="1" applyAlignment="1">
      <alignment horizontal="right" vertical="top"/>
    </xf>
    <xf numFmtId="0" fontId="2" fillId="2" borderId="0" xfId="0" applyFont="1" applyFill="1" applyAlignment="1">
      <alignment horizontal="right" vertical="top" wrapText="1"/>
    </xf>
    <xf numFmtId="0" fontId="2" fillId="2" borderId="0" xfId="0" applyFont="1" applyFill="1" applyAlignment="1">
      <alignment horizontal="center" vertical="top" wrapText="1"/>
    </xf>
    <xf numFmtId="0" fontId="1" fillId="2" borderId="0" xfId="0" applyFont="1" applyFill="1" applyAlignment="1">
      <alignment horizontal="left" vertical="top"/>
    </xf>
    <xf numFmtId="164" fontId="1" fillId="2" borderId="0" xfId="0" applyNumberFormat="1" applyFont="1" applyFill="1" applyAlignment="1">
      <alignment horizontal="right" vertical="top"/>
    </xf>
    <xf numFmtId="0" fontId="2" fillId="3" borderId="0" xfId="0" applyFont="1" applyFill="1" applyAlignment="1">
      <alignment horizontal="left" vertical="top" wrapText="1"/>
    </xf>
    <xf numFmtId="0" fontId="2" fillId="3" borderId="0" xfId="0" applyFont="1" applyFill="1" applyAlignment="1">
      <alignment horizontal="left" vertical="top"/>
    </xf>
    <xf numFmtId="164" fontId="2" fillId="3" borderId="0" xfId="0" applyNumberFormat="1" applyFont="1" applyFill="1" applyAlignment="1">
      <alignment horizontal="right" vertical="top"/>
    </xf>
    <xf numFmtId="0" fontId="1" fillId="3" borderId="0" xfId="0" applyFont="1" applyFill="1" applyAlignment="1">
      <alignment horizontal="left" vertical="top"/>
    </xf>
    <xf numFmtId="164" fontId="1" fillId="3" borderId="0" xfId="0" applyNumberFormat="1" applyFont="1" applyFill="1" applyAlignment="1">
      <alignment horizontal="right" vertical="top"/>
    </xf>
    <xf numFmtId="0" fontId="1" fillId="0" borderId="0" xfId="0" applyFont="1" applyAlignment="1">
      <alignment horizontal="left" vertical="top" wrapText="1"/>
    </xf>
    <xf numFmtId="0" fontId="1" fillId="0" borderId="0" xfId="0" applyFont="1" applyAlignment="1">
      <alignment horizontal="right" vertical="top" wrapText="1"/>
    </xf>
    <xf numFmtId="164" fontId="1" fillId="0" borderId="0" xfId="0" applyNumberFormat="1" applyFont="1" applyAlignment="1">
      <alignment horizontal="right" vertical="top"/>
    </xf>
    <xf numFmtId="0" fontId="4" fillId="0" borderId="0" xfId="0" applyFont="1" applyAlignment="1">
      <alignment horizontal="right" vertical="top"/>
    </xf>
    <xf numFmtId="0" fontId="2" fillId="0" borderId="0" xfId="0" applyFont="1" applyAlignment="1">
      <alignment horizontal="right" vertical="top"/>
    </xf>
    <xf numFmtId="0" fontId="2" fillId="0" borderId="1" xfId="0" applyFont="1" applyBorder="1" applyAlignment="1">
      <alignment horizontal="left" vertical="top"/>
    </xf>
    <xf numFmtId="0" fontId="5" fillId="0" borderId="0" xfId="0" applyFont="1" applyAlignment="1">
      <alignment horizontal="left" vertical="top"/>
    </xf>
    <xf numFmtId="0" fontId="2" fillId="0" borderId="0" xfId="0" applyFont="1" applyAlignment="1">
      <alignment horizontal="left" vertical="top" wrapText="1"/>
    </xf>
    <xf numFmtId="0" fontId="0" fillId="0" borderId="0" xfId="0"/>
    <xf numFmtId="0" fontId="6" fillId="4" borderId="0" xfId="0" applyFont="1" applyFill="1" applyAlignment="1">
      <alignment horizontal="left" vertical="top" wrapText="1"/>
    </xf>
    <xf numFmtId="0" fontId="7"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365760</xdr:colOff>
      <xdr:row>3</xdr:row>
      <xdr:rowOff>22860</xdr:rowOff>
    </xdr:to>
    <xdr:pic>
      <xdr:nvPicPr>
        <xdr:cNvPr id="1026" name="Picture 1">
          <a:extLst>
            <a:ext uri="{FF2B5EF4-FFF2-40B4-BE49-F238E27FC236}">
              <a16:creationId xmlns:a16="http://schemas.microsoft.com/office/drawing/2014/main" id="{6103B45E-71C9-426E-858A-AFEB82D9C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73580" cy="502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373380</xdr:colOff>
      <xdr:row>3</xdr:row>
      <xdr:rowOff>22860</xdr:rowOff>
    </xdr:to>
    <xdr:pic>
      <xdr:nvPicPr>
        <xdr:cNvPr id="2050" name="Picture 1">
          <a:extLst>
            <a:ext uri="{FF2B5EF4-FFF2-40B4-BE49-F238E27FC236}">
              <a16:creationId xmlns:a16="http://schemas.microsoft.com/office/drawing/2014/main" id="{AEEA4BA6-6471-4FAB-B90A-CF47486BDC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81200" cy="502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99060</xdr:colOff>
      <xdr:row>3</xdr:row>
      <xdr:rowOff>22860</xdr:rowOff>
    </xdr:to>
    <xdr:pic>
      <xdr:nvPicPr>
        <xdr:cNvPr id="3074" name="Picture 1">
          <a:extLst>
            <a:ext uri="{FF2B5EF4-FFF2-40B4-BE49-F238E27FC236}">
              <a16:creationId xmlns:a16="http://schemas.microsoft.com/office/drawing/2014/main" id="{2DF98AB9-5F87-4425-A087-38275EB25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73580" cy="502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373380</xdr:colOff>
      <xdr:row>3</xdr:row>
      <xdr:rowOff>22860</xdr:rowOff>
    </xdr:to>
    <xdr:pic>
      <xdr:nvPicPr>
        <xdr:cNvPr id="4098" name="Picture 1">
          <a:extLst>
            <a:ext uri="{FF2B5EF4-FFF2-40B4-BE49-F238E27FC236}">
              <a16:creationId xmlns:a16="http://schemas.microsoft.com/office/drawing/2014/main" id="{DCEDE2D5-00F5-430B-9A53-CE3E19B2E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81200" cy="502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r2o.as.techdata.com/request/9858844"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http://r2o.as.techdata.com/request/9858844"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r2o.as.techdata.com/request/9858844"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r2o.as.techdata.com/request/98588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showGridLines="0" workbookViewId="0"/>
  </sheetViews>
  <sheetFormatPr defaultRowHeight="13.2" x14ac:dyDescent="0.25"/>
  <cols>
    <col min="1" max="1" width="23.44140625" customWidth="1"/>
    <col min="4" max="4" width="30.109375" customWidth="1"/>
    <col min="6" max="6" width="19.5546875" customWidth="1"/>
  </cols>
  <sheetData>
    <row r="1" spans="1:8" ht="12.75" customHeight="1" x14ac:dyDescent="0.25">
      <c r="D1" s="1" t="s">
        <v>0</v>
      </c>
    </row>
    <row r="2" spans="1:8" ht="12.75" customHeight="1" x14ac:dyDescent="0.25">
      <c r="D2" s="1" t="s">
        <v>1</v>
      </c>
    </row>
    <row r="3" spans="1:8" ht="12.75" customHeight="1" x14ac:dyDescent="0.25">
      <c r="D3" s="1" t="s">
        <v>2</v>
      </c>
    </row>
    <row r="5" spans="1:8" ht="12.75" customHeight="1" x14ac:dyDescent="0.25">
      <c r="A5" s="2" t="s">
        <v>3</v>
      </c>
    </row>
    <row r="6" spans="1:8" ht="12.75" customHeight="1" x14ac:dyDescent="0.25">
      <c r="A6" s="3" t="s">
        <v>4</v>
      </c>
    </row>
    <row r="7" spans="1:8" ht="12.75" customHeight="1" x14ac:dyDescent="0.25">
      <c r="A7" s="2" t="s">
        <v>5</v>
      </c>
    </row>
    <row r="8" spans="1:8" ht="12.75" customHeight="1" x14ac:dyDescent="0.25">
      <c r="A8" s="2" t="s">
        <v>6</v>
      </c>
    </row>
    <row r="9" spans="1:8" ht="12.75" customHeight="1" x14ac:dyDescent="0.25">
      <c r="A9" s="2" t="s">
        <v>148</v>
      </c>
    </row>
    <row r="10" spans="1:8" ht="12.75" customHeight="1" x14ac:dyDescent="0.25">
      <c r="A10" s="2" t="s">
        <v>8</v>
      </c>
    </row>
    <row r="12" spans="1:8" ht="12.75" customHeight="1" x14ac:dyDescent="0.25">
      <c r="A12" s="31" t="s">
        <v>149</v>
      </c>
      <c r="B12" s="32"/>
      <c r="C12" s="32"/>
      <c r="D12" s="32"/>
      <c r="E12" s="32"/>
      <c r="F12" s="32"/>
      <c r="G12" s="32"/>
      <c r="H12" s="32"/>
    </row>
    <row r="13" spans="1:8" x14ac:dyDescent="0.25">
      <c r="A13" s="32"/>
      <c r="B13" s="32"/>
      <c r="C13" s="32"/>
      <c r="D13" s="32"/>
      <c r="E13" s="32"/>
      <c r="F13" s="32"/>
      <c r="G13" s="32"/>
      <c r="H13" s="32"/>
    </row>
    <row r="14" spans="1:8" x14ac:dyDescent="0.25">
      <c r="A14" s="32"/>
      <c r="B14" s="32"/>
      <c r="C14" s="32"/>
      <c r="D14" s="32"/>
      <c r="E14" s="32"/>
      <c r="F14" s="32"/>
      <c r="G14" s="32"/>
      <c r="H14" s="32"/>
    </row>
    <row r="15" spans="1:8" x14ac:dyDescent="0.25">
      <c r="A15" s="32"/>
      <c r="B15" s="32"/>
      <c r="C15" s="32"/>
      <c r="D15" s="32"/>
      <c r="E15" s="32"/>
      <c r="F15" s="32"/>
      <c r="G15" s="32"/>
      <c r="H15" s="32"/>
    </row>
    <row r="16" spans="1:8" x14ac:dyDescent="0.25">
      <c r="A16" s="32"/>
      <c r="B16" s="32"/>
      <c r="C16" s="32"/>
      <c r="D16" s="32"/>
      <c r="E16" s="32"/>
      <c r="F16" s="32"/>
      <c r="G16" s="32"/>
      <c r="H16" s="32"/>
    </row>
    <row r="17" spans="1:8" x14ac:dyDescent="0.25">
      <c r="A17" s="32"/>
      <c r="B17" s="32"/>
      <c r="C17" s="32"/>
      <c r="D17" s="32"/>
      <c r="E17" s="32"/>
      <c r="F17" s="32"/>
      <c r="G17" s="32"/>
      <c r="H17" s="32"/>
    </row>
    <row r="18" spans="1:8" x14ac:dyDescent="0.25">
      <c r="A18" s="32"/>
      <c r="B18" s="32"/>
      <c r="C18" s="32"/>
      <c r="D18" s="32"/>
      <c r="E18" s="32"/>
      <c r="F18" s="32"/>
      <c r="G18" s="32"/>
      <c r="H18" s="32"/>
    </row>
    <row r="19" spans="1:8" x14ac:dyDescent="0.25">
      <c r="A19" s="32"/>
      <c r="B19" s="32"/>
      <c r="C19" s="32"/>
      <c r="D19" s="32"/>
      <c r="E19" s="32"/>
      <c r="F19" s="32"/>
      <c r="G19" s="32"/>
      <c r="H19" s="32"/>
    </row>
    <row r="20" spans="1:8" x14ac:dyDescent="0.25">
      <c r="A20" s="32"/>
      <c r="B20" s="32"/>
      <c r="C20" s="32"/>
      <c r="D20" s="32"/>
      <c r="E20" s="32"/>
      <c r="F20" s="32"/>
      <c r="G20" s="32"/>
      <c r="H20" s="32"/>
    </row>
    <row r="22" spans="1:8" ht="12.75" customHeight="1" x14ac:dyDescent="0.25">
      <c r="A22" s="2" t="s">
        <v>15</v>
      </c>
    </row>
    <row r="23" spans="1:8" ht="12.75" customHeight="1" x14ac:dyDescent="0.25">
      <c r="A23" s="2" t="s">
        <v>16</v>
      </c>
    </row>
    <row r="24" spans="1:8" ht="12.75" customHeight="1" x14ac:dyDescent="0.25">
      <c r="A24" s="2" t="s">
        <v>17</v>
      </c>
    </row>
    <row r="25" spans="1:8" ht="12.75" customHeight="1" x14ac:dyDescent="0.25">
      <c r="A25" s="2" t="s">
        <v>18</v>
      </c>
    </row>
    <row r="27" spans="1:8" ht="12.75" customHeight="1" x14ac:dyDescent="0.25">
      <c r="A27" s="1" t="s">
        <v>19</v>
      </c>
    </row>
    <row r="29" spans="1:8" ht="12.75" customHeight="1" x14ac:dyDescent="0.25">
      <c r="A29" s="2" t="s">
        <v>20</v>
      </c>
    </row>
    <row r="30" spans="1:8" ht="12.75" customHeight="1" x14ac:dyDescent="0.25">
      <c r="A30" s="2" t="s">
        <v>21</v>
      </c>
    </row>
    <row r="31" spans="1:8" ht="12.75" customHeight="1" x14ac:dyDescent="0.25">
      <c r="A31" s="2" t="s">
        <v>22</v>
      </c>
    </row>
    <row r="34" spans="1:6" ht="12.75" customHeight="1" x14ac:dyDescent="0.25">
      <c r="A34" s="2" t="s">
        <v>150</v>
      </c>
    </row>
    <row r="36" spans="1:6" ht="12.75" customHeight="1" x14ac:dyDescent="0.25">
      <c r="E36" s="27" t="s">
        <v>151</v>
      </c>
    </row>
    <row r="37" spans="1:6" ht="12.75" customHeight="1" x14ac:dyDescent="0.25">
      <c r="E37" s="28" t="s">
        <v>25</v>
      </c>
      <c r="F37" s="9">
        <f>HPE!H65</f>
        <v>47054.43</v>
      </c>
    </row>
    <row r="38" spans="1:6" ht="12.75" customHeight="1" x14ac:dyDescent="0.25">
      <c r="E38" s="28" t="s">
        <v>152</v>
      </c>
      <c r="F38" s="9">
        <v>200.13749999999999</v>
      </c>
    </row>
    <row r="39" spans="1:6" ht="12.75" customHeight="1" x14ac:dyDescent="0.25">
      <c r="E39" s="28" t="s">
        <v>140</v>
      </c>
      <c r="F39" s="9">
        <f>SUM(F37:F38)</f>
        <v>47254.567499999997</v>
      </c>
    </row>
    <row r="41" spans="1:6" ht="12.75" customHeight="1" x14ac:dyDescent="0.25">
      <c r="E41" s="28" t="s">
        <v>141</v>
      </c>
      <c r="F41" s="9">
        <f>F38</f>
        <v>200.13749999999999</v>
      </c>
    </row>
    <row r="42" spans="1:6" ht="12.75" customHeight="1" x14ac:dyDescent="0.25">
      <c r="E42" s="28" t="s">
        <v>153</v>
      </c>
      <c r="F42" s="9">
        <f>F39</f>
        <v>47254.567499999997</v>
      </c>
    </row>
    <row r="44" spans="1:6" ht="12.75" customHeight="1" x14ac:dyDescent="0.25">
      <c r="A44" s="2" t="s">
        <v>154</v>
      </c>
    </row>
    <row r="46" spans="1:6" ht="12.75" customHeight="1" x14ac:dyDescent="0.25">
      <c r="A46" s="2" t="s">
        <v>155</v>
      </c>
    </row>
  </sheetData>
  <mergeCells count="1">
    <mergeCell ref="A12:H20"/>
  </mergeCells>
  <hyperlinks>
    <hyperlink ref="A6" r:id="rId1" display="url"/>
  </hyperlinks>
  <pageMargins left="0.75" right="0.75" top="1" bottom="1" header="0.5" footer="0.5"/>
  <pageSetup orientation="portrait" horizontalDpi="300" verticalDpi="300"/>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3"/>
  <sheetViews>
    <sheetView showGridLines="0" tabSelected="1" topLeftCell="A7" workbookViewId="0">
      <selection activeCell="A28" sqref="A28"/>
    </sheetView>
  </sheetViews>
  <sheetFormatPr defaultRowHeight="13.2" x14ac:dyDescent="0.25"/>
  <cols>
    <col min="1" max="1" width="23.44140625" customWidth="1"/>
    <col min="2" max="2" width="15.5546875" customWidth="1"/>
    <col min="3" max="3" width="19.5546875" customWidth="1"/>
    <col min="4" max="4" width="35.109375" customWidth="1"/>
    <col min="5" max="8" width="15.5546875" customWidth="1"/>
    <col min="9" max="9" width="7.88671875" customWidth="1"/>
    <col min="10" max="11" width="15.5546875" customWidth="1"/>
  </cols>
  <sheetData>
    <row r="1" spans="1:5" ht="12.75" customHeight="1" x14ac:dyDescent="0.25">
      <c r="D1" s="1" t="s">
        <v>0</v>
      </c>
    </row>
    <row r="2" spans="1:5" ht="12.75" customHeight="1" x14ac:dyDescent="0.25">
      <c r="D2" s="1" t="s">
        <v>1</v>
      </c>
    </row>
    <row r="3" spans="1:5" ht="12.75" customHeight="1" x14ac:dyDescent="0.25">
      <c r="D3" s="1" t="s">
        <v>2</v>
      </c>
    </row>
    <row r="5" spans="1:5" ht="12.75" customHeight="1" x14ac:dyDescent="0.25">
      <c r="A5" s="2" t="s">
        <v>3</v>
      </c>
    </row>
    <row r="6" spans="1:5" ht="12.75" customHeight="1" x14ac:dyDescent="0.25">
      <c r="A6" s="3" t="s">
        <v>4</v>
      </c>
    </row>
    <row r="7" spans="1:5" ht="12.75" customHeight="1" x14ac:dyDescent="0.25">
      <c r="A7" s="2" t="s">
        <v>5</v>
      </c>
    </row>
    <row r="8" spans="1:5" ht="12.75" customHeight="1" x14ac:dyDescent="0.25">
      <c r="A8" s="2" t="s">
        <v>6</v>
      </c>
    </row>
    <row r="10" spans="1:5" ht="12.75" customHeight="1" x14ac:dyDescent="0.25">
      <c r="A10" s="2" t="s">
        <v>7</v>
      </c>
      <c r="E10" s="2" t="s">
        <v>11</v>
      </c>
    </row>
    <row r="11" spans="1:5" ht="12.75" customHeight="1" x14ac:dyDescent="0.25">
      <c r="A11" s="2" t="s">
        <v>8</v>
      </c>
      <c r="E11" s="2" t="s">
        <v>12</v>
      </c>
    </row>
    <row r="12" spans="1:5" ht="12.75" customHeight="1" x14ac:dyDescent="0.25">
      <c r="A12" s="2" t="s">
        <v>9</v>
      </c>
      <c r="E12" s="2" t="s">
        <v>13</v>
      </c>
    </row>
    <row r="13" spans="1:5" ht="12.75" customHeight="1" x14ac:dyDescent="0.25">
      <c r="A13" s="2" t="s">
        <v>10</v>
      </c>
      <c r="E13" s="2" t="s">
        <v>14</v>
      </c>
    </row>
    <row r="15" spans="1:5" ht="12.75" customHeight="1" x14ac:dyDescent="0.25">
      <c r="A15" s="2" t="s">
        <v>15</v>
      </c>
    </row>
    <row r="16" spans="1:5" ht="12.75" customHeight="1" x14ac:dyDescent="0.25">
      <c r="A16" s="2" t="s">
        <v>16</v>
      </c>
    </row>
    <row r="17" spans="1:11" ht="12.75" customHeight="1" x14ac:dyDescent="0.25">
      <c r="A17" s="2" t="s">
        <v>17</v>
      </c>
    </row>
    <row r="18" spans="1:11" ht="12.75" customHeight="1" x14ac:dyDescent="0.25">
      <c r="A18" s="2" t="s">
        <v>18</v>
      </c>
    </row>
    <row r="20" spans="1:11" ht="12.75" customHeight="1" x14ac:dyDescent="0.25">
      <c r="A20" s="1" t="s">
        <v>19</v>
      </c>
    </row>
    <row r="22" spans="1:11" ht="12.75" customHeight="1" x14ac:dyDescent="0.25">
      <c r="A22" s="2" t="s">
        <v>20</v>
      </c>
    </row>
    <row r="23" spans="1:11" ht="12.75" customHeight="1" x14ac:dyDescent="0.25">
      <c r="A23" s="2" t="s">
        <v>21</v>
      </c>
    </row>
    <row r="24" spans="1:11" ht="12.75" customHeight="1" x14ac:dyDescent="0.25">
      <c r="A24" s="2" t="s">
        <v>22</v>
      </c>
    </row>
    <row r="27" spans="1:11" ht="12.75" customHeight="1" x14ac:dyDescent="0.25">
      <c r="A27" s="31" t="s">
        <v>23</v>
      </c>
      <c r="B27" s="32"/>
      <c r="C27" s="32"/>
      <c r="D27" s="32"/>
      <c r="E27" s="32"/>
      <c r="F27" s="32"/>
      <c r="G27" s="32"/>
      <c r="H27" s="32"/>
      <c r="I27" s="32"/>
      <c r="J27" s="32"/>
      <c r="K27" s="32"/>
    </row>
    <row r="29" spans="1:11" ht="12.75" customHeight="1" x14ac:dyDescent="0.25">
      <c r="A29" s="2" t="s">
        <v>24</v>
      </c>
    </row>
    <row r="30" spans="1:11" ht="12.75" customHeight="1" x14ac:dyDescent="0.25">
      <c r="A30" s="33" t="s">
        <v>192</v>
      </c>
      <c r="B30" s="34"/>
      <c r="C30" s="34"/>
      <c r="D30" s="34"/>
      <c r="E30" s="34"/>
      <c r="F30" s="34"/>
      <c r="G30" s="34"/>
      <c r="H30" s="34"/>
      <c r="I30" s="34"/>
      <c r="J30" s="34"/>
      <c r="K30" s="34"/>
    </row>
    <row r="31" spans="1:11" ht="12.75" customHeight="1" x14ac:dyDescent="0.25">
      <c r="A31" s="5" t="s">
        <v>26</v>
      </c>
      <c r="B31" s="6" t="s">
        <v>27</v>
      </c>
      <c r="C31" s="5" t="s">
        <v>28</v>
      </c>
      <c r="D31" s="5" t="s">
        <v>29</v>
      </c>
      <c r="E31" s="7" t="s">
        <v>30</v>
      </c>
      <c r="F31" s="7" t="s">
        <v>31</v>
      </c>
      <c r="G31" s="7" t="s">
        <v>32</v>
      </c>
      <c r="H31" s="7" t="s">
        <v>33</v>
      </c>
      <c r="I31" s="7" t="s">
        <v>34</v>
      </c>
      <c r="J31" s="6" t="s">
        <v>35</v>
      </c>
      <c r="K31" s="6" t="s">
        <v>36</v>
      </c>
    </row>
    <row r="32" spans="1:11" ht="12.75" customHeight="1" x14ac:dyDescent="0.25">
      <c r="A32" s="4" t="s">
        <v>37</v>
      </c>
      <c r="B32" s="8">
        <v>1</v>
      </c>
      <c r="C32" s="4" t="s">
        <v>38</v>
      </c>
      <c r="D32" s="4" t="s">
        <v>39</v>
      </c>
      <c r="E32" s="9">
        <v>1959</v>
      </c>
      <c r="F32" s="9">
        <f t="shared" ref="F32:F64" si="0">B32*E32</f>
        <v>1959</v>
      </c>
      <c r="G32" s="9">
        <v>1214.58</v>
      </c>
      <c r="H32" s="9">
        <f t="shared" ref="H32:H64" si="1">B32*G32</f>
        <v>1214.58</v>
      </c>
      <c r="I32" s="10" t="s">
        <v>40</v>
      </c>
      <c r="J32" s="11" t="s">
        <v>41</v>
      </c>
      <c r="K32" s="11" t="s">
        <v>42</v>
      </c>
    </row>
    <row r="33" spans="1:11" ht="12.75" customHeight="1" x14ac:dyDescent="0.25">
      <c r="A33" s="12" t="s">
        <v>43</v>
      </c>
      <c r="B33" s="13">
        <v>1</v>
      </c>
      <c r="C33" s="12" t="s">
        <v>44</v>
      </c>
      <c r="D33" s="12" t="s">
        <v>45</v>
      </c>
      <c r="E33" s="14">
        <v>0</v>
      </c>
      <c r="F33" s="14">
        <f t="shared" si="0"/>
        <v>0</v>
      </c>
      <c r="G33" s="14">
        <v>0</v>
      </c>
      <c r="H33" s="14">
        <f t="shared" si="1"/>
        <v>0</v>
      </c>
      <c r="I33" s="15" t="s">
        <v>46</v>
      </c>
      <c r="J33" s="16" t="s">
        <v>41</v>
      </c>
      <c r="K33" s="16" t="s">
        <v>42</v>
      </c>
    </row>
    <row r="34" spans="1:11" ht="12.75" customHeight="1" x14ac:dyDescent="0.25">
      <c r="A34" s="4" t="s">
        <v>47</v>
      </c>
      <c r="B34" s="8">
        <v>1</v>
      </c>
      <c r="C34" s="4" t="s">
        <v>48</v>
      </c>
      <c r="D34" s="4" t="s">
        <v>49</v>
      </c>
      <c r="E34" s="9">
        <v>3099</v>
      </c>
      <c r="F34" s="9">
        <f t="shared" si="0"/>
        <v>3099</v>
      </c>
      <c r="G34" s="9">
        <v>1921.38</v>
      </c>
      <c r="H34" s="9">
        <f t="shared" si="1"/>
        <v>1921.38</v>
      </c>
      <c r="I34" s="10" t="s">
        <v>50</v>
      </c>
      <c r="J34" s="11" t="s">
        <v>41</v>
      </c>
      <c r="K34" s="11" t="s">
        <v>42</v>
      </c>
    </row>
    <row r="35" spans="1:11" ht="12.75" customHeight="1" x14ac:dyDescent="0.25">
      <c r="A35" s="12" t="s">
        <v>51</v>
      </c>
      <c r="B35" s="13">
        <v>1</v>
      </c>
      <c r="C35" s="12" t="s">
        <v>52</v>
      </c>
      <c r="D35" s="12" t="s">
        <v>53</v>
      </c>
      <c r="E35" s="14">
        <v>3099</v>
      </c>
      <c r="F35" s="14">
        <f t="shared" si="0"/>
        <v>3099</v>
      </c>
      <c r="G35" s="14">
        <v>1766.43</v>
      </c>
      <c r="H35" s="14">
        <f t="shared" si="1"/>
        <v>1766.43</v>
      </c>
      <c r="I35" s="15" t="s">
        <v>50</v>
      </c>
      <c r="J35" s="16" t="s">
        <v>41</v>
      </c>
      <c r="K35" s="16" t="s">
        <v>42</v>
      </c>
    </row>
    <row r="36" spans="1:11" ht="12.75" customHeight="1" x14ac:dyDescent="0.25">
      <c r="A36" s="4" t="s">
        <v>54</v>
      </c>
      <c r="B36" s="8">
        <v>1</v>
      </c>
      <c r="C36" s="4" t="s">
        <v>55</v>
      </c>
      <c r="D36" s="4" t="s">
        <v>56</v>
      </c>
      <c r="E36" s="9">
        <v>0</v>
      </c>
      <c r="F36" s="9">
        <f t="shared" si="0"/>
        <v>0</v>
      </c>
      <c r="G36" s="9">
        <v>0</v>
      </c>
      <c r="H36" s="9">
        <f t="shared" si="1"/>
        <v>0</v>
      </c>
      <c r="I36" s="10" t="s">
        <v>57</v>
      </c>
      <c r="J36" s="11" t="s">
        <v>41</v>
      </c>
      <c r="K36" s="11" t="s">
        <v>42</v>
      </c>
    </row>
    <row r="37" spans="1:11" ht="12.75" customHeight="1" x14ac:dyDescent="0.25">
      <c r="A37" s="12" t="s">
        <v>58</v>
      </c>
      <c r="B37" s="13">
        <v>24</v>
      </c>
      <c r="C37" s="12" t="s">
        <v>59</v>
      </c>
      <c r="D37" s="12" t="s">
        <v>60</v>
      </c>
      <c r="E37" s="14">
        <v>1119</v>
      </c>
      <c r="F37" s="14">
        <f t="shared" si="0"/>
        <v>26856</v>
      </c>
      <c r="G37" s="14">
        <v>637.83000000000004</v>
      </c>
      <c r="H37" s="14">
        <f t="shared" si="1"/>
        <v>15307.920000000002</v>
      </c>
      <c r="I37" s="15" t="s">
        <v>50</v>
      </c>
      <c r="J37" s="16" t="s">
        <v>61</v>
      </c>
      <c r="K37" s="16" t="s">
        <v>42</v>
      </c>
    </row>
    <row r="38" spans="1:11" ht="12.75" customHeight="1" x14ac:dyDescent="0.25">
      <c r="A38" s="4" t="s">
        <v>62</v>
      </c>
      <c r="B38" s="8">
        <v>24</v>
      </c>
      <c r="C38" s="4" t="s">
        <v>63</v>
      </c>
      <c r="D38" s="4" t="s">
        <v>56</v>
      </c>
      <c r="E38" s="9">
        <v>0</v>
      </c>
      <c r="F38" s="9">
        <f t="shared" si="0"/>
        <v>0</v>
      </c>
      <c r="G38" s="9">
        <v>0</v>
      </c>
      <c r="H38" s="9">
        <f t="shared" si="1"/>
        <v>0</v>
      </c>
      <c r="I38" s="10" t="s">
        <v>57</v>
      </c>
      <c r="J38" s="11" t="s">
        <v>61</v>
      </c>
      <c r="K38" s="11" t="s">
        <v>42</v>
      </c>
    </row>
    <row r="39" spans="1:11" ht="12.75" customHeight="1" x14ac:dyDescent="0.25">
      <c r="A39" s="12" t="s">
        <v>64</v>
      </c>
      <c r="B39" s="13">
        <v>2</v>
      </c>
      <c r="C39" s="12" t="s">
        <v>65</v>
      </c>
      <c r="D39" s="12" t="s">
        <v>66</v>
      </c>
      <c r="E39" s="14">
        <v>299</v>
      </c>
      <c r="F39" s="14">
        <f t="shared" si="0"/>
        <v>598</v>
      </c>
      <c r="G39" s="14">
        <v>170.43</v>
      </c>
      <c r="H39" s="14">
        <f t="shared" si="1"/>
        <v>340.86</v>
      </c>
      <c r="I39" s="15" t="s">
        <v>40</v>
      </c>
      <c r="J39" s="16" t="s">
        <v>61</v>
      </c>
      <c r="K39" s="16" t="s">
        <v>42</v>
      </c>
    </row>
    <row r="40" spans="1:11" ht="12.75" customHeight="1" x14ac:dyDescent="0.25">
      <c r="A40" s="4" t="s">
        <v>67</v>
      </c>
      <c r="B40" s="8">
        <v>2</v>
      </c>
      <c r="C40" s="4" t="s">
        <v>68</v>
      </c>
      <c r="D40" s="4" t="s">
        <v>56</v>
      </c>
      <c r="E40" s="9">
        <v>0</v>
      </c>
      <c r="F40" s="9">
        <f t="shared" si="0"/>
        <v>0</v>
      </c>
      <c r="G40" s="9">
        <v>0</v>
      </c>
      <c r="H40" s="9">
        <f t="shared" si="1"/>
        <v>0</v>
      </c>
      <c r="I40" s="10" t="s">
        <v>50</v>
      </c>
      <c r="J40" s="11" t="s">
        <v>61</v>
      </c>
      <c r="K40" s="11" t="s">
        <v>42</v>
      </c>
    </row>
    <row r="41" spans="1:11" ht="12.75" customHeight="1" x14ac:dyDescent="0.25">
      <c r="A41" s="12" t="s">
        <v>69</v>
      </c>
      <c r="B41" s="13">
        <v>2</v>
      </c>
      <c r="C41" s="12" t="s">
        <v>70</v>
      </c>
      <c r="D41" s="12" t="s">
        <v>71</v>
      </c>
      <c r="E41" s="14">
        <v>749</v>
      </c>
      <c r="F41" s="14">
        <f t="shared" si="0"/>
        <v>1498</v>
      </c>
      <c r="G41" s="14">
        <v>426.93</v>
      </c>
      <c r="H41" s="14">
        <f t="shared" si="1"/>
        <v>853.86</v>
      </c>
      <c r="I41" s="15" t="s">
        <v>50</v>
      </c>
      <c r="J41" s="16" t="s">
        <v>61</v>
      </c>
      <c r="K41" s="16" t="s">
        <v>42</v>
      </c>
    </row>
    <row r="42" spans="1:11" ht="12.75" customHeight="1" x14ac:dyDescent="0.25">
      <c r="A42" s="4" t="s">
        <v>72</v>
      </c>
      <c r="B42" s="8">
        <v>2</v>
      </c>
      <c r="C42" s="4" t="s">
        <v>73</v>
      </c>
      <c r="D42" s="4" t="s">
        <v>56</v>
      </c>
      <c r="E42" s="9">
        <v>0</v>
      </c>
      <c r="F42" s="9">
        <f t="shared" si="0"/>
        <v>0</v>
      </c>
      <c r="G42" s="9">
        <v>0</v>
      </c>
      <c r="H42" s="9">
        <f t="shared" si="1"/>
        <v>0</v>
      </c>
      <c r="I42" s="10" t="s">
        <v>50</v>
      </c>
      <c r="J42" s="11" t="s">
        <v>61</v>
      </c>
      <c r="K42" s="11" t="s">
        <v>42</v>
      </c>
    </row>
    <row r="43" spans="1:11" ht="12.75" customHeight="1" x14ac:dyDescent="0.25">
      <c r="A43" s="12" t="s">
        <v>74</v>
      </c>
      <c r="B43" s="13">
        <v>1</v>
      </c>
      <c r="C43" s="12" t="s">
        <v>75</v>
      </c>
      <c r="D43" s="12" t="s">
        <v>76</v>
      </c>
      <c r="E43" s="14">
        <v>140</v>
      </c>
      <c r="F43" s="14">
        <f t="shared" si="0"/>
        <v>140</v>
      </c>
      <c r="G43" s="14">
        <v>79.8</v>
      </c>
      <c r="H43" s="14">
        <f t="shared" si="1"/>
        <v>79.8</v>
      </c>
      <c r="I43" s="15" t="s">
        <v>40</v>
      </c>
      <c r="J43" s="16" t="s">
        <v>77</v>
      </c>
      <c r="K43" s="16" t="s">
        <v>42</v>
      </c>
    </row>
    <row r="44" spans="1:11" ht="12.75" customHeight="1" x14ac:dyDescent="0.25">
      <c r="A44" s="4" t="s">
        <v>78</v>
      </c>
      <c r="B44" s="8">
        <v>1</v>
      </c>
      <c r="C44" s="4" t="s">
        <v>79</v>
      </c>
      <c r="D44" s="4" t="s">
        <v>56</v>
      </c>
      <c r="E44" s="9">
        <v>0</v>
      </c>
      <c r="F44" s="9">
        <f t="shared" si="0"/>
        <v>0</v>
      </c>
      <c r="G44" s="9">
        <v>0</v>
      </c>
      <c r="H44" s="9">
        <f t="shared" si="1"/>
        <v>0</v>
      </c>
      <c r="I44" s="10" t="s">
        <v>50</v>
      </c>
      <c r="J44" s="11" t="s">
        <v>77</v>
      </c>
      <c r="K44" s="11" t="s">
        <v>42</v>
      </c>
    </row>
    <row r="45" spans="1:11" ht="12.75" customHeight="1" x14ac:dyDescent="0.25">
      <c r="A45" s="12" t="s">
        <v>80</v>
      </c>
      <c r="B45" s="13">
        <v>1</v>
      </c>
      <c r="C45" s="12" t="s">
        <v>81</v>
      </c>
      <c r="D45" s="12" t="s">
        <v>82</v>
      </c>
      <c r="E45" s="14">
        <v>950</v>
      </c>
      <c r="F45" s="14">
        <f t="shared" si="0"/>
        <v>950</v>
      </c>
      <c r="G45" s="14">
        <v>541.5</v>
      </c>
      <c r="H45" s="14">
        <f t="shared" si="1"/>
        <v>541.5</v>
      </c>
      <c r="I45" s="15" t="s">
        <v>50</v>
      </c>
      <c r="J45" s="16" t="s">
        <v>61</v>
      </c>
      <c r="K45" s="16" t="s">
        <v>42</v>
      </c>
    </row>
    <row r="46" spans="1:11" ht="12.75" customHeight="1" x14ac:dyDescent="0.25">
      <c r="A46" s="4" t="s">
        <v>83</v>
      </c>
      <c r="B46" s="8">
        <v>1</v>
      </c>
      <c r="C46" s="4" t="s">
        <v>84</v>
      </c>
      <c r="D46" s="4" t="s">
        <v>56</v>
      </c>
      <c r="E46" s="9">
        <v>0</v>
      </c>
      <c r="F46" s="9">
        <f t="shared" si="0"/>
        <v>0</v>
      </c>
      <c r="G46" s="9">
        <v>0</v>
      </c>
      <c r="H46" s="9">
        <f t="shared" si="1"/>
        <v>0</v>
      </c>
      <c r="I46" s="10" t="s">
        <v>50</v>
      </c>
      <c r="J46" s="11" t="s">
        <v>61</v>
      </c>
      <c r="K46" s="11" t="s">
        <v>42</v>
      </c>
    </row>
    <row r="47" spans="1:11" ht="12.75" customHeight="1" x14ac:dyDescent="0.25">
      <c r="A47" s="12" t="s">
        <v>85</v>
      </c>
      <c r="B47" s="13">
        <v>2</v>
      </c>
      <c r="C47" s="12" t="s">
        <v>86</v>
      </c>
      <c r="D47" s="12" t="s">
        <v>87</v>
      </c>
      <c r="E47" s="14">
        <v>360</v>
      </c>
      <c r="F47" s="14">
        <f t="shared" si="0"/>
        <v>720</v>
      </c>
      <c r="G47" s="14">
        <v>205.2</v>
      </c>
      <c r="H47" s="14">
        <f t="shared" si="1"/>
        <v>410.4</v>
      </c>
      <c r="I47" s="15" t="s">
        <v>40</v>
      </c>
      <c r="J47" s="16" t="s">
        <v>61</v>
      </c>
      <c r="K47" s="16" t="s">
        <v>42</v>
      </c>
    </row>
    <row r="48" spans="1:11" ht="12.75" customHeight="1" x14ac:dyDescent="0.25">
      <c r="A48" s="4" t="s">
        <v>88</v>
      </c>
      <c r="B48" s="8">
        <v>2</v>
      </c>
      <c r="C48" s="4" t="s">
        <v>89</v>
      </c>
      <c r="D48" s="4" t="s">
        <v>56</v>
      </c>
      <c r="E48" s="9">
        <v>0</v>
      </c>
      <c r="F48" s="9">
        <f t="shared" si="0"/>
        <v>0</v>
      </c>
      <c r="G48" s="9">
        <v>0</v>
      </c>
      <c r="H48" s="9">
        <f t="shared" si="1"/>
        <v>0</v>
      </c>
      <c r="I48" s="10" t="s">
        <v>50</v>
      </c>
      <c r="J48" s="11" t="s">
        <v>61</v>
      </c>
      <c r="K48" s="11" t="s">
        <v>42</v>
      </c>
    </row>
    <row r="49" spans="1:11" ht="12.75" customHeight="1" x14ac:dyDescent="0.25">
      <c r="A49" s="12" t="s">
        <v>90</v>
      </c>
      <c r="B49" s="13">
        <v>1</v>
      </c>
      <c r="C49" s="12" t="s">
        <v>91</v>
      </c>
      <c r="D49" s="12" t="s">
        <v>92</v>
      </c>
      <c r="E49" s="14">
        <v>469</v>
      </c>
      <c r="F49" s="14">
        <f t="shared" si="0"/>
        <v>469</v>
      </c>
      <c r="G49" s="14">
        <v>290.77999999999997</v>
      </c>
      <c r="H49" s="14">
        <f t="shared" si="1"/>
        <v>290.77999999999997</v>
      </c>
      <c r="I49" s="15" t="s">
        <v>40</v>
      </c>
      <c r="J49" s="16" t="s">
        <v>93</v>
      </c>
      <c r="K49" s="16" t="s">
        <v>94</v>
      </c>
    </row>
    <row r="50" spans="1:11" ht="12.75" customHeight="1" x14ac:dyDescent="0.25">
      <c r="A50" s="4" t="s">
        <v>95</v>
      </c>
      <c r="B50" s="8">
        <v>1</v>
      </c>
      <c r="C50" s="4" t="s">
        <v>96</v>
      </c>
      <c r="D50" s="4" t="s">
        <v>56</v>
      </c>
      <c r="E50" s="9">
        <v>0</v>
      </c>
      <c r="F50" s="9">
        <f t="shared" si="0"/>
        <v>0</v>
      </c>
      <c r="G50" s="9">
        <v>0</v>
      </c>
      <c r="H50" s="9">
        <f t="shared" si="1"/>
        <v>0</v>
      </c>
      <c r="I50" s="10" t="s">
        <v>50</v>
      </c>
      <c r="J50" s="11" t="s">
        <v>93</v>
      </c>
      <c r="K50" s="11" t="s">
        <v>94</v>
      </c>
    </row>
    <row r="51" spans="1:11" ht="12.75" customHeight="1" x14ac:dyDescent="0.25">
      <c r="A51" s="12" t="s">
        <v>97</v>
      </c>
      <c r="B51" s="13">
        <v>1</v>
      </c>
      <c r="C51" s="12" t="s">
        <v>98</v>
      </c>
      <c r="D51" s="12" t="s">
        <v>99</v>
      </c>
      <c r="E51" s="14">
        <v>165</v>
      </c>
      <c r="F51" s="14">
        <f t="shared" si="0"/>
        <v>165</v>
      </c>
      <c r="G51" s="14">
        <v>94.05</v>
      </c>
      <c r="H51" s="14">
        <f t="shared" si="1"/>
        <v>94.05</v>
      </c>
      <c r="I51" s="15" t="s">
        <v>50</v>
      </c>
      <c r="J51" s="16" t="s">
        <v>61</v>
      </c>
      <c r="K51" s="16" t="s">
        <v>42</v>
      </c>
    </row>
    <row r="52" spans="1:11" ht="12.75" customHeight="1" x14ac:dyDescent="0.25">
      <c r="A52" s="4" t="s">
        <v>100</v>
      </c>
      <c r="B52" s="8">
        <v>1</v>
      </c>
      <c r="C52" s="4" t="s">
        <v>101</v>
      </c>
      <c r="D52" s="4" t="s">
        <v>56</v>
      </c>
      <c r="E52" s="9">
        <v>0</v>
      </c>
      <c r="F52" s="9">
        <f t="shared" si="0"/>
        <v>0</v>
      </c>
      <c r="G52" s="9">
        <v>0</v>
      </c>
      <c r="H52" s="9">
        <f t="shared" si="1"/>
        <v>0</v>
      </c>
      <c r="I52" s="10" t="s">
        <v>50</v>
      </c>
      <c r="J52" s="11" t="s">
        <v>61</v>
      </c>
      <c r="K52" s="11" t="s">
        <v>42</v>
      </c>
    </row>
    <row r="53" spans="1:11" ht="12.75" customHeight="1" x14ac:dyDescent="0.25">
      <c r="A53" s="12" t="s">
        <v>102</v>
      </c>
      <c r="B53" s="13">
        <v>1</v>
      </c>
      <c r="C53" s="12" t="s">
        <v>103</v>
      </c>
      <c r="D53" s="12" t="s">
        <v>104</v>
      </c>
      <c r="E53" s="14">
        <v>65</v>
      </c>
      <c r="F53" s="14">
        <f t="shared" si="0"/>
        <v>65</v>
      </c>
      <c r="G53" s="14">
        <v>37.049999999999997</v>
      </c>
      <c r="H53" s="14">
        <f t="shared" si="1"/>
        <v>37.049999999999997</v>
      </c>
      <c r="I53" s="15" t="s">
        <v>50</v>
      </c>
      <c r="J53" s="16" t="s">
        <v>61</v>
      </c>
      <c r="K53" s="16" t="s">
        <v>42</v>
      </c>
    </row>
    <row r="54" spans="1:11" ht="12.75" customHeight="1" x14ac:dyDescent="0.25">
      <c r="A54" s="4" t="s">
        <v>105</v>
      </c>
      <c r="B54" s="8">
        <v>1</v>
      </c>
      <c r="C54" s="4" t="s">
        <v>106</v>
      </c>
      <c r="D54" s="4" t="s">
        <v>56</v>
      </c>
      <c r="E54" s="9">
        <v>0</v>
      </c>
      <c r="F54" s="9">
        <f t="shared" si="0"/>
        <v>0</v>
      </c>
      <c r="G54" s="9">
        <v>0</v>
      </c>
      <c r="H54" s="9">
        <f t="shared" si="1"/>
        <v>0</v>
      </c>
      <c r="I54" s="10" t="s">
        <v>50</v>
      </c>
      <c r="J54" s="11" t="s">
        <v>61</v>
      </c>
      <c r="K54" s="11" t="s">
        <v>42</v>
      </c>
    </row>
    <row r="55" spans="1:11" ht="12.75" customHeight="1" x14ac:dyDescent="0.25">
      <c r="A55" s="12" t="s">
        <v>107</v>
      </c>
      <c r="B55" s="13">
        <v>1</v>
      </c>
      <c r="C55" s="12" t="s">
        <v>108</v>
      </c>
      <c r="D55" s="12" t="s">
        <v>109</v>
      </c>
      <c r="E55" s="14">
        <v>100</v>
      </c>
      <c r="F55" s="14">
        <f t="shared" si="0"/>
        <v>100</v>
      </c>
      <c r="G55" s="14">
        <v>57</v>
      </c>
      <c r="H55" s="14">
        <f t="shared" si="1"/>
        <v>57</v>
      </c>
      <c r="I55" s="15" t="s">
        <v>50</v>
      </c>
      <c r="J55" s="16" t="s">
        <v>61</v>
      </c>
      <c r="K55" s="16" t="s">
        <v>42</v>
      </c>
    </row>
    <row r="56" spans="1:11" ht="12.75" customHeight="1" x14ac:dyDescent="0.25">
      <c r="A56" s="4" t="s">
        <v>110</v>
      </c>
      <c r="B56" s="8">
        <v>1</v>
      </c>
      <c r="C56" s="4" t="s">
        <v>111</v>
      </c>
      <c r="D56" s="4" t="s">
        <v>56</v>
      </c>
      <c r="E56" s="9">
        <v>0</v>
      </c>
      <c r="F56" s="9">
        <f t="shared" si="0"/>
        <v>0</v>
      </c>
      <c r="G56" s="9">
        <v>0</v>
      </c>
      <c r="H56" s="9">
        <f t="shared" si="1"/>
        <v>0</v>
      </c>
      <c r="I56" s="10" t="s">
        <v>50</v>
      </c>
      <c r="J56" s="11" t="s">
        <v>61</v>
      </c>
      <c r="K56" s="11" t="s">
        <v>42</v>
      </c>
    </row>
    <row r="57" spans="1:11" ht="12.75" customHeight="1" x14ac:dyDescent="0.25">
      <c r="A57" s="12" t="s">
        <v>112</v>
      </c>
      <c r="B57" s="13">
        <v>2</v>
      </c>
      <c r="C57" s="12" t="s">
        <v>113</v>
      </c>
      <c r="D57" s="12" t="s">
        <v>114</v>
      </c>
      <c r="E57" s="14">
        <v>14045</v>
      </c>
      <c r="F57" s="14">
        <f t="shared" si="0"/>
        <v>28090</v>
      </c>
      <c r="G57" s="14">
        <v>9269.7000000000007</v>
      </c>
      <c r="H57" s="14">
        <f t="shared" si="1"/>
        <v>18539.400000000001</v>
      </c>
      <c r="I57" s="15" t="s">
        <v>50</v>
      </c>
      <c r="J57" s="16" t="s">
        <v>115</v>
      </c>
      <c r="K57" s="16" t="s">
        <v>42</v>
      </c>
    </row>
    <row r="58" spans="1:11" ht="12.75" customHeight="1" x14ac:dyDescent="0.25">
      <c r="A58" s="4" t="s">
        <v>116</v>
      </c>
      <c r="B58" s="8">
        <v>4</v>
      </c>
      <c r="C58" s="4" t="s">
        <v>117</v>
      </c>
      <c r="D58" s="4" t="s">
        <v>118</v>
      </c>
      <c r="E58" s="9">
        <v>825</v>
      </c>
      <c r="F58" s="9">
        <f t="shared" si="0"/>
        <v>3300</v>
      </c>
      <c r="G58" s="9">
        <v>544.5</v>
      </c>
      <c r="H58" s="9">
        <f t="shared" si="1"/>
        <v>2178</v>
      </c>
      <c r="I58" s="10" t="s">
        <v>50</v>
      </c>
      <c r="J58" s="11" t="s">
        <v>115</v>
      </c>
      <c r="K58" s="11" t="s">
        <v>42</v>
      </c>
    </row>
    <row r="59" spans="1:11" ht="12.75" customHeight="1" x14ac:dyDescent="0.25">
      <c r="A59" s="12" t="s">
        <v>119</v>
      </c>
      <c r="B59" s="13">
        <v>4</v>
      </c>
      <c r="C59" s="12" t="s">
        <v>120</v>
      </c>
      <c r="D59" s="12" t="s">
        <v>45</v>
      </c>
      <c r="E59" s="14">
        <v>0</v>
      </c>
      <c r="F59" s="14">
        <f t="shared" si="0"/>
        <v>0</v>
      </c>
      <c r="G59" s="14">
        <v>0</v>
      </c>
      <c r="H59" s="14">
        <f t="shared" si="1"/>
        <v>0</v>
      </c>
      <c r="I59" s="12"/>
      <c r="J59" s="16" t="s">
        <v>115</v>
      </c>
      <c r="K59" s="16" t="s">
        <v>42</v>
      </c>
    </row>
    <row r="60" spans="1:11" ht="12.75" customHeight="1" x14ac:dyDescent="0.25">
      <c r="A60" s="4" t="s">
        <v>121</v>
      </c>
      <c r="B60" s="8">
        <v>2</v>
      </c>
      <c r="C60" s="4" t="s">
        <v>122</v>
      </c>
      <c r="D60" s="4" t="s">
        <v>123</v>
      </c>
      <c r="E60" s="9">
        <v>460</v>
      </c>
      <c r="F60" s="9">
        <f t="shared" si="0"/>
        <v>920</v>
      </c>
      <c r="G60" s="9">
        <v>303.60000000000002</v>
      </c>
      <c r="H60" s="9">
        <f t="shared" si="1"/>
        <v>607.20000000000005</v>
      </c>
      <c r="I60" s="10" t="s">
        <v>50</v>
      </c>
      <c r="J60" s="11" t="s">
        <v>115</v>
      </c>
      <c r="K60" s="11" t="s">
        <v>42</v>
      </c>
    </row>
    <row r="61" spans="1:11" ht="12.75" customHeight="1" x14ac:dyDescent="0.25">
      <c r="A61" s="12" t="s">
        <v>124</v>
      </c>
      <c r="B61" s="13">
        <v>4</v>
      </c>
      <c r="C61" s="12" t="s">
        <v>125</v>
      </c>
      <c r="D61" s="12" t="s">
        <v>126</v>
      </c>
      <c r="E61" s="14">
        <v>420</v>
      </c>
      <c r="F61" s="14">
        <f t="shared" si="0"/>
        <v>1680</v>
      </c>
      <c r="G61" s="14">
        <v>277.2</v>
      </c>
      <c r="H61" s="14">
        <f t="shared" si="1"/>
        <v>1108.8</v>
      </c>
      <c r="I61" s="15" t="s">
        <v>50</v>
      </c>
      <c r="J61" s="16" t="s">
        <v>115</v>
      </c>
      <c r="K61" s="16" t="s">
        <v>42</v>
      </c>
    </row>
    <row r="62" spans="1:11" ht="12.75" customHeight="1" x14ac:dyDescent="0.25">
      <c r="A62" s="4" t="s">
        <v>127</v>
      </c>
      <c r="B62" s="8">
        <v>1</v>
      </c>
      <c r="C62" s="4" t="s">
        <v>128</v>
      </c>
      <c r="D62" s="4" t="s">
        <v>129</v>
      </c>
      <c r="E62" s="9">
        <v>0</v>
      </c>
      <c r="F62" s="9">
        <f t="shared" si="0"/>
        <v>0</v>
      </c>
      <c r="G62" s="9">
        <v>0</v>
      </c>
      <c r="H62" s="9">
        <f t="shared" si="1"/>
        <v>0</v>
      </c>
      <c r="I62" s="4"/>
      <c r="J62" s="11" t="s">
        <v>130</v>
      </c>
      <c r="K62" s="11" t="s">
        <v>131</v>
      </c>
    </row>
    <row r="63" spans="1:11" ht="12.75" customHeight="1" x14ac:dyDescent="0.25">
      <c r="A63" s="12" t="s">
        <v>132</v>
      </c>
      <c r="B63" s="13">
        <v>1</v>
      </c>
      <c r="C63" s="12" t="s">
        <v>133</v>
      </c>
      <c r="D63" s="12" t="s">
        <v>134</v>
      </c>
      <c r="E63" s="14">
        <v>887</v>
      </c>
      <c r="F63" s="14">
        <f t="shared" si="0"/>
        <v>887</v>
      </c>
      <c r="G63" s="14">
        <v>670.14</v>
      </c>
      <c r="H63" s="14">
        <f t="shared" si="1"/>
        <v>670.14</v>
      </c>
      <c r="I63" s="12"/>
      <c r="J63" s="16" t="s">
        <v>135</v>
      </c>
      <c r="K63" s="16" t="s">
        <v>131</v>
      </c>
    </row>
    <row r="64" spans="1:11" ht="12.75" customHeight="1" x14ac:dyDescent="0.25">
      <c r="A64" s="4" t="s">
        <v>136</v>
      </c>
      <c r="B64" s="8">
        <v>2</v>
      </c>
      <c r="C64" s="4" t="s">
        <v>137</v>
      </c>
      <c r="D64" s="4" t="s">
        <v>138</v>
      </c>
      <c r="E64" s="9">
        <v>683</v>
      </c>
      <c r="F64" s="9">
        <f t="shared" si="0"/>
        <v>1366</v>
      </c>
      <c r="G64" s="9">
        <v>517.64</v>
      </c>
      <c r="H64" s="9">
        <f t="shared" si="1"/>
        <v>1035.28</v>
      </c>
      <c r="I64" s="4"/>
      <c r="J64" s="11" t="s">
        <v>139</v>
      </c>
      <c r="K64" s="11" t="s">
        <v>131</v>
      </c>
    </row>
    <row r="65" spans="1:11" ht="12.75" customHeight="1" x14ac:dyDescent="0.25">
      <c r="A65" s="12"/>
      <c r="B65" s="12"/>
      <c r="C65" s="17" t="s">
        <v>140</v>
      </c>
      <c r="D65" s="12"/>
      <c r="E65" s="12"/>
      <c r="F65" s="18">
        <f>SUM(F32:F64)</f>
        <v>75961</v>
      </c>
      <c r="G65" s="12"/>
      <c r="H65" s="18">
        <f>SUM(H32:H64)</f>
        <v>47054.43</v>
      </c>
      <c r="I65" s="12"/>
      <c r="J65" s="12"/>
      <c r="K65" s="12"/>
    </row>
    <row r="66" spans="1:11" ht="12.75" customHeight="1" x14ac:dyDescent="0.25">
      <c r="A66" s="19"/>
      <c r="B66" s="19"/>
      <c r="C66" s="20" t="s">
        <v>141</v>
      </c>
      <c r="D66" s="19"/>
      <c r="E66" s="19"/>
      <c r="F66" s="19"/>
      <c r="G66" s="19"/>
      <c r="H66" s="21">
        <v>200.13749999999999</v>
      </c>
      <c r="I66" s="19"/>
      <c r="J66" s="19"/>
      <c r="K66" s="19"/>
    </row>
    <row r="67" spans="1:11" ht="12.75" customHeight="1" x14ac:dyDescent="0.25">
      <c r="A67" s="19"/>
      <c r="B67" s="19"/>
      <c r="C67" s="22" t="s">
        <v>142</v>
      </c>
      <c r="D67" s="19"/>
      <c r="E67" s="19"/>
      <c r="F67" s="23">
        <f>F65</f>
        <v>75961</v>
      </c>
      <c r="G67" s="19"/>
      <c r="H67" s="23">
        <f>SUM(H65:H66)</f>
        <v>47254.567499999997</v>
      </c>
      <c r="I67" s="19"/>
      <c r="J67" s="19"/>
      <c r="K67" s="19"/>
    </row>
    <row r="69" spans="1:11" ht="12.75" customHeight="1" x14ac:dyDescent="0.25">
      <c r="A69" s="24" t="s">
        <v>143</v>
      </c>
      <c r="B69" s="25" t="s">
        <v>31</v>
      </c>
      <c r="C69" s="25" t="s">
        <v>33</v>
      </c>
    </row>
    <row r="70" spans="1:11" ht="12.75" customHeight="1" x14ac:dyDescent="0.25">
      <c r="A70" s="4" t="s">
        <v>144</v>
      </c>
      <c r="B70" s="9">
        <v>73239</v>
      </c>
      <c r="C70" s="9">
        <v>45058.23</v>
      </c>
    </row>
    <row r="71" spans="1:11" ht="12.75" customHeight="1" x14ac:dyDescent="0.25">
      <c r="A71" s="4" t="s">
        <v>145</v>
      </c>
      <c r="B71" s="9">
        <v>2253</v>
      </c>
      <c r="C71" s="9">
        <v>1705.42</v>
      </c>
    </row>
    <row r="72" spans="1:11" ht="12.75" customHeight="1" x14ac:dyDescent="0.25">
      <c r="A72" s="4" t="s">
        <v>146</v>
      </c>
      <c r="B72" s="9">
        <v>469</v>
      </c>
      <c r="C72" s="9">
        <v>290.77999999999997</v>
      </c>
    </row>
    <row r="73" spans="1:11" ht="12.75" customHeight="1" x14ac:dyDescent="0.25">
      <c r="A73" s="24" t="s">
        <v>147</v>
      </c>
      <c r="B73" s="26">
        <v>75961</v>
      </c>
      <c r="C73" s="26">
        <v>47054.43</v>
      </c>
    </row>
  </sheetData>
  <mergeCells count="2">
    <mergeCell ref="A27:K27"/>
    <mergeCell ref="A30:K30"/>
  </mergeCells>
  <hyperlinks>
    <hyperlink ref="A6" r:id="rId1" display="url"/>
  </hyperlinks>
  <pageMargins left="0.75" right="0.75" top="1" bottom="1" header="0.5" footer="0.5"/>
  <pageSetup scale="63" fitToHeight="10" orientation="landscape" horizontalDpi="300" verticalDpi="300"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3.2" x14ac:dyDescent="0.25"/>
  <cols>
    <col min="1" max="1" width="23.44140625" customWidth="1"/>
    <col min="2" max="2" width="3.88671875" customWidth="1"/>
    <col min="3" max="3" width="11.6640625" customWidth="1"/>
    <col min="4" max="4" width="30.109375" customWidth="1"/>
    <col min="5" max="5" width="2.6640625" customWidth="1"/>
    <col min="6" max="6" width="19.88671875" customWidth="1"/>
    <col min="7" max="7" width="24.5546875" customWidth="1"/>
    <col min="8" max="8" width="5.88671875" customWidth="1"/>
  </cols>
  <sheetData>
    <row r="1" spans="1:7" ht="12.75" customHeight="1" x14ac:dyDescent="0.25">
      <c r="D1" s="1" t="s">
        <v>0</v>
      </c>
    </row>
    <row r="2" spans="1:7" ht="12.75" customHeight="1" x14ac:dyDescent="0.25">
      <c r="D2" s="1" t="s">
        <v>1</v>
      </c>
    </row>
    <row r="3" spans="1:7" ht="12.75" customHeight="1" x14ac:dyDescent="0.25">
      <c r="D3" s="1" t="s">
        <v>2</v>
      </c>
    </row>
    <row r="5" spans="1:7" ht="12.75" customHeight="1" x14ac:dyDescent="0.25">
      <c r="A5" s="2" t="s">
        <v>3</v>
      </c>
    </row>
    <row r="6" spans="1:7" ht="12.75" customHeight="1" x14ac:dyDescent="0.25">
      <c r="A6" s="3" t="s">
        <v>4</v>
      </c>
    </row>
    <row r="7" spans="1:7" ht="12.75" customHeight="1" x14ac:dyDescent="0.25">
      <c r="A7" s="2" t="s">
        <v>5</v>
      </c>
    </row>
    <row r="8" spans="1:7" ht="12.75" customHeight="1" x14ac:dyDescent="0.25">
      <c r="A8" s="2" t="s">
        <v>6</v>
      </c>
    </row>
    <row r="10" spans="1:7" ht="12.75" customHeight="1" x14ac:dyDescent="0.25">
      <c r="A10" s="2" t="s">
        <v>156</v>
      </c>
    </row>
    <row r="12" spans="1:7" ht="12.75" customHeight="1" x14ac:dyDescent="0.25">
      <c r="A12" s="2" t="s">
        <v>157</v>
      </c>
      <c r="B12" s="29"/>
      <c r="C12" s="29"/>
      <c r="D12" s="29"/>
      <c r="F12" s="2" t="s">
        <v>158</v>
      </c>
      <c r="G12" s="29"/>
    </row>
    <row r="13" spans="1:7" ht="12.75" customHeight="1" x14ac:dyDescent="0.25">
      <c r="C13" s="2" t="s">
        <v>159</v>
      </c>
    </row>
    <row r="15" spans="1:7" ht="12.75" customHeight="1" x14ac:dyDescent="0.25">
      <c r="A15" s="2" t="s">
        <v>160</v>
      </c>
      <c r="B15" s="29"/>
      <c r="C15" s="29"/>
      <c r="D15" s="29"/>
      <c r="F15" s="2" t="s">
        <v>161</v>
      </c>
      <c r="G15" s="29"/>
    </row>
    <row r="16" spans="1:7" ht="12.75" customHeight="1" x14ac:dyDescent="0.25">
      <c r="C16" s="2" t="s">
        <v>162</v>
      </c>
    </row>
    <row r="18" spans="1:7" ht="12.75" customHeight="1" x14ac:dyDescent="0.25">
      <c r="A18" s="2" t="s">
        <v>163</v>
      </c>
      <c r="B18" s="29"/>
      <c r="C18" s="29"/>
      <c r="D18" s="29"/>
      <c r="F18" s="2" t="s">
        <v>164</v>
      </c>
      <c r="G18" s="29"/>
    </row>
    <row r="20" spans="1:7" ht="12.75" customHeight="1" x14ac:dyDescent="0.25">
      <c r="A20" s="2" t="s">
        <v>165</v>
      </c>
      <c r="B20" s="29"/>
      <c r="C20" s="29"/>
      <c r="D20" s="29"/>
      <c r="F20" s="2" t="s">
        <v>166</v>
      </c>
      <c r="G20" s="29"/>
    </row>
    <row r="22" spans="1:7" ht="12.75" customHeight="1" x14ac:dyDescent="0.25">
      <c r="A22" s="2" t="s">
        <v>167</v>
      </c>
      <c r="D22" s="29"/>
      <c r="E22" s="29"/>
      <c r="F22" s="29"/>
      <c r="G22" s="29"/>
    </row>
    <row r="24" spans="1:7" ht="12.75" customHeight="1" x14ac:dyDescent="0.25">
      <c r="A24" s="1" t="s">
        <v>19</v>
      </c>
    </row>
  </sheetData>
  <hyperlinks>
    <hyperlink ref="A6" r:id="rId1" display="url"/>
  </hyperlinks>
  <pageMargins left="0.75" right="0.75" top="1" bottom="1" header="0.5" footer="0.5"/>
  <pageSetup orientation="portrait" horizontalDpi="300" verticalDpi="300"/>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3.2" x14ac:dyDescent="0.25"/>
  <cols>
    <col min="1" max="2" width="23.44140625" customWidth="1"/>
    <col min="3" max="3" width="2" customWidth="1"/>
    <col min="4" max="4" width="30.109375" customWidth="1"/>
    <col min="5" max="5" width="23.44140625" customWidth="1"/>
  </cols>
  <sheetData>
    <row r="1" spans="1:5" ht="12.75" customHeight="1" x14ac:dyDescent="0.25">
      <c r="D1" s="1" t="s">
        <v>0</v>
      </c>
    </row>
    <row r="2" spans="1:5" ht="12.75" customHeight="1" x14ac:dyDescent="0.25">
      <c r="D2" s="1" t="s">
        <v>1</v>
      </c>
    </row>
    <row r="3" spans="1:5" ht="12.75" customHeight="1" x14ac:dyDescent="0.25">
      <c r="D3" s="1" t="s">
        <v>2</v>
      </c>
    </row>
    <row r="5" spans="1:5" ht="12.75" customHeight="1" x14ac:dyDescent="0.25">
      <c r="A5" s="2" t="s">
        <v>3</v>
      </c>
    </row>
    <row r="6" spans="1:5" ht="12.75" customHeight="1" x14ac:dyDescent="0.25">
      <c r="A6" s="3" t="s">
        <v>4</v>
      </c>
    </row>
    <row r="7" spans="1:5" ht="12.75" customHeight="1" x14ac:dyDescent="0.25">
      <c r="A7" s="2" t="s">
        <v>5</v>
      </c>
    </row>
    <row r="8" spans="1:5" ht="12.75" customHeight="1" x14ac:dyDescent="0.25">
      <c r="A8" s="2" t="s">
        <v>6</v>
      </c>
    </row>
    <row r="10" spans="1:5" ht="12.75" customHeight="1" x14ac:dyDescent="0.25">
      <c r="A10" s="31" t="s">
        <v>168</v>
      </c>
      <c r="B10" s="32"/>
      <c r="C10" s="32"/>
      <c r="D10" s="32"/>
      <c r="E10" s="32"/>
    </row>
    <row r="11" spans="1:5" x14ac:dyDescent="0.25">
      <c r="A11" s="32"/>
      <c r="B11" s="32"/>
      <c r="C11" s="32"/>
      <c r="D11" s="32"/>
      <c r="E11" s="32"/>
    </row>
    <row r="12" spans="1:5" x14ac:dyDescent="0.25">
      <c r="A12" s="32"/>
      <c r="B12" s="32"/>
      <c r="C12" s="32"/>
      <c r="D12" s="32"/>
      <c r="E12" s="32"/>
    </row>
    <row r="13" spans="1:5" x14ac:dyDescent="0.25">
      <c r="A13" s="32"/>
      <c r="B13" s="32"/>
      <c r="C13" s="32"/>
      <c r="D13" s="32"/>
      <c r="E13" s="32"/>
    </row>
    <row r="14" spans="1:5" x14ac:dyDescent="0.25">
      <c r="A14" s="32"/>
      <c r="B14" s="32"/>
      <c r="C14" s="32"/>
      <c r="D14" s="32"/>
      <c r="E14" s="32"/>
    </row>
    <row r="15" spans="1:5" x14ac:dyDescent="0.25">
      <c r="A15" s="32"/>
      <c r="B15" s="32"/>
      <c r="C15" s="32"/>
      <c r="D15" s="32"/>
      <c r="E15" s="32"/>
    </row>
    <row r="17" spans="1:5" ht="12.75" customHeight="1" x14ac:dyDescent="0.25">
      <c r="A17" s="30" t="s">
        <v>169</v>
      </c>
      <c r="D17" s="30" t="s">
        <v>170</v>
      </c>
    </row>
    <row r="18" spans="1:5" ht="12.75" customHeight="1" x14ac:dyDescent="0.25">
      <c r="A18" s="2" t="s">
        <v>171</v>
      </c>
      <c r="B18" s="29"/>
      <c r="D18" s="2" t="s">
        <v>171</v>
      </c>
      <c r="E18" s="29"/>
    </row>
    <row r="19" spans="1:5" ht="12.75" customHeight="1" x14ac:dyDescent="0.25">
      <c r="A19" s="2" t="s">
        <v>172</v>
      </c>
      <c r="B19" s="29"/>
      <c r="D19" s="2" t="s">
        <v>172</v>
      </c>
      <c r="E19" s="29"/>
    </row>
    <row r="20" spans="1:5" ht="12.75" customHeight="1" x14ac:dyDescent="0.25">
      <c r="A20" s="2" t="s">
        <v>173</v>
      </c>
      <c r="B20" s="29"/>
      <c r="D20" s="2" t="s">
        <v>173</v>
      </c>
      <c r="E20" s="29"/>
    </row>
    <row r="21" spans="1:5" ht="12.75" customHeight="1" x14ac:dyDescent="0.25">
      <c r="A21" s="2" t="s">
        <v>174</v>
      </c>
      <c r="B21" s="29"/>
      <c r="D21" s="2" t="s">
        <v>174</v>
      </c>
      <c r="E21" s="29"/>
    </row>
    <row r="22" spans="1:5" ht="12.75" customHeight="1" x14ac:dyDescent="0.25">
      <c r="A22" s="2" t="s">
        <v>175</v>
      </c>
      <c r="B22" s="29"/>
      <c r="D22" s="2" t="s">
        <v>175</v>
      </c>
      <c r="E22" s="29"/>
    </row>
    <row r="23" spans="1:5" ht="12.75" customHeight="1" x14ac:dyDescent="0.25">
      <c r="A23" s="2" t="s">
        <v>167</v>
      </c>
      <c r="B23" s="29"/>
      <c r="C23" s="29"/>
      <c r="D23" s="29"/>
      <c r="E23" s="29"/>
    </row>
    <row r="24" spans="1:5" ht="12.75" customHeight="1" x14ac:dyDescent="0.25">
      <c r="A24" s="2" t="s">
        <v>176</v>
      </c>
    </row>
    <row r="25" spans="1:5" ht="12.75" customHeight="1" x14ac:dyDescent="0.25">
      <c r="A25" s="29"/>
      <c r="B25" s="29"/>
      <c r="C25" s="29"/>
      <c r="D25" s="29"/>
      <c r="E25" s="29"/>
    </row>
    <row r="26" spans="1:5" ht="12.75" customHeight="1" x14ac:dyDescent="0.25">
      <c r="A26" s="29"/>
      <c r="B26" s="29"/>
      <c r="C26" s="29"/>
      <c r="D26" s="29"/>
      <c r="E26" s="29"/>
    </row>
    <row r="27" spans="1:5" ht="12.75" customHeight="1" x14ac:dyDescent="0.25">
      <c r="A27" s="29"/>
      <c r="B27" s="29"/>
      <c r="C27" s="29"/>
      <c r="D27" s="29"/>
      <c r="E27" s="29"/>
    </row>
    <row r="28" spans="1:5" ht="12.75" customHeight="1" x14ac:dyDescent="0.25">
      <c r="A28" s="29"/>
      <c r="B28" s="29"/>
      <c r="C28" s="29"/>
      <c r="D28" s="29"/>
      <c r="E28" s="29"/>
    </row>
    <row r="29" spans="1:5" ht="12.75" customHeight="1" x14ac:dyDescent="0.25">
      <c r="A29" s="29"/>
      <c r="B29" s="29"/>
      <c r="C29" s="29"/>
      <c r="D29" s="29"/>
      <c r="E29" s="29"/>
    </row>
    <row r="32" spans="1:5" ht="12.75" customHeight="1" x14ac:dyDescent="0.25">
      <c r="A32" s="30" t="s">
        <v>177</v>
      </c>
    </row>
    <row r="33" spans="1:5" ht="12.75" customHeight="1" x14ac:dyDescent="0.25">
      <c r="A33" s="2" t="s">
        <v>178</v>
      </c>
      <c r="E33" s="28" t="s">
        <v>179</v>
      </c>
    </row>
    <row r="34" spans="1:5" ht="12.75" customHeight="1" x14ac:dyDescent="0.25">
      <c r="A34" s="2" t="s">
        <v>180</v>
      </c>
      <c r="E34" s="28" t="s">
        <v>181</v>
      </c>
    </row>
    <row r="35" spans="1:5" ht="12.75" customHeight="1" x14ac:dyDescent="0.25">
      <c r="A35" s="2" t="s">
        <v>182</v>
      </c>
      <c r="E35" s="28" t="s">
        <v>181</v>
      </c>
    </row>
    <row r="36" spans="1:5" ht="12.75" customHeight="1" x14ac:dyDescent="0.25">
      <c r="A36" s="2" t="s">
        <v>183</v>
      </c>
      <c r="E36" s="28" t="s">
        <v>181</v>
      </c>
    </row>
    <row r="37" spans="1:5" ht="12.75" customHeight="1" x14ac:dyDescent="0.25">
      <c r="A37" s="2" t="s">
        <v>184</v>
      </c>
      <c r="E37" s="28" t="s">
        <v>181</v>
      </c>
    </row>
    <row r="38" spans="1:5" ht="12.75" customHeight="1" x14ac:dyDescent="0.25">
      <c r="A38" s="2" t="s">
        <v>185</v>
      </c>
      <c r="E38" s="28" t="s">
        <v>181</v>
      </c>
    </row>
    <row r="39" spans="1:5" ht="12.75" customHeight="1" x14ac:dyDescent="0.25">
      <c r="A39" s="2" t="s">
        <v>186</v>
      </c>
      <c r="E39" s="28" t="s">
        <v>187</v>
      </c>
    </row>
    <row r="40" spans="1:5" ht="12.75" customHeight="1" x14ac:dyDescent="0.25">
      <c r="A40" s="2" t="s">
        <v>188</v>
      </c>
      <c r="E40" s="28" t="s">
        <v>181</v>
      </c>
    </row>
    <row r="41" spans="1:5" ht="12.75" customHeight="1" x14ac:dyDescent="0.25">
      <c r="A41" s="2" t="s">
        <v>189</v>
      </c>
      <c r="E41" s="28" t="s">
        <v>181</v>
      </c>
    </row>
    <row r="42" spans="1:5" ht="12.75" customHeight="1" x14ac:dyDescent="0.25">
      <c r="A42" s="2" t="s">
        <v>190</v>
      </c>
      <c r="E42" s="28" t="s">
        <v>181</v>
      </c>
    </row>
    <row r="43" spans="1:5" ht="12.75" customHeight="1" x14ac:dyDescent="0.25">
      <c r="A43" s="2" t="s">
        <v>191</v>
      </c>
      <c r="E43" s="29"/>
    </row>
  </sheetData>
  <mergeCells count="1">
    <mergeCell ref="A10:E15"/>
  </mergeCells>
  <hyperlinks>
    <hyperlink ref="A6" r:id="rId1" display="url"/>
  </hyperlinks>
  <pageMargins left="0.75" right="0.75" top="1" bottom="1" header="0.5" footer="0.5"/>
  <pageSetup orientation="portrait" horizontalDpi="300" verticalDpi="300"/>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HPE</vt:lpstr>
      <vt:lpstr>Signature</vt:lpstr>
      <vt:lpstr>Order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Warzecha, Alan</dc:creator>
  <cp:lastModifiedBy>Limuaco, Irish</cp:lastModifiedBy>
  <dcterms:created xsi:type="dcterms:W3CDTF">2019-08-29T15:25:58Z</dcterms:created>
  <dcterms:modified xsi:type="dcterms:W3CDTF">2019-08-29T18:06:08Z</dcterms:modified>
</cp:coreProperties>
</file>