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darrah/Desktop/Classwork/Crowdfunding Analysis/"/>
    </mc:Choice>
  </mc:AlternateContent>
  <xr:revisionPtr revIDLastSave="0" documentId="13_ncr:1_{5C465B4A-A59D-A64E-83DA-5FEEAAD09F10}" xr6:coauthVersionLast="47" xr6:coauthVersionMax="47" xr10:uidLastSave="{00000000-0000-0000-0000-000000000000}"/>
  <bookViews>
    <workbookView xWindow="680" yWindow="540" windowWidth="19720" windowHeight="15900" firstSheet="4" activeTab="5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GB Musical" sheetId="22" r:id="rId4"/>
    <sheet name="Kickstarter" sheetId="1" r:id="rId5"/>
    <sheet name="Descriptive Statistics" sheetId="10" r:id="rId6"/>
    <sheet name="Failed US Kickstarters" sheetId="9" r:id="rId7"/>
    <sheet name="Successful US Kickstarters" sheetId="11" r:id="rId8"/>
    <sheet name="Edinburgh Research" sheetId="2" r:id="rId9"/>
    <sheet name="Sheet14" sheetId="14" r:id="rId10"/>
  </sheets>
  <externalReferences>
    <externalReference r:id="rId11"/>
  </externalReferences>
  <definedNames>
    <definedName name="_xlnm._FilterDatabase" localSheetId="5" hidden="1">'Descriptive Statistics'!$B$1:$C$10</definedName>
    <definedName name="_xlnm._FilterDatabase" localSheetId="4" hidden="1">Kickstarter!$A$1:$T$4115</definedName>
    <definedName name="_xlnm._FilterDatabase" localSheetId="7" hidden="1">'Successful US Kickstarters'!$A$1:$T$413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47" r:id="rId12"/>
    <pivotCache cacheId="4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C9" i="10"/>
  <c r="C6" i="10"/>
  <c r="C5" i="10"/>
  <c r="C4" i="10"/>
  <c r="C3" i="10"/>
  <c r="C2" i="10"/>
  <c r="B13" i="10"/>
  <c r="B12" i="10"/>
  <c r="B11" i="10"/>
  <c r="B10" i="10"/>
  <c r="B9" i="10"/>
  <c r="B6" i="10"/>
  <c r="B5" i="10"/>
  <c r="B4" i="10"/>
  <c r="B2" i="10"/>
  <c r="C7" i="10"/>
  <c r="B3" i="10"/>
  <c r="F2" i="2"/>
  <c r="E2" i="2"/>
  <c r="F3" i="2"/>
  <c r="F4" i="2"/>
  <c r="F5" i="2"/>
  <c r="F6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2827" i="1"/>
  <c r="O3698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859" i="1"/>
  <c r="O2099" i="1"/>
  <c r="O2832" i="1"/>
  <c r="O3377" i="1"/>
  <c r="O3414" i="1"/>
  <c r="O3625" i="1"/>
  <c r="O3756" i="1"/>
  <c r="O3782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3141" i="1"/>
  <c r="O866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1930" i="1"/>
  <c r="O3308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2108" i="1"/>
  <c r="O2929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3388" i="1"/>
  <c r="O3710" i="1"/>
  <c r="O2647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791" i="1"/>
  <c r="O3709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1641" i="1"/>
  <c r="O3692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812" i="1"/>
  <c r="O3355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3904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104" i="1"/>
  <c r="O2836" i="1"/>
  <c r="O80" i="1"/>
  <c r="O1886" i="1"/>
  <c r="O879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465" i="1"/>
  <c r="O3718" i="1"/>
  <c r="O3401" i="1"/>
  <c r="O635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598" i="1"/>
  <c r="O3106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2706" i="1"/>
  <c r="O3199" i="1"/>
  <c r="O3534" i="1"/>
  <c r="O2891" i="1"/>
  <c r="O2207" i="1"/>
  <c r="O1310" i="1"/>
  <c r="O1622" i="1"/>
  <c r="O2208" i="1"/>
  <c r="O3621" i="1"/>
  <c r="O1328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3862" i="1"/>
  <c r="O1226" i="1"/>
  <c r="O2678" i="1"/>
  <c r="O2500" i="1"/>
  <c r="O648" i="1"/>
  <c r="O3410" i="1"/>
  <c r="O2301" i="1"/>
  <c r="O1640" i="1"/>
  <c r="O1835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672" i="1"/>
  <c r="O1087" i="1"/>
  <c r="O2389" i="1"/>
  <c r="O786" i="1"/>
  <c r="O3582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511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3512" i="1"/>
  <c r="O1788" i="1"/>
  <c r="O666" i="1"/>
  <c r="O787" i="1"/>
  <c r="O75" i="1"/>
  <c r="O3838" i="1"/>
  <c r="O2193" i="1"/>
  <c r="O1492" i="1"/>
  <c r="O1773" i="1"/>
  <c r="O677" i="1"/>
  <c r="O2561" i="1"/>
  <c r="O3369" i="1"/>
  <c r="O1465" i="1"/>
  <c r="O1176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2085" i="1"/>
  <c r="O2839" i="1"/>
  <c r="O600" i="1"/>
  <c r="O1071" i="1"/>
  <c r="O17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3610" i="1"/>
  <c r="O189" i="1"/>
  <c r="O1417" i="1"/>
  <c r="O2686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2826" i="1"/>
  <c r="O3452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876" i="1"/>
  <c r="O4096" i="1"/>
  <c r="O1391" i="1"/>
  <c r="O997" i="1"/>
  <c r="O2544" i="1"/>
  <c r="O183" i="1"/>
  <c r="O3025" i="1"/>
  <c r="O3297" i="1"/>
  <c r="O3541" i="1"/>
  <c r="O3828" i="1"/>
  <c r="O718" i="1"/>
  <c r="O4000" i="1"/>
  <c r="O2957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1725" i="1"/>
  <c r="O2879" i="1"/>
  <c r="O3867" i="1"/>
  <c r="O1578" i="1"/>
  <c r="O3133" i="1"/>
  <c r="O3075" i="1"/>
  <c r="O881" i="1"/>
  <c r="O1041" i="1"/>
  <c r="O3960" i="1"/>
  <c r="O3987" i="1"/>
  <c r="O4106" i="1"/>
  <c r="O2473" i="1"/>
  <c r="O166" i="1"/>
  <c r="O509" i="1"/>
  <c r="O868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406" i="1"/>
  <c r="O3087" i="1"/>
  <c r="O2492" i="1"/>
  <c r="O2146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3293" i="1"/>
  <c r="O3713" i="1"/>
  <c r="O3820" i="1"/>
  <c r="O434" i="1"/>
  <c r="O2776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2899" i="1"/>
  <c r="O3936" i="1"/>
  <c r="O2457" i="1"/>
  <c r="O820" i="1"/>
  <c r="O858" i="1"/>
  <c r="O3183" i="1"/>
  <c r="O3890" i="1"/>
  <c r="O3994" i="1"/>
  <c r="O3321" i="1"/>
  <c r="O3135" i="1"/>
  <c r="O3323" i="1"/>
  <c r="O3833" i="1"/>
  <c r="O3527" i="1"/>
  <c r="O1148" i="1"/>
  <c r="O2583" i="1"/>
  <c r="O3565" i="1"/>
  <c r="O3970" i="1"/>
  <c r="O4" i="1"/>
  <c r="O3257" i="1"/>
  <c r="O3751" i="1"/>
  <c r="O3114" i="1"/>
  <c r="O831" i="1"/>
  <c r="O1837" i="1"/>
  <c r="O3653" i="1"/>
  <c r="O911" i="1"/>
  <c r="O3896" i="1"/>
  <c r="O1639" i="1"/>
  <c r="O2493" i="1"/>
  <c r="O1818" i="1"/>
  <c r="O1992" i="1"/>
  <c r="O1576" i="1"/>
  <c r="O3464" i="1"/>
  <c r="O3560" i="1"/>
  <c r="O2869" i="1"/>
  <c r="O541" i="1"/>
  <c r="O1322" i="1"/>
  <c r="O92" i="1"/>
  <c r="O3831" i="1"/>
  <c r="O86" i="1"/>
  <c r="O1834" i="1"/>
  <c r="O2924" i="1"/>
  <c r="O3002" i="1"/>
  <c r="O3394" i="1"/>
  <c r="O3574" i="1"/>
  <c r="O3581" i="1"/>
  <c r="O3652" i="1"/>
  <c r="O3763" i="1"/>
  <c r="O2894" i="1"/>
  <c r="O3790" i="1"/>
  <c r="O141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3607" i="1"/>
  <c r="O2411" i="1"/>
  <c r="O2416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821" i="1"/>
  <c r="O164" i="1"/>
  <c r="O2385" i="1"/>
  <c r="O1910" i="1"/>
  <c r="O2450" i="1"/>
  <c r="O3695" i="1"/>
  <c r="O3822" i="1"/>
  <c r="O424" i="1"/>
  <c r="O3118" i="1"/>
  <c r="O4071" i="1"/>
  <c r="O3736" i="1"/>
  <c r="O597" i="1"/>
  <c r="O3803" i="1"/>
  <c r="O99" i="1"/>
  <c r="O2219" i="1"/>
  <c r="O1104" i="1"/>
  <c r="O1126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702" i="1"/>
  <c r="O1432" i="1"/>
  <c r="O137" i="1"/>
  <c r="O3801" i="1"/>
  <c r="O182" i="1"/>
  <c r="O236" i="1"/>
  <c r="O2481" i="1"/>
  <c r="O3496" i="1"/>
  <c r="O510" i="1"/>
  <c r="O781" i="1"/>
  <c r="O4032" i="1"/>
  <c r="O4098" i="1"/>
  <c r="O3940" i="1"/>
  <c r="O452" i="1"/>
  <c r="O2545" i="1"/>
  <c r="O3455" i="1"/>
  <c r="O4066" i="1"/>
  <c r="O3727" i="1"/>
  <c r="O1983" i="1"/>
  <c r="O203" i="1"/>
  <c r="O1811" i="1"/>
  <c r="O2755" i="1"/>
  <c r="O965" i="1"/>
  <c r="O374" i="1"/>
  <c r="O3082" i="1"/>
  <c r="O1347" i="1"/>
  <c r="O3472" i="1"/>
  <c r="O3132" i="1"/>
  <c r="O917" i="1"/>
  <c r="O3013" i="1"/>
  <c r="O3542" i="1"/>
  <c r="O1602" i="1"/>
  <c r="O3731" i="1"/>
  <c r="O1872" i="1"/>
  <c r="O1687" i="1"/>
  <c r="O222" i="1"/>
  <c r="O1490" i="1"/>
  <c r="O155" i="1"/>
  <c r="O3742" i="1"/>
  <c r="O2652" i="1"/>
  <c r="O3688" i="1"/>
  <c r="O2640" i="1"/>
  <c r="O3789" i="1"/>
  <c r="O776" i="1"/>
  <c r="O3425" i="1"/>
  <c r="O4083" i="1"/>
  <c r="O631" i="1"/>
  <c r="O1569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3837" i="1"/>
  <c r="O1414" i="1"/>
  <c r="O3976" i="1"/>
  <c r="O2218" i="1"/>
  <c r="O2900" i="1"/>
  <c r="O3478" i="1"/>
  <c r="O2852" i="1"/>
  <c r="O829" i="1"/>
  <c r="O2742" i="1"/>
  <c r="O2124" i="1"/>
  <c r="O2426" i="1"/>
  <c r="O719" i="1"/>
  <c r="O884" i="1"/>
  <c r="O1851" i="1"/>
  <c r="O1925" i="1"/>
  <c r="O423" i="1"/>
  <c r="O590" i="1"/>
  <c r="O4040" i="1"/>
  <c r="O850" i="1"/>
  <c r="O855" i="1"/>
  <c r="O1824" i="1"/>
  <c r="O2114" i="1"/>
  <c r="O2925" i="1"/>
  <c r="O2857" i="1"/>
  <c r="O3103" i="1"/>
  <c r="O3117" i="1"/>
  <c r="O4041" i="1"/>
  <c r="O622" i="1"/>
  <c r="O2345" i="1"/>
  <c r="O685" i="1"/>
  <c r="O967" i="1"/>
  <c r="O3961" i="1"/>
  <c r="O1194" i="1"/>
  <c r="O3294" i="1"/>
  <c r="O945" i="1"/>
  <c r="O1548" i="1"/>
  <c r="O948" i="1"/>
  <c r="O3967" i="1"/>
  <c r="O4062" i="1"/>
  <c r="O2123" i="1"/>
  <c r="O2503" i="1"/>
  <c r="O3399" i="1"/>
  <c r="O1695" i="1"/>
  <c r="O901" i="1"/>
  <c r="O976" i="1"/>
  <c r="O1597" i="1"/>
  <c r="O2959" i="1"/>
  <c r="O200" i="1"/>
  <c r="O3101" i="1"/>
  <c r="O3373" i="1"/>
  <c r="O2581" i="1"/>
  <c r="O2682" i="1"/>
  <c r="O951" i="1"/>
  <c r="O2893" i="1"/>
  <c r="O3207" i="1"/>
  <c r="O2822" i="1"/>
  <c r="O2876" i="1"/>
  <c r="O3826" i="1"/>
  <c r="O1138" i="1"/>
  <c r="O3740" i="1"/>
  <c r="O2350" i="1"/>
  <c r="O2862" i="1"/>
  <c r="O1047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3338" i="1"/>
  <c r="O3444" i="1"/>
  <c r="O3662" i="1"/>
  <c r="O193" i="1"/>
  <c r="O228" i="1"/>
  <c r="O241" i="1"/>
  <c r="O508" i="1"/>
  <c r="O594" i="1"/>
  <c r="O3205" i="1"/>
  <c r="O4027" i="1"/>
  <c r="O4061" i="1"/>
  <c r="O1010" i="1"/>
  <c r="O1042" i="1"/>
  <c r="O2573" i="1"/>
  <c r="O570" i="1"/>
  <c r="O1105" i="1"/>
  <c r="O3672" i="1"/>
  <c r="O1406" i="1"/>
  <c r="O1242" i="1"/>
  <c r="O4091" i="1"/>
  <c r="O1017" i="1"/>
  <c r="O1921" i="1"/>
  <c r="O2001" i="1"/>
  <c r="O2131" i="1"/>
  <c r="O763" i="1"/>
  <c r="O3665" i="1"/>
  <c r="O2760" i="1"/>
  <c r="O1008" i="1"/>
  <c r="O959" i="1"/>
  <c r="O2590" i="1"/>
  <c r="O3538" i="1"/>
  <c r="O504" i="1"/>
  <c r="O973" i="1"/>
  <c r="O3832" i="1"/>
  <c r="O3136" i="1"/>
  <c r="O1722" i="1"/>
  <c r="O2145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874" i="1"/>
  <c r="O1050" i="1"/>
  <c r="O3971" i="1"/>
  <c r="O3974" i="1"/>
  <c r="O2516" i="1"/>
  <c r="O1237" i="1"/>
  <c r="O85" i="1"/>
  <c r="O519" i="1"/>
  <c r="O675" i="1"/>
  <c r="O888" i="1"/>
  <c r="O1596" i="1"/>
  <c r="O1580" i="1"/>
  <c r="O4093" i="1"/>
  <c r="O426" i="1"/>
  <c r="O2405" i="1"/>
  <c r="O3748" i="1"/>
  <c r="O3590" i="1"/>
  <c r="O2403" i="1"/>
  <c r="O4005" i="1"/>
  <c r="O1365" i="1"/>
  <c r="O3417" i="1"/>
  <c r="O181" i="1"/>
  <c r="O558" i="1"/>
  <c r="O895" i="1"/>
  <c r="O1423" i="1"/>
  <c r="O3069" i="1"/>
  <c r="O4036" i="1"/>
  <c r="O715" i="1"/>
  <c r="O907" i="1"/>
  <c r="O920" i="1"/>
  <c r="O3431" i="1"/>
  <c r="O897" i="1"/>
  <c r="O3948" i="1"/>
  <c r="O721" i="1"/>
  <c r="O129" i="1"/>
  <c r="O1064" i="1"/>
  <c r="O3848" i="1"/>
  <c r="O1157" i="1"/>
  <c r="O1770" i="1"/>
  <c r="O1145" i="1"/>
  <c r="O2886" i="1"/>
  <c r="O3912" i="1"/>
  <c r="O2169" i="1"/>
  <c r="O3510" i="1"/>
  <c r="O179" i="1"/>
  <c r="O1441" i="1"/>
  <c r="O2374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2171" i="1"/>
  <c r="O425" i="1"/>
  <c r="O3909" i="1"/>
  <c r="O906" i="1"/>
  <c r="O1159" i="1"/>
  <c r="O2413" i="1"/>
  <c r="O3193" i="1"/>
  <c r="O3989" i="1"/>
  <c r="O125" i="1"/>
  <c r="O513" i="1"/>
  <c r="O1487" i="1"/>
  <c r="O1718" i="1"/>
  <c r="O2777" i="1"/>
  <c r="O3739" i="1"/>
  <c r="O486" i="1"/>
  <c r="O2858" i="1"/>
  <c r="O2918" i="1"/>
  <c r="O1458" i="1"/>
  <c r="O2571" i="1"/>
  <c r="O572" i="1"/>
  <c r="O474" i="1"/>
  <c r="O3071" i="1"/>
  <c r="O1993" i="1"/>
  <c r="O2749" i="1"/>
  <c r="O153" i="1"/>
  <c r="O603" i="1"/>
  <c r="O467" i="1"/>
  <c r="O4104" i="1"/>
  <c r="O3973" i="1"/>
  <c r="O3902" i="1"/>
  <c r="O3911" i="1"/>
  <c r="O3922" i="1"/>
  <c r="O4065" i="1"/>
  <c r="O428" i="1"/>
  <c r="O2681" i="1"/>
  <c r="O1227" i="1"/>
  <c r="O933" i="1"/>
  <c r="O3734" i="1"/>
  <c r="O607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1574" i="1"/>
  <c r="O2825" i="1"/>
  <c r="O2651" i="1"/>
  <c r="O555" i="1"/>
  <c r="O912" i="1"/>
  <c r="O2978" i="1"/>
  <c r="O2325" i="1"/>
  <c r="O935" i="1"/>
  <c r="O3920" i="1"/>
  <c r="O2364" i="1"/>
  <c r="O2569" i="1"/>
  <c r="O2153" i="1"/>
  <c r="O3891" i="1"/>
  <c r="O3791" i="1"/>
  <c r="O1235" i="1"/>
  <c r="O3124" i="1"/>
  <c r="O595" i="1"/>
  <c r="O2126" i="1"/>
  <c r="O2157" i="1"/>
  <c r="O148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1382" i="1"/>
  <c r="O573" i="1"/>
  <c r="O970" i="1"/>
  <c r="O986" i="1"/>
  <c r="O1324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3578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02" i="1"/>
  <c r="O1344" i="1"/>
  <c r="O1567" i="1"/>
  <c r="O2370" i="1"/>
  <c r="O2567" i="1"/>
  <c r="O3142" i="1"/>
  <c r="O663" i="1"/>
  <c r="O2854" i="1"/>
  <c r="O3986" i="1"/>
  <c r="O4060" i="1"/>
  <c r="O1562" i="1"/>
  <c r="O4113" i="1"/>
  <c r="O1584" i="1"/>
  <c r="O151" i="1"/>
  <c r="O2660" i="1"/>
  <c r="O720" i="1"/>
  <c r="O865" i="1"/>
  <c r="O904" i="1"/>
  <c r="O2601" i="1"/>
  <c r="O2765" i="1"/>
  <c r="O3921" i="1"/>
  <c r="O629" i="1"/>
  <c r="O2504" i="1"/>
  <c r="O4112" i="1"/>
  <c r="O2324" i="1"/>
  <c r="O1711" i="1"/>
  <c r="O1909" i="1"/>
  <c r="O2132" i="1"/>
  <c r="O2162" i="1"/>
  <c r="O2599" i="1"/>
  <c r="O1565" i="1"/>
  <c r="O1119" i="1"/>
  <c r="O450" i="1"/>
  <c r="O456" i="1"/>
  <c r="O2372" i="1"/>
  <c r="O1067" i="1"/>
  <c r="O157" i="1"/>
  <c r="O2327" i="1"/>
  <c r="O576" i="1"/>
  <c r="O2863" i="1"/>
  <c r="O4039" i="1"/>
  <c r="O1573" i="1"/>
  <c r="O1997" i="1"/>
  <c r="O1438" i="1"/>
  <c r="O468" i="1"/>
  <c r="O1790" i="1"/>
  <c r="O2796" i="1"/>
  <c r="O1151" i="1"/>
  <c r="O1449" i="1"/>
  <c r="O1598" i="1"/>
  <c r="O1720" i="1"/>
  <c r="O2512" i="1"/>
  <c r="O2906" i="1"/>
  <c r="O3054" i="1"/>
  <c r="O4011" i="1"/>
  <c r="O1013" i="1"/>
  <c r="O2384" i="1"/>
  <c r="O2564" i="1"/>
  <c r="O2690" i="1"/>
  <c r="O1150" i="1"/>
  <c r="O890" i="1"/>
  <c r="O1410" i="1"/>
  <c r="O2697" i="1"/>
  <c r="O3080" i="1"/>
  <c r="O3677" i="1"/>
  <c r="O545" i="1"/>
  <c r="O900" i="1"/>
  <c r="O1072" i="1"/>
  <c r="O2702" i="1"/>
  <c r="O2850" i="1"/>
  <c r="O3997" i="1"/>
  <c r="O4018" i="1"/>
  <c r="O127" i="1"/>
  <c r="O1801" i="1"/>
  <c r="O3992" i="1"/>
  <c r="O551" i="1"/>
  <c r="O565" i="1"/>
  <c r="O1563" i="1"/>
  <c r="O3842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619" i="1"/>
  <c r="O4110" i="1"/>
  <c r="O2572" i="1"/>
  <c r="O1500" i="1"/>
  <c r="O588" i="1"/>
  <c r="O1084" i="1"/>
  <c r="O3085" i="1"/>
  <c r="O563" i="1"/>
  <c r="O1419" i="1"/>
  <c r="O2683" i="1"/>
  <c r="O2864" i="1"/>
  <c r="O3642" i="1"/>
  <c r="O1579" i="1"/>
  <c r="O2357" i="1"/>
  <c r="O238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2582" i="1"/>
  <c r="O2656" i="1"/>
  <c r="O3139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062" i="1"/>
  <c r="O2375" i="1"/>
  <c r="O2395" i="1"/>
  <c r="O2570" i="1"/>
  <c r="O1488" i="1"/>
  <c r="O2138" i="1"/>
  <c r="O1099" i="1"/>
  <c r="O4088" i="1"/>
  <c r="O3144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150" i="1"/>
  <c r="O156" i="1"/>
  <c r="O1234" i="1"/>
  <c r="O3873" i="1"/>
  <c r="O2905" i="1"/>
  <c r="O2348" i="1"/>
  <c r="O3852" i="1"/>
  <c r="O4075" i="1"/>
  <c r="O1875" i="1"/>
  <c r="O2685" i="1"/>
  <c r="O2763" i="1"/>
  <c r="O2649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757" i="1"/>
  <c r="O499" i="1"/>
  <c r="O883" i="1"/>
  <c r="O914" i="1"/>
  <c r="O919" i="1"/>
  <c r="O1175" i="1"/>
  <c r="O1494" i="1"/>
  <c r="O2410" i="1"/>
  <c r="O2508" i="1"/>
  <c r="O2846" i="1"/>
  <c r="O3649" i="1"/>
  <c r="O154" i="1"/>
  <c r="O2391" i="1"/>
  <c r="O2538" i="1"/>
  <c r="O1123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3126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1231" i="1"/>
  <c r="O2356" i="1"/>
  <c r="O2393" i="1"/>
  <c r="O3883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2662" i="1"/>
  <c r="O1688" i="1"/>
  <c r="O640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1055" i="1"/>
  <c r="O1456" i="1"/>
  <c r="O2349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849" i="1"/>
  <c r="O2215" i="1"/>
  <c r="O3131" i="1"/>
  <c r="O3134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550" i="1"/>
  <c r="O668" i="1"/>
  <c r="O1917" i="1"/>
  <c r="O2425" i="1"/>
  <c r="O159" i="1"/>
  <c r="O2386" i="1"/>
  <c r="O1413" i="1"/>
  <c r="O2877" i="1"/>
  <c r="O3959" i="1"/>
  <c r="O427" i="1"/>
  <c r="O546" i="1"/>
  <c r="O598" i="1"/>
  <c r="O1420" i="1"/>
  <c r="O1543" i="1"/>
  <c r="O1881" i="1"/>
  <c r="O2903" i="1"/>
  <c r="O1046" i="1"/>
  <c r="O1696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11" i="1"/>
  <c r="O1244" i="1"/>
  <c r="O1183" i="1"/>
  <c r="O1867" i="1"/>
  <c r="O4074" i="1"/>
  <c r="O638" i="1"/>
  <c r="O196" i="1"/>
  <c r="O437" i="1"/>
  <c r="O984" i="1"/>
  <c r="O1422" i="1"/>
  <c r="O1595" i="1"/>
  <c r="O3060" i="1"/>
  <c r="O3807" i="1"/>
  <c r="O3906" i="1"/>
  <c r="O3995" i="1"/>
  <c r="O4084" i="1"/>
  <c r="O4115" i="1"/>
  <c r="O2396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637" i="1"/>
  <c r="O1453" i="1"/>
  <c r="O2362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3" i="1"/>
  <c r="O621" i="1"/>
  <c r="O636" i="1"/>
  <c r="O641" i="1"/>
  <c r="O1049" i="1"/>
  <c r="O1318" i="1"/>
  <c r="O2346" i="1"/>
  <c r="O1684" i="1"/>
  <c r="O1698" i="1"/>
  <c r="O1700" i="1"/>
  <c r="O3140" i="1"/>
  <c r="O3145" i="1"/>
  <c r="O3147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2016" i="1"/>
  <c r="B14" i="10" l="1"/>
  <c r="B7" i="10"/>
  <c r="C14" i="10"/>
</calcChain>
</file>

<file path=xl/sharedStrings.xml><?xml version="1.0" encoding="utf-8"?>
<sst xmlns="http://schemas.openxmlformats.org/spreadsheetml/2006/main" count="38333" uniqueCount="8400">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</sst>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6C6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6C6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6C63"/>
        </patternFill>
      </fill>
    </dxf>
  </dxfs>
  <tableStyles count="0" defaultTableStyle="TableStyleMedium2" defaultPivotStyle="PivotStyleLight16"/>
  <colors>
    <mruColors>
      <color rgb="FFFF6C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2-4344-9F5E-2FE56BAAA6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82-4344-9F5E-2FE56BAAA6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82-4344-9F5E-2FE56BAAA6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82-4344-9F5E-2FE56BAA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706576"/>
        <c:axId val="1620501552"/>
      </c:barChart>
      <c:catAx>
        <c:axId val="16867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501552"/>
        <c:crosses val="autoZero"/>
        <c:auto val="1"/>
        <c:lblAlgn val="ctr"/>
        <c:lblOffset val="100"/>
        <c:noMultiLvlLbl val="0"/>
      </c:catAx>
      <c:valAx>
        <c:axId val="16205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7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DA40-8349-8E209D4D5E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88-DA40-8349-8E209D4D5E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88-DA40-8349-8E209D4D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740720"/>
        <c:axId val="1691272912"/>
      </c:barChart>
      <c:catAx>
        <c:axId val="11687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72912"/>
        <c:crosses val="autoZero"/>
        <c:auto val="1"/>
        <c:lblAlgn val="ctr"/>
        <c:lblOffset val="100"/>
        <c:noMultiLvlLbl val="0"/>
      </c:catAx>
      <c:valAx>
        <c:axId val="16912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C-434E-BA2E-38A919BB9F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CC-434E-BA2E-38A919BB9F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CC-434E-BA2E-38A919BB9F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CC-434E-BA2E-38A919BB9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060496"/>
        <c:axId val="1690869232"/>
      </c:lineChart>
      <c:catAx>
        <c:axId val="16910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69232"/>
        <c:crosses val="autoZero"/>
        <c:auto val="1"/>
        <c:lblAlgn val="ctr"/>
        <c:lblOffset val="100"/>
        <c:noMultiLvlLbl val="0"/>
      </c:catAx>
      <c:valAx>
        <c:axId val="16908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D155A25-5DFC-BA41-87D7-7E880A7A9D8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85AD52-9B11-B24C-A885-5CA418AF6A2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F191D6-55F2-084E-A4D4-4216CE8AD349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0</xdr:rowOff>
    </xdr:from>
    <xdr:to>
      <xdr:col>12</xdr:col>
      <xdr:colOff>673100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F097A-62C6-B94F-98EE-4801092FC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8</xdr:row>
      <xdr:rowOff>12700</xdr:rowOff>
    </xdr:from>
    <xdr:to>
      <xdr:col>13</xdr:col>
      <xdr:colOff>254000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FBE7D-6BA2-D141-B8A4-89A3187EB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88900</xdr:rowOff>
    </xdr:from>
    <xdr:to>
      <xdr:col>12</xdr:col>
      <xdr:colOff>12700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ABACB-0704-C848-8FCE-2587590F6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CF51BF-9E92-F646-9046-0C20C51EE4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738425-B13D-5E4C-9D80-9600F56615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readarrah/Downloads/data-1-1-3-StarterBook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Statistics"/>
      <sheetName val="Subcategory Statistics"/>
      <sheetName val="Outcomes Based on Launch Date"/>
      <sheetName val="Kickstarter"/>
      <sheetName val="Failed US Kickstarters"/>
      <sheetName val="Descriptive Statistics"/>
      <sheetName val="Successful US Kickstarters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54470972222" createdVersion="7" refreshedVersion="7" minRefreshableVersion="3" recordCount="4114" xr:uid="{EAF19427-A40C-2C47-B252-AF2E4443EC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574669212961" createdVersion="7" refreshedVersion="7" minRefreshableVersion="3" recordCount="4114" xr:uid="{E28E5AF6-058F-EC41-98A8-82E983CBD9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B2F8B-F268-444C-B3E8-EA5B42A95ED0}" name="PivotTable2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EFFF2-D4EC-9D42-B8E3-C027BE4ABE02}" name="PivotTable3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C3E5D-8132-DA44-9E6D-D1836FFF6DA4}" name="PivotTable4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F3FC-D4CB-9247-8646-F154D84CF80F}">
  <dimension ref="A1:F6"/>
  <sheetViews>
    <sheetView workbookViewId="0">
      <selection activeCell="O3" sqref="O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727B-A87B-E643-A52F-F5C6AE29407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5861-FE07-2643-9780-3151CAD54AC1}">
  <dimension ref="A1:F18"/>
  <sheetViews>
    <sheetView workbookViewId="0">
      <selection activeCell="H20" sqref="H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pane xSplit="1" ySplit="521" topLeftCell="B3190" activePane="bottomRight" state="frozen"/>
      <selection pane="topRight" activeCell="B1" sqref="B1"/>
      <selection pane="bottomLeft" activeCell="A522" sqref="A522"/>
      <selection pane="bottomRight" activeCell="Q1" sqref="Q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9.1640625" customWidth="1"/>
    <col min="18" max="18" width="15.6640625" bestFit="1" customWidth="1"/>
    <col min="19" max="19" width="25.5" style="16" bestFit="1" customWidth="1"/>
    <col min="20" max="20" width="24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6770-CABC-F545-9013-BF6ACB55184C}">
  <dimension ref="A1:C26"/>
  <sheetViews>
    <sheetView tabSelected="1" workbookViewId="0">
      <selection activeCell="C2" sqref="C2"/>
    </sheetView>
  </sheetViews>
  <sheetFormatPr baseColWidth="10" defaultRowHeight="15" x14ac:dyDescent="0.2"/>
  <cols>
    <col min="1" max="1" width="22.83203125" customWidth="1"/>
    <col min="2" max="2" width="11.1640625" bestFit="1" customWidth="1"/>
    <col min="3" max="3" width="12.1640625" bestFit="1" customWidth="1"/>
  </cols>
  <sheetData>
    <row r="1" spans="1:3" x14ac:dyDescent="0.2">
      <c r="A1" s="18"/>
      <c r="B1" s="19" t="s">
        <v>8386</v>
      </c>
      <c r="C1" s="19" t="s">
        <v>8387</v>
      </c>
    </row>
    <row r="2" spans="1:3" x14ac:dyDescent="0.2">
      <c r="A2" s="18" t="s">
        <v>8388</v>
      </c>
      <c r="B2" s="18">
        <f>MEDIAN('Successful US Kickstarters'!D:D)</f>
        <v>3000</v>
      </c>
      <c r="C2" s="18">
        <f>AVERAGE('Failed US Kickstarters'!D:D)</f>
        <v>10590.574297188756</v>
      </c>
    </row>
    <row r="3" spans="1:3" x14ac:dyDescent="0.2">
      <c r="A3" s="18" t="s">
        <v>8389</v>
      </c>
      <c r="B3" s="18">
        <f>MEDIAN([1]Sheet1!D:D)</f>
        <v>5000</v>
      </c>
      <c r="C3" s="18">
        <f>MEDIAN('Failed US Kickstarters'!D:D)</f>
        <v>5000</v>
      </c>
    </row>
    <row r="4" spans="1:3" x14ac:dyDescent="0.2">
      <c r="A4" s="18" t="s">
        <v>8392</v>
      </c>
      <c r="B4" s="18">
        <f>_xlfn.STDEV.P('Successful US Kickstarters'!D:D)</f>
        <v>7748.7537726373303</v>
      </c>
      <c r="C4" s="18">
        <f>_xlfn.STDEV.P('Failed US Kickstarters'!D:D)</f>
        <v>22004.2889221027</v>
      </c>
    </row>
    <row r="5" spans="1:3" x14ac:dyDescent="0.2">
      <c r="A5" s="18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s="18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s="18" t="s">
        <v>8395</v>
      </c>
      <c r="B7" s="18">
        <f>B5-B6</f>
        <v>3500</v>
      </c>
      <c r="C7" s="18">
        <f>C5-C6</f>
        <v>8000</v>
      </c>
    </row>
    <row r="8" spans="1:3" x14ac:dyDescent="0.2">
      <c r="A8" s="18"/>
      <c r="B8" s="18"/>
      <c r="C8" s="18"/>
    </row>
    <row r="9" spans="1:3" x14ac:dyDescent="0.2">
      <c r="A9" s="18" t="s">
        <v>8390</v>
      </c>
      <c r="B9" s="18">
        <f>AVERAGE('Successful US Kickstarters'!E:E)</f>
        <v>5601.5458009708727</v>
      </c>
      <c r="C9" s="18">
        <f>AVERAGE('Failed US Kickstarters'!E:E)</f>
        <v>560.8863855421688</v>
      </c>
    </row>
    <row r="10" spans="1:3" x14ac:dyDescent="0.2">
      <c r="A10" s="18" t="s">
        <v>8391</v>
      </c>
      <c r="B10" s="18">
        <f>MEDIAN('Successful US Kickstarters'!E:E)</f>
        <v>3167.5</v>
      </c>
      <c r="C10" s="18">
        <f>MEDIAN('Failed US Kickstarters'!E:E)</f>
        <v>105</v>
      </c>
    </row>
    <row r="11" spans="1:3" x14ac:dyDescent="0.2">
      <c r="A11" s="18" t="s">
        <v>8396</v>
      </c>
      <c r="B11" s="18">
        <f>_xlfn.STDEV.P('Successful US Kickstarters'!E:E)</f>
        <v>8334.5731699164608</v>
      </c>
      <c r="C11" s="18">
        <f>_xlfn.STDEV.P('Failed US Kickstarters'!E:E)</f>
        <v>1332.7250968594324</v>
      </c>
    </row>
    <row r="12" spans="1:3" x14ac:dyDescent="0.2">
      <c r="A12" s="18" t="s">
        <v>8397</v>
      </c>
      <c r="B12" s="18">
        <f>_xlfn.QUARTILE.EXC('Successful US Kickstarters'!E:E,3)</f>
        <v>5699</v>
      </c>
      <c r="C12" s="18">
        <f>_xlfn.QUARTILE.EXC('Failed US Kickstarters'!E:E,3)</f>
        <v>502</v>
      </c>
    </row>
    <row r="13" spans="1:3" x14ac:dyDescent="0.2">
      <c r="A13" s="18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10</v>
      </c>
    </row>
    <row r="14" spans="1:3" x14ac:dyDescent="0.2">
      <c r="A14" s="18" t="s">
        <v>8399</v>
      </c>
      <c r="B14" s="18">
        <f>B12-B13</f>
        <v>3982.4925000000003</v>
      </c>
      <c r="C14" s="18">
        <f>C12-C13</f>
        <v>492</v>
      </c>
    </row>
    <row r="15" spans="1:3" x14ac:dyDescent="0.2">
      <c r="B15" s="18"/>
      <c r="C15" s="18"/>
    </row>
    <row r="16" spans="1:3" x14ac:dyDescent="0.2">
      <c r="B16" s="18"/>
      <c r="C16" s="18"/>
    </row>
    <row r="17" spans="1:3" x14ac:dyDescent="0.2">
      <c r="B17" s="18"/>
      <c r="C17" s="18"/>
    </row>
    <row r="18" spans="1:3" x14ac:dyDescent="0.2">
      <c r="B18" s="18"/>
      <c r="C18" s="18"/>
    </row>
    <row r="21" spans="1:3" x14ac:dyDescent="0.2">
      <c r="A21" s="1"/>
    </row>
    <row r="22" spans="1:3" x14ac:dyDescent="0.2">
      <c r="B22" s="18"/>
      <c r="C22" s="18"/>
    </row>
    <row r="23" spans="1:3" x14ac:dyDescent="0.2">
      <c r="B23" s="18"/>
      <c r="C23" s="18"/>
    </row>
    <row r="24" spans="1:3" x14ac:dyDescent="0.2">
      <c r="B24" s="18"/>
      <c r="C24" s="18"/>
    </row>
    <row r="25" spans="1:3" x14ac:dyDescent="0.2">
      <c r="B25" s="18"/>
      <c r="C25" s="18"/>
    </row>
    <row r="26" spans="1:3" x14ac:dyDescent="0.2">
      <c r="B26" s="18"/>
      <c r="C26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B9E9-766C-264B-8E33-70875C4E31E5}">
  <dimension ref="A1:T250"/>
  <sheetViews>
    <sheetView topLeftCell="A8" workbookViewId="0">
      <selection activeCell="E5" sqref="E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</sheetData>
  <conditionalFormatting sqref="F1:F250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0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4782-A0C7-E640-9AFF-B677780A0FB6}">
  <dimension ref="A1:T413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9B234782-A0C7-E640-9AFF-B677780A0FB6}"/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4EC7-B70E-4646-BD55-0A290F7B736C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30" customWidth="1"/>
    <col min="2" max="2" width="106.5" customWidth="1"/>
    <col min="5" max="5" width="16.33203125" customWidth="1"/>
  </cols>
  <sheetData>
    <row r="1" spans="1:6" x14ac:dyDescent="0.2">
      <c r="A1" s="1" t="s">
        <v>8380</v>
      </c>
      <c r="B1" s="1" t="s">
        <v>8381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01C2-C2FD-3240-84BD-E86D96D95407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Sheet14</vt:lpstr>
      <vt:lpstr>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2021-11-16T17:22:00Z</dcterms:modified>
</cp:coreProperties>
</file>