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8220" activeTab="1"/>
  </bookViews>
  <sheets>
    <sheet name="数据透视表" sheetId="6" r:id="rId1"/>
    <sheet name="数据透视图" sheetId="7" r:id="rId2"/>
    <sheet name="源数据表" sheetId="2" r:id="rId3"/>
    <sheet name="单变量求解" sheetId="3" r:id="rId4"/>
    <sheet name="单变量模拟运算表" sheetId="4" r:id="rId5"/>
    <sheet name="双变量模拟运算表" sheetId="5" r:id="rId6"/>
  </sheets>
  <calcPr calcId="145621"/>
  <pivotCaches>
    <pivotCache cacheId="5" r:id="rId7"/>
  </pivotCaches>
</workbook>
</file>

<file path=xl/calcChain.xml><?xml version="1.0" encoding="utf-8"?>
<calcChain xmlns="http://schemas.openxmlformats.org/spreadsheetml/2006/main">
  <c r="B6" i="3" l="1"/>
  <c r="F7" i="4"/>
  <c r="C7" i="5"/>
</calcChain>
</file>

<file path=xl/sharedStrings.xml><?xml version="1.0" encoding="utf-8"?>
<sst xmlns="http://schemas.openxmlformats.org/spreadsheetml/2006/main" count="307" uniqueCount="162">
  <si>
    <t>姓名</t>
  </si>
  <si>
    <t xml:space="preserve">陈新华 </t>
  </si>
  <si>
    <t xml:space="preserve">杨瑞东 </t>
  </si>
  <si>
    <t xml:space="preserve">谭春堂 </t>
  </si>
  <si>
    <t xml:space="preserve">李学文 </t>
  </si>
  <si>
    <t xml:space="preserve">李袁 </t>
  </si>
  <si>
    <t xml:space="preserve">罗清平 </t>
  </si>
  <si>
    <t>年龄</t>
  </si>
  <si>
    <t>学历</t>
  </si>
  <si>
    <t>工龄</t>
  </si>
  <si>
    <t>基本工资</t>
  </si>
  <si>
    <t>本科</t>
  </si>
  <si>
    <t>硕士</t>
  </si>
  <si>
    <t>博士</t>
  </si>
  <si>
    <t>大专</t>
  </si>
  <si>
    <t>中专</t>
  </si>
  <si>
    <t>高中</t>
  </si>
  <si>
    <t>员工编号</t>
  </si>
  <si>
    <t>性别</t>
  </si>
  <si>
    <t>部门</t>
  </si>
  <si>
    <t>职务</t>
  </si>
  <si>
    <t>出生日期</t>
  </si>
  <si>
    <t>入职时间</t>
  </si>
  <si>
    <t>工龄工资</t>
  </si>
  <si>
    <t>基础工资</t>
  </si>
  <si>
    <t>DF001</t>
  </si>
  <si>
    <t>男</t>
  </si>
  <si>
    <t>管理</t>
  </si>
  <si>
    <t>总经理</t>
  </si>
  <si>
    <t>1963年01月02日</t>
  </si>
  <si>
    <t>DF002</t>
  </si>
  <si>
    <t>女</t>
  </si>
  <si>
    <t>行政</t>
  </si>
  <si>
    <t>文秘</t>
  </si>
  <si>
    <t>1989年03月04日</t>
  </si>
  <si>
    <t>DF003</t>
  </si>
  <si>
    <t>研发经理</t>
  </si>
  <si>
    <t>1977年12月12日</t>
  </si>
  <si>
    <t>DF004</t>
  </si>
  <si>
    <t>研发</t>
  </si>
  <si>
    <t>员工</t>
  </si>
  <si>
    <t>1975年10月09日</t>
  </si>
  <si>
    <t>DF005</t>
  </si>
  <si>
    <t>人事</t>
  </si>
  <si>
    <t>1972年09月02日</t>
  </si>
  <si>
    <t>DF006</t>
  </si>
  <si>
    <t>1978年12月12日</t>
  </si>
  <si>
    <t>DF007</t>
  </si>
  <si>
    <t>部门经理</t>
  </si>
  <si>
    <t>1964年12月27日</t>
  </si>
  <si>
    <t>DF008</t>
  </si>
  <si>
    <t>销售经理</t>
  </si>
  <si>
    <t>1973年05月12日</t>
  </si>
  <si>
    <t>DF009</t>
  </si>
  <si>
    <t>1986年07月31日</t>
  </si>
  <si>
    <t>DF010</t>
  </si>
  <si>
    <t>1973年10月07日</t>
  </si>
  <si>
    <t>DF011</t>
  </si>
  <si>
    <t>1979年08月27日</t>
  </si>
  <si>
    <t>DF012</t>
  </si>
  <si>
    <t>销售</t>
  </si>
  <si>
    <t>1985年04月04日</t>
  </si>
  <si>
    <t>DF013</t>
  </si>
  <si>
    <t>项目经理</t>
  </si>
  <si>
    <t>1972年02月21日</t>
  </si>
  <si>
    <t>DF014</t>
  </si>
  <si>
    <t>1981年11月02日</t>
  </si>
  <si>
    <t>DF015</t>
  </si>
  <si>
    <t>人事行政经理</t>
  </si>
  <si>
    <t>1974年09月28日</t>
  </si>
  <si>
    <t>DF016</t>
  </si>
  <si>
    <t>1983年10月12日</t>
  </si>
  <si>
    <t>DF017</t>
  </si>
  <si>
    <t>1964年10月02日</t>
  </si>
  <si>
    <t>DF018</t>
  </si>
  <si>
    <t>1981年11月09日</t>
  </si>
  <si>
    <t>DF019</t>
  </si>
  <si>
    <t>1979年12月03日</t>
  </si>
  <si>
    <t>DF020</t>
  </si>
  <si>
    <t>1985年08月09日</t>
  </si>
  <si>
    <t>DF021</t>
  </si>
  <si>
    <t>1978年09月12日</t>
  </si>
  <si>
    <t>DF022</t>
  </si>
  <si>
    <t>1980年10月12日</t>
  </si>
  <si>
    <t>DF023</t>
  </si>
  <si>
    <t>1966年12月28日</t>
  </si>
  <si>
    <t>DF024</t>
  </si>
  <si>
    <t>1975年07月22日</t>
  </si>
  <si>
    <t>DF025</t>
  </si>
  <si>
    <t>1981年07月21日</t>
  </si>
  <si>
    <t>DF026</t>
  </si>
  <si>
    <t>1978年10月27日</t>
  </si>
  <si>
    <t>DF027</t>
  </si>
  <si>
    <t>1979年08月07日</t>
  </si>
  <si>
    <t>DF028</t>
  </si>
  <si>
    <t>1982年04月14日</t>
  </si>
  <si>
    <t>DF029</t>
  </si>
  <si>
    <t>1973年02月28日</t>
  </si>
  <si>
    <t>DF030</t>
  </si>
  <si>
    <t>1976年10月02日</t>
  </si>
  <si>
    <t>DF031</t>
  </si>
  <si>
    <t>1984年09月18日</t>
  </si>
  <si>
    <t>DF032</t>
  </si>
  <si>
    <t>1975年10月12日</t>
  </si>
  <si>
    <t>DF033</t>
  </si>
  <si>
    <t>1984年12月09日</t>
  </si>
  <si>
    <t>DF034</t>
  </si>
  <si>
    <t>1976年06月03日</t>
  </si>
  <si>
    <t>DF035</t>
  </si>
  <si>
    <t>1983年07月19日</t>
  </si>
  <si>
    <t xml:space="preserve">王碧 </t>
  </si>
  <si>
    <t xml:space="preserve">李丹丹 </t>
  </si>
  <si>
    <t xml:space="preserve">何红梅 </t>
  </si>
  <si>
    <t xml:space="preserve">魏文轩 </t>
  </si>
  <si>
    <t xml:space="preserve">王明羽 </t>
  </si>
  <si>
    <t xml:space="preserve">陈潘 </t>
  </si>
  <si>
    <t xml:space="preserve">徐韬光 </t>
  </si>
  <si>
    <t xml:space="preserve">罗小晓 </t>
  </si>
  <si>
    <t xml:space="preserve">王俊 </t>
  </si>
  <si>
    <t xml:space="preserve">郭培沛 </t>
  </si>
  <si>
    <t xml:space="preserve">付海龙 </t>
  </si>
  <si>
    <t xml:space="preserve">廖大伟 </t>
  </si>
  <si>
    <t xml:space="preserve">杨余钧 </t>
  </si>
  <si>
    <t xml:space="preserve">杨钒 </t>
  </si>
  <si>
    <t xml:space="preserve">代小驰 </t>
  </si>
  <si>
    <t xml:space="preserve">曾文兵 </t>
  </si>
  <si>
    <t xml:space="preserve">李盛 </t>
  </si>
  <si>
    <t xml:space="preserve">余小美 </t>
  </si>
  <si>
    <t xml:space="preserve">杨旭东 </t>
  </si>
  <si>
    <t xml:space="preserve">唐亮亮 </t>
  </si>
  <si>
    <t xml:space="preserve">张正权 </t>
  </si>
  <si>
    <t xml:space="preserve">李梅林 </t>
  </si>
  <si>
    <t xml:space="preserve">李邱明 </t>
  </si>
  <si>
    <t xml:space="preserve">张恒心 </t>
  </si>
  <si>
    <t xml:space="preserve">姜小涛 </t>
  </si>
  <si>
    <t xml:space="preserve">唐洪云 </t>
  </si>
  <si>
    <t>李娇娇</t>
  </si>
  <si>
    <t xml:space="preserve">吴海涛 </t>
  </si>
  <si>
    <t xml:space="preserve">钟镇韬 </t>
  </si>
  <si>
    <t>电子产品的本量利分析</t>
    <phoneticPr fontId="1" type="noConversion"/>
  </si>
  <si>
    <t>单价（元/件）</t>
    <phoneticPr fontId="1" type="noConversion"/>
  </si>
  <si>
    <t>成本（元/件）</t>
    <phoneticPr fontId="1" type="noConversion"/>
  </si>
  <si>
    <t>销量（件）</t>
    <phoneticPr fontId="1" type="noConversion"/>
  </si>
  <si>
    <t>利润（元）</t>
    <phoneticPr fontId="1" type="noConversion"/>
  </si>
  <si>
    <t>汽车贷款分析</t>
    <phoneticPr fontId="1" type="noConversion"/>
  </si>
  <si>
    <t>住房贷款分析</t>
    <phoneticPr fontId="1" type="noConversion"/>
  </si>
  <si>
    <t>贷款金额</t>
    <phoneticPr fontId="1" type="noConversion"/>
  </si>
  <si>
    <t>贷款年限</t>
    <phoneticPr fontId="1" type="noConversion"/>
  </si>
  <si>
    <t>每年还款月数</t>
    <phoneticPr fontId="1" type="noConversion"/>
  </si>
  <si>
    <t>总还款期限（月数）</t>
    <phoneticPr fontId="1" type="noConversion"/>
  </si>
  <si>
    <t>年利率</t>
    <phoneticPr fontId="1" type="noConversion"/>
  </si>
  <si>
    <t>月还款金额</t>
    <phoneticPr fontId="1" type="noConversion"/>
  </si>
  <si>
    <t>贷款年限（年）</t>
    <phoneticPr fontId="1" type="noConversion"/>
  </si>
  <si>
    <t>不同贷款年限</t>
    <phoneticPr fontId="1" type="noConversion"/>
  </si>
  <si>
    <t>不同年利率</t>
    <phoneticPr fontId="1" type="noConversion"/>
  </si>
  <si>
    <t>利润</t>
    <phoneticPr fontId="1" type="noConversion"/>
  </si>
  <si>
    <t>行标签</t>
  </si>
  <si>
    <t>总计</t>
  </si>
  <si>
    <t>列标签</t>
  </si>
  <si>
    <t>平均值项:基础工资</t>
  </si>
  <si>
    <t>平均值项:工龄工资</t>
  </si>
  <si>
    <t>平均值项:基本工资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</si>
</sst>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¥&quot;#,##0.00;[Red]&quot;¥&quot;\-#,##0.00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8" fontId="0" fillId="0" borderId="0" xfId="0" applyNumberFormat="1">
      <alignment vertical="center"/>
    </xf>
    <xf numFmtId="10" fontId="0" fillId="0" borderId="0" xfId="0" applyNumberFormat="1">
      <alignment vertical="center"/>
    </xf>
    <xf numFmtId="8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 textRotation="255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[Excel提高kswj.xlsx]数据透视图!数据透视表2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数据透视图!$B$1</c:f>
              <c:strCache>
                <c:ptCount val="1"/>
                <c:pt idx="0">
                  <c:v>平均值项:工龄工资</c:v>
                </c:pt>
              </c:strCache>
            </c:strRef>
          </c:tx>
          <c:invertIfNegative val="0"/>
          <c:cat>
            <c:strRef>
              <c:f>数据透视图!$A$2:$A$10</c:f>
              <c:strCache>
                <c:ptCount val="8"/>
                <c:pt idx="0">
                  <c:v>部门经理</c:v>
                </c:pt>
                <c:pt idx="1">
                  <c:v>人事行政经理</c:v>
                </c:pt>
                <c:pt idx="2">
                  <c:v>文秘</c:v>
                </c:pt>
                <c:pt idx="3">
                  <c:v>项目经理</c:v>
                </c:pt>
                <c:pt idx="4">
                  <c:v>销售经理</c:v>
                </c:pt>
                <c:pt idx="5">
                  <c:v>研发经理</c:v>
                </c:pt>
                <c:pt idx="6">
                  <c:v>员工</c:v>
                </c:pt>
                <c:pt idx="7">
                  <c:v>总经理</c:v>
                </c:pt>
              </c:strCache>
            </c:strRef>
          </c:cat>
          <c:val>
            <c:numRef>
              <c:f>数据透视图!$B$2:$B$10</c:f>
              <c:numCache>
                <c:formatCode>General</c:formatCode>
                <c:ptCount val="8"/>
                <c:pt idx="0">
                  <c:v>750</c:v>
                </c:pt>
                <c:pt idx="1">
                  <c:v>450</c:v>
                </c:pt>
                <c:pt idx="2">
                  <c:v>200</c:v>
                </c:pt>
                <c:pt idx="3">
                  <c:v>650</c:v>
                </c:pt>
                <c:pt idx="4">
                  <c:v>700</c:v>
                </c:pt>
                <c:pt idx="5">
                  <c:v>600</c:v>
                </c:pt>
                <c:pt idx="6">
                  <c:v>322.22222222222223</c:v>
                </c:pt>
                <c:pt idx="7">
                  <c:v>750</c:v>
                </c:pt>
              </c:numCache>
            </c:numRef>
          </c:val>
        </c:ser>
        <c:ser>
          <c:idx val="1"/>
          <c:order val="1"/>
          <c:tx>
            <c:strRef>
              <c:f>数据透视图!$C$1</c:f>
              <c:strCache>
                <c:ptCount val="1"/>
                <c:pt idx="0">
                  <c:v>平均值项:基本工资</c:v>
                </c:pt>
              </c:strCache>
            </c:strRef>
          </c:tx>
          <c:invertIfNegative val="0"/>
          <c:cat>
            <c:strRef>
              <c:f>数据透视图!$A$2:$A$10</c:f>
              <c:strCache>
                <c:ptCount val="8"/>
                <c:pt idx="0">
                  <c:v>部门经理</c:v>
                </c:pt>
                <c:pt idx="1">
                  <c:v>人事行政经理</c:v>
                </c:pt>
                <c:pt idx="2">
                  <c:v>文秘</c:v>
                </c:pt>
                <c:pt idx="3">
                  <c:v>项目经理</c:v>
                </c:pt>
                <c:pt idx="4">
                  <c:v>销售经理</c:v>
                </c:pt>
                <c:pt idx="5">
                  <c:v>研发经理</c:v>
                </c:pt>
                <c:pt idx="6">
                  <c:v>员工</c:v>
                </c:pt>
                <c:pt idx="7">
                  <c:v>总经理</c:v>
                </c:pt>
              </c:strCache>
            </c:strRef>
          </c:cat>
          <c:val>
            <c:numRef>
              <c:f>数据透视图!$C$2:$C$10</c:f>
              <c:numCache>
                <c:formatCode>General</c:formatCode>
                <c:ptCount val="8"/>
                <c:pt idx="0">
                  <c:v>10000</c:v>
                </c:pt>
                <c:pt idx="1">
                  <c:v>9500</c:v>
                </c:pt>
                <c:pt idx="2">
                  <c:v>3500</c:v>
                </c:pt>
                <c:pt idx="3">
                  <c:v>15000</c:v>
                </c:pt>
                <c:pt idx="4">
                  <c:v>15000</c:v>
                </c:pt>
                <c:pt idx="5">
                  <c:v>12000</c:v>
                </c:pt>
                <c:pt idx="6">
                  <c:v>5403.7037037037035</c:v>
                </c:pt>
                <c:pt idx="7">
                  <c:v>40000</c:v>
                </c:pt>
              </c:numCache>
            </c:numRef>
          </c:val>
        </c:ser>
        <c:ser>
          <c:idx val="2"/>
          <c:order val="2"/>
          <c:tx>
            <c:strRef>
              <c:f>数据透视图!$D$1</c:f>
              <c:strCache>
                <c:ptCount val="1"/>
                <c:pt idx="0">
                  <c:v>平均值项:基础工资</c:v>
                </c:pt>
              </c:strCache>
            </c:strRef>
          </c:tx>
          <c:invertIfNegative val="0"/>
          <c:cat>
            <c:strRef>
              <c:f>数据透视图!$A$2:$A$10</c:f>
              <c:strCache>
                <c:ptCount val="8"/>
                <c:pt idx="0">
                  <c:v>部门经理</c:v>
                </c:pt>
                <c:pt idx="1">
                  <c:v>人事行政经理</c:v>
                </c:pt>
                <c:pt idx="2">
                  <c:v>文秘</c:v>
                </c:pt>
                <c:pt idx="3">
                  <c:v>项目经理</c:v>
                </c:pt>
                <c:pt idx="4">
                  <c:v>销售经理</c:v>
                </c:pt>
                <c:pt idx="5">
                  <c:v>研发经理</c:v>
                </c:pt>
                <c:pt idx="6">
                  <c:v>员工</c:v>
                </c:pt>
                <c:pt idx="7">
                  <c:v>总经理</c:v>
                </c:pt>
              </c:strCache>
            </c:strRef>
          </c:cat>
          <c:val>
            <c:numRef>
              <c:f>数据透视图!$D$2:$D$10</c:f>
              <c:numCache>
                <c:formatCode>General</c:formatCode>
                <c:ptCount val="8"/>
                <c:pt idx="0">
                  <c:v>10750</c:v>
                </c:pt>
                <c:pt idx="1">
                  <c:v>9950</c:v>
                </c:pt>
                <c:pt idx="2">
                  <c:v>3700</c:v>
                </c:pt>
                <c:pt idx="3">
                  <c:v>15650</c:v>
                </c:pt>
                <c:pt idx="4">
                  <c:v>15700</c:v>
                </c:pt>
                <c:pt idx="5">
                  <c:v>12600</c:v>
                </c:pt>
                <c:pt idx="6">
                  <c:v>5725.9259259259261</c:v>
                </c:pt>
                <c:pt idx="7">
                  <c:v>40750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955712"/>
        <c:axId val="63957248"/>
      </c:barChart>
      <c:catAx>
        <c:axId val="63955712"/>
        <c:scaling>
          <c:orientation val="minMax"/>
        </c:scaling>
        <c:delete val="0"/>
        <c:axPos val="b"/>
        <c:majorTickMark val="out"/>
        <c:minorTickMark val="none"/>
        <c:tickLblPos val="nextTo"/>
        <c:crossAx val="63957248"/>
        <c:crosses val="autoZero"/>
        <c:auto val="1"/>
        <c:lblAlgn val="ctr"/>
        <c:lblOffset val="100"/>
        <c:noMultiLvlLbl val="0"/>
      </c:catAx>
      <c:valAx>
        <c:axId val="63957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955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10</xdr:row>
      <xdr:rowOff>28575</xdr:rowOff>
    </xdr:from>
    <xdr:to>
      <xdr:col>3</xdr:col>
      <xdr:colOff>1228725</xdr:colOff>
      <xdr:row>26</xdr:row>
      <xdr:rowOff>28575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SZX" refreshedDate="45043.640000694446" createdVersion="4" refreshedVersion="4" minRefreshableVersion="3" recordCount="35">
  <cacheSource type="worksheet">
    <worksheetSource ref="A1:M36" sheet="源数据表"/>
  </cacheSource>
  <cacheFields count="13">
    <cacheField name="员工编号" numFmtId="0">
      <sharedItems/>
    </cacheField>
    <cacheField name="姓名" numFmtId="0">
      <sharedItems/>
    </cacheField>
    <cacheField name="性别" numFmtId="0">
      <sharedItems/>
    </cacheField>
    <cacheField name="部门" numFmtId="0">
      <sharedItems count="5">
        <s v="管理"/>
        <s v="行政"/>
        <s v="研发"/>
        <s v="人事"/>
        <s v="销售"/>
      </sharedItems>
    </cacheField>
    <cacheField name="职务" numFmtId="0">
      <sharedItems count="8">
        <s v="总经理"/>
        <s v="文秘"/>
        <s v="研发经理"/>
        <s v="员工"/>
        <s v="部门经理"/>
        <s v="销售经理"/>
        <s v="项目经理"/>
        <s v="人事行政经理"/>
      </sharedItems>
    </cacheField>
    <cacheField name="出生日期" numFmtId="0">
      <sharedItems/>
    </cacheField>
    <cacheField name="年龄" numFmtId="0">
      <sharedItems containsSemiMixedTypes="0" containsString="0" containsNumber="1" containsInteger="1" minValue="27" maxValue="53"/>
    </cacheField>
    <cacheField name="学历" numFmtId="0">
      <sharedItems count="6">
        <s v="博士"/>
        <s v="大专"/>
        <s v="硕士"/>
        <s v="本科"/>
        <s v="中专"/>
        <s v="高中"/>
      </sharedItems>
    </cacheField>
    <cacheField name="入职时间" numFmtId="0">
      <sharedItems containsSemiMixedTypes="0" containsString="0" containsNumber="1" containsInteger="1" minValue="36923" maxValue="41275"/>
    </cacheField>
    <cacheField name="工龄" numFmtId="0">
      <sharedItems containsSemiMixedTypes="0" containsString="0" containsNumber="1" containsInteger="1" minValue="3" maxValue="15"/>
    </cacheField>
    <cacheField name="基本工资" numFmtId="0">
      <sharedItems containsSemiMixedTypes="0" containsString="0" containsNumber="1" containsInteger="1" minValue="2500" maxValue="40000"/>
    </cacheField>
    <cacheField name="工龄工资" numFmtId="0">
      <sharedItems containsSemiMixedTypes="0" containsString="0" containsNumber="1" containsInteger="1" minValue="150" maxValue="750"/>
    </cacheField>
    <cacheField name="基础工资" numFmtId="0">
      <sharedItems containsSemiMixedTypes="0" containsString="0" containsNumber="1" containsInteger="1" minValue="2800" maxValue="407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s v="DF001"/>
    <s v="王碧 "/>
    <s v="女"/>
    <x v="0"/>
    <x v="0"/>
    <s v="1963年01月02日"/>
    <n v="53"/>
    <x v="0"/>
    <n v="36923"/>
    <n v="15"/>
    <n v="40000"/>
    <n v="750"/>
    <n v="40750"/>
  </r>
  <r>
    <s v="DF002"/>
    <s v="李丹丹 "/>
    <s v="女"/>
    <x v="1"/>
    <x v="1"/>
    <s v="1989年03月04日"/>
    <n v="27"/>
    <x v="1"/>
    <n v="40969"/>
    <n v="4"/>
    <n v="3500"/>
    <n v="200"/>
    <n v="3700"/>
  </r>
  <r>
    <s v="DF003"/>
    <s v="何红梅 "/>
    <s v="女"/>
    <x v="0"/>
    <x v="2"/>
    <s v="1977年12月12日"/>
    <n v="38"/>
    <x v="2"/>
    <n v="37803"/>
    <n v="12"/>
    <n v="12000"/>
    <n v="600"/>
    <n v="12600"/>
  </r>
  <r>
    <s v="DF004"/>
    <s v="魏文轩 "/>
    <s v="女"/>
    <x v="2"/>
    <x v="3"/>
    <s v="1975年10月09日"/>
    <n v="40"/>
    <x v="3"/>
    <n v="37804"/>
    <n v="12"/>
    <n v="5600"/>
    <n v="600"/>
    <n v="6200"/>
  </r>
  <r>
    <s v="DF005"/>
    <s v="王明羽 "/>
    <s v="女"/>
    <x v="3"/>
    <x v="3"/>
    <s v="1972年09月02日"/>
    <n v="43"/>
    <x v="3"/>
    <n v="37043"/>
    <n v="14"/>
    <n v="5600"/>
    <n v="700"/>
    <n v="6300"/>
  </r>
  <r>
    <s v="DF006"/>
    <s v="陈潘 "/>
    <s v="女"/>
    <x v="2"/>
    <x v="3"/>
    <s v="1978年12月12日"/>
    <n v="37"/>
    <x v="3"/>
    <n v="38596"/>
    <n v="10"/>
    <n v="6000"/>
    <n v="500"/>
    <n v="6500"/>
  </r>
  <r>
    <s v="DF007"/>
    <s v="徐韬光 "/>
    <s v="男"/>
    <x v="0"/>
    <x v="4"/>
    <s v="1964年12月27日"/>
    <n v="51"/>
    <x v="2"/>
    <n v="36951"/>
    <n v="15"/>
    <n v="10000"/>
    <n v="750"/>
    <n v="10750"/>
  </r>
  <r>
    <s v="DF008"/>
    <s v="罗小晓 "/>
    <s v="男"/>
    <x v="0"/>
    <x v="5"/>
    <s v="1973年05月12日"/>
    <n v="43"/>
    <x v="2"/>
    <n v="37165"/>
    <n v="14"/>
    <n v="15000"/>
    <n v="700"/>
    <n v="15700"/>
  </r>
  <r>
    <s v="DF009"/>
    <s v="王俊 "/>
    <s v="男"/>
    <x v="1"/>
    <x v="3"/>
    <s v="1986年07月31日"/>
    <n v="29"/>
    <x v="3"/>
    <n v="40299"/>
    <n v="6"/>
    <n v="4000"/>
    <n v="300"/>
    <n v="4300"/>
  </r>
  <r>
    <s v="DF010"/>
    <s v="陈新华 "/>
    <s v="男"/>
    <x v="2"/>
    <x v="3"/>
    <s v="1973年10月07日"/>
    <n v="42"/>
    <x v="3"/>
    <n v="38838"/>
    <n v="10"/>
    <n v="5500"/>
    <n v="500"/>
    <n v="6000"/>
  </r>
  <r>
    <s v="DF011"/>
    <s v="郭培沛 "/>
    <s v="男"/>
    <x v="2"/>
    <x v="3"/>
    <s v="1979年08月27日"/>
    <n v="36"/>
    <x v="3"/>
    <n v="40634"/>
    <n v="5"/>
    <n v="5000"/>
    <n v="250"/>
    <n v="5250"/>
  </r>
  <r>
    <s v="DF012"/>
    <s v="付海龙 "/>
    <s v="女"/>
    <x v="4"/>
    <x v="3"/>
    <s v="1985年04月04日"/>
    <n v="31"/>
    <x v="1"/>
    <n v="41275"/>
    <n v="3"/>
    <n v="3000"/>
    <n v="150"/>
    <n v="3150"/>
  </r>
  <r>
    <s v="DF013"/>
    <s v="杨瑞东 "/>
    <s v="男"/>
    <x v="2"/>
    <x v="6"/>
    <s v="1972年02月21日"/>
    <n v="44"/>
    <x v="2"/>
    <n v="37834"/>
    <n v="12"/>
    <n v="12000"/>
    <n v="600"/>
    <n v="12600"/>
  </r>
  <r>
    <s v="DF014"/>
    <s v="谭春堂 "/>
    <s v="男"/>
    <x v="1"/>
    <x v="3"/>
    <s v="1981年11月02日"/>
    <n v="34"/>
    <x v="3"/>
    <n v="39934"/>
    <n v="7"/>
    <n v="4700"/>
    <n v="350"/>
    <n v="5050"/>
  </r>
  <r>
    <s v="DF015"/>
    <s v="李学文 "/>
    <s v="女"/>
    <x v="0"/>
    <x v="7"/>
    <s v="1974年09月28日"/>
    <n v="41"/>
    <x v="2"/>
    <n v="39052"/>
    <n v="9"/>
    <n v="9500"/>
    <n v="450"/>
    <n v="9950"/>
  </r>
  <r>
    <s v="DF016"/>
    <s v="廖大伟 "/>
    <s v="男"/>
    <x v="2"/>
    <x v="3"/>
    <s v="1983年10月12日"/>
    <n v="32"/>
    <x v="3"/>
    <n v="40210"/>
    <n v="6"/>
    <n v="5500"/>
    <n v="300"/>
    <n v="5800"/>
  </r>
  <r>
    <s v="DF017"/>
    <s v="杨余钧 "/>
    <s v="男"/>
    <x v="2"/>
    <x v="6"/>
    <s v="1964年10月02日"/>
    <n v="51"/>
    <x v="0"/>
    <n v="37043"/>
    <n v="14"/>
    <n v="18000"/>
    <n v="700"/>
    <n v="18700"/>
  </r>
  <r>
    <s v="DF018"/>
    <s v="杨钒 "/>
    <s v="女"/>
    <x v="4"/>
    <x v="3"/>
    <s v="1981年11月09日"/>
    <n v="34"/>
    <x v="4"/>
    <n v="39810"/>
    <n v="7"/>
    <n v="3500"/>
    <n v="350"/>
    <n v="3850"/>
  </r>
  <r>
    <s v="DF019"/>
    <s v="代小驰 "/>
    <s v="男"/>
    <x v="1"/>
    <x v="3"/>
    <s v="1979年12月03日"/>
    <n v="36"/>
    <x v="3"/>
    <n v="39083"/>
    <n v="9"/>
    <n v="4500"/>
    <n v="450"/>
    <n v="4950"/>
  </r>
  <r>
    <s v="DF020"/>
    <s v="曾文兵 "/>
    <s v="男"/>
    <x v="2"/>
    <x v="3"/>
    <s v="1985年08月09日"/>
    <n v="30"/>
    <x v="2"/>
    <n v="40238"/>
    <n v="6"/>
    <n v="8500"/>
    <n v="300"/>
    <n v="8800"/>
  </r>
  <r>
    <s v="DF021"/>
    <s v="李盛 "/>
    <s v="女"/>
    <x v="2"/>
    <x v="3"/>
    <s v="1978年09月12日"/>
    <n v="37"/>
    <x v="3"/>
    <n v="40239"/>
    <n v="6"/>
    <n v="7500"/>
    <n v="300"/>
    <n v="7800"/>
  </r>
  <r>
    <s v="DF022"/>
    <s v="余小美 "/>
    <s v="女"/>
    <x v="1"/>
    <x v="3"/>
    <s v="1980年10月12日"/>
    <n v="35"/>
    <x v="5"/>
    <n v="40240"/>
    <n v="6"/>
    <n v="2500"/>
    <n v="300"/>
    <n v="2800"/>
  </r>
  <r>
    <s v="DF023"/>
    <s v="杨旭东 "/>
    <s v="男"/>
    <x v="2"/>
    <x v="3"/>
    <s v="1966年12月28日"/>
    <n v="49"/>
    <x v="3"/>
    <n v="40241"/>
    <n v="6"/>
    <n v="5000"/>
    <n v="300"/>
    <n v="5300"/>
  </r>
  <r>
    <s v="DF024"/>
    <s v="唐亮亮 "/>
    <s v="女"/>
    <x v="4"/>
    <x v="3"/>
    <s v="1975年07月22日"/>
    <n v="40"/>
    <x v="3"/>
    <n v="40242"/>
    <n v="6"/>
    <n v="5200"/>
    <n v="300"/>
    <n v="5500"/>
  </r>
  <r>
    <s v="DF025"/>
    <s v="张正权 "/>
    <s v="男"/>
    <x v="2"/>
    <x v="3"/>
    <s v="1981年07月21日"/>
    <n v="34"/>
    <x v="3"/>
    <n v="40544"/>
    <n v="5"/>
    <n v="5000"/>
    <n v="250"/>
    <n v="5250"/>
  </r>
  <r>
    <s v="DF026"/>
    <s v="李梅林 "/>
    <s v="男"/>
    <x v="2"/>
    <x v="3"/>
    <s v="1978年10月27日"/>
    <n v="37"/>
    <x v="3"/>
    <n v="40545"/>
    <n v="5"/>
    <n v="4500"/>
    <n v="250"/>
    <n v="4750"/>
  </r>
  <r>
    <s v="DF027"/>
    <s v="李邱明 "/>
    <s v="男"/>
    <x v="3"/>
    <x v="3"/>
    <s v="1979年08月07日"/>
    <n v="36"/>
    <x v="3"/>
    <n v="40546"/>
    <n v="5"/>
    <n v="3800"/>
    <n v="250"/>
    <n v="4050"/>
  </r>
  <r>
    <s v="DF028"/>
    <s v="张恒心 "/>
    <s v="女"/>
    <x v="3"/>
    <x v="3"/>
    <s v="1982年04月14日"/>
    <n v="34"/>
    <x v="3"/>
    <n v="40547"/>
    <n v="5"/>
    <n v="4500"/>
    <n v="250"/>
    <n v="4750"/>
  </r>
  <r>
    <s v="DF029"/>
    <s v="李袁 "/>
    <s v="男"/>
    <x v="2"/>
    <x v="3"/>
    <s v="1973年02月28日"/>
    <n v="43"/>
    <x v="3"/>
    <n v="40548"/>
    <n v="5"/>
    <n v="6000"/>
    <n v="250"/>
    <n v="6250"/>
  </r>
  <r>
    <s v="DF030"/>
    <s v="罗清平 "/>
    <s v="女"/>
    <x v="2"/>
    <x v="3"/>
    <s v="1976年10月02日"/>
    <n v="39"/>
    <x v="3"/>
    <n v="40549"/>
    <n v="5"/>
    <n v="6500"/>
    <n v="250"/>
    <n v="6750"/>
  </r>
  <r>
    <s v="DF031"/>
    <s v="姜小涛 "/>
    <s v="男"/>
    <x v="2"/>
    <x v="3"/>
    <s v="1984年09月18日"/>
    <n v="31"/>
    <x v="3"/>
    <n v="40550"/>
    <n v="5"/>
    <n v="8000"/>
    <n v="250"/>
    <n v="8250"/>
  </r>
  <r>
    <s v="DF032"/>
    <s v="唐洪云 "/>
    <s v="女"/>
    <x v="2"/>
    <x v="3"/>
    <s v="1975年10月12日"/>
    <n v="40"/>
    <x v="3"/>
    <n v="40551"/>
    <n v="5"/>
    <n v="7500"/>
    <n v="250"/>
    <n v="7750"/>
  </r>
  <r>
    <s v="DF033"/>
    <s v="李娇娇"/>
    <s v="女"/>
    <x v="2"/>
    <x v="3"/>
    <s v="1984年12月09日"/>
    <n v="31"/>
    <x v="2"/>
    <n v="40552"/>
    <n v="5"/>
    <n v="9000"/>
    <n v="250"/>
    <n v="9250"/>
  </r>
  <r>
    <s v="DF034"/>
    <s v="吴海涛 "/>
    <s v="男"/>
    <x v="2"/>
    <x v="3"/>
    <s v="1976年06月03日"/>
    <n v="39"/>
    <x v="3"/>
    <n v="40553"/>
    <n v="5"/>
    <n v="4500"/>
    <n v="250"/>
    <n v="4750"/>
  </r>
  <r>
    <s v="DF035"/>
    <s v="钟镇韬 "/>
    <s v="女"/>
    <x v="2"/>
    <x v="3"/>
    <s v="1983年07月19日"/>
    <n v="32"/>
    <x v="3"/>
    <n v="40554"/>
    <n v="5"/>
    <n v="5000"/>
    <n v="250"/>
    <n v="52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5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3:H10" firstHeaderRow="1" firstDataRow="2" firstDataCol="1"/>
  <pivotFields count="13">
    <pivotField showAll="0"/>
    <pivotField showAll="0"/>
    <pivotField showAll="0"/>
    <pivotField axis="axisRow" showAll="0">
      <items count="6">
        <item x="0"/>
        <item x="1"/>
        <item x="3"/>
        <item x="4"/>
        <item x="2"/>
        <item t="default"/>
      </items>
    </pivotField>
    <pivotField showAll="0"/>
    <pivotField showAll="0"/>
    <pivotField showAll="0"/>
    <pivotField axis="axisCol" showAll="0">
      <items count="7">
        <item x="3"/>
        <item x="0"/>
        <item x="1"/>
        <item x="5"/>
        <item x="2"/>
        <item x="4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平均值项:基础工资" fld="12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2" cacheId="5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 chartFormat="1">
  <location ref="A1:D10" firstHeaderRow="0" firstDataRow="1" firstDataCol="1"/>
  <pivotFields count="13">
    <pivotField showAll="0"/>
    <pivotField showAll="0"/>
    <pivotField showAll="0"/>
    <pivotField showAll="0"/>
    <pivotField axis="axisRow" showAll="0">
      <items count="9">
        <item x="4"/>
        <item x="7"/>
        <item x="1"/>
        <item x="6"/>
        <item x="5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平均值项:工龄工资" fld="11" subtotal="average" baseField="0" baseItem="2093080"/>
    <dataField name="平均值项:基本工资" fld="10" subtotal="average" baseField="0" baseItem="2093080"/>
    <dataField name="平均值项:基础工资" fld="12" subtotal="average" baseField="0" baseItem="209308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"/>
  <sheetViews>
    <sheetView workbookViewId="0">
      <selection activeCell="F5" sqref="F5"/>
    </sheetView>
  </sheetViews>
  <sheetFormatPr defaultRowHeight="13.5" x14ac:dyDescent="0.15"/>
  <cols>
    <col min="1" max="1" width="19.75" customWidth="1"/>
    <col min="2" max="2" width="14.5" bestFit="1" customWidth="1"/>
    <col min="3" max="3" width="7.375" customWidth="1"/>
    <col min="4" max="5" width="6.25" customWidth="1"/>
    <col min="6" max="6" width="14.5" customWidth="1"/>
    <col min="7" max="7" width="6.25" customWidth="1"/>
    <col min="8" max="8" width="14.5" customWidth="1"/>
  </cols>
  <sheetData>
    <row r="3" spans="1:8" x14ac:dyDescent="0.15">
      <c r="A3" s="18" t="s">
        <v>159</v>
      </c>
      <c r="B3" s="18" t="s">
        <v>158</v>
      </c>
    </row>
    <row r="4" spans="1:8" x14ac:dyDescent="0.15">
      <c r="A4" s="18" t="s">
        <v>156</v>
      </c>
      <c r="B4" t="s">
        <v>11</v>
      </c>
      <c r="C4" t="s">
        <v>13</v>
      </c>
      <c r="D4" t="s">
        <v>14</v>
      </c>
      <c r="E4" t="s">
        <v>16</v>
      </c>
      <c r="F4" t="s">
        <v>12</v>
      </c>
      <c r="G4" t="s">
        <v>15</v>
      </c>
      <c r="H4" t="s">
        <v>157</v>
      </c>
    </row>
    <row r="5" spans="1:8" x14ac:dyDescent="0.15">
      <c r="A5" s="19" t="s">
        <v>27</v>
      </c>
      <c r="B5" s="20"/>
      <c r="C5" s="20">
        <v>40750</v>
      </c>
      <c r="D5" s="20"/>
      <c r="E5" s="20"/>
      <c r="F5" s="20">
        <v>12250</v>
      </c>
      <c r="G5" s="20"/>
      <c r="H5" s="20">
        <v>17950</v>
      </c>
    </row>
    <row r="6" spans="1:8" x14ac:dyDescent="0.15">
      <c r="A6" s="19" t="s">
        <v>32</v>
      </c>
      <c r="B6" s="20">
        <v>4766.666666666667</v>
      </c>
      <c r="C6" s="20"/>
      <c r="D6" s="20">
        <v>3700</v>
      </c>
      <c r="E6" s="20">
        <v>2800</v>
      </c>
      <c r="F6" s="20"/>
      <c r="G6" s="20"/>
      <c r="H6" s="20">
        <v>4160</v>
      </c>
    </row>
    <row r="7" spans="1:8" x14ac:dyDescent="0.15">
      <c r="A7" s="19" t="s">
        <v>43</v>
      </c>
      <c r="B7" s="20">
        <v>5033.333333333333</v>
      </c>
      <c r="C7" s="20"/>
      <c r="D7" s="20"/>
      <c r="E7" s="20"/>
      <c r="F7" s="20"/>
      <c r="G7" s="20"/>
      <c r="H7" s="20">
        <v>5033.333333333333</v>
      </c>
    </row>
    <row r="8" spans="1:8" x14ac:dyDescent="0.15">
      <c r="A8" s="19" t="s">
        <v>60</v>
      </c>
      <c r="B8" s="20">
        <v>5500</v>
      </c>
      <c r="C8" s="20"/>
      <c r="D8" s="20">
        <v>3150</v>
      </c>
      <c r="E8" s="20"/>
      <c r="F8" s="20"/>
      <c r="G8" s="20">
        <v>3850</v>
      </c>
      <c r="H8" s="20">
        <v>4166.666666666667</v>
      </c>
    </row>
    <row r="9" spans="1:8" x14ac:dyDescent="0.15">
      <c r="A9" s="19" t="s">
        <v>39</v>
      </c>
      <c r="B9" s="20">
        <v>6123.333333333333</v>
      </c>
      <c r="C9" s="20">
        <v>18700</v>
      </c>
      <c r="D9" s="20"/>
      <c r="E9" s="20"/>
      <c r="F9" s="20">
        <v>10216.666666666666</v>
      </c>
      <c r="G9" s="20"/>
      <c r="H9" s="20">
        <v>7431.5789473684208</v>
      </c>
    </row>
    <row r="10" spans="1:8" x14ac:dyDescent="0.15">
      <c r="A10" s="19" t="s">
        <v>157</v>
      </c>
      <c r="B10" s="20">
        <v>5761.363636363636</v>
      </c>
      <c r="C10" s="20">
        <v>29725</v>
      </c>
      <c r="D10" s="20">
        <v>3425</v>
      </c>
      <c r="E10" s="20">
        <v>2800</v>
      </c>
      <c r="F10" s="20">
        <v>11378.571428571429</v>
      </c>
      <c r="G10" s="20">
        <v>3850</v>
      </c>
      <c r="H10" s="20">
        <v>7981.4285714285716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43" sqref="E43"/>
    </sheetView>
  </sheetViews>
  <sheetFormatPr defaultRowHeight="13.5" x14ac:dyDescent="0.15"/>
  <cols>
    <col min="1" max="1" width="13" customWidth="1"/>
    <col min="2" max="4" width="19.75" bestFit="1" customWidth="1"/>
  </cols>
  <sheetData>
    <row r="1" spans="1:4" x14ac:dyDescent="0.15">
      <c r="A1" s="18" t="s">
        <v>156</v>
      </c>
      <c r="B1" t="s">
        <v>160</v>
      </c>
      <c r="C1" t="s">
        <v>161</v>
      </c>
      <c r="D1" t="s">
        <v>159</v>
      </c>
    </row>
    <row r="2" spans="1:4" x14ac:dyDescent="0.15">
      <c r="A2" s="19" t="s">
        <v>48</v>
      </c>
      <c r="B2" s="20">
        <v>750</v>
      </c>
      <c r="C2" s="20">
        <v>10000</v>
      </c>
      <c r="D2" s="20">
        <v>10750</v>
      </c>
    </row>
    <row r="3" spans="1:4" x14ac:dyDescent="0.15">
      <c r="A3" s="19" t="s">
        <v>68</v>
      </c>
      <c r="B3" s="20">
        <v>450</v>
      </c>
      <c r="C3" s="20">
        <v>9500</v>
      </c>
      <c r="D3" s="20">
        <v>9950</v>
      </c>
    </row>
    <row r="4" spans="1:4" x14ac:dyDescent="0.15">
      <c r="A4" s="19" t="s">
        <v>33</v>
      </c>
      <c r="B4" s="20">
        <v>200</v>
      </c>
      <c r="C4" s="20">
        <v>3500</v>
      </c>
      <c r="D4" s="20">
        <v>3700</v>
      </c>
    </row>
    <row r="5" spans="1:4" x14ac:dyDescent="0.15">
      <c r="A5" s="19" t="s">
        <v>63</v>
      </c>
      <c r="B5" s="20">
        <v>650</v>
      </c>
      <c r="C5" s="20">
        <v>15000</v>
      </c>
      <c r="D5" s="20">
        <v>15650</v>
      </c>
    </row>
    <row r="6" spans="1:4" x14ac:dyDescent="0.15">
      <c r="A6" s="19" t="s">
        <v>51</v>
      </c>
      <c r="B6" s="20">
        <v>700</v>
      </c>
      <c r="C6" s="20">
        <v>15000</v>
      </c>
      <c r="D6" s="20">
        <v>15700</v>
      </c>
    </row>
    <row r="7" spans="1:4" x14ac:dyDescent="0.15">
      <c r="A7" s="19" t="s">
        <v>36</v>
      </c>
      <c r="B7" s="20">
        <v>600</v>
      </c>
      <c r="C7" s="20">
        <v>12000</v>
      </c>
      <c r="D7" s="20">
        <v>12600</v>
      </c>
    </row>
    <row r="8" spans="1:4" x14ac:dyDescent="0.15">
      <c r="A8" s="19" t="s">
        <v>40</v>
      </c>
      <c r="B8" s="20">
        <v>322.22222222222223</v>
      </c>
      <c r="C8" s="20">
        <v>5403.7037037037035</v>
      </c>
      <c r="D8" s="20">
        <v>5725.9259259259261</v>
      </c>
    </row>
    <row r="9" spans="1:4" x14ac:dyDescent="0.15">
      <c r="A9" s="19" t="s">
        <v>28</v>
      </c>
      <c r="B9" s="20">
        <v>750</v>
      </c>
      <c r="C9" s="20">
        <v>40000</v>
      </c>
      <c r="D9" s="20">
        <v>40750</v>
      </c>
    </row>
    <row r="10" spans="1:4" x14ac:dyDescent="0.15">
      <c r="A10" s="19" t="s">
        <v>157</v>
      </c>
      <c r="B10" s="20">
        <v>384.28571428571428</v>
      </c>
      <c r="C10" s="20">
        <v>7597.1428571428569</v>
      </c>
      <c r="D10" s="20">
        <v>7981.4285714285716</v>
      </c>
    </row>
  </sheetData>
  <phoneticPr fontId="1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sqref="A1:M36"/>
    </sheetView>
  </sheetViews>
  <sheetFormatPr defaultRowHeight="13.5" x14ac:dyDescent="0.15"/>
  <cols>
    <col min="6" max="6" width="15.625" bestFit="1" customWidth="1"/>
  </cols>
  <sheetData>
    <row r="1" spans="1:13" x14ac:dyDescent="0.15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7</v>
      </c>
      <c r="H1" s="1" t="s">
        <v>8</v>
      </c>
      <c r="I1" s="1" t="s">
        <v>22</v>
      </c>
      <c r="J1" s="1" t="s">
        <v>9</v>
      </c>
      <c r="K1" s="1" t="s">
        <v>10</v>
      </c>
      <c r="L1" s="1" t="s">
        <v>23</v>
      </c>
      <c r="M1" s="1" t="s">
        <v>24</v>
      </c>
    </row>
    <row r="2" spans="1:13" x14ac:dyDescent="0.15">
      <c r="A2" s="1" t="s">
        <v>25</v>
      </c>
      <c r="B2" s="1" t="s">
        <v>110</v>
      </c>
      <c r="C2" s="1" t="s">
        <v>31</v>
      </c>
      <c r="D2" s="1" t="s">
        <v>27</v>
      </c>
      <c r="E2" s="1" t="s">
        <v>28</v>
      </c>
      <c r="F2" s="1" t="s">
        <v>29</v>
      </c>
      <c r="G2" s="1">
        <v>53</v>
      </c>
      <c r="H2" s="1" t="s">
        <v>13</v>
      </c>
      <c r="I2" s="1">
        <v>36923</v>
      </c>
      <c r="J2" s="1">
        <v>15</v>
      </c>
      <c r="K2" s="1">
        <v>40000</v>
      </c>
      <c r="L2" s="1">
        <v>750</v>
      </c>
      <c r="M2" s="1">
        <v>40750</v>
      </c>
    </row>
    <row r="3" spans="1:13" x14ac:dyDescent="0.15">
      <c r="A3" s="1" t="s">
        <v>30</v>
      </c>
      <c r="B3" s="1" t="s">
        <v>111</v>
      </c>
      <c r="C3" s="1" t="s">
        <v>31</v>
      </c>
      <c r="D3" s="1" t="s">
        <v>32</v>
      </c>
      <c r="E3" s="1" t="s">
        <v>33</v>
      </c>
      <c r="F3" s="1" t="s">
        <v>34</v>
      </c>
      <c r="G3" s="1">
        <v>27</v>
      </c>
      <c r="H3" s="1" t="s">
        <v>14</v>
      </c>
      <c r="I3" s="1">
        <v>40969</v>
      </c>
      <c r="J3" s="1">
        <v>4</v>
      </c>
      <c r="K3" s="1">
        <v>3500</v>
      </c>
      <c r="L3" s="1">
        <v>200</v>
      </c>
      <c r="M3" s="1">
        <v>3700</v>
      </c>
    </row>
    <row r="4" spans="1:13" x14ac:dyDescent="0.15">
      <c r="A4" s="1" t="s">
        <v>35</v>
      </c>
      <c r="B4" s="1" t="s">
        <v>112</v>
      </c>
      <c r="C4" s="1" t="s">
        <v>31</v>
      </c>
      <c r="D4" s="1" t="s">
        <v>27</v>
      </c>
      <c r="E4" s="1" t="s">
        <v>36</v>
      </c>
      <c r="F4" s="1" t="s">
        <v>37</v>
      </c>
      <c r="G4" s="1">
        <v>38</v>
      </c>
      <c r="H4" s="1" t="s">
        <v>12</v>
      </c>
      <c r="I4" s="1">
        <v>37803</v>
      </c>
      <c r="J4" s="1">
        <v>12</v>
      </c>
      <c r="K4" s="1">
        <v>12000</v>
      </c>
      <c r="L4" s="1">
        <v>600</v>
      </c>
      <c r="M4" s="1">
        <v>12600</v>
      </c>
    </row>
    <row r="5" spans="1:13" x14ac:dyDescent="0.15">
      <c r="A5" s="1" t="s">
        <v>38</v>
      </c>
      <c r="B5" s="1" t="s">
        <v>113</v>
      </c>
      <c r="C5" s="1" t="s">
        <v>31</v>
      </c>
      <c r="D5" s="1" t="s">
        <v>39</v>
      </c>
      <c r="E5" s="1" t="s">
        <v>40</v>
      </c>
      <c r="F5" s="1" t="s">
        <v>41</v>
      </c>
      <c r="G5" s="1">
        <v>40</v>
      </c>
      <c r="H5" s="1" t="s">
        <v>11</v>
      </c>
      <c r="I5" s="1">
        <v>37804</v>
      </c>
      <c r="J5" s="1">
        <v>12</v>
      </c>
      <c r="K5" s="1">
        <v>5600</v>
      </c>
      <c r="L5" s="1">
        <v>600</v>
      </c>
      <c r="M5" s="1">
        <v>6200</v>
      </c>
    </row>
    <row r="6" spans="1:13" x14ac:dyDescent="0.15">
      <c r="A6" s="1" t="s">
        <v>42</v>
      </c>
      <c r="B6" s="1" t="s">
        <v>114</v>
      </c>
      <c r="C6" s="1" t="s">
        <v>31</v>
      </c>
      <c r="D6" s="1" t="s">
        <v>43</v>
      </c>
      <c r="E6" s="1" t="s">
        <v>40</v>
      </c>
      <c r="F6" s="1" t="s">
        <v>44</v>
      </c>
      <c r="G6" s="1">
        <v>43</v>
      </c>
      <c r="H6" s="1" t="s">
        <v>11</v>
      </c>
      <c r="I6" s="1">
        <v>37043</v>
      </c>
      <c r="J6" s="1">
        <v>14</v>
      </c>
      <c r="K6" s="1">
        <v>5600</v>
      </c>
      <c r="L6" s="1">
        <v>700</v>
      </c>
      <c r="M6" s="1">
        <v>6300</v>
      </c>
    </row>
    <row r="7" spans="1:13" x14ac:dyDescent="0.15">
      <c r="A7" s="1" t="s">
        <v>45</v>
      </c>
      <c r="B7" s="1" t="s">
        <v>115</v>
      </c>
      <c r="C7" s="1" t="s">
        <v>31</v>
      </c>
      <c r="D7" s="1" t="s">
        <v>39</v>
      </c>
      <c r="E7" s="1" t="s">
        <v>40</v>
      </c>
      <c r="F7" s="1" t="s">
        <v>46</v>
      </c>
      <c r="G7" s="1">
        <v>37</v>
      </c>
      <c r="H7" s="1" t="s">
        <v>11</v>
      </c>
      <c r="I7" s="1">
        <v>38596</v>
      </c>
      <c r="J7" s="1">
        <v>10</v>
      </c>
      <c r="K7" s="1">
        <v>6000</v>
      </c>
      <c r="L7" s="1">
        <v>500</v>
      </c>
      <c r="M7" s="1">
        <v>6500</v>
      </c>
    </row>
    <row r="8" spans="1:13" x14ac:dyDescent="0.15">
      <c r="A8" s="1" t="s">
        <v>47</v>
      </c>
      <c r="B8" s="1" t="s">
        <v>116</v>
      </c>
      <c r="C8" s="1" t="s">
        <v>26</v>
      </c>
      <c r="D8" s="1" t="s">
        <v>27</v>
      </c>
      <c r="E8" s="1" t="s">
        <v>48</v>
      </c>
      <c r="F8" s="1" t="s">
        <v>49</v>
      </c>
      <c r="G8" s="1">
        <v>51</v>
      </c>
      <c r="H8" s="1" t="s">
        <v>12</v>
      </c>
      <c r="I8" s="1">
        <v>36951</v>
      </c>
      <c r="J8" s="1">
        <v>15</v>
      </c>
      <c r="K8" s="1">
        <v>10000</v>
      </c>
      <c r="L8" s="1">
        <v>750</v>
      </c>
      <c r="M8" s="1">
        <v>10750</v>
      </c>
    </row>
    <row r="9" spans="1:13" x14ac:dyDescent="0.15">
      <c r="A9" s="1" t="s">
        <v>50</v>
      </c>
      <c r="B9" s="1" t="s">
        <v>117</v>
      </c>
      <c r="C9" s="1" t="s">
        <v>26</v>
      </c>
      <c r="D9" s="1" t="s">
        <v>27</v>
      </c>
      <c r="E9" s="1" t="s">
        <v>51</v>
      </c>
      <c r="F9" s="1" t="s">
        <v>52</v>
      </c>
      <c r="G9" s="1">
        <v>43</v>
      </c>
      <c r="H9" s="1" t="s">
        <v>12</v>
      </c>
      <c r="I9" s="1">
        <v>37165</v>
      </c>
      <c r="J9" s="1">
        <v>14</v>
      </c>
      <c r="K9" s="1">
        <v>15000</v>
      </c>
      <c r="L9" s="1">
        <v>700</v>
      </c>
      <c r="M9" s="1">
        <v>15700</v>
      </c>
    </row>
    <row r="10" spans="1:13" x14ac:dyDescent="0.15">
      <c r="A10" s="1" t="s">
        <v>53</v>
      </c>
      <c r="B10" s="1" t="s">
        <v>118</v>
      </c>
      <c r="C10" s="1" t="s">
        <v>26</v>
      </c>
      <c r="D10" s="1" t="s">
        <v>32</v>
      </c>
      <c r="E10" s="1" t="s">
        <v>40</v>
      </c>
      <c r="F10" s="1" t="s">
        <v>54</v>
      </c>
      <c r="G10" s="1">
        <v>29</v>
      </c>
      <c r="H10" s="1" t="s">
        <v>11</v>
      </c>
      <c r="I10" s="1">
        <v>40299</v>
      </c>
      <c r="J10" s="1">
        <v>6</v>
      </c>
      <c r="K10" s="1">
        <v>4000</v>
      </c>
      <c r="L10" s="1">
        <v>300</v>
      </c>
      <c r="M10" s="1">
        <v>4300</v>
      </c>
    </row>
    <row r="11" spans="1:13" x14ac:dyDescent="0.15">
      <c r="A11" s="1" t="s">
        <v>55</v>
      </c>
      <c r="B11" s="1" t="s">
        <v>1</v>
      </c>
      <c r="C11" s="1" t="s">
        <v>26</v>
      </c>
      <c r="D11" s="1" t="s">
        <v>39</v>
      </c>
      <c r="E11" s="1" t="s">
        <v>40</v>
      </c>
      <c r="F11" s="1" t="s">
        <v>56</v>
      </c>
      <c r="G11" s="1">
        <v>42</v>
      </c>
      <c r="H11" s="1" t="s">
        <v>11</v>
      </c>
      <c r="I11" s="1">
        <v>38838</v>
      </c>
      <c r="J11" s="1">
        <v>10</v>
      </c>
      <c r="K11" s="1">
        <v>5500</v>
      </c>
      <c r="L11" s="1">
        <v>500</v>
      </c>
      <c r="M11" s="1">
        <v>6000</v>
      </c>
    </row>
    <row r="12" spans="1:13" x14ac:dyDescent="0.15">
      <c r="A12" s="1" t="s">
        <v>57</v>
      </c>
      <c r="B12" s="1" t="s">
        <v>119</v>
      </c>
      <c r="C12" s="1" t="s">
        <v>26</v>
      </c>
      <c r="D12" s="1" t="s">
        <v>39</v>
      </c>
      <c r="E12" s="1" t="s">
        <v>40</v>
      </c>
      <c r="F12" s="1" t="s">
        <v>58</v>
      </c>
      <c r="G12" s="1">
        <v>36</v>
      </c>
      <c r="H12" s="1" t="s">
        <v>11</v>
      </c>
      <c r="I12" s="1">
        <v>40634</v>
      </c>
      <c r="J12" s="1">
        <v>5</v>
      </c>
      <c r="K12" s="1">
        <v>5000</v>
      </c>
      <c r="L12" s="1">
        <v>250</v>
      </c>
      <c r="M12" s="1">
        <v>5250</v>
      </c>
    </row>
    <row r="13" spans="1:13" x14ac:dyDescent="0.15">
      <c r="A13" s="1" t="s">
        <v>59</v>
      </c>
      <c r="B13" s="1" t="s">
        <v>120</v>
      </c>
      <c r="C13" s="1" t="s">
        <v>31</v>
      </c>
      <c r="D13" s="1" t="s">
        <v>60</v>
      </c>
      <c r="E13" s="1" t="s">
        <v>40</v>
      </c>
      <c r="F13" s="1" t="s">
        <v>61</v>
      </c>
      <c r="G13" s="1">
        <v>31</v>
      </c>
      <c r="H13" s="1" t="s">
        <v>14</v>
      </c>
      <c r="I13" s="1">
        <v>41275</v>
      </c>
      <c r="J13" s="1">
        <v>3</v>
      </c>
      <c r="K13" s="1">
        <v>3000</v>
      </c>
      <c r="L13" s="1">
        <v>150</v>
      </c>
      <c r="M13" s="1">
        <v>3150</v>
      </c>
    </row>
    <row r="14" spans="1:13" x14ac:dyDescent="0.15">
      <c r="A14" s="1" t="s">
        <v>62</v>
      </c>
      <c r="B14" s="1" t="s">
        <v>2</v>
      </c>
      <c r="C14" s="1" t="s">
        <v>26</v>
      </c>
      <c r="D14" s="1" t="s">
        <v>39</v>
      </c>
      <c r="E14" s="1" t="s">
        <v>63</v>
      </c>
      <c r="F14" s="1" t="s">
        <v>64</v>
      </c>
      <c r="G14" s="1">
        <v>44</v>
      </c>
      <c r="H14" s="1" t="s">
        <v>12</v>
      </c>
      <c r="I14" s="1">
        <v>37834</v>
      </c>
      <c r="J14" s="1">
        <v>12</v>
      </c>
      <c r="K14" s="1">
        <v>12000</v>
      </c>
      <c r="L14" s="1">
        <v>600</v>
      </c>
      <c r="M14" s="1">
        <v>12600</v>
      </c>
    </row>
    <row r="15" spans="1:13" x14ac:dyDescent="0.15">
      <c r="A15" s="1" t="s">
        <v>65</v>
      </c>
      <c r="B15" s="1" t="s">
        <v>3</v>
      </c>
      <c r="C15" s="1" t="s">
        <v>26</v>
      </c>
      <c r="D15" s="1" t="s">
        <v>32</v>
      </c>
      <c r="E15" s="1" t="s">
        <v>40</v>
      </c>
      <c r="F15" s="1" t="s">
        <v>66</v>
      </c>
      <c r="G15" s="1">
        <v>34</v>
      </c>
      <c r="H15" s="1" t="s">
        <v>11</v>
      </c>
      <c r="I15" s="1">
        <v>39934</v>
      </c>
      <c r="J15" s="1">
        <v>7</v>
      </c>
      <c r="K15" s="1">
        <v>4700</v>
      </c>
      <c r="L15" s="1">
        <v>350</v>
      </c>
      <c r="M15" s="1">
        <v>5050</v>
      </c>
    </row>
    <row r="16" spans="1:13" x14ac:dyDescent="0.15">
      <c r="A16" s="1" t="s">
        <v>67</v>
      </c>
      <c r="B16" s="1" t="s">
        <v>4</v>
      </c>
      <c r="C16" s="1" t="s">
        <v>31</v>
      </c>
      <c r="D16" s="1" t="s">
        <v>27</v>
      </c>
      <c r="E16" s="1" t="s">
        <v>68</v>
      </c>
      <c r="F16" s="1" t="s">
        <v>69</v>
      </c>
      <c r="G16" s="1">
        <v>41</v>
      </c>
      <c r="H16" s="1" t="s">
        <v>12</v>
      </c>
      <c r="I16" s="1">
        <v>39052</v>
      </c>
      <c r="J16" s="1">
        <v>9</v>
      </c>
      <c r="K16" s="1">
        <v>9500</v>
      </c>
      <c r="L16" s="1">
        <v>450</v>
      </c>
      <c r="M16" s="1">
        <v>9950</v>
      </c>
    </row>
    <row r="17" spans="1:13" x14ac:dyDescent="0.15">
      <c r="A17" s="1" t="s">
        <v>70</v>
      </c>
      <c r="B17" s="1" t="s">
        <v>121</v>
      </c>
      <c r="C17" s="1" t="s">
        <v>26</v>
      </c>
      <c r="D17" s="1" t="s">
        <v>39</v>
      </c>
      <c r="E17" s="1" t="s">
        <v>40</v>
      </c>
      <c r="F17" s="1" t="s">
        <v>71</v>
      </c>
      <c r="G17" s="1">
        <v>32</v>
      </c>
      <c r="H17" s="1" t="s">
        <v>11</v>
      </c>
      <c r="I17" s="1">
        <v>40210</v>
      </c>
      <c r="J17" s="1">
        <v>6</v>
      </c>
      <c r="K17" s="1">
        <v>5500</v>
      </c>
      <c r="L17" s="1">
        <v>300</v>
      </c>
      <c r="M17" s="1">
        <v>5800</v>
      </c>
    </row>
    <row r="18" spans="1:13" x14ac:dyDescent="0.15">
      <c r="A18" s="1" t="s">
        <v>72</v>
      </c>
      <c r="B18" s="1" t="s">
        <v>122</v>
      </c>
      <c r="C18" s="1" t="s">
        <v>26</v>
      </c>
      <c r="D18" s="1" t="s">
        <v>39</v>
      </c>
      <c r="E18" s="1" t="s">
        <v>63</v>
      </c>
      <c r="F18" s="1" t="s">
        <v>73</v>
      </c>
      <c r="G18" s="1">
        <v>51</v>
      </c>
      <c r="H18" s="1" t="s">
        <v>13</v>
      </c>
      <c r="I18" s="1">
        <v>37043</v>
      </c>
      <c r="J18" s="1">
        <v>14</v>
      </c>
      <c r="K18" s="1">
        <v>18000</v>
      </c>
      <c r="L18" s="1">
        <v>700</v>
      </c>
      <c r="M18" s="1">
        <v>18700</v>
      </c>
    </row>
    <row r="19" spans="1:13" x14ac:dyDescent="0.15">
      <c r="A19" s="1" t="s">
        <v>74</v>
      </c>
      <c r="B19" s="1" t="s">
        <v>123</v>
      </c>
      <c r="C19" s="1" t="s">
        <v>31</v>
      </c>
      <c r="D19" s="1" t="s">
        <v>60</v>
      </c>
      <c r="E19" s="1" t="s">
        <v>40</v>
      </c>
      <c r="F19" s="1" t="s">
        <v>75</v>
      </c>
      <c r="G19" s="1">
        <v>34</v>
      </c>
      <c r="H19" s="1" t="s">
        <v>15</v>
      </c>
      <c r="I19" s="1">
        <v>39810</v>
      </c>
      <c r="J19" s="1">
        <v>7</v>
      </c>
      <c r="K19" s="1">
        <v>3500</v>
      </c>
      <c r="L19" s="1">
        <v>350</v>
      </c>
      <c r="M19" s="1">
        <v>3850</v>
      </c>
    </row>
    <row r="20" spans="1:13" x14ac:dyDescent="0.15">
      <c r="A20" s="1" t="s">
        <v>76</v>
      </c>
      <c r="B20" s="1" t="s">
        <v>124</v>
      </c>
      <c r="C20" s="1" t="s">
        <v>26</v>
      </c>
      <c r="D20" s="1" t="s">
        <v>32</v>
      </c>
      <c r="E20" s="1" t="s">
        <v>40</v>
      </c>
      <c r="F20" s="1" t="s">
        <v>77</v>
      </c>
      <c r="G20" s="1">
        <v>36</v>
      </c>
      <c r="H20" s="1" t="s">
        <v>11</v>
      </c>
      <c r="I20" s="1">
        <v>39083</v>
      </c>
      <c r="J20" s="1">
        <v>9</v>
      </c>
      <c r="K20" s="1">
        <v>4500</v>
      </c>
      <c r="L20" s="1">
        <v>450</v>
      </c>
      <c r="M20" s="1">
        <v>4950</v>
      </c>
    </row>
    <row r="21" spans="1:13" x14ac:dyDescent="0.15">
      <c r="A21" s="1" t="s">
        <v>78</v>
      </c>
      <c r="B21" s="1" t="s">
        <v>125</v>
      </c>
      <c r="C21" s="1" t="s">
        <v>26</v>
      </c>
      <c r="D21" s="1" t="s">
        <v>39</v>
      </c>
      <c r="E21" s="1" t="s">
        <v>40</v>
      </c>
      <c r="F21" s="1" t="s">
        <v>79</v>
      </c>
      <c r="G21" s="1">
        <v>30</v>
      </c>
      <c r="H21" s="1" t="s">
        <v>12</v>
      </c>
      <c r="I21" s="1">
        <v>40238</v>
      </c>
      <c r="J21" s="1">
        <v>6</v>
      </c>
      <c r="K21" s="1">
        <v>8500</v>
      </c>
      <c r="L21" s="1">
        <v>300</v>
      </c>
      <c r="M21" s="1">
        <v>8800</v>
      </c>
    </row>
    <row r="22" spans="1:13" x14ac:dyDescent="0.15">
      <c r="A22" s="1" t="s">
        <v>80</v>
      </c>
      <c r="B22" s="1" t="s">
        <v>126</v>
      </c>
      <c r="C22" s="1" t="s">
        <v>31</v>
      </c>
      <c r="D22" s="1" t="s">
        <v>39</v>
      </c>
      <c r="E22" s="1" t="s">
        <v>40</v>
      </c>
      <c r="F22" s="1" t="s">
        <v>81</v>
      </c>
      <c r="G22" s="1">
        <v>37</v>
      </c>
      <c r="H22" s="1" t="s">
        <v>11</v>
      </c>
      <c r="I22" s="1">
        <v>40239</v>
      </c>
      <c r="J22" s="1">
        <v>6</v>
      </c>
      <c r="K22" s="1">
        <v>7500</v>
      </c>
      <c r="L22" s="1">
        <v>300</v>
      </c>
      <c r="M22" s="1">
        <v>7800</v>
      </c>
    </row>
    <row r="23" spans="1:13" x14ac:dyDescent="0.15">
      <c r="A23" s="1" t="s">
        <v>82</v>
      </c>
      <c r="B23" s="1" t="s">
        <v>127</v>
      </c>
      <c r="C23" s="1" t="s">
        <v>31</v>
      </c>
      <c r="D23" s="1" t="s">
        <v>32</v>
      </c>
      <c r="E23" s="1" t="s">
        <v>40</v>
      </c>
      <c r="F23" s="1" t="s">
        <v>83</v>
      </c>
      <c r="G23" s="1">
        <v>35</v>
      </c>
      <c r="H23" s="1" t="s">
        <v>16</v>
      </c>
      <c r="I23" s="1">
        <v>40240</v>
      </c>
      <c r="J23" s="1">
        <v>6</v>
      </c>
      <c r="K23" s="1">
        <v>2500</v>
      </c>
      <c r="L23" s="1">
        <v>300</v>
      </c>
      <c r="M23" s="1">
        <v>2800</v>
      </c>
    </row>
    <row r="24" spans="1:13" x14ac:dyDescent="0.15">
      <c r="A24" s="1" t="s">
        <v>84</v>
      </c>
      <c r="B24" s="1" t="s">
        <v>128</v>
      </c>
      <c r="C24" s="1" t="s">
        <v>26</v>
      </c>
      <c r="D24" s="1" t="s">
        <v>39</v>
      </c>
      <c r="E24" s="1" t="s">
        <v>40</v>
      </c>
      <c r="F24" s="1" t="s">
        <v>85</v>
      </c>
      <c r="G24" s="1">
        <v>49</v>
      </c>
      <c r="H24" s="1" t="s">
        <v>11</v>
      </c>
      <c r="I24" s="1">
        <v>40241</v>
      </c>
      <c r="J24" s="1">
        <v>6</v>
      </c>
      <c r="K24" s="1">
        <v>5000</v>
      </c>
      <c r="L24" s="1">
        <v>300</v>
      </c>
      <c r="M24" s="1">
        <v>5300</v>
      </c>
    </row>
    <row r="25" spans="1:13" x14ac:dyDescent="0.15">
      <c r="A25" s="1" t="s">
        <v>86</v>
      </c>
      <c r="B25" s="1" t="s">
        <v>129</v>
      </c>
      <c r="C25" s="1" t="s">
        <v>31</v>
      </c>
      <c r="D25" s="1" t="s">
        <v>60</v>
      </c>
      <c r="E25" s="1" t="s">
        <v>40</v>
      </c>
      <c r="F25" s="1" t="s">
        <v>87</v>
      </c>
      <c r="G25" s="1">
        <v>40</v>
      </c>
      <c r="H25" s="1" t="s">
        <v>11</v>
      </c>
      <c r="I25" s="1">
        <v>40242</v>
      </c>
      <c r="J25" s="1">
        <v>6</v>
      </c>
      <c r="K25" s="1">
        <v>5200</v>
      </c>
      <c r="L25" s="1">
        <v>300</v>
      </c>
      <c r="M25" s="1">
        <v>5500</v>
      </c>
    </row>
    <row r="26" spans="1:13" x14ac:dyDescent="0.15">
      <c r="A26" s="1" t="s">
        <v>88</v>
      </c>
      <c r="B26" s="1" t="s">
        <v>130</v>
      </c>
      <c r="C26" s="1" t="s">
        <v>26</v>
      </c>
      <c r="D26" s="1" t="s">
        <v>39</v>
      </c>
      <c r="E26" s="1" t="s">
        <v>40</v>
      </c>
      <c r="F26" s="1" t="s">
        <v>89</v>
      </c>
      <c r="G26" s="1">
        <v>34</v>
      </c>
      <c r="H26" s="1" t="s">
        <v>11</v>
      </c>
      <c r="I26" s="1">
        <v>40544</v>
      </c>
      <c r="J26" s="1">
        <v>5</v>
      </c>
      <c r="K26" s="1">
        <v>5000</v>
      </c>
      <c r="L26" s="1">
        <v>250</v>
      </c>
      <c r="M26" s="1">
        <v>5250</v>
      </c>
    </row>
    <row r="27" spans="1:13" x14ac:dyDescent="0.15">
      <c r="A27" s="1" t="s">
        <v>90</v>
      </c>
      <c r="B27" s="1" t="s">
        <v>131</v>
      </c>
      <c r="C27" s="1" t="s">
        <v>26</v>
      </c>
      <c r="D27" s="1" t="s">
        <v>39</v>
      </c>
      <c r="E27" s="1" t="s">
        <v>40</v>
      </c>
      <c r="F27" s="1" t="s">
        <v>91</v>
      </c>
      <c r="G27" s="1">
        <v>37</v>
      </c>
      <c r="H27" s="1" t="s">
        <v>11</v>
      </c>
      <c r="I27" s="1">
        <v>40545</v>
      </c>
      <c r="J27" s="1">
        <v>5</v>
      </c>
      <c r="K27" s="1">
        <v>4500</v>
      </c>
      <c r="L27" s="1">
        <v>250</v>
      </c>
      <c r="M27" s="1">
        <v>4750</v>
      </c>
    </row>
    <row r="28" spans="1:13" x14ac:dyDescent="0.15">
      <c r="A28" s="1" t="s">
        <v>92</v>
      </c>
      <c r="B28" s="1" t="s">
        <v>132</v>
      </c>
      <c r="C28" s="1" t="s">
        <v>26</v>
      </c>
      <c r="D28" s="1" t="s">
        <v>43</v>
      </c>
      <c r="E28" s="1" t="s">
        <v>40</v>
      </c>
      <c r="F28" s="1" t="s">
        <v>93</v>
      </c>
      <c r="G28" s="1">
        <v>36</v>
      </c>
      <c r="H28" s="1" t="s">
        <v>11</v>
      </c>
      <c r="I28" s="1">
        <v>40546</v>
      </c>
      <c r="J28" s="1">
        <v>5</v>
      </c>
      <c r="K28" s="1">
        <v>3800</v>
      </c>
      <c r="L28" s="1">
        <v>250</v>
      </c>
      <c r="M28" s="1">
        <v>4050</v>
      </c>
    </row>
    <row r="29" spans="1:13" x14ac:dyDescent="0.15">
      <c r="A29" s="1" t="s">
        <v>94</v>
      </c>
      <c r="B29" s="1" t="s">
        <v>133</v>
      </c>
      <c r="C29" s="1" t="s">
        <v>31</v>
      </c>
      <c r="D29" s="1" t="s">
        <v>43</v>
      </c>
      <c r="E29" s="1" t="s">
        <v>40</v>
      </c>
      <c r="F29" s="1" t="s">
        <v>95</v>
      </c>
      <c r="G29" s="1">
        <v>34</v>
      </c>
      <c r="H29" s="1" t="s">
        <v>11</v>
      </c>
      <c r="I29" s="1">
        <v>40547</v>
      </c>
      <c r="J29" s="1">
        <v>5</v>
      </c>
      <c r="K29" s="1">
        <v>4500</v>
      </c>
      <c r="L29" s="1">
        <v>250</v>
      </c>
      <c r="M29" s="1">
        <v>4750</v>
      </c>
    </row>
    <row r="30" spans="1:13" x14ac:dyDescent="0.15">
      <c r="A30" s="1" t="s">
        <v>96</v>
      </c>
      <c r="B30" s="1" t="s">
        <v>5</v>
      </c>
      <c r="C30" s="1" t="s">
        <v>26</v>
      </c>
      <c r="D30" s="1" t="s">
        <v>39</v>
      </c>
      <c r="E30" s="1" t="s">
        <v>40</v>
      </c>
      <c r="F30" s="1" t="s">
        <v>97</v>
      </c>
      <c r="G30" s="1">
        <v>43</v>
      </c>
      <c r="H30" s="1" t="s">
        <v>11</v>
      </c>
      <c r="I30" s="1">
        <v>40548</v>
      </c>
      <c r="J30" s="1">
        <v>5</v>
      </c>
      <c r="K30" s="1">
        <v>6000</v>
      </c>
      <c r="L30" s="1">
        <v>250</v>
      </c>
      <c r="M30" s="1">
        <v>6250</v>
      </c>
    </row>
    <row r="31" spans="1:13" x14ac:dyDescent="0.15">
      <c r="A31" s="1" t="s">
        <v>98</v>
      </c>
      <c r="B31" s="1" t="s">
        <v>6</v>
      </c>
      <c r="C31" s="1" t="s">
        <v>31</v>
      </c>
      <c r="D31" s="1" t="s">
        <v>39</v>
      </c>
      <c r="E31" s="1" t="s">
        <v>40</v>
      </c>
      <c r="F31" s="1" t="s">
        <v>99</v>
      </c>
      <c r="G31" s="1">
        <v>39</v>
      </c>
      <c r="H31" s="1" t="s">
        <v>11</v>
      </c>
      <c r="I31" s="1">
        <v>40549</v>
      </c>
      <c r="J31" s="1">
        <v>5</v>
      </c>
      <c r="K31" s="1">
        <v>6500</v>
      </c>
      <c r="L31" s="1">
        <v>250</v>
      </c>
      <c r="M31" s="1">
        <v>6750</v>
      </c>
    </row>
    <row r="32" spans="1:13" x14ac:dyDescent="0.15">
      <c r="A32" s="1" t="s">
        <v>100</v>
      </c>
      <c r="B32" s="1" t="s">
        <v>134</v>
      </c>
      <c r="C32" s="1" t="s">
        <v>26</v>
      </c>
      <c r="D32" s="1" t="s">
        <v>39</v>
      </c>
      <c r="E32" s="1" t="s">
        <v>40</v>
      </c>
      <c r="F32" s="1" t="s">
        <v>101</v>
      </c>
      <c r="G32" s="1">
        <v>31</v>
      </c>
      <c r="H32" s="1" t="s">
        <v>11</v>
      </c>
      <c r="I32" s="1">
        <v>40550</v>
      </c>
      <c r="J32" s="1">
        <v>5</v>
      </c>
      <c r="K32" s="1">
        <v>8000</v>
      </c>
      <c r="L32" s="1">
        <v>250</v>
      </c>
      <c r="M32" s="1">
        <v>8250</v>
      </c>
    </row>
    <row r="33" spans="1:13" x14ac:dyDescent="0.15">
      <c r="A33" s="1" t="s">
        <v>102</v>
      </c>
      <c r="B33" s="1" t="s">
        <v>135</v>
      </c>
      <c r="C33" s="1" t="s">
        <v>31</v>
      </c>
      <c r="D33" s="1" t="s">
        <v>39</v>
      </c>
      <c r="E33" s="1" t="s">
        <v>40</v>
      </c>
      <c r="F33" s="1" t="s">
        <v>103</v>
      </c>
      <c r="G33" s="1">
        <v>40</v>
      </c>
      <c r="H33" s="1" t="s">
        <v>11</v>
      </c>
      <c r="I33" s="1">
        <v>40551</v>
      </c>
      <c r="J33" s="1">
        <v>5</v>
      </c>
      <c r="K33" s="1">
        <v>7500</v>
      </c>
      <c r="L33" s="1">
        <v>250</v>
      </c>
      <c r="M33" s="1">
        <v>7750</v>
      </c>
    </row>
    <row r="34" spans="1:13" x14ac:dyDescent="0.15">
      <c r="A34" s="1" t="s">
        <v>104</v>
      </c>
      <c r="B34" s="1" t="s">
        <v>136</v>
      </c>
      <c r="C34" s="1" t="s">
        <v>31</v>
      </c>
      <c r="D34" s="1" t="s">
        <v>39</v>
      </c>
      <c r="E34" s="1" t="s">
        <v>40</v>
      </c>
      <c r="F34" s="1" t="s">
        <v>105</v>
      </c>
      <c r="G34" s="1">
        <v>31</v>
      </c>
      <c r="H34" s="1" t="s">
        <v>12</v>
      </c>
      <c r="I34" s="1">
        <v>40552</v>
      </c>
      <c r="J34" s="1">
        <v>5</v>
      </c>
      <c r="K34" s="1">
        <v>9000</v>
      </c>
      <c r="L34" s="1">
        <v>250</v>
      </c>
      <c r="M34" s="1">
        <v>9250</v>
      </c>
    </row>
    <row r="35" spans="1:13" x14ac:dyDescent="0.15">
      <c r="A35" s="1" t="s">
        <v>106</v>
      </c>
      <c r="B35" s="1" t="s">
        <v>137</v>
      </c>
      <c r="C35" s="1" t="s">
        <v>26</v>
      </c>
      <c r="D35" s="1" t="s">
        <v>39</v>
      </c>
      <c r="E35" s="1" t="s">
        <v>40</v>
      </c>
      <c r="F35" s="1" t="s">
        <v>107</v>
      </c>
      <c r="G35" s="1">
        <v>39</v>
      </c>
      <c r="H35" s="1" t="s">
        <v>11</v>
      </c>
      <c r="I35" s="1">
        <v>40553</v>
      </c>
      <c r="J35" s="1">
        <v>5</v>
      </c>
      <c r="K35" s="1">
        <v>4500</v>
      </c>
      <c r="L35" s="1">
        <v>250</v>
      </c>
      <c r="M35" s="1">
        <v>4750</v>
      </c>
    </row>
    <row r="36" spans="1:13" x14ac:dyDescent="0.15">
      <c r="A36" s="1" t="s">
        <v>108</v>
      </c>
      <c r="B36" s="1" t="s">
        <v>138</v>
      </c>
      <c r="C36" s="1" t="s">
        <v>31</v>
      </c>
      <c r="D36" s="1" t="s">
        <v>39</v>
      </c>
      <c r="E36" s="1" t="s">
        <v>40</v>
      </c>
      <c r="F36" s="1" t="s">
        <v>109</v>
      </c>
      <c r="G36" s="1">
        <v>32</v>
      </c>
      <c r="H36" s="1" t="s">
        <v>11</v>
      </c>
      <c r="I36" s="1">
        <v>40554</v>
      </c>
      <c r="J36" s="1">
        <v>5</v>
      </c>
      <c r="K36" s="1">
        <v>5000</v>
      </c>
      <c r="L36" s="1">
        <v>250</v>
      </c>
      <c r="M36" s="1">
        <v>5250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5" sqref="B5"/>
    </sheetView>
  </sheetViews>
  <sheetFormatPr defaultRowHeight="13.5" x14ac:dyDescent="0.15"/>
  <cols>
    <col min="1" max="1" width="15" customWidth="1"/>
  </cols>
  <sheetData>
    <row r="1" spans="1:3" ht="34.5" customHeight="1" x14ac:dyDescent="0.15">
      <c r="A1" s="4" t="s">
        <v>139</v>
      </c>
      <c r="B1" s="4"/>
      <c r="C1" s="5"/>
    </row>
    <row r="3" spans="1:3" ht="29.25" customHeight="1" x14ac:dyDescent="0.15">
      <c r="A3" s="2" t="s">
        <v>140</v>
      </c>
      <c r="B3" s="2">
        <v>49</v>
      </c>
    </row>
    <row r="4" spans="1:3" x14ac:dyDescent="0.15">
      <c r="A4" s="2" t="s">
        <v>141</v>
      </c>
      <c r="B4" s="2">
        <v>31</v>
      </c>
    </row>
    <row r="5" spans="1:3" ht="21.75" customHeight="1" x14ac:dyDescent="0.15">
      <c r="A5" s="2" t="s">
        <v>142</v>
      </c>
      <c r="B5" s="2">
        <v>833.33333333333326</v>
      </c>
    </row>
    <row r="6" spans="1:3" ht="24" customHeight="1" x14ac:dyDescent="0.15">
      <c r="A6" s="2" t="s">
        <v>143</v>
      </c>
      <c r="B6" s="2">
        <f>(B3-B4)*B5</f>
        <v>14999.999999999998</v>
      </c>
    </row>
  </sheetData>
  <dataConsolidate/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G23" sqref="G23"/>
    </sheetView>
  </sheetViews>
  <sheetFormatPr defaultRowHeight="13.5" x14ac:dyDescent="0.15"/>
  <cols>
    <col min="1" max="1" width="19.25" bestFit="1" customWidth="1"/>
    <col min="2" max="2" width="12.75" bestFit="1" customWidth="1"/>
    <col min="6" max="6" width="11.875" bestFit="1" customWidth="1"/>
  </cols>
  <sheetData>
    <row r="1" spans="1:6" ht="33.75" customHeight="1" x14ac:dyDescent="0.15">
      <c r="A1" s="15" t="s">
        <v>145</v>
      </c>
      <c r="B1" s="15"/>
    </row>
    <row r="2" spans="1:6" ht="25.5" customHeight="1" x14ac:dyDescent="0.15">
      <c r="A2" t="s">
        <v>146</v>
      </c>
      <c r="B2" s="6">
        <v>500000</v>
      </c>
    </row>
    <row r="3" spans="1:6" x14ac:dyDescent="0.15">
      <c r="A3" t="s">
        <v>147</v>
      </c>
      <c r="B3">
        <v>5</v>
      </c>
    </row>
    <row r="4" spans="1:6" x14ac:dyDescent="0.15">
      <c r="A4" t="s">
        <v>148</v>
      </c>
      <c r="B4">
        <v>12</v>
      </c>
    </row>
    <row r="5" spans="1:6" x14ac:dyDescent="0.15">
      <c r="A5" t="s">
        <v>149</v>
      </c>
      <c r="B5">
        <v>60</v>
      </c>
    </row>
    <row r="6" spans="1:6" x14ac:dyDescent="0.15">
      <c r="A6" t="s">
        <v>150</v>
      </c>
      <c r="B6" s="7">
        <v>0.03</v>
      </c>
      <c r="E6" s="2" t="s">
        <v>150</v>
      </c>
      <c r="F6" s="11" t="s">
        <v>151</v>
      </c>
    </row>
    <row r="7" spans="1:6" x14ac:dyDescent="0.15">
      <c r="E7" s="1"/>
      <c r="F7" s="8">
        <f>PMT(B6/12,B5,B2)</f>
        <v>-8984.3453320315693</v>
      </c>
    </row>
    <row r="8" spans="1:6" x14ac:dyDescent="0.15">
      <c r="E8" s="14">
        <v>0.03</v>
      </c>
      <c r="F8" s="8">
        <f t="dataTable" ref="F8:F14" dt2D="0" dtr="0" r1="B6"/>
        <v>-8984.3453320315693</v>
      </c>
    </row>
    <row r="9" spans="1:6" x14ac:dyDescent="0.15">
      <c r="E9" s="14">
        <v>3.5000000000000003E-2</v>
      </c>
      <c r="F9" s="8">
        <v>-9095.8724851282004</v>
      </c>
    </row>
    <row r="10" spans="1:6" x14ac:dyDescent="0.15">
      <c r="E10" s="14">
        <v>0.04</v>
      </c>
      <c r="F10" s="8">
        <v>-9208.2610276331761</v>
      </c>
    </row>
    <row r="11" spans="1:6" x14ac:dyDescent="0.15">
      <c r="E11" s="14">
        <v>4.4999999999999998E-2</v>
      </c>
      <c r="F11" s="8">
        <v>-9321.5096207583247</v>
      </c>
    </row>
    <row r="12" spans="1:6" x14ac:dyDescent="0.15">
      <c r="E12" s="14">
        <v>0.05</v>
      </c>
      <c r="F12" s="8">
        <v>-9435.616822005466</v>
      </c>
    </row>
    <row r="13" spans="1:6" x14ac:dyDescent="0.15">
      <c r="E13" s="14">
        <v>5.5E-2</v>
      </c>
      <c r="F13" s="8">
        <v>-9550.5810858911209</v>
      </c>
    </row>
    <row r="14" spans="1:6" x14ac:dyDescent="0.15">
      <c r="E14" s="14">
        <v>0.06</v>
      </c>
      <c r="F14" s="8">
        <v>-9666.400764713957</v>
      </c>
    </row>
    <row r="15" spans="1:6" x14ac:dyDescent="0.15">
      <c r="E15" s="9"/>
      <c r="F15" s="8"/>
    </row>
    <row r="16" spans="1:6" x14ac:dyDescent="0.15">
      <c r="E16" s="9"/>
      <c r="F16" s="8"/>
    </row>
    <row r="17" spans="5:6" x14ac:dyDescent="0.15">
      <c r="E17" s="9"/>
      <c r="F17" s="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5" sqref="B5"/>
    </sheetView>
  </sheetViews>
  <sheetFormatPr defaultRowHeight="13.5" x14ac:dyDescent="0.15"/>
  <cols>
    <col min="1" max="1" width="15.125" bestFit="1" customWidth="1"/>
    <col min="2" max="3" width="12.75" bestFit="1" customWidth="1"/>
    <col min="4" max="4" width="13.375" customWidth="1"/>
  </cols>
  <sheetData>
    <row r="1" spans="1:8" ht="29.25" customHeight="1" x14ac:dyDescent="0.15">
      <c r="A1" s="15" t="s">
        <v>144</v>
      </c>
      <c r="B1" s="15"/>
      <c r="F1" s="10"/>
      <c r="G1" s="10"/>
    </row>
    <row r="2" spans="1:8" ht="19.5" customHeight="1" x14ac:dyDescent="0.15">
      <c r="A2" t="s">
        <v>146</v>
      </c>
      <c r="B2" s="6">
        <v>500000</v>
      </c>
    </row>
    <row r="3" spans="1:8" ht="21.75" customHeight="1" x14ac:dyDescent="0.15">
      <c r="A3" t="s">
        <v>150</v>
      </c>
      <c r="B3" s="9">
        <v>0.03</v>
      </c>
    </row>
    <row r="4" spans="1:8" ht="21.75" customHeight="1" x14ac:dyDescent="0.15">
      <c r="A4" t="s">
        <v>152</v>
      </c>
      <c r="B4">
        <v>3</v>
      </c>
    </row>
    <row r="5" spans="1:8" ht="25.5" customHeight="1" x14ac:dyDescent="0.15"/>
    <row r="6" spans="1:8" ht="22.5" customHeight="1" x14ac:dyDescent="0.15">
      <c r="D6" s="16" t="s">
        <v>153</v>
      </c>
      <c r="E6" s="16"/>
      <c r="F6" s="16"/>
      <c r="G6" s="16"/>
      <c r="H6" s="16"/>
    </row>
    <row r="7" spans="1:8" ht="18.75" x14ac:dyDescent="0.15">
      <c r="B7" s="1" t="s">
        <v>155</v>
      </c>
      <c r="C7" s="8">
        <f>PMT(B3/12,B4*12,B2)</f>
        <v>-14540.604815326165</v>
      </c>
      <c r="D7" s="12">
        <v>3</v>
      </c>
      <c r="E7" s="3">
        <v>5</v>
      </c>
      <c r="F7" s="3">
        <v>7</v>
      </c>
      <c r="G7" s="3">
        <v>9</v>
      </c>
      <c r="H7" s="3"/>
    </row>
    <row r="8" spans="1:8" ht="14.25" x14ac:dyDescent="0.15">
      <c r="B8" s="17" t="s">
        <v>154</v>
      </c>
      <c r="C8" s="13">
        <v>0.03</v>
      </c>
      <c r="D8" s="8">
        <f t="dataTable" ref="D8:G14" dt2D="1" dtr="1" r1="B4" r2="B3"/>
        <v>-14540.604815326165</v>
      </c>
      <c r="E8">
        <v>-8984.3453320315693</v>
      </c>
      <c r="F8">
        <v>-6606.6500327308877</v>
      </c>
      <c r="G8">
        <v>-5288.47017537792</v>
      </c>
    </row>
    <row r="9" spans="1:8" ht="14.25" x14ac:dyDescent="0.15">
      <c r="B9" s="17"/>
      <c r="C9" s="13">
        <v>3.5000000000000003E-2</v>
      </c>
      <c r="D9" s="8">
        <v>-14651.039863455406</v>
      </c>
      <c r="E9">
        <v>-9095.8724851282004</v>
      </c>
      <c r="F9">
        <v>-6719.9253153309764</v>
      </c>
      <c r="G9">
        <v>-5403.7072103024848</v>
      </c>
    </row>
    <row r="10" spans="1:8" ht="14.25" x14ac:dyDescent="0.15">
      <c r="B10" s="17"/>
      <c r="C10" s="13">
        <v>0.04</v>
      </c>
      <c r="D10" s="8">
        <v>-14761.992503421841</v>
      </c>
      <c r="E10">
        <v>-9208.2610276331761</v>
      </c>
      <c r="F10">
        <v>-6834.403168244924</v>
      </c>
      <c r="G10">
        <v>-5520.4844515101959</v>
      </c>
    </row>
    <row r="11" spans="1:8" ht="14.25" x14ac:dyDescent="0.15">
      <c r="B11" s="17"/>
      <c r="C11" s="13">
        <v>4.4999999999999998E-2</v>
      </c>
      <c r="D11" s="8">
        <v>-14873.462239187789</v>
      </c>
      <c r="E11">
        <v>-9321.5096207583247</v>
      </c>
      <c r="F11">
        <v>-6950.0806495604438</v>
      </c>
      <c r="G11">
        <v>-5638.7963037719728</v>
      </c>
    </row>
    <row r="12" spans="1:8" ht="14.25" x14ac:dyDescent="0.15">
      <c r="B12" s="17"/>
      <c r="C12" s="13">
        <v>0.05</v>
      </c>
      <c r="D12" s="8">
        <v>-14985.448552332738</v>
      </c>
      <c r="E12">
        <v>-9435.616822005466</v>
      </c>
      <c r="F12">
        <v>-7066.9545359535041</v>
      </c>
      <c r="G12">
        <v>-5758.6365841823463</v>
      </c>
    </row>
    <row r="13" spans="1:8" ht="14.25" x14ac:dyDescent="0.15">
      <c r="B13" s="17"/>
      <c r="C13" s="13">
        <v>5.5E-2</v>
      </c>
      <c r="D13" s="8">
        <v>-15097.950902155142</v>
      </c>
      <c r="E13">
        <v>-9550.5810858911209</v>
      </c>
      <c r="F13">
        <v>-7185.0213256964835</v>
      </c>
      <c r="G13">
        <v>-5879.9985313702882</v>
      </c>
    </row>
    <row r="14" spans="1:8" ht="14.25" x14ac:dyDescent="0.15">
      <c r="B14" s="17"/>
      <c r="C14" s="13">
        <v>0.06</v>
      </c>
      <c r="D14" s="8">
        <v>-15210.968725777555</v>
      </c>
      <c r="E14">
        <v>-9666.400764713957</v>
      </c>
      <c r="F14">
        <v>-7304.2772418903942</v>
      </c>
      <c r="G14">
        <v>-6002.8748154627956</v>
      </c>
    </row>
    <row r="15" spans="1:8" x14ac:dyDescent="0.15">
      <c r="A15" s="9"/>
      <c r="B15" s="8"/>
    </row>
    <row r="16" spans="1:8" x14ac:dyDescent="0.15">
      <c r="A16" s="9"/>
      <c r="B16" s="8"/>
    </row>
    <row r="17" spans="1:2" x14ac:dyDescent="0.15">
      <c r="A17" s="9"/>
      <c r="B17" s="8"/>
    </row>
  </sheetData>
  <mergeCells count="3">
    <mergeCell ref="A1:B1"/>
    <mergeCell ref="D6:H6"/>
    <mergeCell ref="B8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数据透视表</vt:lpstr>
      <vt:lpstr>数据透视图</vt:lpstr>
      <vt:lpstr>源数据表</vt:lpstr>
      <vt:lpstr>单变量求解</vt:lpstr>
      <vt:lpstr>单变量模拟运算表</vt:lpstr>
      <vt:lpstr>双变量模拟运算表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yujuan</dc:creator>
  <cp:lastModifiedBy>JSZX</cp:lastModifiedBy>
  <dcterms:created xsi:type="dcterms:W3CDTF">2016-05-17T13:27:11Z</dcterms:created>
  <dcterms:modified xsi:type="dcterms:W3CDTF">2023-04-27T07:28:06Z</dcterms:modified>
</cp:coreProperties>
</file>