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计算机组成原理\"/>
    </mc:Choice>
  </mc:AlternateContent>
  <xr:revisionPtr revIDLastSave="0" documentId="13_ncr:1_{721D53E2-A141-4A0B-9982-DBF996D217BE}" xr6:coauthVersionLast="46" xr6:coauthVersionMax="46" xr10:uidLastSave="{00000000-0000-0000-0000-000000000000}"/>
  <bookViews>
    <workbookView xWindow="-98" yWindow="353" windowWidth="22695" windowHeight="14745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3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N32" i="2"/>
  <c r="N31" i="2" s="1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<sst xmlns="http://schemas.openxmlformats.org/spreadsheetml/2006/main" count="66" uniqueCount="62">
  <si>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</si>
  <si>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</si>
  <si>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</si>
  <si>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</si>
  <si>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</si>
  <si>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</si>
  <si>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</si>
  <si>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</si>
  <si>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</si>
  <si>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</si>
  <si>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</si>
  <si>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</si>
  <si>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</si>
  <si>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</si>
  <si>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</si>
  <si>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</si>
  <si>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</si>
  <si>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</si>
  <si>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</si>
  <si>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</si>
  <si>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</si>
  <si>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</si>
  <si>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</si>
  <si>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</si>
  <si>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</si>
  <si>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</si>
  <si>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</si>
  <si>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</si>
  <si>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</si>
  <si>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</si>
  <si>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</si>
  <si>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</si>
  <si>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</si>
  <si>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</si>
  <si>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</si>
  <si>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</si>
  <si>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</si>
  <si>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</si>
  <si>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</si>
  <si>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</si>
  <si>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</si>
  <si>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</si>
  <si>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</si>
  <si>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</si>
  <si>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</si>
  <si>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</si>
  <si>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</si>
  <si>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</si>
  <si>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</si>
  <si>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</si>
  <si>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</si>
  <si>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</si>
  <si>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</si>
  <si>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</si>
  <si>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</si>
  <si>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Rs/Rt</t>
    <phoneticPr fontId="12" type="noConversion"/>
  </si>
  <si>
    <t>Lw</t>
    <phoneticPr fontId="18" type="noConversion"/>
  </si>
  <si>
    <t>1</t>
    <phoneticPr fontId="18" type="noConversion"/>
  </si>
  <si>
    <t>Sw</t>
    <phoneticPr fontId="18" type="noConversion"/>
  </si>
  <si>
    <t>Beq</t>
    <phoneticPr fontId="18" type="noConversion"/>
  </si>
  <si>
    <t>Slt</t>
    <phoneticPr fontId="18" type="noConversion"/>
  </si>
  <si>
    <t>Addi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</si>
</sst>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3.9" x14ac:dyDescent="0.4"/>
  <cols>
    <col min="1" max="1" width="7.59765625" style="7" customWidth="1"/>
    <col min="2" max="5" width="6.59765625" style="7" customWidth="1"/>
    <col min="6" max="7" width="6.59765625" style="7" hidden="1" customWidth="1"/>
    <col min="8" max="8" width="6.46484375" style="7" hidden="1" customWidth="1"/>
    <col min="9" max="9" width="10.3984375" style="7" customWidth="1"/>
    <col min="10" max="13" width="3.59765625" style="6" customWidth="1"/>
    <col min="14" max="14" width="3.59765625" style="7" customWidth="1"/>
  </cols>
  <sheetData>
    <row r="1" spans="1:14" ht="27" customHeight="1" x14ac:dyDescent="0.4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7.4" thickBot="1" x14ac:dyDescent="0.4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51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149999999999999" thickTop="1" x14ac:dyDescent="0.4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.75" x14ac:dyDescent="0.4">
      <c r="A4" s="15"/>
      <c r="B4" s="16"/>
      <c r="C4" s="16"/>
      <c r="D4" s="16"/>
      <c r="E4" s="16"/>
      <c r="F4" s="16"/>
      <c r="G4" s="16"/>
      <c r="H4" s="18"/>
      <c r="I4" s="46"/>
      <c r="J4" s="13" t="str">
        <f t="shared" ref="J4:J31" si="0">IF(ISNUMBER($I4),IF(MOD($I4,32)/16&gt;=1,1,0),"")</f>
        <v/>
      </c>
      <c r="K4" s="13" t="str">
        <f t="shared" ref="K4:K31" si="1">IF(ISNUMBER($I4),IF(MOD($I4,16)/8&gt;=1,1,0),"")</f>
        <v/>
      </c>
      <c r="L4" s="13" t="str">
        <f t="shared" ref="L4:L31" si="2">IF(ISNUMBER($I4),IF(MOD($I4,8)/4&gt;=1,1,0),"")</f>
        <v/>
      </c>
      <c r="M4" s="13" t="str">
        <f t="shared" ref="M4" si="3">IF(ISNUMBER($I4),IF(MOD($I4,4)/2&gt;=1,1,0),"")</f>
        <v/>
      </c>
      <c r="N4" s="14" t="str">
        <f t="shared" ref="N4:N31" si="4">IF(ISNUMBER($I4),MOD($I4,2),"")</f>
        <v/>
      </c>
    </row>
    <row r="5" spans="1:14" ht="15.75" x14ac:dyDescent="0.4">
      <c r="A5" s="19"/>
      <c r="B5" s="20"/>
      <c r="C5" s="20"/>
      <c r="D5" s="20"/>
      <c r="E5" s="20"/>
      <c r="F5" s="20"/>
      <c r="G5" s="20"/>
      <c r="H5" s="33"/>
      <c r="I5" s="45"/>
      <c r="J5" s="9" t="str">
        <f t="shared" si="0"/>
        <v/>
      </c>
      <c r="K5" s="9" t="str">
        <f t="shared" si="1"/>
        <v/>
      </c>
      <c r="L5" s="9" t="str">
        <f t="shared" si="2"/>
        <v/>
      </c>
      <c r="M5" s="9" t="str">
        <f>IF(ISNUMBER($I5),IF(MOD($I5,4)/2&gt;=1,1,0),"")</f>
        <v/>
      </c>
      <c r="N5" s="10" t="str">
        <f t="shared" si="4"/>
        <v/>
      </c>
    </row>
    <row r="6" spans="1:14" ht="15.75" x14ac:dyDescent="0.4">
      <c r="A6" s="15"/>
      <c r="B6" s="16"/>
      <c r="C6" s="16"/>
      <c r="D6" s="16"/>
      <c r="E6" s="16"/>
      <c r="F6" s="16"/>
      <c r="G6" s="16"/>
      <c r="H6" s="18"/>
      <c r="I6" s="46"/>
      <c r="J6" s="13" t="str">
        <f t="shared" si="0"/>
        <v/>
      </c>
      <c r="K6" s="13" t="str">
        <f t="shared" si="1"/>
        <v/>
      </c>
      <c r="L6" s="13" t="str">
        <f t="shared" si="2"/>
        <v/>
      </c>
      <c r="M6" s="13" t="str">
        <f t="shared" ref="M6:M31" si="5">IF(ISNUMBER($I6),IF(MOD($I6,4)/2&gt;=1,1,0),"")</f>
        <v/>
      </c>
      <c r="N6" s="14" t="str">
        <f t="shared" si="4"/>
        <v/>
      </c>
    </row>
    <row r="7" spans="1:14" ht="15.75" x14ac:dyDescent="0.4">
      <c r="A7" s="19"/>
      <c r="B7" s="20"/>
      <c r="C7" s="20"/>
      <c r="D7" s="20"/>
      <c r="E7" s="20"/>
      <c r="F7" s="20"/>
      <c r="G7" s="20"/>
      <c r="H7" s="33"/>
      <c r="I7" s="45"/>
      <c r="J7" s="9" t="str">
        <f t="shared" si="0"/>
        <v/>
      </c>
      <c r="K7" s="9" t="str">
        <f t="shared" si="1"/>
        <v/>
      </c>
      <c r="L7" s="9" t="str">
        <f t="shared" si="2"/>
        <v/>
      </c>
      <c r="M7" s="9" t="str">
        <f t="shared" si="5"/>
        <v/>
      </c>
      <c r="N7" s="10" t="str">
        <f t="shared" si="4"/>
        <v/>
      </c>
    </row>
    <row r="8" spans="1:14" ht="15.75" x14ac:dyDescent="0.4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5.75" x14ac:dyDescent="0.4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.75" x14ac:dyDescent="0.4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.75" x14ac:dyDescent="0.4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.75" x14ac:dyDescent="0.4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.75" x14ac:dyDescent="0.4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.75" x14ac:dyDescent="0.4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.75" x14ac:dyDescent="0.4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.75" hidden="1" x14ac:dyDescent="0.4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.75" hidden="1" x14ac:dyDescent="0.4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.75" hidden="1" x14ac:dyDescent="0.4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.75" hidden="1" x14ac:dyDescent="0.4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.75" hidden="1" x14ac:dyDescent="0.4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.75" hidden="1" x14ac:dyDescent="0.4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.75" hidden="1" x14ac:dyDescent="0.4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.75" hidden="1" x14ac:dyDescent="0.4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.75" hidden="1" x14ac:dyDescent="0.4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.75" hidden="1" x14ac:dyDescent="0.4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.75" hidden="1" x14ac:dyDescent="0.4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.75" hidden="1" x14ac:dyDescent="0.4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.75" hidden="1" x14ac:dyDescent="0.4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.75" hidden="1" x14ac:dyDescent="0.4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.75" hidden="1" x14ac:dyDescent="0.4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.75" hidden="1" x14ac:dyDescent="0.4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.75" x14ac:dyDescent="0.4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9" x14ac:dyDescent="0.4"/>
  <cols>
    <col min="1" max="5" width="4.59765625" customWidth="1"/>
    <col min="6" max="8" width="4.59765625" hidden="1" customWidth="1"/>
    <col min="9" max="9" width="13.265625" style="22" customWidth="1"/>
    <col min="10" max="11" width="10.46484375" style="22" customWidth="1"/>
    <col min="12" max="12" width="9.46484375" style="22" customWidth="1"/>
    <col min="13" max="13" width="10.1328125" style="22" customWidth="1"/>
    <col min="14" max="14" width="11.1328125" style="22" customWidth="1"/>
  </cols>
  <sheetData>
    <row r="1" spans="1:14" s="21" customFormat="1" ht="16.149999999999999" thickBot="1" x14ac:dyDescent="0.4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25" thickTop="1" x14ac:dyDescent="0.4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4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/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x14ac:dyDescent="0.4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/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x14ac:dyDescent="0.4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/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x14ac:dyDescent="0.4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/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x14ac:dyDescent="0.4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4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4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4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4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4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4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25" thickBot="1" x14ac:dyDescent="0.4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4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4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4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4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4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25" hidden="1" thickBot="1" x14ac:dyDescent="0.4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4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4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4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4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4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4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4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4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4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25" hidden="1" thickBot="1" x14ac:dyDescent="0.4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149999999999999" thickBot="1" x14ac:dyDescent="0.45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/>
      </c>
      <c r="K31" s="40" t="str">
        <f t="shared" ref="K31:N31" si="1">IF(LEN(K32)&gt;1,LEFT(K32,LEN(K32)-1),"")</f>
        <v/>
      </c>
      <c r="L31" s="40" t="str">
        <f t="shared" si="1"/>
        <v>LW</v>
      </c>
      <c r="M31" s="40" t="str">
        <f t="shared" si="1"/>
        <v/>
      </c>
      <c r="N31" s="40" t="str">
        <f t="shared" si="1"/>
        <v/>
      </c>
    </row>
    <row r="32" spans="1:14" ht="17.25" hidden="1" customHeight="1" x14ac:dyDescent="0.4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4"/>
    <row r="35" spans="1:12" ht="15.75" x14ac:dyDescent="0.4">
      <c r="A35" s="5"/>
      <c r="B35" s="5"/>
      <c r="I35" s="32"/>
    </row>
    <row r="36" spans="1:12" ht="15.75" x14ac:dyDescent="0.4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workbookViewId="0">
      <selection activeCell="AG2" sqref="AG2:AG26"/>
    </sheetView>
  </sheetViews>
  <sheetFormatPr defaultColWidth="9" defaultRowHeight="13.9" x14ac:dyDescent="0.4"/>
  <cols>
    <col min="1" max="1" width="7.73046875" style="47" customWidth="1"/>
    <col min="2" max="2" width="5.1328125" style="73" customWidth="1"/>
    <col min="3" max="27" width="4" style="74" customWidth="1"/>
    <col min="28" max="28" width="8" style="75" customWidth="1"/>
    <col min="29" max="29" width="5.86328125" style="74" hidden="1" customWidth="1"/>
    <col min="30" max="30" width="23.1328125" style="75" hidden="1" customWidth="1"/>
    <col min="31" max="31" width="17.46484375" style="75" hidden="1" customWidth="1"/>
    <col min="32" max="32" width="32.86328125" style="71" customWidth="1"/>
    <col min="33" max="33" width="15.73046875" style="76" customWidth="1"/>
    <col min="34" max="34" width="14.265625" style="47" hidden="1" customWidth="1"/>
    <col min="35" max="16384" width="9" style="47"/>
  </cols>
  <sheetData>
    <row r="1" spans="1:34" ht="16.899999999999999" thickBot="1" x14ac:dyDescent="0.6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55</v>
      </c>
      <c r="S1" s="51" t="s">
        <v>33</v>
      </c>
      <c r="T1" s="53" t="s">
        <v>34</v>
      </c>
      <c r="U1" s="53" t="s">
        <v>35</v>
      </c>
      <c r="V1" s="53" t="s">
        <v>36</v>
      </c>
      <c r="W1" s="51" t="s">
        <v>37</v>
      </c>
      <c r="X1" s="51" t="s">
        <v>38</v>
      </c>
      <c r="Y1" s="54" t="s">
        <v>52</v>
      </c>
      <c r="Z1" s="54" t="s">
        <v>39</v>
      </c>
      <c r="AA1" s="54" t="s">
        <v>53</v>
      </c>
      <c r="AB1" s="55" t="s">
        <v>41</v>
      </c>
      <c r="AC1" s="51" t="s">
        <v>40</v>
      </c>
      <c r="AD1" s="55"/>
      <c r="AE1" s="55"/>
      <c r="AF1" s="56" t="s">
        <v>42</v>
      </c>
      <c r="AG1" s="57" t="s">
        <v>43</v>
      </c>
    </row>
    <row r="2" spans="1:34" ht="16.899999999999999" thickTop="1" x14ac:dyDescent="0.6">
      <c r="A2" s="79" t="s">
        <v>44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5" x14ac:dyDescent="0.6">
      <c r="A3" s="82" t="s">
        <v>44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45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6">
      <c r="A4" s="79" t="s">
        <v>44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46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5" x14ac:dyDescent="0.6">
      <c r="A5" s="79" t="s">
        <v>44</v>
      </c>
      <c r="B5" s="82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 t="s">
        <v>57</v>
      </c>
      <c r="Z5" s="78"/>
      <c r="AA5" s="78"/>
      <c r="AB5" s="63">
        <v>0</v>
      </c>
      <c r="AC5" s="58" t="str">
        <f t="shared" si="0"/>
        <v>00000</v>
      </c>
      <c r="AD5" s="60" t="str">
        <f t="shared" si="1"/>
        <v>010000000000010000</v>
      </c>
      <c r="AE5" s="60" t="str">
        <f t="shared" si="2"/>
        <v>000010000000</v>
      </c>
      <c r="AF5" s="61" t="str">
        <f t="shared" si="4"/>
        <v>010000000000010000000010000000</v>
      </c>
      <c r="AG5" s="62" t="str">
        <f t="shared" si="3"/>
        <v>10010080</v>
      </c>
      <c r="AH5" s="74">
        <f t="shared" si="5"/>
        <v>268501120</v>
      </c>
    </row>
    <row r="6" spans="1:34" ht="16.5" x14ac:dyDescent="0.6">
      <c r="A6" s="79" t="s">
        <v>56</v>
      </c>
      <c r="B6" s="79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5</v>
      </c>
      <c r="AC6" s="58" t="str">
        <f t="shared" si="0"/>
        <v>00101</v>
      </c>
      <c r="AD6" s="60" t="str">
        <f t="shared" si="1"/>
        <v>000100000001000000</v>
      </c>
      <c r="AE6" s="60" t="str">
        <f t="shared" si="2"/>
        <v>000000000101</v>
      </c>
      <c r="AF6" s="61" t="str">
        <f t="shared" si="4"/>
        <v>000100000001000000000000000101</v>
      </c>
      <c r="AG6" s="62" t="str">
        <f t="shared" si="3"/>
        <v>4040005</v>
      </c>
      <c r="AH6" s="74">
        <f t="shared" si="5"/>
        <v>67371013</v>
      </c>
    </row>
    <row r="7" spans="1:34" ht="16.5" x14ac:dyDescent="0.6">
      <c r="A7" s="82"/>
      <c r="B7" s="82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6</v>
      </c>
      <c r="AC7" s="58" t="str">
        <f t="shared" si="0"/>
        <v>00110</v>
      </c>
      <c r="AD7" s="60" t="str">
        <f t="shared" si="1"/>
        <v>000010000000000001</v>
      </c>
      <c r="AE7" s="60" t="str">
        <f t="shared" si="2"/>
        <v>000000000110</v>
      </c>
      <c r="AF7" s="61" t="str">
        <f t="shared" si="4"/>
        <v>000010000000000001000000000110</v>
      </c>
      <c r="AG7" s="62" t="str">
        <f t="shared" si="3"/>
        <v>2001006</v>
      </c>
      <c r="AH7" s="74">
        <f t="shared" si="5"/>
        <v>33558534</v>
      </c>
    </row>
    <row r="8" spans="1:34" ht="16.5" x14ac:dyDescent="0.6">
      <c r="A8" s="79"/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7</v>
      </c>
      <c r="AC8" s="58" t="str">
        <f t="shared" si="0"/>
        <v>00111</v>
      </c>
      <c r="AD8" s="60" t="str">
        <f t="shared" si="1"/>
        <v>001000001000000000</v>
      </c>
      <c r="AE8" s="60" t="str">
        <f t="shared" si="2"/>
        <v>000000000111</v>
      </c>
      <c r="AF8" s="61" t="str">
        <f t="shared" si="4"/>
        <v>001000001000000000000000000111</v>
      </c>
      <c r="AG8" s="62" t="str">
        <f t="shared" si="3"/>
        <v>8200007</v>
      </c>
      <c r="AH8" s="74">
        <f t="shared" si="5"/>
        <v>136314887</v>
      </c>
    </row>
    <row r="9" spans="1:34" ht="16.5" x14ac:dyDescent="0.6">
      <c r="A9" s="82"/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8</v>
      </c>
      <c r="AC9" s="58" t="str">
        <f t="shared" si="0"/>
        <v>01000</v>
      </c>
      <c r="AD9" s="60" t="str">
        <f t="shared" si="1"/>
        <v>000000000100000000</v>
      </c>
      <c r="AE9" s="60" t="str">
        <f t="shared" si="2"/>
        <v>001000001000</v>
      </c>
      <c r="AF9" s="61" t="str">
        <f t="shared" si="4"/>
        <v>000000000100000000001000001000</v>
      </c>
      <c r="AG9" s="62" t="str">
        <f t="shared" si="3"/>
        <v>100208</v>
      </c>
      <c r="AH9" s="74">
        <f t="shared" si="5"/>
        <v>1049096</v>
      </c>
    </row>
    <row r="10" spans="1:34" ht="16.5" x14ac:dyDescent="0.6">
      <c r="A10" s="79"/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>
        <v>0</v>
      </c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0</v>
      </c>
      <c r="AC10" s="58" t="str">
        <f t="shared" si="0"/>
        <v>00000</v>
      </c>
      <c r="AD10" s="60" t="str">
        <f t="shared" si="1"/>
        <v>010000000000100000</v>
      </c>
      <c r="AE10" s="60" t="str">
        <f t="shared" si="2"/>
        <v>000000000000</v>
      </c>
      <c r="AF10" s="61" t="str">
        <f t="shared" si="4"/>
        <v>010000000000100000000000000000</v>
      </c>
      <c r="AG10" s="62" t="str">
        <f t="shared" si="3"/>
        <v>10020000</v>
      </c>
      <c r="AH10" s="74">
        <f t="shared" si="5"/>
        <v>268566528</v>
      </c>
    </row>
    <row r="11" spans="1:34" ht="16.5" x14ac:dyDescent="0.6">
      <c r="A11" s="82" t="s">
        <v>58</v>
      </c>
      <c r="B11" s="82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>
        <v>0</v>
      </c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10</v>
      </c>
      <c r="AC11" s="58" t="str">
        <f t="shared" si="0"/>
        <v>01010</v>
      </c>
      <c r="AD11" s="60" t="str">
        <f t="shared" si="1"/>
        <v>000100000001000000</v>
      </c>
      <c r="AE11" s="60" t="str">
        <f t="shared" si="2"/>
        <v>000000001010</v>
      </c>
      <c r="AF11" s="61" t="str">
        <f t="shared" si="4"/>
        <v>000100000001000000000000001010</v>
      </c>
      <c r="AG11" s="62" t="str">
        <f t="shared" si="3"/>
        <v>404000A</v>
      </c>
      <c r="AH11" s="74">
        <f t="shared" si="5"/>
        <v>67371018</v>
      </c>
    </row>
    <row r="12" spans="1:34" ht="16.5" x14ac:dyDescent="0.6">
      <c r="A12" s="79"/>
      <c r="B12" s="79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11</v>
      </c>
      <c r="AC12" s="58" t="str">
        <f t="shared" si="0"/>
        <v>01011</v>
      </c>
      <c r="AD12" s="60" t="str">
        <f t="shared" si="1"/>
        <v>000010000000000001</v>
      </c>
      <c r="AE12" s="60" t="str">
        <f t="shared" si="2"/>
        <v>000000001011</v>
      </c>
      <c r="AF12" s="61" t="str">
        <f t="shared" si="4"/>
        <v>000010000000000001000000001011</v>
      </c>
      <c r="AG12" s="62" t="str">
        <f t="shared" si="3"/>
        <v>200100B</v>
      </c>
      <c r="AH12" s="74">
        <f t="shared" si="5"/>
        <v>33558539</v>
      </c>
    </row>
    <row r="13" spans="1:34" ht="16.5" x14ac:dyDescent="0.6">
      <c r="A13" s="82"/>
      <c r="B13" s="82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12</v>
      </c>
      <c r="AC13" s="58" t="str">
        <f t="shared" si="0"/>
        <v>01100</v>
      </c>
      <c r="AD13" s="60" t="str">
        <f t="shared" si="1"/>
        <v>001000001000000000</v>
      </c>
      <c r="AE13" s="60" t="str">
        <f t="shared" si="2"/>
        <v>000000001100</v>
      </c>
      <c r="AF13" s="61" t="str">
        <f t="shared" si="4"/>
        <v>001000001000000000000000001100</v>
      </c>
      <c r="AG13" s="62" t="str">
        <f t="shared" si="3"/>
        <v>820000C</v>
      </c>
      <c r="AH13" s="74">
        <f t="shared" si="5"/>
        <v>136314892</v>
      </c>
    </row>
    <row r="14" spans="1:34" ht="16.5" x14ac:dyDescent="0.6">
      <c r="A14" s="79"/>
      <c r="B14" s="79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>
        <v>1</v>
      </c>
      <c r="S14" s="81"/>
      <c r="T14" s="81"/>
      <c r="U14" s="81"/>
      <c r="V14" s="81"/>
      <c r="W14" s="81"/>
      <c r="X14" s="81"/>
      <c r="Y14" s="77"/>
      <c r="Z14" s="77"/>
      <c r="AA14" s="77"/>
      <c r="AB14" s="59">
        <v>13</v>
      </c>
      <c r="AC14" s="58" t="str">
        <f t="shared" si="0"/>
        <v>01101</v>
      </c>
      <c r="AD14" s="60" t="str">
        <f t="shared" si="1"/>
        <v>000100000010000100</v>
      </c>
      <c r="AE14" s="60" t="str">
        <f t="shared" si="2"/>
        <v>000000001101</v>
      </c>
      <c r="AF14" s="61" t="str">
        <f t="shared" si="4"/>
        <v>000100000010000100000000001101</v>
      </c>
      <c r="AG14" s="62" t="str">
        <f t="shared" si="3"/>
        <v>408400D</v>
      </c>
      <c r="AH14" s="74">
        <f t="shared" si="5"/>
        <v>67649549</v>
      </c>
    </row>
    <row r="15" spans="1:34" ht="16.5" x14ac:dyDescent="0.6">
      <c r="A15" s="82"/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0</v>
      </c>
      <c r="AC15" s="58" t="str">
        <f t="shared" si="0"/>
        <v>00000</v>
      </c>
      <c r="AD15" s="60" t="str">
        <f t="shared" si="1"/>
        <v>000000100000000000</v>
      </c>
      <c r="AE15" s="60" t="str">
        <f t="shared" si="2"/>
        <v>000100000000</v>
      </c>
      <c r="AF15" s="61" t="str">
        <f t="shared" si="4"/>
        <v>000000100000000000000100000000</v>
      </c>
      <c r="AG15" s="62" t="str">
        <f t="shared" si="3"/>
        <v>800100</v>
      </c>
      <c r="AH15" s="74">
        <f t="shared" si="5"/>
        <v>8388864</v>
      </c>
    </row>
    <row r="16" spans="1:34" ht="16.5" x14ac:dyDescent="0.6">
      <c r="A16" s="79" t="s">
        <v>59</v>
      </c>
      <c r="B16" s="79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15</v>
      </c>
      <c r="AC16" s="58" t="str">
        <f t="shared" si="0"/>
        <v>01111</v>
      </c>
      <c r="AD16" s="60" t="str">
        <f t="shared" si="1"/>
        <v>000100000001000000</v>
      </c>
      <c r="AE16" s="60" t="str">
        <f t="shared" si="2"/>
        <v>000000001111</v>
      </c>
      <c r="AF16" s="61" t="str">
        <f t="shared" si="4"/>
        <v>000100000001000000000000001111</v>
      </c>
      <c r="AG16" s="62" t="str">
        <f t="shared" si="3"/>
        <v>404000F</v>
      </c>
      <c r="AH16" s="74">
        <f t="shared" si="5"/>
        <v>67371023</v>
      </c>
    </row>
    <row r="17" spans="1:34" ht="16.5" x14ac:dyDescent="0.6">
      <c r="A17" s="82"/>
      <c r="B17" s="82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 t="s">
        <v>57</v>
      </c>
      <c r="AA17" s="78"/>
      <c r="AB17" s="63">
        <v>0</v>
      </c>
      <c r="AC17" s="58" t="str">
        <f t="shared" si="0"/>
        <v>00000</v>
      </c>
      <c r="AD17" s="60" t="str">
        <f t="shared" si="1"/>
        <v>000100000000001100</v>
      </c>
      <c r="AE17" s="60" t="str">
        <f t="shared" si="2"/>
        <v>000001000000</v>
      </c>
      <c r="AF17" s="61" t="str">
        <f t="shared" si="4"/>
        <v>000100000000001100000001000000</v>
      </c>
      <c r="AG17" s="62" t="str">
        <f t="shared" si="3"/>
        <v>400C040</v>
      </c>
      <c r="AH17" s="74">
        <f t="shared" si="5"/>
        <v>67158080</v>
      </c>
    </row>
    <row r="18" spans="1:34" ht="16.5" x14ac:dyDescent="0.6">
      <c r="A18" s="79"/>
      <c r="B18" s="79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17</v>
      </c>
      <c r="AC18" s="58" t="str">
        <f t="shared" si="0"/>
        <v>10001</v>
      </c>
      <c r="AD18" s="60" t="str">
        <f t="shared" si="1"/>
        <v>100000000001000000</v>
      </c>
      <c r="AE18" s="60" t="str">
        <f t="shared" si="2"/>
        <v>000000010001</v>
      </c>
      <c r="AF18" s="61" t="str">
        <f t="shared" si="4"/>
        <v>100000000001000000000000010001</v>
      </c>
      <c r="AG18" s="62" t="str">
        <f t="shared" si="3"/>
        <v>20040011</v>
      </c>
      <c r="AH18" s="74">
        <f t="shared" si="5"/>
        <v>537133073</v>
      </c>
    </row>
    <row r="19" spans="1:34" ht="16.5" x14ac:dyDescent="0.6">
      <c r="A19" s="82"/>
      <c r="B19" s="82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18</v>
      </c>
      <c r="AC19" s="58" t="str">
        <f t="shared" si="0"/>
        <v>10010</v>
      </c>
      <c r="AD19" s="60" t="str">
        <f t="shared" si="1"/>
        <v>000001000000000001</v>
      </c>
      <c r="AE19" s="60" t="str">
        <f t="shared" si="2"/>
        <v>000000010010</v>
      </c>
      <c r="AF19" s="61" t="str">
        <f t="shared" si="4"/>
        <v>000001000000000001000000010010</v>
      </c>
      <c r="AG19" s="62" t="str">
        <f t="shared" si="3"/>
        <v>1001012</v>
      </c>
      <c r="AH19" s="74">
        <f t="shared" si="5"/>
        <v>16781330</v>
      </c>
    </row>
    <row r="20" spans="1:34" ht="16.5" x14ac:dyDescent="0.6">
      <c r="A20" s="79"/>
      <c r="B20" s="79">
        <v>18</v>
      </c>
      <c r="C20" s="80"/>
      <c r="D20" s="81"/>
      <c r="E20" s="81">
        <v>1</v>
      </c>
      <c r="F20" s="81"/>
      <c r="G20" s="81"/>
      <c r="H20" s="81"/>
      <c r="I20" s="81"/>
      <c r="J20" s="81">
        <v>1</v>
      </c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0</v>
      </c>
      <c r="AC20" s="58" t="str">
        <f t="shared" si="0"/>
        <v>00000</v>
      </c>
      <c r="AD20" s="60" t="str">
        <f t="shared" si="1"/>
        <v>001000010000000000</v>
      </c>
      <c r="AE20" s="60" t="str">
        <f t="shared" si="2"/>
        <v>000000000000</v>
      </c>
      <c r="AF20" s="61" t="str">
        <f t="shared" si="4"/>
        <v>001000010000000000000000000000</v>
      </c>
      <c r="AG20" s="62" t="str">
        <f t="shared" si="3"/>
        <v>8400000</v>
      </c>
      <c r="AH20" s="74">
        <f t="shared" si="5"/>
        <v>138412032</v>
      </c>
    </row>
    <row r="21" spans="1:34" ht="16.5" x14ac:dyDescent="0.6">
      <c r="A21" s="82" t="s">
        <v>60</v>
      </c>
      <c r="B21" s="82">
        <v>19</v>
      </c>
      <c r="C21" s="83"/>
      <c r="D21" s="84"/>
      <c r="E21" s="84"/>
      <c r="F21" s="84">
        <v>1</v>
      </c>
      <c r="G21" s="84"/>
      <c r="H21" s="84"/>
      <c r="I21" s="84"/>
      <c r="J21" s="84"/>
      <c r="K21" s="84"/>
      <c r="L21" s="84"/>
      <c r="M21" s="84"/>
      <c r="N21" s="84">
        <v>1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>
        <v>20</v>
      </c>
      <c r="AC21" s="58" t="str">
        <f t="shared" si="0"/>
        <v>10100</v>
      </c>
      <c r="AD21" s="60" t="str">
        <f t="shared" si="1"/>
        <v>000100000001000000</v>
      </c>
      <c r="AE21" s="60" t="str">
        <f t="shared" si="2"/>
        <v>000000010100</v>
      </c>
      <c r="AF21" s="61" t="str">
        <f t="shared" si="4"/>
        <v>000100000001000000000000010100</v>
      </c>
      <c r="AG21" s="62" t="str">
        <f t="shared" si="3"/>
        <v>4040014</v>
      </c>
      <c r="AH21" s="74">
        <f t="shared" si="5"/>
        <v>67371028</v>
      </c>
    </row>
    <row r="22" spans="1:34" ht="16.5" x14ac:dyDescent="0.6">
      <c r="A22" s="79"/>
      <c r="B22" s="79">
        <v>20</v>
      </c>
      <c r="C22" s="80"/>
      <c r="D22" s="81"/>
      <c r="E22" s="81"/>
      <c r="F22" s="81">
        <v>1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>
        <v>1</v>
      </c>
      <c r="S22" s="81"/>
      <c r="T22" s="81"/>
      <c r="U22" s="81"/>
      <c r="V22" s="81">
        <v>1</v>
      </c>
      <c r="W22" s="81"/>
      <c r="X22" s="81"/>
      <c r="Y22" s="77"/>
      <c r="Z22" s="77"/>
      <c r="AA22" s="77"/>
      <c r="AB22" s="59">
        <v>21</v>
      </c>
      <c r="AC22" s="58" t="str">
        <f t="shared" si="0"/>
        <v>10101</v>
      </c>
      <c r="AD22" s="60" t="str">
        <f t="shared" si="1"/>
        <v>000100000000000100</v>
      </c>
      <c r="AE22" s="60" t="str">
        <f t="shared" si="2"/>
        <v>010000010101</v>
      </c>
      <c r="AF22" s="61" t="str">
        <f t="shared" si="4"/>
        <v>000100000000000100010000010101</v>
      </c>
      <c r="AG22" s="62" t="str">
        <f t="shared" si="3"/>
        <v>4004415</v>
      </c>
      <c r="AH22" s="74">
        <f t="shared" si="5"/>
        <v>67126293</v>
      </c>
    </row>
    <row r="23" spans="1:34" ht="16.5" x14ac:dyDescent="0.6">
      <c r="A23" s="82"/>
      <c r="B23" s="82">
        <v>21</v>
      </c>
      <c r="C23" s="83"/>
      <c r="D23" s="84"/>
      <c r="E23" s="84">
        <v>1</v>
      </c>
      <c r="F23" s="84"/>
      <c r="G23" s="84"/>
      <c r="H23" s="84"/>
      <c r="I23" s="84"/>
      <c r="J23" s="84"/>
      <c r="K23" s="84"/>
      <c r="L23" s="84"/>
      <c r="M23" s="84"/>
      <c r="N23" s="84"/>
      <c r="O23" s="84">
        <v>1</v>
      </c>
      <c r="P23" s="84"/>
      <c r="Q23" s="84"/>
      <c r="R23" s="84"/>
      <c r="S23" s="84">
        <v>1</v>
      </c>
      <c r="T23" s="84"/>
      <c r="U23" s="84"/>
      <c r="V23" s="84"/>
      <c r="W23" s="84"/>
      <c r="X23" s="84"/>
      <c r="Y23" s="78"/>
      <c r="Z23" s="78"/>
      <c r="AA23" s="78"/>
      <c r="AB23" s="63">
        <v>0</v>
      </c>
      <c r="AC23" s="58" t="str">
        <f t="shared" si="0"/>
        <v>00000</v>
      </c>
      <c r="AD23" s="60" t="str">
        <f t="shared" si="1"/>
        <v>001000000000100010</v>
      </c>
      <c r="AE23" s="60" t="str">
        <f t="shared" si="2"/>
        <v>000000000000</v>
      </c>
      <c r="AF23" s="61" t="str">
        <f t="shared" si="4"/>
        <v>001000000000100010000000000000</v>
      </c>
      <c r="AG23" s="62" t="str">
        <f t="shared" si="3"/>
        <v>8022000</v>
      </c>
      <c r="AH23" s="74">
        <f t="shared" si="5"/>
        <v>134356992</v>
      </c>
    </row>
    <row r="24" spans="1:34" ht="16.5" x14ac:dyDescent="0.6">
      <c r="A24" s="79" t="s">
        <v>61</v>
      </c>
      <c r="B24" s="79">
        <v>22</v>
      </c>
      <c r="C24" s="80"/>
      <c r="D24" s="81"/>
      <c r="E24" s="81"/>
      <c r="F24" s="81">
        <v>1</v>
      </c>
      <c r="G24" s="81"/>
      <c r="H24" s="81"/>
      <c r="I24" s="81"/>
      <c r="J24" s="81"/>
      <c r="K24" s="81"/>
      <c r="L24" s="81"/>
      <c r="M24" s="81"/>
      <c r="N24" s="81">
        <v>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>
        <v>23</v>
      </c>
      <c r="AC24" s="58" t="str">
        <f t="shared" si="0"/>
        <v>10111</v>
      </c>
      <c r="AD24" s="60" t="str">
        <f t="shared" si="1"/>
        <v>000100000001000000</v>
      </c>
      <c r="AE24" s="60" t="str">
        <f t="shared" si="2"/>
        <v>000000010111</v>
      </c>
      <c r="AF24" s="61" t="str">
        <f t="shared" si="4"/>
        <v>000100000001000000000000010111</v>
      </c>
      <c r="AG24" s="62" t="str">
        <f t="shared" si="3"/>
        <v>4040017</v>
      </c>
      <c r="AH24" s="74">
        <f t="shared" si="5"/>
        <v>67371031</v>
      </c>
    </row>
    <row r="25" spans="1:34" ht="16.5" x14ac:dyDescent="0.6">
      <c r="A25" s="82"/>
      <c r="B25" s="82">
        <v>23</v>
      </c>
      <c r="C25" s="83"/>
      <c r="D25" s="84"/>
      <c r="E25" s="84"/>
      <c r="F25" s="84"/>
      <c r="G25" s="84">
        <v>1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>
        <v>1</v>
      </c>
      <c r="U25" s="84"/>
      <c r="V25" s="84"/>
      <c r="W25" s="84"/>
      <c r="X25" s="84"/>
      <c r="Y25" s="78"/>
      <c r="Z25" s="78"/>
      <c r="AA25" s="78"/>
      <c r="AB25" s="59">
        <v>24</v>
      </c>
      <c r="AC25" s="58" t="str">
        <f t="shared" si="0"/>
        <v>11000</v>
      </c>
      <c r="AD25" s="60" t="str">
        <f t="shared" si="1"/>
        <v>000010000000000001</v>
      </c>
      <c r="AE25" s="60" t="str">
        <f t="shared" si="2"/>
        <v>000000011000</v>
      </c>
      <c r="AF25" s="61" t="str">
        <f t="shared" si="4"/>
        <v>000010000000000001000000011000</v>
      </c>
      <c r="AG25" s="62" t="str">
        <f t="shared" si="3"/>
        <v>2001018</v>
      </c>
      <c r="AH25" s="74">
        <f t="shared" si="5"/>
        <v>33558552</v>
      </c>
    </row>
    <row r="26" spans="1:34" ht="16.5" x14ac:dyDescent="0.6">
      <c r="A26" s="79"/>
      <c r="B26" s="79">
        <v>24</v>
      </c>
      <c r="C26" s="80"/>
      <c r="D26" s="81"/>
      <c r="E26" s="81">
        <v>1</v>
      </c>
      <c r="F26" s="81"/>
      <c r="G26" s="81"/>
      <c r="H26" s="81"/>
      <c r="I26" s="81"/>
      <c r="J26" s="81"/>
      <c r="K26" s="81"/>
      <c r="L26" s="81"/>
      <c r="M26" s="81"/>
      <c r="N26" s="81"/>
      <c r="O26" s="81">
        <v>1</v>
      </c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>
        <v>0</v>
      </c>
      <c r="AC26" s="58" t="str">
        <f t="shared" si="0"/>
        <v>00000</v>
      </c>
      <c r="AD26" s="60" t="str">
        <f t="shared" si="1"/>
        <v>001000000000100000</v>
      </c>
      <c r="AE26" s="60" t="str">
        <f t="shared" si="2"/>
        <v>000000000000</v>
      </c>
      <c r="AF26" s="61" t="str">
        <f t="shared" si="4"/>
        <v>001000000000100000000000000000</v>
      </c>
      <c r="AG26" s="62" t="str">
        <f t="shared" si="3"/>
        <v>8020000</v>
      </c>
      <c r="AH26" s="74">
        <f t="shared" si="5"/>
        <v>134348800</v>
      </c>
    </row>
    <row r="27" spans="1:34" s="64" customFormat="1" ht="15.75" x14ac:dyDescent="0.55000000000000004">
      <c r="B27" s="65">
        <v>25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正确</v>
      </c>
      <c r="AH27" s="66">
        <f>SUM(AH2:AH26)</f>
        <v>3098325656</v>
      </c>
    </row>
    <row r="28" spans="1:34" s="64" customFormat="1" ht="15.75" x14ac:dyDescent="0.55000000000000004">
      <c r="A28" s="95" t="s">
        <v>47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5.75" x14ac:dyDescent="0.55000000000000004">
      <c r="A29" s="95" t="s">
        <v>54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5.75" x14ac:dyDescent="0.55000000000000004">
      <c r="A30" s="95" t="s">
        <v>48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49</v>
      </c>
      <c r="AB30" s="67"/>
      <c r="AC30" s="66"/>
      <c r="AD30" s="67"/>
      <c r="AE30" s="67"/>
      <c r="AF30" s="71"/>
      <c r="AG30" s="69"/>
    </row>
    <row r="31" spans="1:34" s="64" customFormat="1" ht="15.75" x14ac:dyDescent="0.55000000000000004">
      <c r="A31" s="95" t="s">
        <v>50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5.75" x14ac:dyDescent="0.55000000000000004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罗鹏海</cp:lastModifiedBy>
  <cp:lastPrinted>2019-03-05T06:30:00Z</cp:lastPrinted>
  <dcterms:created xsi:type="dcterms:W3CDTF">2018-06-11T03:29:00Z</dcterms:created>
  <dcterms:modified xsi:type="dcterms:W3CDTF">2021-05-23T10:08:40Z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