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45A83B19-4B7B-4494-8745-6DC1B4795DA8}" xr6:coauthVersionLast="45" xr6:coauthVersionMax="45" xr10:uidLastSave="{00000000-0000-0000-0000-000000000000}"/>
  <bookViews>
    <workbookView xWindow="20370" yWindow="-120" windowWidth="19440" windowHeight="1560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4" i="2" l="1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3" i="2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9" i="1"/>
  <c r="L191" i="2" l="1"/>
  <c r="M191" i="2"/>
  <c r="M192" i="2"/>
  <c r="M193" i="2"/>
  <c r="K209" i="2" l="1"/>
  <c r="K208" i="2"/>
  <c r="K207" i="2"/>
  <c r="K206" i="2"/>
  <c r="K205" i="2"/>
  <c r="K204" i="2"/>
  <c r="K203" i="2"/>
  <c r="B203" i="2"/>
  <c r="B204" i="2" s="1"/>
  <c r="B205" i="2" s="1"/>
  <c r="B206" i="2" s="1"/>
  <c r="B207" i="2" s="1"/>
  <c r="B208" i="2" s="1"/>
  <c r="B209" i="2" s="1"/>
  <c r="K202" i="2" l="1"/>
  <c r="K201" i="2"/>
  <c r="K200" i="2"/>
  <c r="K199" i="2"/>
  <c r="K198" i="2"/>
  <c r="K197" i="2"/>
  <c r="B197" i="2"/>
  <c r="B198" i="2" s="1"/>
  <c r="B199" i="2" s="1"/>
  <c r="B200" i="2" s="1"/>
  <c r="B201" i="2" s="1"/>
  <c r="B202" i="2" s="1"/>
  <c r="K196" i="2"/>
  <c r="B196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7" i="2"/>
  <c r="K195" i="2"/>
  <c r="K194" i="2"/>
  <c r="K193" i="2"/>
  <c r="K192" i="2"/>
  <c r="K191" i="2"/>
  <c r="M190" i="2"/>
  <c r="K190" i="2"/>
  <c r="M189" i="2"/>
  <c r="K189" i="2"/>
  <c r="M188" i="2"/>
  <c r="K188" i="2"/>
  <c r="M187" i="2"/>
  <c r="K187" i="2"/>
  <c r="M186" i="2"/>
  <c r="K186" i="2"/>
  <c r="M185" i="2"/>
  <c r="K185" i="2"/>
  <c r="M184" i="2"/>
  <c r="K184" i="2"/>
  <c r="M183" i="2"/>
  <c r="K183" i="2"/>
  <c r="M182" i="2"/>
  <c r="K182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K181" i="2" l="1"/>
  <c r="K180" i="2"/>
  <c r="K179" i="2"/>
  <c r="K178" i="2"/>
  <c r="K177" i="2"/>
  <c r="K176" i="2"/>
  <c r="K175" i="2"/>
  <c r="K174" i="2"/>
  <c r="K173" i="2"/>
  <c r="K172" i="2"/>
  <c r="K171" i="2"/>
  <c r="K170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53" i="2" l="1"/>
  <c r="M154" i="2"/>
  <c r="M155" i="2"/>
  <c r="M156" i="2"/>
  <c r="M157" i="2"/>
  <c r="M158" i="2"/>
  <c r="M159" i="2"/>
  <c r="M160" i="2"/>
  <c r="J55" i="2" l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I68" i="2"/>
  <c r="M149" i="2"/>
  <c r="M150" i="2"/>
  <c r="M151" i="2"/>
  <c r="M152" i="2"/>
  <c r="K160" i="2" l="1"/>
  <c r="K159" i="2"/>
  <c r="K158" i="2"/>
  <c r="K157" i="2"/>
  <c r="K156" i="2"/>
  <c r="K155" i="2"/>
  <c r="K154" i="2"/>
  <c r="M148" i="2"/>
  <c r="M147" i="2" l="1"/>
  <c r="M146" i="2" l="1"/>
  <c r="M143" i="2" l="1"/>
  <c r="M144" i="2"/>
  <c r="M145" i="2"/>
  <c r="M142" i="2" l="1"/>
  <c r="M141" i="2" l="1"/>
  <c r="K153" i="2" l="1"/>
  <c r="K152" i="2"/>
  <c r="K151" i="2"/>
  <c r="K150" i="2"/>
  <c r="K149" i="2"/>
  <c r="K148" i="2"/>
  <c r="K147" i="2"/>
  <c r="M140" i="2"/>
  <c r="K146" i="2" l="1"/>
  <c r="K145" i="2"/>
  <c r="K144" i="2"/>
  <c r="K143" i="2"/>
  <c r="K142" i="2"/>
  <c r="K141" i="2"/>
  <c r="K140" i="2"/>
  <c r="M138" i="2"/>
  <c r="M139" i="2"/>
  <c r="M134" i="2" l="1"/>
  <c r="M135" i="2"/>
  <c r="M136" i="2"/>
  <c r="M137" i="2"/>
  <c r="M133" i="2" l="1"/>
  <c r="L133" i="2"/>
  <c r="M132" i="2" l="1"/>
  <c r="M131" i="2" l="1"/>
  <c r="M129" i="2" l="1"/>
  <c r="M130" i="2"/>
  <c r="M128" i="2" l="1"/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P56" i="2" l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P57" i="2" l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P58" i="2" l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P59" i="2" l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P60" i="2" l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P61" i="2" l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P62" i="2" l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F69" i="3" l="1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P64" i="2" l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P65" i="2" l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P66" i="2" l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P67" i="2" l="1"/>
  <c r="F73" i="3"/>
  <c r="P72" i="3"/>
  <c r="G72" i="3"/>
  <c r="I73" i="3" s="1"/>
  <c r="D73" i="3"/>
  <c r="E73" i="3"/>
  <c r="L72" i="3"/>
  <c r="H72" i="3"/>
  <c r="O67" i="2"/>
  <c r="G67" i="2"/>
  <c r="D68" i="2"/>
  <c r="L67" i="2"/>
  <c r="E68" i="2"/>
  <c r="H67" i="2"/>
  <c r="F68" i="2"/>
  <c r="P68" i="2" l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P69" i="2" l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P70" i="2" l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P71" i="2" l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P72" i="2" l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P73" i="2" l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P74" i="2" l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P75" i="2" l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P76" i="2" l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P77" i="2" l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P78" i="2" l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P84" i="3" l="1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P80" i="2" l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P81" i="2" l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P82" i="2" l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P83" i="2" l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P84" i="2" l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P85" i="2" l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P86" i="2" l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P87" i="2" l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P88" i="2" l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P89" i="2" l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P90" i="2" l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P91" i="2" l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P92" i="2" l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P93" i="2" l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P94" i="2" l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P95" i="2" l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P96" i="2" l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P97" i="2" l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P98" i="2" l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P99" i="2" l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P100" i="2" l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P101" i="2" l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P102" i="2" l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P103" i="2" l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P104" i="2" l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P105" i="2" l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P111" i="3" l="1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P113" i="3" l="1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P115" i="3" l="1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F118" i="3" l="1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P114" i="2" l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P115" i="2" l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P116" i="2" l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P117" i="2" l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P118" i="2" l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P119" i="2" l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P120" i="2" l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P122" i="2" l="1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P123" i="2" l="1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P124" i="2" l="1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L126" i="2" l="1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P126" i="2" l="1"/>
  <c r="E133" i="3"/>
  <c r="N132" i="3"/>
  <c r="P132" i="3"/>
  <c r="G132" i="3"/>
  <c r="I133" i="3" s="1"/>
  <c r="D133" i="3"/>
  <c r="H132" i="3"/>
  <c r="O131" i="3"/>
  <c r="F133" i="3"/>
  <c r="E128" i="2"/>
  <c r="I127" i="2"/>
  <c r="O126" i="2"/>
  <c r="D128" i="2"/>
  <c r="G127" i="2"/>
  <c r="H128" i="2" s="1"/>
  <c r="F128" i="2"/>
  <c r="L128" i="2" l="1"/>
  <c r="F129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L129" i="2" s="1"/>
  <c r="P128" i="2" l="1"/>
  <c r="O133" i="3"/>
  <c r="H134" i="3"/>
  <c r="O134" i="3" s="1"/>
  <c r="E130" i="2"/>
  <c r="I129" i="2"/>
  <c r="O128" i="2"/>
  <c r="G129" i="2"/>
  <c r="H130" i="2" s="1"/>
  <c r="D130" i="2"/>
  <c r="F130" i="2"/>
  <c r="L130" i="2" l="1"/>
  <c r="P129" i="2"/>
  <c r="F131" i="2"/>
  <c r="I130" i="2"/>
  <c r="O129" i="2"/>
  <c r="D131" i="2"/>
  <c r="G130" i="2"/>
  <c r="H131" i="2" s="1"/>
  <c r="E131" i="2"/>
  <c r="L131" i="2" s="1"/>
  <c r="P130" i="2" l="1"/>
  <c r="E132" i="2"/>
  <c r="I131" i="2"/>
  <c r="O130" i="2"/>
  <c r="F132" i="2"/>
  <c r="G131" i="2"/>
  <c r="H132" i="2" s="1"/>
  <c r="D132" i="2"/>
  <c r="L132" i="2" l="1"/>
  <c r="P131" i="2"/>
  <c r="F133" i="2"/>
  <c r="I132" i="2"/>
  <c r="O131" i="2"/>
  <c r="G132" i="2"/>
  <c r="H133" i="2" s="1"/>
  <c r="D133" i="2"/>
  <c r="E133" i="2"/>
  <c r="P132" i="2" l="1"/>
  <c r="I133" i="2"/>
  <c r="O132" i="2"/>
  <c r="E134" i="2"/>
  <c r="L134" i="2" s="1"/>
  <c r="F134" i="2"/>
  <c r="G133" i="2"/>
  <c r="H134" i="2" s="1"/>
  <c r="D134" i="2"/>
  <c r="F135" i="2" l="1"/>
  <c r="G134" i="2"/>
  <c r="H135" i="2" s="1"/>
  <c r="D135" i="2"/>
  <c r="E135" i="2"/>
  <c r="L135" i="2" s="1"/>
  <c r="P133" i="2"/>
  <c r="I134" i="2"/>
  <c r="O133" i="2"/>
  <c r="P134" i="2" l="1"/>
  <c r="E136" i="2"/>
  <c r="L136" i="2" s="1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L137" i="2" s="1"/>
  <c r="P135" i="2"/>
  <c r="D138" i="2" l="1"/>
  <c r="E138" i="2"/>
  <c r="L138" i="2" s="1"/>
  <c r="F138" i="2"/>
  <c r="I137" i="2"/>
  <c r="O136" i="2"/>
  <c r="H138" i="2"/>
  <c r="P136" i="2"/>
  <c r="F139" i="2" l="1"/>
  <c r="E139" i="2"/>
  <c r="P137" i="2"/>
  <c r="I138" i="2"/>
  <c r="O137" i="2"/>
  <c r="G138" i="2"/>
  <c r="H139" i="2" s="1"/>
  <c r="D139" i="2"/>
  <c r="L139" i="2" l="1"/>
  <c r="E140" i="2"/>
  <c r="G139" i="2"/>
  <c r="H140" i="2" s="1"/>
  <c r="D140" i="2"/>
  <c r="F140" i="2"/>
  <c r="P138" i="2"/>
  <c r="I139" i="2"/>
  <c r="O138" i="2"/>
  <c r="F141" i="2" l="1"/>
  <c r="E141" i="2"/>
  <c r="L141" i="2" s="1"/>
  <c r="L140" i="2"/>
  <c r="D141" i="2"/>
  <c r="G140" i="2"/>
  <c r="H141" i="2" s="1"/>
  <c r="O139" i="2"/>
  <c r="I140" i="2"/>
  <c r="P139" i="2"/>
  <c r="O140" i="2" l="1"/>
  <c r="I141" i="2"/>
  <c r="G141" i="2"/>
  <c r="H142" i="2" s="1"/>
  <c r="D142" i="2"/>
  <c r="F142" i="2"/>
  <c r="E142" i="2"/>
  <c r="L142" i="2" s="1"/>
  <c r="P140" i="2"/>
  <c r="E143" i="2" l="1"/>
  <c r="L143" i="2" s="1"/>
  <c r="D143" i="2"/>
  <c r="G142" i="2"/>
  <c r="H143" i="2" s="1"/>
  <c r="F143" i="2"/>
  <c r="O141" i="2"/>
  <c r="I142" i="2"/>
  <c r="P141" i="2"/>
  <c r="F144" i="2" l="1"/>
  <c r="I143" i="2"/>
  <c r="O142" i="2"/>
  <c r="G143" i="2"/>
  <c r="H144" i="2" s="1"/>
  <c r="D144" i="2"/>
  <c r="P142" i="2"/>
  <c r="E144" i="2"/>
  <c r="F145" i="2" l="1"/>
  <c r="L144" i="2"/>
  <c r="G144" i="2"/>
  <c r="H145" i="2" s="1"/>
  <c r="D145" i="2"/>
  <c r="P143" i="2"/>
  <c r="E145" i="2"/>
  <c r="L145" i="2" s="1"/>
  <c r="I144" i="2"/>
  <c r="O143" i="2"/>
  <c r="E146" i="2" l="1"/>
  <c r="L146" i="2" s="1"/>
  <c r="P144" i="2"/>
  <c r="F146" i="2"/>
  <c r="D146" i="2"/>
  <c r="G145" i="2"/>
  <c r="H146" i="2" s="1"/>
  <c r="I145" i="2"/>
  <c r="O144" i="2"/>
  <c r="G146" i="2" l="1"/>
  <c r="H147" i="2" s="1"/>
  <c r="D147" i="2"/>
  <c r="F147" i="2"/>
  <c r="E147" i="2"/>
  <c r="L147" i="2" s="1"/>
  <c r="O145" i="2"/>
  <c r="I146" i="2"/>
  <c r="P145" i="2"/>
  <c r="O146" i="2" l="1"/>
  <c r="I147" i="2"/>
  <c r="E148" i="2"/>
  <c r="L148" i="2" s="1"/>
  <c r="F148" i="2"/>
  <c r="D148" i="2"/>
  <c r="G147" i="2"/>
  <c r="P146" i="2"/>
  <c r="P147" i="2"/>
  <c r="D149" i="2" l="1"/>
  <c r="G148" i="2"/>
  <c r="E149" i="2"/>
  <c r="L149" i="2" s="1"/>
  <c r="O147" i="2"/>
  <c r="I148" i="2"/>
  <c r="F149" i="2"/>
  <c r="H148" i="2"/>
  <c r="F150" i="2" l="1"/>
  <c r="H149" i="2"/>
  <c r="I149" i="2"/>
  <c r="O148" i="2"/>
  <c r="E150" i="2"/>
  <c r="L150" i="2" s="1"/>
  <c r="P148" i="2"/>
  <c r="D150" i="2"/>
  <c r="G149" i="2"/>
  <c r="H150" i="2" l="1"/>
  <c r="E151" i="2"/>
  <c r="L151" i="2" s="1"/>
  <c r="F151" i="2"/>
  <c r="P149" i="2"/>
  <c r="D151" i="2"/>
  <c r="G150" i="2"/>
  <c r="O149" i="2"/>
  <c r="I150" i="2"/>
  <c r="H151" i="2" l="1"/>
  <c r="F152" i="2"/>
  <c r="P150" i="2"/>
  <c r="D152" i="2"/>
  <c r="G151" i="2"/>
  <c r="E152" i="2"/>
  <c r="O150" i="2"/>
  <c r="I151" i="2"/>
  <c r="F153" i="2" l="1"/>
  <c r="L152" i="2"/>
  <c r="H152" i="2"/>
  <c r="E153" i="2"/>
  <c r="L153" i="2" s="1"/>
  <c r="D153" i="2"/>
  <c r="G152" i="2"/>
  <c r="I152" i="2"/>
  <c r="O151" i="2"/>
  <c r="P151" i="2"/>
  <c r="E154" i="2" l="1"/>
  <c r="L154" i="2" s="1"/>
  <c r="G153" i="2"/>
  <c r="J154" i="2" s="1"/>
  <c r="D154" i="2"/>
  <c r="F154" i="2"/>
  <c r="H153" i="2"/>
  <c r="H154" i="2" s="1"/>
  <c r="P152" i="2"/>
  <c r="O152" i="2"/>
  <c r="I153" i="2"/>
  <c r="F155" i="2" l="1"/>
  <c r="O153" i="2"/>
  <c r="I154" i="2"/>
  <c r="D155" i="2"/>
  <c r="G155" i="2" s="1"/>
  <c r="G154" i="2"/>
  <c r="H155" i="2" s="1"/>
  <c r="E155" i="2"/>
  <c r="L155" i="2" s="1"/>
  <c r="P153" i="2"/>
  <c r="J155" i="2" l="1"/>
  <c r="J156" i="2" s="1"/>
  <c r="H156" i="2"/>
  <c r="I155" i="2"/>
  <c r="O154" i="2"/>
  <c r="D156" i="2"/>
  <c r="G156" i="2" s="1"/>
  <c r="E156" i="2"/>
  <c r="L156" i="2" s="1"/>
  <c r="F156" i="2"/>
  <c r="P154" i="2"/>
  <c r="J157" i="2" l="1"/>
  <c r="H157" i="2"/>
  <c r="D157" i="2"/>
  <c r="G157" i="2" s="1"/>
  <c r="E157" i="2"/>
  <c r="L157" i="2" s="1"/>
  <c r="F157" i="2"/>
  <c r="O155" i="2"/>
  <c r="I156" i="2"/>
  <c r="P155" i="2"/>
  <c r="J158" i="2" l="1"/>
  <c r="H158" i="2"/>
  <c r="F158" i="2"/>
  <c r="O156" i="2"/>
  <c r="I157" i="2"/>
  <c r="D158" i="2"/>
  <c r="E158" i="2"/>
  <c r="L158" i="2" s="1"/>
  <c r="P156" i="2"/>
  <c r="G158" i="2" l="1"/>
  <c r="D159" i="2"/>
  <c r="F159" i="2"/>
  <c r="E159" i="2"/>
  <c r="L159" i="2" s="1"/>
  <c r="O157" i="2"/>
  <c r="I158" i="2"/>
  <c r="P157" i="2"/>
  <c r="H159" i="2" l="1"/>
  <c r="J159" i="2"/>
  <c r="F160" i="2"/>
  <c r="E160" i="2"/>
  <c r="O158" i="2"/>
  <c r="I159" i="2"/>
  <c r="D160" i="2"/>
  <c r="G159" i="2"/>
  <c r="P158" i="2"/>
  <c r="E161" i="2" l="1"/>
  <c r="L161" i="2" s="1"/>
  <c r="G160" i="2"/>
  <c r="D161" i="2"/>
  <c r="F161" i="2"/>
  <c r="H160" i="2"/>
  <c r="H161" i="2" s="1"/>
  <c r="J160" i="2"/>
  <c r="L160" i="2"/>
  <c r="O159" i="2"/>
  <c r="I160" i="2"/>
  <c r="P159" i="2"/>
  <c r="F162" i="2" l="1"/>
  <c r="O160" i="2"/>
  <c r="I161" i="2"/>
  <c r="P160" i="2"/>
  <c r="J161" i="2"/>
  <c r="P161" i="2" s="1"/>
  <c r="D162" i="2"/>
  <c r="G161" i="2"/>
  <c r="H162" i="2" s="1"/>
  <c r="E162" i="2"/>
  <c r="J162" i="2" l="1"/>
  <c r="P162" i="2" s="1"/>
  <c r="G162" i="2"/>
  <c r="D163" i="2"/>
  <c r="O161" i="2"/>
  <c r="I162" i="2"/>
  <c r="H163" i="2"/>
  <c r="L162" i="2"/>
  <c r="E163" i="2"/>
  <c r="F163" i="2"/>
  <c r="J163" i="2" l="1"/>
  <c r="P163" i="2" s="1"/>
  <c r="F164" i="2"/>
  <c r="O162" i="2"/>
  <c r="I163" i="2"/>
  <c r="D164" i="2"/>
  <c r="G163" i="2"/>
  <c r="H164" i="2" s="1"/>
  <c r="E164" i="2"/>
  <c r="F165" i="2" s="1"/>
  <c r="L163" i="2"/>
  <c r="O163" i="2" l="1"/>
  <c r="I164" i="2"/>
  <c r="J164" i="2"/>
  <c r="P164" i="2" s="1"/>
  <c r="D165" i="2"/>
  <c r="G164" i="2"/>
  <c r="L164" i="2"/>
  <c r="E165" i="2"/>
  <c r="E166" i="2" l="1"/>
  <c r="L165" i="2"/>
  <c r="J165" i="2"/>
  <c r="P165" i="2" s="1"/>
  <c r="G165" i="2"/>
  <c r="D166" i="2"/>
  <c r="O164" i="2"/>
  <c r="I165" i="2"/>
  <c r="F166" i="2"/>
  <c r="H165" i="2"/>
  <c r="F167" i="2" l="1"/>
  <c r="H166" i="2"/>
  <c r="J166" i="2"/>
  <c r="P166" i="2" s="1"/>
  <c r="O165" i="2"/>
  <c r="I166" i="2"/>
  <c r="D167" i="2"/>
  <c r="G166" i="2"/>
  <c r="L166" i="2"/>
  <c r="E167" i="2"/>
  <c r="F168" i="2" s="1"/>
  <c r="J167" i="2" l="1"/>
  <c r="P167" i="2" s="1"/>
  <c r="O166" i="2"/>
  <c r="I167" i="2"/>
  <c r="G167" i="2"/>
  <c r="D168" i="2"/>
  <c r="H167" i="2"/>
  <c r="H168" i="2" s="1"/>
  <c r="E168" i="2"/>
  <c r="L167" i="2"/>
  <c r="J168" i="2" l="1"/>
  <c r="P168" i="2" s="1"/>
  <c r="L168" i="2"/>
  <c r="E169" i="2"/>
  <c r="L169" i="2" s="1"/>
  <c r="G168" i="2"/>
  <c r="D169" i="2"/>
  <c r="F169" i="2"/>
  <c r="O167" i="2"/>
  <c r="I168" i="2"/>
  <c r="F170" i="2" l="1"/>
  <c r="J169" i="2"/>
  <c r="P169" i="2" s="1"/>
  <c r="G169" i="2"/>
  <c r="D170" i="2"/>
  <c r="E170" i="2"/>
  <c r="L170" i="2" s="1"/>
  <c r="I169" i="2"/>
  <c r="O168" i="2"/>
  <c r="H169" i="2"/>
  <c r="H170" i="2" l="1"/>
  <c r="J170" i="2"/>
  <c r="P170" i="2" s="1"/>
  <c r="E171" i="2"/>
  <c r="L171" i="2" s="1"/>
  <c r="F171" i="2"/>
  <c r="D171" i="2"/>
  <c r="G170" i="2"/>
  <c r="H171" i="2" s="1"/>
  <c r="O169" i="2"/>
  <c r="I170" i="2"/>
  <c r="F172" i="2" l="1"/>
  <c r="I171" i="2"/>
  <c r="O170" i="2"/>
  <c r="D172" i="2"/>
  <c r="G171" i="2"/>
  <c r="H172" i="2" s="1"/>
  <c r="J171" i="2"/>
  <c r="E172" i="2"/>
  <c r="L172" i="2" s="1"/>
  <c r="E173" i="2" l="1"/>
  <c r="L173" i="2" s="1"/>
  <c r="J172" i="2"/>
  <c r="P171" i="2"/>
  <c r="F173" i="2"/>
  <c r="G172" i="2"/>
  <c r="H173" i="2" s="1"/>
  <c r="D173" i="2"/>
  <c r="I172" i="2"/>
  <c r="O171" i="2"/>
  <c r="F174" i="2" l="1"/>
  <c r="I173" i="2"/>
  <c r="O172" i="2"/>
  <c r="G173" i="2"/>
  <c r="H174" i="2" s="1"/>
  <c r="D174" i="2"/>
  <c r="J173" i="2"/>
  <c r="P172" i="2"/>
  <c r="E174" i="2"/>
  <c r="F175" i="2" l="1"/>
  <c r="L174" i="2"/>
  <c r="P173" i="2"/>
  <c r="J174" i="2"/>
  <c r="G174" i="2"/>
  <c r="H175" i="2" s="1"/>
  <c r="D175" i="2"/>
  <c r="E175" i="2"/>
  <c r="L175" i="2" s="1"/>
  <c r="I174" i="2"/>
  <c r="O173" i="2"/>
  <c r="I175" i="2" l="1"/>
  <c r="O174" i="2"/>
  <c r="D176" i="2"/>
  <c r="G175" i="2"/>
  <c r="H176" i="2" s="1"/>
  <c r="E176" i="2"/>
  <c r="L176" i="2" s="1"/>
  <c r="F176" i="2"/>
  <c r="P174" i="2"/>
  <c r="J175" i="2"/>
  <c r="F177" i="2" l="1"/>
  <c r="G176" i="2"/>
  <c r="H177" i="2" s="1"/>
  <c r="D177" i="2"/>
  <c r="E177" i="2"/>
  <c r="L177" i="2" s="1"/>
  <c r="P175" i="2"/>
  <c r="J176" i="2"/>
  <c r="O175" i="2"/>
  <c r="I176" i="2"/>
  <c r="D178" i="2" l="1"/>
  <c r="G177" i="2"/>
  <c r="H178" i="2" s="1"/>
  <c r="E178" i="2"/>
  <c r="L178" i="2" s="1"/>
  <c r="J177" i="2"/>
  <c r="P176" i="2"/>
  <c r="O176" i="2"/>
  <c r="I177" i="2"/>
  <c r="F178" i="2"/>
  <c r="J178" i="2" l="1"/>
  <c r="P177" i="2"/>
  <c r="O177" i="2"/>
  <c r="I178" i="2"/>
  <c r="E179" i="2"/>
  <c r="L179" i="2" s="1"/>
  <c r="F179" i="2"/>
  <c r="D179" i="2"/>
  <c r="G178" i="2"/>
  <c r="H179" i="2" s="1"/>
  <c r="F180" i="2" l="1"/>
  <c r="E180" i="2"/>
  <c r="D180" i="2"/>
  <c r="G179" i="2"/>
  <c r="H180" i="2" s="1"/>
  <c r="O178" i="2"/>
  <c r="I179" i="2"/>
  <c r="J179" i="2"/>
  <c r="P178" i="2"/>
  <c r="F181" i="2" l="1"/>
  <c r="L180" i="2"/>
  <c r="P179" i="2"/>
  <c r="J180" i="2"/>
  <c r="D181" i="2"/>
  <c r="G180" i="2"/>
  <c r="H181" i="2" s="1"/>
  <c r="I180" i="2"/>
  <c r="O179" i="2"/>
  <c r="E181" i="2"/>
  <c r="G181" i="2" l="1"/>
  <c r="D182" i="2"/>
  <c r="H182" i="2"/>
  <c r="E182" i="2"/>
  <c r="L181" i="2"/>
  <c r="F182" i="2"/>
  <c r="I181" i="2"/>
  <c r="O180" i="2"/>
  <c r="P180" i="2"/>
  <c r="J181" i="2"/>
  <c r="F183" i="2" l="1"/>
  <c r="O181" i="2"/>
  <c r="I182" i="2"/>
  <c r="P181" i="2"/>
  <c r="J182" i="2"/>
  <c r="E183" i="2"/>
  <c r="F184" i="2" s="1"/>
  <c r="L182" i="2"/>
  <c r="G182" i="2"/>
  <c r="H183" i="2" s="1"/>
  <c r="D183" i="2"/>
  <c r="P182" i="2" l="1"/>
  <c r="J183" i="2"/>
  <c r="D184" i="2"/>
  <c r="G183" i="2"/>
  <c r="H184" i="2" s="1"/>
  <c r="O182" i="2"/>
  <c r="I183" i="2"/>
  <c r="L183" i="2"/>
  <c r="E184" i="2"/>
  <c r="G184" i="2" l="1"/>
  <c r="H185" i="2" s="1"/>
  <c r="D185" i="2"/>
  <c r="I184" i="2"/>
  <c r="O183" i="2"/>
  <c r="J184" i="2"/>
  <c r="P183" i="2"/>
  <c r="F185" i="2"/>
  <c r="L184" i="2"/>
  <c r="E185" i="2"/>
  <c r="F186" i="2" l="1"/>
  <c r="P184" i="2"/>
  <c r="J185" i="2"/>
  <c r="O184" i="2"/>
  <c r="I185" i="2"/>
  <c r="D186" i="2"/>
  <c r="G185" i="2"/>
  <c r="H186" i="2" s="1"/>
  <c r="E186" i="2"/>
  <c r="L185" i="2"/>
  <c r="E187" i="2" l="1"/>
  <c r="L186" i="2"/>
  <c r="F187" i="2"/>
  <c r="D187" i="2"/>
  <c r="G186" i="2"/>
  <c r="H187" i="2" s="1"/>
  <c r="P185" i="2"/>
  <c r="J186" i="2"/>
  <c r="O185" i="2"/>
  <c r="I186" i="2"/>
  <c r="F188" i="2" l="1"/>
  <c r="P186" i="2"/>
  <c r="J187" i="2"/>
  <c r="G187" i="2"/>
  <c r="H188" i="2" s="1"/>
  <c r="D188" i="2"/>
  <c r="I187" i="2"/>
  <c r="O186" i="2"/>
  <c r="E188" i="2"/>
  <c r="L187" i="2"/>
  <c r="L188" i="2" l="1"/>
  <c r="E189" i="2"/>
  <c r="F189" i="2"/>
  <c r="I188" i="2"/>
  <c r="O187" i="2"/>
  <c r="D189" i="2"/>
  <c r="G188" i="2"/>
  <c r="H189" i="2" s="1"/>
  <c r="P187" i="2"/>
  <c r="J188" i="2"/>
  <c r="D190" i="2" l="1"/>
  <c r="G189" i="2"/>
  <c r="H190" i="2" s="1"/>
  <c r="I189" i="2"/>
  <c r="O188" i="2"/>
  <c r="F190" i="2"/>
  <c r="E190" i="2"/>
  <c r="L189" i="2"/>
  <c r="P188" i="2"/>
  <c r="J189" i="2"/>
  <c r="P189" i="2" l="1"/>
  <c r="J190" i="2"/>
  <c r="N190" i="2"/>
  <c r="E191" i="2"/>
  <c r="L190" i="2"/>
  <c r="F191" i="2"/>
  <c r="I190" i="2"/>
  <c r="O189" i="2"/>
  <c r="D191" i="2"/>
  <c r="G190" i="2"/>
  <c r="H191" i="2" s="1"/>
  <c r="F192" i="2" l="1"/>
  <c r="N191" i="2"/>
  <c r="E192" i="2"/>
  <c r="L192" i="2" s="1"/>
  <c r="O190" i="2"/>
  <c r="I191" i="2"/>
  <c r="P190" i="2"/>
  <c r="J191" i="2"/>
  <c r="D192" i="2"/>
  <c r="G191" i="2"/>
  <c r="H192" i="2" s="1"/>
  <c r="O191" i="2" l="1"/>
  <c r="I192" i="2"/>
  <c r="E193" i="2"/>
  <c r="L193" i="2" s="1"/>
  <c r="N192" i="2"/>
  <c r="G192" i="2"/>
  <c r="H193" i="2" s="1"/>
  <c r="D193" i="2"/>
  <c r="J192" i="2"/>
  <c r="P191" i="2"/>
  <c r="F193" i="2"/>
  <c r="J193" i="2" l="1"/>
  <c r="P192" i="2"/>
  <c r="E194" i="2"/>
  <c r="N193" i="2"/>
  <c r="G193" i="2"/>
  <c r="H194" i="2" s="1"/>
  <c r="D194" i="2"/>
  <c r="O192" i="2"/>
  <c r="I193" i="2"/>
  <c r="F194" i="2"/>
  <c r="F195" i="2" l="1"/>
  <c r="I194" i="2"/>
  <c r="O193" i="2"/>
  <c r="N194" i="2"/>
  <c r="E195" i="2"/>
  <c r="D195" i="2"/>
  <c r="G194" i="2"/>
  <c r="H195" i="2" s="1"/>
  <c r="P193" i="2"/>
  <c r="J194" i="2"/>
  <c r="G195" i="2" l="1"/>
  <c r="H196" i="2" s="1"/>
  <c r="D196" i="2"/>
  <c r="N195" i="2"/>
  <c r="E196" i="2"/>
  <c r="F196" i="2"/>
  <c r="P194" i="2"/>
  <c r="J195" i="2"/>
  <c r="O194" i="2"/>
  <c r="I195" i="2"/>
  <c r="E197" i="2" l="1"/>
  <c r="N196" i="2"/>
  <c r="O195" i="2"/>
  <c r="I196" i="2"/>
  <c r="O196" i="2" s="1"/>
  <c r="F197" i="2"/>
  <c r="D197" i="2"/>
  <c r="G196" i="2"/>
  <c r="P195" i="2"/>
  <c r="J196" i="2"/>
  <c r="F198" i="2" l="1"/>
  <c r="I197" i="2"/>
  <c r="O197" i="2" s="1"/>
  <c r="G197" i="2"/>
  <c r="D198" i="2"/>
  <c r="N197" i="2"/>
  <c r="E198" i="2"/>
  <c r="H197" i="2"/>
  <c r="H198" i="2" s="1"/>
  <c r="P196" i="2"/>
  <c r="J197" i="2"/>
  <c r="I198" i="2" l="1"/>
  <c r="O198" i="2" s="1"/>
  <c r="N198" i="2"/>
  <c r="E199" i="2"/>
  <c r="F199" i="2"/>
  <c r="G198" i="2"/>
  <c r="H199" i="2" s="1"/>
  <c r="D199" i="2"/>
  <c r="J198" i="2"/>
  <c r="P197" i="2"/>
  <c r="F200" i="2" l="1"/>
  <c r="D200" i="2"/>
  <c r="G199" i="2"/>
  <c r="H200" i="2" s="1"/>
  <c r="N199" i="2"/>
  <c r="E200" i="2"/>
  <c r="I199" i="2"/>
  <c r="J199" i="2"/>
  <c r="P198" i="2"/>
  <c r="O199" i="2" l="1"/>
  <c r="I200" i="2"/>
  <c r="G200" i="2"/>
  <c r="H201" i="2" s="1"/>
  <c r="D201" i="2"/>
  <c r="N200" i="2"/>
  <c r="E201" i="2"/>
  <c r="F201" i="2"/>
  <c r="J200" i="2"/>
  <c r="P199" i="2"/>
  <c r="F202" i="2" l="1"/>
  <c r="N201" i="2"/>
  <c r="E202" i="2"/>
  <c r="G201" i="2"/>
  <c r="H202" i="2" s="1"/>
  <c r="D202" i="2"/>
  <c r="I201" i="2"/>
  <c r="O200" i="2"/>
  <c r="J201" i="2"/>
  <c r="P200" i="2"/>
  <c r="G202" i="2" l="1"/>
  <c r="H203" i="2" s="1"/>
  <c r="D203" i="2"/>
  <c r="E203" i="2"/>
  <c r="N202" i="2"/>
  <c r="I202" i="2"/>
  <c r="O201" i="2"/>
  <c r="F203" i="2"/>
  <c r="J202" i="2"/>
  <c r="P201" i="2"/>
  <c r="F204" i="2" l="1"/>
  <c r="P202" i="2"/>
  <c r="J203" i="2"/>
  <c r="E204" i="2"/>
  <c r="N203" i="2"/>
  <c r="O202" i="2"/>
  <c r="I203" i="2"/>
  <c r="O203" i="2" s="1"/>
  <c r="D204" i="2"/>
  <c r="G203" i="2"/>
  <c r="F205" i="2" l="1"/>
  <c r="N204" i="2"/>
  <c r="E205" i="2"/>
  <c r="J204" i="2"/>
  <c r="P203" i="2"/>
  <c r="I204" i="2"/>
  <c r="D205" i="2"/>
  <c r="G204" i="2"/>
  <c r="H204" i="2"/>
  <c r="G205" i="2" l="1"/>
  <c r="D206" i="2"/>
  <c r="I205" i="2"/>
  <c r="O204" i="2"/>
  <c r="P204" i="2"/>
  <c r="J205" i="2"/>
  <c r="N205" i="2"/>
  <c r="E206" i="2"/>
  <c r="H205" i="2"/>
  <c r="H206" i="2" s="1"/>
  <c r="F206" i="2"/>
  <c r="F207" i="2" l="1"/>
  <c r="N206" i="2"/>
  <c r="E207" i="2"/>
  <c r="J206" i="2"/>
  <c r="P205" i="2"/>
  <c r="I206" i="2"/>
  <c r="O205" i="2"/>
  <c r="D207" i="2"/>
  <c r="G206" i="2"/>
  <c r="H207" i="2" s="1"/>
  <c r="J207" i="2" l="1"/>
  <c r="P206" i="2"/>
  <c r="D208" i="2"/>
  <c r="G207" i="2"/>
  <c r="H208" i="2" s="1"/>
  <c r="N207" i="2"/>
  <c r="E208" i="2"/>
  <c r="I207" i="2"/>
  <c r="O206" i="2"/>
  <c r="F208" i="2"/>
  <c r="N208" i="2" l="1"/>
  <c r="E209" i="2"/>
  <c r="N209" i="2" s="1"/>
  <c r="D209" i="2"/>
  <c r="G209" i="2" s="1"/>
  <c r="G208" i="2"/>
  <c r="H209" i="2" s="1"/>
  <c r="I208" i="2"/>
  <c r="O207" i="2"/>
  <c r="F209" i="2"/>
  <c r="J208" i="2"/>
  <c r="P207" i="2"/>
  <c r="O208" i="2" l="1"/>
  <c r="I209" i="2"/>
  <c r="O209" i="2" s="1"/>
  <c r="J209" i="2"/>
  <c r="P209" i="2" s="1"/>
  <c r="P208" i="2"/>
</calcChain>
</file>

<file path=xl/sharedStrings.xml><?xml version="1.0" encoding="utf-8"?>
<sst xmlns="http://schemas.openxmlformats.org/spreadsheetml/2006/main" count="32" uniqueCount="18">
  <si>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</si>
  <si>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</si>
  <si>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</si>
  <si>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</si>
  <si>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</si>
  <si>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</si>
  <si>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</si>
  <si>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</si>
  <si>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</si>
  <si>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</si>
  <si>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</si>
  <si>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</si>
  <si>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</si>
  <si>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</si>
  <si>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Rt</t>
  </si>
  <si>
    <t>Variazioni % 7gg</t>
  </si>
  <si>
    <t>media mobile 7gg</t>
  </si>
  <si>
    <t>variazione % 7gg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</si>
</sst>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Model!$A$70:$A$209</c:f>
              <c:numCache>
                <c:formatCode>m/d/yyyy</c:formatCode>
                <c:ptCount val="14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  <c:pt idx="112">
                  <c:v>44195</c:v>
                </c:pt>
                <c:pt idx="113">
                  <c:v>44196</c:v>
                </c:pt>
                <c:pt idx="114">
                  <c:v>44197</c:v>
                </c:pt>
                <c:pt idx="115">
                  <c:v>44198</c:v>
                </c:pt>
                <c:pt idx="116">
                  <c:v>44199</c:v>
                </c:pt>
                <c:pt idx="117">
                  <c:v>44200</c:v>
                </c:pt>
                <c:pt idx="118">
                  <c:v>44201</c:v>
                </c:pt>
                <c:pt idx="119">
                  <c:v>44202</c:v>
                </c:pt>
                <c:pt idx="120">
                  <c:v>44203</c:v>
                </c:pt>
                <c:pt idx="121">
                  <c:v>44204</c:v>
                </c:pt>
                <c:pt idx="122">
                  <c:v>44205</c:v>
                </c:pt>
                <c:pt idx="123">
                  <c:v>44206</c:v>
                </c:pt>
                <c:pt idx="124">
                  <c:v>44207</c:v>
                </c:pt>
                <c:pt idx="125">
                  <c:v>44208</c:v>
                </c:pt>
                <c:pt idx="126">
                  <c:v>44209</c:v>
                </c:pt>
                <c:pt idx="127">
                  <c:v>44210</c:v>
                </c:pt>
                <c:pt idx="128">
                  <c:v>44211</c:v>
                </c:pt>
                <c:pt idx="129">
                  <c:v>44212</c:v>
                </c:pt>
                <c:pt idx="130">
                  <c:v>44213</c:v>
                </c:pt>
                <c:pt idx="131">
                  <c:v>44214</c:v>
                </c:pt>
                <c:pt idx="132">
                  <c:v>44215</c:v>
                </c:pt>
                <c:pt idx="133">
                  <c:v>44216</c:v>
                </c:pt>
                <c:pt idx="134">
                  <c:v>44217</c:v>
                </c:pt>
                <c:pt idx="135">
                  <c:v>44218</c:v>
                </c:pt>
                <c:pt idx="136">
                  <c:v>44219</c:v>
                </c:pt>
                <c:pt idx="137">
                  <c:v>44220</c:v>
                </c:pt>
                <c:pt idx="138">
                  <c:v>44221</c:v>
                </c:pt>
                <c:pt idx="139">
                  <c:v>44222</c:v>
                </c:pt>
              </c:numCache>
            </c:numRef>
          </c:cat>
          <c:val>
            <c:numRef>
              <c:f>Model!$L$70:$L$209</c:f>
              <c:numCache>
                <c:formatCode>General</c:formatCode>
                <c:ptCount val="140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2295</c:v>
                </c:pt>
                <c:pt idx="57">
                  <c:v>2400</c:v>
                </c:pt>
                <c:pt idx="58">
                  <c:v>2510</c:v>
                </c:pt>
                <c:pt idx="59">
                  <c:v>2625</c:v>
                </c:pt>
                <c:pt idx="60">
                  <c:v>2745</c:v>
                </c:pt>
                <c:pt idx="61">
                  <c:v>2850</c:v>
                </c:pt>
                <c:pt idx="62">
                  <c:v>2959</c:v>
                </c:pt>
                <c:pt idx="63">
                  <c:v>3072</c:v>
                </c:pt>
                <c:pt idx="64">
                  <c:v>3151</c:v>
                </c:pt>
                <c:pt idx="65">
                  <c:v>3232</c:v>
                </c:pt>
                <c:pt idx="66">
                  <c:v>3316</c:v>
                </c:pt>
                <c:pt idx="67">
                  <c:v>3402</c:v>
                </c:pt>
                <c:pt idx="68">
                  <c:v>3489</c:v>
                </c:pt>
                <c:pt idx="69">
                  <c:v>3579</c:v>
                </c:pt>
                <c:pt idx="70">
                  <c:v>3672</c:v>
                </c:pt>
                <c:pt idx="71">
                  <c:v>3709</c:v>
                </c:pt>
                <c:pt idx="72">
                  <c:v>3746</c:v>
                </c:pt>
                <c:pt idx="73">
                  <c:v>3768</c:v>
                </c:pt>
                <c:pt idx="74">
                  <c:v>3790</c:v>
                </c:pt>
                <c:pt idx="75">
                  <c:v>3812</c:v>
                </c:pt>
                <c:pt idx="76">
                  <c:v>3827</c:v>
                </c:pt>
                <c:pt idx="77">
                  <c:v>3843</c:v>
                </c:pt>
                <c:pt idx="78">
                  <c:v>3843</c:v>
                </c:pt>
                <c:pt idx="79">
                  <c:v>3818</c:v>
                </c:pt>
                <c:pt idx="80">
                  <c:v>3793</c:v>
                </c:pt>
                <c:pt idx="81">
                  <c:v>3768</c:v>
                </c:pt>
                <c:pt idx="82">
                  <c:v>3743</c:v>
                </c:pt>
                <c:pt idx="83">
                  <c:v>3665</c:v>
                </c:pt>
                <c:pt idx="84">
                  <c:v>3620</c:v>
                </c:pt>
                <c:pt idx="85">
                  <c:v>3583</c:v>
                </c:pt>
                <c:pt idx="86">
                  <c:v>3547</c:v>
                </c:pt>
                <c:pt idx="87">
                  <c:v>3511</c:v>
                </c:pt>
                <c:pt idx="88">
                  <c:v>3458</c:v>
                </c:pt>
                <c:pt idx="89">
                  <c:v>3406</c:v>
                </c:pt>
                <c:pt idx="90">
                  <c:v>3355</c:v>
                </c:pt>
                <c:pt idx="91">
                  <c:v>3313</c:v>
                </c:pt>
                <c:pt idx="92">
                  <c:v>3272</c:v>
                </c:pt>
                <c:pt idx="93">
                  <c:v>3231</c:v>
                </c:pt>
                <c:pt idx="94">
                  <c:v>3191</c:v>
                </c:pt>
                <c:pt idx="95">
                  <c:v>3151</c:v>
                </c:pt>
                <c:pt idx="96">
                  <c:v>3088</c:v>
                </c:pt>
                <c:pt idx="97">
                  <c:v>3011</c:v>
                </c:pt>
                <c:pt idx="98">
                  <c:v>2936</c:v>
                </c:pt>
                <c:pt idx="99">
                  <c:v>2862</c:v>
                </c:pt>
                <c:pt idx="100">
                  <c:v>2821</c:v>
                </c:pt>
                <c:pt idx="101">
                  <c:v>2781</c:v>
                </c:pt>
                <c:pt idx="102">
                  <c:v>2741</c:v>
                </c:pt>
                <c:pt idx="103">
                  <c:v>2703</c:v>
                </c:pt>
                <c:pt idx="104">
                  <c:v>2665</c:v>
                </c:pt>
                <c:pt idx="105">
                  <c:v>2627</c:v>
                </c:pt>
                <c:pt idx="106">
                  <c:v>2590</c:v>
                </c:pt>
                <c:pt idx="107">
                  <c:v>2581</c:v>
                </c:pt>
                <c:pt idx="108">
                  <c:v>2572</c:v>
                </c:pt>
                <c:pt idx="109">
                  <c:v>2564</c:v>
                </c:pt>
                <c:pt idx="110">
                  <c:v>2555</c:v>
                </c:pt>
                <c:pt idx="111">
                  <c:v>2546</c:v>
                </c:pt>
                <c:pt idx="112">
                  <c:v>2538</c:v>
                </c:pt>
                <c:pt idx="113">
                  <c:v>2544</c:v>
                </c:pt>
                <c:pt idx="114">
                  <c:v>2550</c:v>
                </c:pt>
                <c:pt idx="115">
                  <c:v>2556</c:v>
                </c:pt>
                <c:pt idx="116">
                  <c:v>2562</c:v>
                </c:pt>
                <c:pt idx="117">
                  <c:v>2568</c:v>
                </c:pt>
                <c:pt idx="118">
                  <c:v>2574</c:v>
                </c:pt>
                <c:pt idx="119">
                  <c:v>2580</c:v>
                </c:pt>
                <c:pt idx="120">
                  <c:v>2586</c:v>
                </c:pt>
                <c:pt idx="121">
                  <c:v>2592</c:v>
                </c:pt>
                <c:pt idx="122">
                  <c:v>2598</c:v>
                </c:pt>
                <c:pt idx="123">
                  <c:v>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Model!$A$70:$A$209</c:f>
              <c:numCache>
                <c:formatCode>m/d/yyyy</c:formatCode>
                <c:ptCount val="14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  <c:pt idx="112">
                  <c:v>44195</c:v>
                </c:pt>
                <c:pt idx="113">
                  <c:v>44196</c:v>
                </c:pt>
                <c:pt idx="114">
                  <c:v>44197</c:v>
                </c:pt>
                <c:pt idx="115">
                  <c:v>44198</c:v>
                </c:pt>
                <c:pt idx="116">
                  <c:v>44199</c:v>
                </c:pt>
                <c:pt idx="117">
                  <c:v>44200</c:v>
                </c:pt>
                <c:pt idx="118">
                  <c:v>44201</c:v>
                </c:pt>
                <c:pt idx="119">
                  <c:v>44202</c:v>
                </c:pt>
                <c:pt idx="120">
                  <c:v>44203</c:v>
                </c:pt>
                <c:pt idx="121">
                  <c:v>44204</c:v>
                </c:pt>
                <c:pt idx="122">
                  <c:v>44205</c:v>
                </c:pt>
                <c:pt idx="123">
                  <c:v>44206</c:v>
                </c:pt>
                <c:pt idx="124">
                  <c:v>44207</c:v>
                </c:pt>
                <c:pt idx="125">
                  <c:v>44208</c:v>
                </c:pt>
                <c:pt idx="126">
                  <c:v>44209</c:v>
                </c:pt>
                <c:pt idx="127">
                  <c:v>44210</c:v>
                </c:pt>
                <c:pt idx="128">
                  <c:v>44211</c:v>
                </c:pt>
                <c:pt idx="129">
                  <c:v>44212</c:v>
                </c:pt>
                <c:pt idx="130">
                  <c:v>44213</c:v>
                </c:pt>
                <c:pt idx="131">
                  <c:v>44214</c:v>
                </c:pt>
                <c:pt idx="132">
                  <c:v>44215</c:v>
                </c:pt>
                <c:pt idx="133">
                  <c:v>44216</c:v>
                </c:pt>
                <c:pt idx="134">
                  <c:v>44217</c:v>
                </c:pt>
                <c:pt idx="135">
                  <c:v>44218</c:v>
                </c:pt>
                <c:pt idx="136">
                  <c:v>44219</c:v>
                </c:pt>
                <c:pt idx="137">
                  <c:v>44220</c:v>
                </c:pt>
                <c:pt idx="138">
                  <c:v>44221</c:v>
                </c:pt>
                <c:pt idx="139">
                  <c:v>44222</c:v>
                </c:pt>
              </c:numCache>
            </c:numRef>
          </c:cat>
          <c:val>
            <c:numRef>
              <c:f>Model!$M$70:$M$209</c:f>
              <c:numCache>
                <c:formatCode>General</c:formatCode>
                <c:ptCount val="140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  <c:pt idx="58">
                  <c:v>2515</c:v>
                </c:pt>
                <c:pt idx="59">
                  <c:v>2634</c:v>
                </c:pt>
                <c:pt idx="60">
                  <c:v>2749</c:v>
                </c:pt>
                <c:pt idx="61">
                  <c:v>2849</c:v>
                </c:pt>
                <c:pt idx="62">
                  <c:v>2971</c:v>
                </c:pt>
                <c:pt idx="63">
                  <c:v>3081</c:v>
                </c:pt>
                <c:pt idx="64">
                  <c:v>3170</c:v>
                </c:pt>
                <c:pt idx="65">
                  <c:v>3230</c:v>
                </c:pt>
                <c:pt idx="66">
                  <c:v>3306</c:v>
                </c:pt>
                <c:pt idx="67">
                  <c:v>3422</c:v>
                </c:pt>
                <c:pt idx="68">
                  <c:v>3492</c:v>
                </c:pt>
                <c:pt idx="69">
                  <c:v>3612</c:v>
                </c:pt>
                <c:pt idx="70">
                  <c:v>3670</c:v>
                </c:pt>
                <c:pt idx="71">
                  <c:v>3712</c:v>
                </c:pt>
                <c:pt idx="72">
                  <c:v>3748</c:v>
                </c:pt>
                <c:pt idx="73">
                  <c:v>3758</c:v>
                </c:pt>
                <c:pt idx="74">
                  <c:v>3801</c:v>
                </c:pt>
                <c:pt idx="75">
                  <c:v>3810</c:v>
                </c:pt>
                <c:pt idx="76">
                  <c:v>3816</c:v>
                </c:pt>
                <c:pt idx="77">
                  <c:v>3848</c:v>
                </c:pt>
                <c:pt idx="78">
                  <c:v>3846</c:v>
                </c:pt>
                <c:pt idx="79">
                  <c:v>3782</c:v>
                </c:pt>
                <c:pt idx="80">
                  <c:v>3762</c:v>
                </c:pt>
                <c:pt idx="81">
                  <c:v>3753</c:v>
                </c:pt>
                <c:pt idx="82">
                  <c:v>3744</c:v>
                </c:pt>
                <c:pt idx="83">
                  <c:v>3663</c:v>
                </c:pt>
                <c:pt idx="84">
                  <c:v>3616</c:v>
                </c:pt>
                <c:pt idx="85">
                  <c:v>3597</c:v>
                </c:pt>
                <c:pt idx="86">
                  <c:v>3567</c:v>
                </c:pt>
                <c:pt idx="87">
                  <c:v>3517</c:v>
                </c:pt>
                <c:pt idx="88">
                  <c:v>3454</c:v>
                </c:pt>
                <c:pt idx="89">
                  <c:v>3382</c:v>
                </c:pt>
                <c:pt idx="90">
                  <c:v>3345</c:v>
                </c:pt>
                <c:pt idx="91">
                  <c:v>3320</c:v>
                </c:pt>
                <c:pt idx="92">
                  <c:v>3291</c:v>
                </c:pt>
                <c:pt idx="93">
                  <c:v>3265</c:v>
                </c:pt>
                <c:pt idx="94">
                  <c:v>3199</c:v>
                </c:pt>
                <c:pt idx="95">
                  <c:v>3158</c:v>
                </c:pt>
                <c:pt idx="96">
                  <c:v>3095</c:v>
                </c:pt>
                <c:pt idx="97">
                  <c:v>3003</c:v>
                </c:pt>
                <c:pt idx="98">
                  <c:v>2926</c:v>
                </c:pt>
                <c:pt idx="99">
                  <c:v>2855</c:v>
                </c:pt>
                <c:pt idx="100">
                  <c:v>2819</c:v>
                </c:pt>
                <c:pt idx="101">
                  <c:v>2784</c:v>
                </c:pt>
                <c:pt idx="102">
                  <c:v>2743</c:v>
                </c:pt>
                <c:pt idx="103">
                  <c:v>2731</c:v>
                </c:pt>
                <c:pt idx="104">
                  <c:v>2687</c:v>
                </c:pt>
                <c:pt idx="105">
                  <c:v>2624</c:v>
                </c:pt>
                <c:pt idx="106">
                  <c:v>2589</c:v>
                </c:pt>
                <c:pt idx="107">
                  <c:v>2584</c:v>
                </c:pt>
                <c:pt idx="108">
                  <c:v>2580</c:v>
                </c:pt>
                <c:pt idx="109">
                  <c:v>2580</c:v>
                </c:pt>
                <c:pt idx="110">
                  <c:v>2565</c:v>
                </c:pt>
                <c:pt idx="111">
                  <c:v>2549</c:v>
                </c:pt>
                <c:pt idx="112">
                  <c:v>2528</c:v>
                </c:pt>
                <c:pt idx="113">
                  <c:v>2555</c:v>
                </c:pt>
                <c:pt idx="114">
                  <c:v>2553</c:v>
                </c:pt>
                <c:pt idx="115">
                  <c:v>2569</c:v>
                </c:pt>
                <c:pt idx="116">
                  <c:v>2583</c:v>
                </c:pt>
                <c:pt idx="117">
                  <c:v>2579</c:v>
                </c:pt>
                <c:pt idx="118">
                  <c:v>2569</c:v>
                </c:pt>
                <c:pt idx="119">
                  <c:v>2571</c:v>
                </c:pt>
                <c:pt idx="120">
                  <c:v>2587</c:v>
                </c:pt>
                <c:pt idx="121">
                  <c:v>2587</c:v>
                </c:pt>
                <c:pt idx="122">
                  <c:v>2593</c:v>
                </c:pt>
                <c:pt idx="123">
                  <c:v>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Model!$A$70:$A$209</c:f>
              <c:numCache>
                <c:formatCode>m/d/yyyy</c:formatCode>
                <c:ptCount val="14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  <c:pt idx="112">
                  <c:v>44195</c:v>
                </c:pt>
                <c:pt idx="113">
                  <c:v>44196</c:v>
                </c:pt>
                <c:pt idx="114">
                  <c:v>44197</c:v>
                </c:pt>
                <c:pt idx="115">
                  <c:v>44198</c:v>
                </c:pt>
                <c:pt idx="116">
                  <c:v>44199</c:v>
                </c:pt>
                <c:pt idx="117">
                  <c:v>44200</c:v>
                </c:pt>
                <c:pt idx="118">
                  <c:v>44201</c:v>
                </c:pt>
                <c:pt idx="119">
                  <c:v>44202</c:v>
                </c:pt>
                <c:pt idx="120">
                  <c:v>44203</c:v>
                </c:pt>
                <c:pt idx="121">
                  <c:v>44204</c:v>
                </c:pt>
                <c:pt idx="122">
                  <c:v>44205</c:v>
                </c:pt>
                <c:pt idx="123">
                  <c:v>44206</c:v>
                </c:pt>
                <c:pt idx="124">
                  <c:v>44207</c:v>
                </c:pt>
                <c:pt idx="125">
                  <c:v>44208</c:v>
                </c:pt>
                <c:pt idx="126">
                  <c:v>44209</c:v>
                </c:pt>
                <c:pt idx="127">
                  <c:v>44210</c:v>
                </c:pt>
                <c:pt idx="128">
                  <c:v>44211</c:v>
                </c:pt>
                <c:pt idx="129">
                  <c:v>44212</c:v>
                </c:pt>
                <c:pt idx="130">
                  <c:v>44213</c:v>
                </c:pt>
                <c:pt idx="131">
                  <c:v>44214</c:v>
                </c:pt>
                <c:pt idx="132">
                  <c:v>44215</c:v>
                </c:pt>
                <c:pt idx="133">
                  <c:v>44216</c:v>
                </c:pt>
                <c:pt idx="134">
                  <c:v>44217</c:v>
                </c:pt>
                <c:pt idx="135">
                  <c:v>44218</c:v>
                </c:pt>
                <c:pt idx="136">
                  <c:v>44219</c:v>
                </c:pt>
                <c:pt idx="137">
                  <c:v>44220</c:v>
                </c:pt>
                <c:pt idx="138">
                  <c:v>44221</c:v>
                </c:pt>
                <c:pt idx="139">
                  <c:v>44222</c:v>
                </c:pt>
              </c:numCache>
            </c:numRef>
          </c:cat>
          <c:val>
            <c:numRef>
              <c:f>Model!$O$70:$O$209</c:f>
              <c:numCache>
                <c:formatCode>General</c:formatCode>
                <c:ptCount val="140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  <c:pt idx="65">
                  <c:v>5119</c:v>
                </c:pt>
                <c:pt idx="66">
                  <c:v>5519</c:v>
                </c:pt>
                <c:pt idx="67">
                  <c:v>5951</c:v>
                </c:pt>
                <c:pt idx="68">
                  <c:v>6417</c:v>
                </c:pt>
                <c:pt idx="69">
                  <c:v>6919</c:v>
                </c:pt>
                <c:pt idx="70">
                  <c:v>7460</c:v>
                </c:pt>
                <c:pt idx="71">
                  <c:v>8044</c:v>
                </c:pt>
                <c:pt idx="72">
                  <c:v>8674</c:v>
                </c:pt>
                <c:pt idx="73">
                  <c:v>9353</c:v>
                </c:pt>
                <c:pt idx="74">
                  <c:v>10086</c:v>
                </c:pt>
                <c:pt idx="75">
                  <c:v>10875</c:v>
                </c:pt>
                <c:pt idx="76">
                  <c:v>11727</c:v>
                </c:pt>
                <c:pt idx="77">
                  <c:v>12645</c:v>
                </c:pt>
                <c:pt idx="78">
                  <c:v>13635</c:v>
                </c:pt>
                <c:pt idx="79">
                  <c:v>14703</c:v>
                </c:pt>
                <c:pt idx="80">
                  <c:v>15854</c:v>
                </c:pt>
                <c:pt idx="81">
                  <c:v>17095</c:v>
                </c:pt>
                <c:pt idx="82">
                  <c:v>18433</c:v>
                </c:pt>
                <c:pt idx="83">
                  <c:v>19876</c:v>
                </c:pt>
                <c:pt idx="84">
                  <c:v>21433</c:v>
                </c:pt>
                <c:pt idx="85">
                  <c:v>23111</c:v>
                </c:pt>
                <c:pt idx="86">
                  <c:v>24920</c:v>
                </c:pt>
                <c:pt idx="87">
                  <c:v>26871</c:v>
                </c:pt>
                <c:pt idx="88">
                  <c:v>28975</c:v>
                </c:pt>
                <c:pt idx="89">
                  <c:v>31243</c:v>
                </c:pt>
                <c:pt idx="90">
                  <c:v>33689</c:v>
                </c:pt>
                <c:pt idx="91">
                  <c:v>36327</c:v>
                </c:pt>
                <c:pt idx="92">
                  <c:v>39171</c:v>
                </c:pt>
                <c:pt idx="93">
                  <c:v>42238</c:v>
                </c:pt>
                <c:pt idx="94">
                  <c:v>45545</c:v>
                </c:pt>
                <c:pt idx="95">
                  <c:v>49111</c:v>
                </c:pt>
                <c:pt idx="96">
                  <c:v>52955</c:v>
                </c:pt>
                <c:pt idx="97">
                  <c:v>57101</c:v>
                </c:pt>
                <c:pt idx="98">
                  <c:v>61572</c:v>
                </c:pt>
                <c:pt idx="99">
                  <c:v>66392</c:v>
                </c:pt>
                <c:pt idx="100">
                  <c:v>71589</c:v>
                </c:pt>
                <c:pt idx="101">
                  <c:v>77193</c:v>
                </c:pt>
                <c:pt idx="102">
                  <c:v>83236</c:v>
                </c:pt>
                <c:pt idx="103">
                  <c:v>89752</c:v>
                </c:pt>
                <c:pt idx="104">
                  <c:v>96778</c:v>
                </c:pt>
                <c:pt idx="105">
                  <c:v>104354</c:v>
                </c:pt>
                <c:pt idx="106">
                  <c:v>112523</c:v>
                </c:pt>
                <c:pt idx="107">
                  <c:v>121331</c:v>
                </c:pt>
                <c:pt idx="108">
                  <c:v>130829</c:v>
                </c:pt>
                <c:pt idx="109">
                  <c:v>141071</c:v>
                </c:pt>
                <c:pt idx="110">
                  <c:v>152114</c:v>
                </c:pt>
                <c:pt idx="111">
                  <c:v>164021</c:v>
                </c:pt>
                <c:pt idx="112">
                  <c:v>176861</c:v>
                </c:pt>
                <c:pt idx="113">
                  <c:v>190706</c:v>
                </c:pt>
                <c:pt idx="114">
                  <c:v>205634</c:v>
                </c:pt>
                <c:pt idx="115">
                  <c:v>221730</c:v>
                </c:pt>
                <c:pt idx="116">
                  <c:v>239086</c:v>
                </c:pt>
                <c:pt idx="117">
                  <c:v>257800</c:v>
                </c:pt>
                <c:pt idx="118">
                  <c:v>277979</c:v>
                </c:pt>
                <c:pt idx="119">
                  <c:v>299737</c:v>
                </c:pt>
                <c:pt idx="120">
                  <c:v>323198</c:v>
                </c:pt>
                <c:pt idx="121">
                  <c:v>348496</c:v>
                </c:pt>
                <c:pt idx="122">
                  <c:v>375774</c:v>
                </c:pt>
                <c:pt idx="123">
                  <c:v>405186</c:v>
                </c:pt>
                <c:pt idx="124">
                  <c:v>436900</c:v>
                </c:pt>
                <c:pt idx="125">
                  <c:v>471097</c:v>
                </c:pt>
                <c:pt idx="126">
                  <c:v>507970</c:v>
                </c:pt>
                <c:pt idx="127">
                  <c:v>547728</c:v>
                </c:pt>
                <c:pt idx="128">
                  <c:v>590598</c:v>
                </c:pt>
                <c:pt idx="129">
                  <c:v>636822</c:v>
                </c:pt>
                <c:pt idx="130">
                  <c:v>686664</c:v>
                </c:pt>
                <c:pt idx="131">
                  <c:v>740407</c:v>
                </c:pt>
                <c:pt idx="132">
                  <c:v>798355</c:v>
                </c:pt>
                <c:pt idx="133">
                  <c:v>860838</c:v>
                </c:pt>
                <c:pt idx="134">
                  <c:v>928210</c:v>
                </c:pt>
                <c:pt idx="135">
                  <c:v>1000855</c:v>
                </c:pt>
                <c:pt idx="136">
                  <c:v>1079185</c:v>
                </c:pt>
                <c:pt idx="137">
                  <c:v>1163645</c:v>
                </c:pt>
                <c:pt idx="138">
                  <c:v>1254714</c:v>
                </c:pt>
                <c:pt idx="139">
                  <c:v>1352909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Model!$A$70:$A$209</c:f>
              <c:numCache>
                <c:formatCode>m/d/yyyy</c:formatCode>
                <c:ptCount val="14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  <c:pt idx="112">
                  <c:v>44195</c:v>
                </c:pt>
                <c:pt idx="113">
                  <c:v>44196</c:v>
                </c:pt>
                <c:pt idx="114">
                  <c:v>44197</c:v>
                </c:pt>
                <c:pt idx="115">
                  <c:v>44198</c:v>
                </c:pt>
                <c:pt idx="116">
                  <c:v>44199</c:v>
                </c:pt>
                <c:pt idx="117">
                  <c:v>44200</c:v>
                </c:pt>
                <c:pt idx="118">
                  <c:v>44201</c:v>
                </c:pt>
                <c:pt idx="119">
                  <c:v>44202</c:v>
                </c:pt>
                <c:pt idx="120">
                  <c:v>44203</c:v>
                </c:pt>
                <c:pt idx="121">
                  <c:v>44204</c:v>
                </c:pt>
                <c:pt idx="122">
                  <c:v>44205</c:v>
                </c:pt>
                <c:pt idx="123">
                  <c:v>44206</c:v>
                </c:pt>
                <c:pt idx="124">
                  <c:v>44207</c:v>
                </c:pt>
                <c:pt idx="125">
                  <c:v>44208</c:v>
                </c:pt>
                <c:pt idx="126">
                  <c:v>44209</c:v>
                </c:pt>
                <c:pt idx="127">
                  <c:v>44210</c:v>
                </c:pt>
                <c:pt idx="128">
                  <c:v>44211</c:v>
                </c:pt>
                <c:pt idx="129">
                  <c:v>44212</c:v>
                </c:pt>
                <c:pt idx="130">
                  <c:v>44213</c:v>
                </c:pt>
                <c:pt idx="131">
                  <c:v>44214</c:v>
                </c:pt>
                <c:pt idx="132">
                  <c:v>44215</c:v>
                </c:pt>
                <c:pt idx="133">
                  <c:v>44216</c:v>
                </c:pt>
                <c:pt idx="134">
                  <c:v>44217</c:v>
                </c:pt>
                <c:pt idx="135">
                  <c:v>44218</c:v>
                </c:pt>
                <c:pt idx="136">
                  <c:v>44219</c:v>
                </c:pt>
                <c:pt idx="137">
                  <c:v>44220</c:v>
                </c:pt>
                <c:pt idx="138">
                  <c:v>44221</c:v>
                </c:pt>
                <c:pt idx="139">
                  <c:v>44222</c:v>
                </c:pt>
              </c:numCache>
            </c:numRef>
          </c:cat>
          <c:val>
            <c:numRef>
              <c:f>Model!$P$70:$P$209</c:f>
              <c:numCache>
                <c:formatCode>General</c:formatCode>
                <c:ptCount val="140"/>
                <c:pt idx="0">
                  <c:v>12957</c:v>
                </c:pt>
                <c:pt idx="1">
                  <c:v>12762</c:v>
                </c:pt>
                <c:pt idx="2">
                  <c:v>12570</c:v>
                </c:pt>
                <c:pt idx="3">
                  <c:v>12381</c:v>
                </c:pt>
                <c:pt idx="4">
                  <c:v>12195</c:v>
                </c:pt>
                <c:pt idx="5">
                  <c:v>12012</c:v>
                </c:pt>
                <c:pt idx="6">
                  <c:v>11832</c:v>
                </c:pt>
                <c:pt idx="7">
                  <c:v>11655</c:v>
                </c:pt>
                <c:pt idx="8">
                  <c:v>11480</c:v>
                </c:pt>
                <c:pt idx="9">
                  <c:v>11307</c:v>
                </c:pt>
                <c:pt idx="10">
                  <c:v>11138</c:v>
                </c:pt>
                <c:pt idx="11">
                  <c:v>10971</c:v>
                </c:pt>
                <c:pt idx="12">
                  <c:v>10807</c:v>
                </c:pt>
                <c:pt idx="13">
                  <c:v>10644</c:v>
                </c:pt>
                <c:pt idx="14">
                  <c:v>10484</c:v>
                </c:pt>
                <c:pt idx="15">
                  <c:v>10326</c:v>
                </c:pt>
                <c:pt idx="16">
                  <c:v>10171</c:v>
                </c:pt>
                <c:pt idx="17">
                  <c:v>10018</c:v>
                </c:pt>
                <c:pt idx="18">
                  <c:v>9868</c:v>
                </c:pt>
                <c:pt idx="19">
                  <c:v>9720</c:v>
                </c:pt>
                <c:pt idx="20">
                  <c:v>9574</c:v>
                </c:pt>
                <c:pt idx="21">
                  <c:v>9430</c:v>
                </c:pt>
                <c:pt idx="22">
                  <c:v>9288</c:v>
                </c:pt>
                <c:pt idx="23">
                  <c:v>9149</c:v>
                </c:pt>
                <c:pt idx="24">
                  <c:v>9012</c:v>
                </c:pt>
                <c:pt idx="25">
                  <c:v>8877</c:v>
                </c:pt>
                <c:pt idx="26">
                  <c:v>8744</c:v>
                </c:pt>
                <c:pt idx="27">
                  <c:v>8612</c:v>
                </c:pt>
                <c:pt idx="28">
                  <c:v>8482</c:v>
                </c:pt>
                <c:pt idx="29">
                  <c:v>8355</c:v>
                </c:pt>
                <c:pt idx="30">
                  <c:v>8230</c:v>
                </c:pt>
                <c:pt idx="31">
                  <c:v>8106</c:v>
                </c:pt>
                <c:pt idx="32">
                  <c:v>7984</c:v>
                </c:pt>
                <c:pt idx="33">
                  <c:v>7865</c:v>
                </c:pt>
                <c:pt idx="34">
                  <c:v>7747</c:v>
                </c:pt>
                <c:pt idx="35">
                  <c:v>7630</c:v>
                </c:pt>
                <c:pt idx="36">
                  <c:v>7515</c:v>
                </c:pt>
                <c:pt idx="37">
                  <c:v>7403</c:v>
                </c:pt>
                <c:pt idx="38">
                  <c:v>7292</c:v>
                </c:pt>
                <c:pt idx="39">
                  <c:v>7182</c:v>
                </c:pt>
                <c:pt idx="40">
                  <c:v>7074</c:v>
                </c:pt>
                <c:pt idx="41">
                  <c:v>6967</c:v>
                </c:pt>
                <c:pt idx="42">
                  <c:v>6862</c:v>
                </c:pt>
                <c:pt idx="43">
                  <c:v>6759</c:v>
                </c:pt>
                <c:pt idx="44">
                  <c:v>6658</c:v>
                </c:pt>
                <c:pt idx="45">
                  <c:v>6558</c:v>
                </c:pt>
                <c:pt idx="46">
                  <c:v>6459</c:v>
                </c:pt>
                <c:pt idx="47">
                  <c:v>6362</c:v>
                </c:pt>
                <c:pt idx="48">
                  <c:v>6267</c:v>
                </c:pt>
                <c:pt idx="49">
                  <c:v>6173</c:v>
                </c:pt>
                <c:pt idx="50">
                  <c:v>6081</c:v>
                </c:pt>
                <c:pt idx="51">
                  <c:v>5990</c:v>
                </c:pt>
                <c:pt idx="52">
                  <c:v>5900</c:v>
                </c:pt>
                <c:pt idx="53">
                  <c:v>5811</c:v>
                </c:pt>
                <c:pt idx="54">
                  <c:v>5724</c:v>
                </c:pt>
                <c:pt idx="55">
                  <c:v>5638</c:v>
                </c:pt>
                <c:pt idx="56">
                  <c:v>5553</c:v>
                </c:pt>
                <c:pt idx="57">
                  <c:v>5469</c:v>
                </c:pt>
                <c:pt idx="58">
                  <c:v>5387</c:v>
                </c:pt>
                <c:pt idx="59">
                  <c:v>5306</c:v>
                </c:pt>
                <c:pt idx="60">
                  <c:v>5227</c:v>
                </c:pt>
                <c:pt idx="61">
                  <c:v>5148</c:v>
                </c:pt>
                <c:pt idx="62">
                  <c:v>5071</c:v>
                </c:pt>
                <c:pt idx="63">
                  <c:v>4994</c:v>
                </c:pt>
                <c:pt idx="64">
                  <c:v>4919</c:v>
                </c:pt>
                <c:pt idx="65">
                  <c:v>4845</c:v>
                </c:pt>
                <c:pt idx="66">
                  <c:v>4772</c:v>
                </c:pt>
                <c:pt idx="67">
                  <c:v>4700</c:v>
                </c:pt>
                <c:pt idx="68">
                  <c:v>4629</c:v>
                </c:pt>
                <c:pt idx="69">
                  <c:v>4559</c:v>
                </c:pt>
                <c:pt idx="70">
                  <c:v>4490</c:v>
                </c:pt>
                <c:pt idx="71">
                  <c:v>4423</c:v>
                </c:pt>
                <c:pt idx="72">
                  <c:v>4356</c:v>
                </c:pt>
                <c:pt idx="73">
                  <c:v>4291</c:v>
                </c:pt>
                <c:pt idx="74">
                  <c:v>4226</c:v>
                </c:pt>
                <c:pt idx="75">
                  <c:v>4163</c:v>
                </c:pt>
                <c:pt idx="76">
                  <c:v>4100</c:v>
                </c:pt>
                <c:pt idx="77">
                  <c:v>4038</c:v>
                </c:pt>
                <c:pt idx="78">
                  <c:v>3977</c:v>
                </c:pt>
                <c:pt idx="79">
                  <c:v>3918</c:v>
                </c:pt>
                <c:pt idx="80">
                  <c:v>3859</c:v>
                </c:pt>
                <c:pt idx="81">
                  <c:v>3801</c:v>
                </c:pt>
                <c:pt idx="82">
                  <c:v>3744</c:v>
                </c:pt>
                <c:pt idx="83">
                  <c:v>3688</c:v>
                </c:pt>
                <c:pt idx="84">
                  <c:v>3633</c:v>
                </c:pt>
                <c:pt idx="85">
                  <c:v>3578</c:v>
                </c:pt>
                <c:pt idx="86">
                  <c:v>3524</c:v>
                </c:pt>
                <c:pt idx="87">
                  <c:v>3471</c:v>
                </c:pt>
                <c:pt idx="88">
                  <c:v>3419</c:v>
                </c:pt>
                <c:pt idx="89">
                  <c:v>3368</c:v>
                </c:pt>
                <c:pt idx="90">
                  <c:v>3317</c:v>
                </c:pt>
                <c:pt idx="91">
                  <c:v>3268</c:v>
                </c:pt>
                <c:pt idx="92">
                  <c:v>3219</c:v>
                </c:pt>
                <c:pt idx="93">
                  <c:v>3171</c:v>
                </c:pt>
                <c:pt idx="94">
                  <c:v>3124</c:v>
                </c:pt>
                <c:pt idx="95">
                  <c:v>3077</c:v>
                </c:pt>
                <c:pt idx="96">
                  <c:v>3031</c:v>
                </c:pt>
                <c:pt idx="97">
                  <c:v>2985</c:v>
                </c:pt>
                <c:pt idx="98">
                  <c:v>2940</c:v>
                </c:pt>
                <c:pt idx="99">
                  <c:v>2896</c:v>
                </c:pt>
                <c:pt idx="100">
                  <c:v>2853</c:v>
                </c:pt>
                <c:pt idx="101">
                  <c:v>2810</c:v>
                </c:pt>
                <c:pt idx="102">
                  <c:v>2768</c:v>
                </c:pt>
                <c:pt idx="103">
                  <c:v>2726</c:v>
                </c:pt>
                <c:pt idx="104">
                  <c:v>2685</c:v>
                </c:pt>
                <c:pt idx="105">
                  <c:v>2644</c:v>
                </c:pt>
                <c:pt idx="106">
                  <c:v>2605</c:v>
                </c:pt>
                <c:pt idx="107">
                  <c:v>2566</c:v>
                </c:pt>
                <c:pt idx="108">
                  <c:v>2527</c:v>
                </c:pt>
                <c:pt idx="109">
                  <c:v>2489</c:v>
                </c:pt>
                <c:pt idx="110">
                  <c:v>2452</c:v>
                </c:pt>
                <c:pt idx="111">
                  <c:v>2415</c:v>
                </c:pt>
                <c:pt idx="112">
                  <c:v>2379</c:v>
                </c:pt>
                <c:pt idx="113">
                  <c:v>2344</c:v>
                </c:pt>
                <c:pt idx="114">
                  <c:v>2309</c:v>
                </c:pt>
                <c:pt idx="115">
                  <c:v>2275</c:v>
                </c:pt>
                <c:pt idx="116">
                  <c:v>2240</c:v>
                </c:pt>
                <c:pt idx="117">
                  <c:v>2206</c:v>
                </c:pt>
                <c:pt idx="118">
                  <c:v>2173</c:v>
                </c:pt>
                <c:pt idx="119">
                  <c:v>2140</c:v>
                </c:pt>
                <c:pt idx="120">
                  <c:v>2108</c:v>
                </c:pt>
                <c:pt idx="121">
                  <c:v>2076</c:v>
                </c:pt>
                <c:pt idx="122">
                  <c:v>2045</c:v>
                </c:pt>
                <c:pt idx="123">
                  <c:v>2015</c:v>
                </c:pt>
                <c:pt idx="124">
                  <c:v>1985</c:v>
                </c:pt>
                <c:pt idx="125">
                  <c:v>1956</c:v>
                </c:pt>
                <c:pt idx="126">
                  <c:v>1927</c:v>
                </c:pt>
                <c:pt idx="127">
                  <c:v>1898</c:v>
                </c:pt>
                <c:pt idx="128">
                  <c:v>1870</c:v>
                </c:pt>
                <c:pt idx="129">
                  <c:v>1842</c:v>
                </c:pt>
                <c:pt idx="130">
                  <c:v>1814</c:v>
                </c:pt>
                <c:pt idx="131">
                  <c:v>1787</c:v>
                </c:pt>
                <c:pt idx="132">
                  <c:v>1760</c:v>
                </c:pt>
                <c:pt idx="133">
                  <c:v>1733</c:v>
                </c:pt>
                <c:pt idx="134">
                  <c:v>1707</c:v>
                </c:pt>
                <c:pt idx="135">
                  <c:v>1682</c:v>
                </c:pt>
                <c:pt idx="136">
                  <c:v>1657</c:v>
                </c:pt>
                <c:pt idx="137">
                  <c:v>1632</c:v>
                </c:pt>
                <c:pt idx="138">
                  <c:v>1607</c:v>
                </c:pt>
                <c:pt idx="139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ser>
          <c:idx val="3"/>
          <c:order val="4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Model!$A$70:$A$209</c:f>
              <c:numCache>
                <c:formatCode>m/d/yyyy</c:formatCode>
                <c:ptCount val="14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  <c:pt idx="91">
                  <c:v>44174</c:v>
                </c:pt>
                <c:pt idx="92">
                  <c:v>44175</c:v>
                </c:pt>
                <c:pt idx="93">
                  <c:v>44176</c:v>
                </c:pt>
                <c:pt idx="94">
                  <c:v>44177</c:v>
                </c:pt>
                <c:pt idx="95">
                  <c:v>44178</c:v>
                </c:pt>
                <c:pt idx="96">
                  <c:v>44179</c:v>
                </c:pt>
                <c:pt idx="97">
                  <c:v>44180</c:v>
                </c:pt>
                <c:pt idx="98">
                  <c:v>44181</c:v>
                </c:pt>
                <c:pt idx="99">
                  <c:v>44182</c:v>
                </c:pt>
                <c:pt idx="100">
                  <c:v>44183</c:v>
                </c:pt>
                <c:pt idx="101">
                  <c:v>44184</c:v>
                </c:pt>
                <c:pt idx="102">
                  <c:v>44185</c:v>
                </c:pt>
                <c:pt idx="103">
                  <c:v>44186</c:v>
                </c:pt>
                <c:pt idx="104">
                  <c:v>44187</c:v>
                </c:pt>
                <c:pt idx="105">
                  <c:v>44188</c:v>
                </c:pt>
                <c:pt idx="106">
                  <c:v>44189</c:v>
                </c:pt>
                <c:pt idx="107">
                  <c:v>44190</c:v>
                </c:pt>
                <c:pt idx="108">
                  <c:v>44191</c:v>
                </c:pt>
                <c:pt idx="109">
                  <c:v>44192</c:v>
                </c:pt>
                <c:pt idx="110">
                  <c:v>44193</c:v>
                </c:pt>
                <c:pt idx="111">
                  <c:v>44194</c:v>
                </c:pt>
                <c:pt idx="112">
                  <c:v>44195</c:v>
                </c:pt>
                <c:pt idx="113">
                  <c:v>44196</c:v>
                </c:pt>
                <c:pt idx="114">
                  <c:v>44197</c:v>
                </c:pt>
                <c:pt idx="115">
                  <c:v>44198</c:v>
                </c:pt>
                <c:pt idx="116">
                  <c:v>44199</c:v>
                </c:pt>
                <c:pt idx="117">
                  <c:v>44200</c:v>
                </c:pt>
                <c:pt idx="118">
                  <c:v>44201</c:v>
                </c:pt>
                <c:pt idx="119">
                  <c:v>44202</c:v>
                </c:pt>
                <c:pt idx="120">
                  <c:v>44203</c:v>
                </c:pt>
                <c:pt idx="121">
                  <c:v>44204</c:v>
                </c:pt>
                <c:pt idx="122">
                  <c:v>44205</c:v>
                </c:pt>
                <c:pt idx="123">
                  <c:v>44206</c:v>
                </c:pt>
                <c:pt idx="124">
                  <c:v>44207</c:v>
                </c:pt>
                <c:pt idx="125">
                  <c:v>44208</c:v>
                </c:pt>
                <c:pt idx="126">
                  <c:v>44209</c:v>
                </c:pt>
                <c:pt idx="127">
                  <c:v>44210</c:v>
                </c:pt>
                <c:pt idx="128">
                  <c:v>44211</c:v>
                </c:pt>
                <c:pt idx="129">
                  <c:v>44212</c:v>
                </c:pt>
                <c:pt idx="130">
                  <c:v>44213</c:v>
                </c:pt>
                <c:pt idx="131">
                  <c:v>44214</c:v>
                </c:pt>
                <c:pt idx="132">
                  <c:v>44215</c:v>
                </c:pt>
                <c:pt idx="133">
                  <c:v>44216</c:v>
                </c:pt>
                <c:pt idx="134">
                  <c:v>44217</c:v>
                </c:pt>
                <c:pt idx="135">
                  <c:v>44218</c:v>
                </c:pt>
                <c:pt idx="136">
                  <c:v>44219</c:v>
                </c:pt>
                <c:pt idx="137">
                  <c:v>44220</c:v>
                </c:pt>
                <c:pt idx="138">
                  <c:v>44221</c:v>
                </c:pt>
                <c:pt idx="139">
                  <c:v>44222</c:v>
                </c:pt>
              </c:numCache>
            </c:numRef>
          </c:cat>
          <c:val>
            <c:numRef>
              <c:f>Model!$N$70:$N$209</c:f>
              <c:numCache>
                <c:formatCode>General</c:formatCode>
                <c:ptCount val="140"/>
                <c:pt idx="120">
                  <c:v>2586</c:v>
                </c:pt>
                <c:pt idx="121">
                  <c:v>2592</c:v>
                </c:pt>
                <c:pt idx="122">
                  <c:v>2598</c:v>
                </c:pt>
                <c:pt idx="123">
                  <c:v>2613</c:v>
                </c:pt>
                <c:pt idx="124">
                  <c:v>2628</c:v>
                </c:pt>
                <c:pt idx="125">
                  <c:v>2643</c:v>
                </c:pt>
                <c:pt idx="126">
                  <c:v>2659</c:v>
                </c:pt>
                <c:pt idx="127">
                  <c:v>2674</c:v>
                </c:pt>
                <c:pt idx="128">
                  <c:v>2689</c:v>
                </c:pt>
                <c:pt idx="129">
                  <c:v>2705</c:v>
                </c:pt>
                <c:pt idx="130">
                  <c:v>2721</c:v>
                </c:pt>
                <c:pt idx="131">
                  <c:v>2737</c:v>
                </c:pt>
                <c:pt idx="132">
                  <c:v>2753</c:v>
                </c:pt>
                <c:pt idx="133">
                  <c:v>2769</c:v>
                </c:pt>
                <c:pt idx="134">
                  <c:v>2785</c:v>
                </c:pt>
                <c:pt idx="135">
                  <c:v>2801</c:v>
                </c:pt>
                <c:pt idx="136">
                  <c:v>2818</c:v>
                </c:pt>
                <c:pt idx="137">
                  <c:v>2834</c:v>
                </c:pt>
                <c:pt idx="138">
                  <c:v>2851</c:v>
                </c:pt>
                <c:pt idx="139">
                  <c:v>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5-4AAA-9932-1F3B565F5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Model!$L$6:$L$209</c:f>
              <c:numCache>
                <c:formatCode>General</c:formatCode>
                <c:ptCount val="204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  <c:pt idx="143">
                  <c:v>3818</c:v>
                </c:pt>
                <c:pt idx="144">
                  <c:v>3793</c:v>
                </c:pt>
                <c:pt idx="145">
                  <c:v>3768</c:v>
                </c:pt>
                <c:pt idx="146">
                  <c:v>3743</c:v>
                </c:pt>
                <c:pt idx="147">
                  <c:v>3665</c:v>
                </c:pt>
                <c:pt idx="148">
                  <c:v>3620</c:v>
                </c:pt>
                <c:pt idx="149">
                  <c:v>3583</c:v>
                </c:pt>
                <c:pt idx="150">
                  <c:v>3547</c:v>
                </c:pt>
                <c:pt idx="151">
                  <c:v>3511</c:v>
                </c:pt>
                <c:pt idx="152">
                  <c:v>3458</c:v>
                </c:pt>
                <c:pt idx="153">
                  <c:v>3406</c:v>
                </c:pt>
                <c:pt idx="154">
                  <c:v>3355</c:v>
                </c:pt>
                <c:pt idx="155">
                  <c:v>3313</c:v>
                </c:pt>
                <c:pt idx="156">
                  <c:v>3272</c:v>
                </c:pt>
                <c:pt idx="157">
                  <c:v>3231</c:v>
                </c:pt>
                <c:pt idx="158">
                  <c:v>3191</c:v>
                </c:pt>
                <c:pt idx="159">
                  <c:v>3151</c:v>
                </c:pt>
                <c:pt idx="160">
                  <c:v>3088</c:v>
                </c:pt>
                <c:pt idx="161">
                  <c:v>3011</c:v>
                </c:pt>
                <c:pt idx="162">
                  <c:v>2936</c:v>
                </c:pt>
                <c:pt idx="163">
                  <c:v>2862</c:v>
                </c:pt>
                <c:pt idx="164">
                  <c:v>2821</c:v>
                </c:pt>
                <c:pt idx="165">
                  <c:v>2781</c:v>
                </c:pt>
                <c:pt idx="166">
                  <c:v>2741</c:v>
                </c:pt>
                <c:pt idx="167">
                  <c:v>2703</c:v>
                </c:pt>
                <c:pt idx="168">
                  <c:v>2665</c:v>
                </c:pt>
                <c:pt idx="169">
                  <c:v>2627</c:v>
                </c:pt>
                <c:pt idx="170">
                  <c:v>2590</c:v>
                </c:pt>
                <c:pt idx="171">
                  <c:v>2581</c:v>
                </c:pt>
                <c:pt idx="172">
                  <c:v>2572</c:v>
                </c:pt>
                <c:pt idx="173">
                  <c:v>2564</c:v>
                </c:pt>
                <c:pt idx="174">
                  <c:v>2555</c:v>
                </c:pt>
                <c:pt idx="175">
                  <c:v>2546</c:v>
                </c:pt>
                <c:pt idx="176">
                  <c:v>2538</c:v>
                </c:pt>
                <c:pt idx="177">
                  <c:v>2544</c:v>
                </c:pt>
                <c:pt idx="178">
                  <c:v>2550</c:v>
                </c:pt>
                <c:pt idx="179">
                  <c:v>2556</c:v>
                </c:pt>
                <c:pt idx="180">
                  <c:v>2562</c:v>
                </c:pt>
                <c:pt idx="181">
                  <c:v>2568</c:v>
                </c:pt>
                <c:pt idx="182">
                  <c:v>2574</c:v>
                </c:pt>
                <c:pt idx="183">
                  <c:v>2580</c:v>
                </c:pt>
                <c:pt idx="184">
                  <c:v>2586</c:v>
                </c:pt>
                <c:pt idx="185">
                  <c:v>2592</c:v>
                </c:pt>
                <c:pt idx="186">
                  <c:v>2598</c:v>
                </c:pt>
                <c:pt idx="187">
                  <c:v>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Model!$K$6:$K$209</c:f>
              <c:numCache>
                <c:formatCode>m/d/yyyy</c:formatCode>
                <c:ptCount val="20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</c:numCache>
            </c:numRef>
          </c:cat>
          <c:val>
            <c:numRef>
              <c:f>Model!$M$6:$M$209</c:f>
              <c:numCache>
                <c:formatCode>General</c:formatCode>
                <c:ptCount val="204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  <c:pt idx="143">
                  <c:v>3782</c:v>
                </c:pt>
                <c:pt idx="144">
                  <c:v>3762</c:v>
                </c:pt>
                <c:pt idx="145">
                  <c:v>3753</c:v>
                </c:pt>
                <c:pt idx="146">
                  <c:v>3744</c:v>
                </c:pt>
                <c:pt idx="147">
                  <c:v>3663</c:v>
                </c:pt>
                <c:pt idx="148">
                  <c:v>3616</c:v>
                </c:pt>
                <c:pt idx="149">
                  <c:v>3597</c:v>
                </c:pt>
                <c:pt idx="150">
                  <c:v>3567</c:v>
                </c:pt>
                <c:pt idx="151">
                  <c:v>3517</c:v>
                </c:pt>
                <c:pt idx="152">
                  <c:v>3454</c:v>
                </c:pt>
                <c:pt idx="153">
                  <c:v>3382</c:v>
                </c:pt>
                <c:pt idx="154">
                  <c:v>3345</c:v>
                </c:pt>
                <c:pt idx="155">
                  <c:v>3320</c:v>
                </c:pt>
                <c:pt idx="156">
                  <c:v>3291</c:v>
                </c:pt>
                <c:pt idx="157">
                  <c:v>3265</c:v>
                </c:pt>
                <c:pt idx="158">
                  <c:v>3199</c:v>
                </c:pt>
                <c:pt idx="159">
                  <c:v>3158</c:v>
                </c:pt>
                <c:pt idx="160">
                  <c:v>3095</c:v>
                </c:pt>
                <c:pt idx="161">
                  <c:v>3003</c:v>
                </c:pt>
                <c:pt idx="162">
                  <c:v>2926</c:v>
                </c:pt>
                <c:pt idx="163">
                  <c:v>2855</c:v>
                </c:pt>
                <c:pt idx="164">
                  <c:v>2819</c:v>
                </c:pt>
                <c:pt idx="165">
                  <c:v>2784</c:v>
                </c:pt>
                <c:pt idx="166">
                  <c:v>2743</c:v>
                </c:pt>
                <c:pt idx="167">
                  <c:v>2731</c:v>
                </c:pt>
                <c:pt idx="168">
                  <c:v>2687</c:v>
                </c:pt>
                <c:pt idx="169">
                  <c:v>2624</c:v>
                </c:pt>
                <c:pt idx="170">
                  <c:v>2589</c:v>
                </c:pt>
                <c:pt idx="171">
                  <c:v>2584</c:v>
                </c:pt>
                <c:pt idx="172">
                  <c:v>2580</c:v>
                </c:pt>
                <c:pt idx="173">
                  <c:v>2580</c:v>
                </c:pt>
                <c:pt idx="174">
                  <c:v>2565</c:v>
                </c:pt>
                <c:pt idx="175">
                  <c:v>2549</c:v>
                </c:pt>
                <c:pt idx="176">
                  <c:v>2528</c:v>
                </c:pt>
                <c:pt idx="177">
                  <c:v>2555</c:v>
                </c:pt>
                <c:pt idx="178">
                  <c:v>2553</c:v>
                </c:pt>
                <c:pt idx="179">
                  <c:v>2569</c:v>
                </c:pt>
                <c:pt idx="180">
                  <c:v>2583</c:v>
                </c:pt>
                <c:pt idx="181">
                  <c:v>2579</c:v>
                </c:pt>
                <c:pt idx="182">
                  <c:v>2569</c:v>
                </c:pt>
                <c:pt idx="183">
                  <c:v>2571</c:v>
                </c:pt>
                <c:pt idx="184">
                  <c:v>2587</c:v>
                </c:pt>
                <c:pt idx="185">
                  <c:v>2587</c:v>
                </c:pt>
                <c:pt idx="186">
                  <c:v>2593</c:v>
                </c:pt>
                <c:pt idx="187">
                  <c:v>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Model!$K$6:$K$195</c:f>
              <c:numCache>
                <c:formatCode>m/d/yyyy</c:formatCode>
                <c:ptCount val="19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</c:numCache>
            </c:numRef>
          </c:cat>
          <c:val>
            <c:numRef>
              <c:f>Model!$L$6:$L$195</c:f>
              <c:numCache>
                <c:formatCode>General</c:formatCode>
                <c:ptCount val="19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  <c:pt idx="143">
                  <c:v>3818</c:v>
                </c:pt>
                <c:pt idx="144">
                  <c:v>3793</c:v>
                </c:pt>
                <c:pt idx="145">
                  <c:v>3768</c:v>
                </c:pt>
                <c:pt idx="146">
                  <c:v>3743</c:v>
                </c:pt>
                <c:pt idx="147">
                  <c:v>3665</c:v>
                </c:pt>
                <c:pt idx="148">
                  <c:v>3620</c:v>
                </c:pt>
                <c:pt idx="149">
                  <c:v>3583</c:v>
                </c:pt>
                <c:pt idx="150">
                  <c:v>3547</c:v>
                </c:pt>
                <c:pt idx="151">
                  <c:v>3511</c:v>
                </c:pt>
                <c:pt idx="152">
                  <c:v>3458</c:v>
                </c:pt>
                <c:pt idx="153">
                  <c:v>3406</c:v>
                </c:pt>
                <c:pt idx="154">
                  <c:v>3355</c:v>
                </c:pt>
                <c:pt idx="155">
                  <c:v>3313</c:v>
                </c:pt>
                <c:pt idx="156">
                  <c:v>3272</c:v>
                </c:pt>
                <c:pt idx="157">
                  <c:v>3231</c:v>
                </c:pt>
                <c:pt idx="158">
                  <c:v>3191</c:v>
                </c:pt>
                <c:pt idx="159">
                  <c:v>3151</c:v>
                </c:pt>
                <c:pt idx="160">
                  <c:v>3088</c:v>
                </c:pt>
                <c:pt idx="161">
                  <c:v>3011</c:v>
                </c:pt>
                <c:pt idx="162">
                  <c:v>2936</c:v>
                </c:pt>
                <c:pt idx="163">
                  <c:v>2862</c:v>
                </c:pt>
                <c:pt idx="164">
                  <c:v>2821</c:v>
                </c:pt>
                <c:pt idx="165">
                  <c:v>2781</c:v>
                </c:pt>
                <c:pt idx="166">
                  <c:v>2741</c:v>
                </c:pt>
                <c:pt idx="167">
                  <c:v>2703</c:v>
                </c:pt>
                <c:pt idx="168">
                  <c:v>2665</c:v>
                </c:pt>
                <c:pt idx="169">
                  <c:v>2627</c:v>
                </c:pt>
                <c:pt idx="170">
                  <c:v>2590</c:v>
                </c:pt>
                <c:pt idx="171">
                  <c:v>2581</c:v>
                </c:pt>
                <c:pt idx="172">
                  <c:v>2572</c:v>
                </c:pt>
                <c:pt idx="173">
                  <c:v>2564</c:v>
                </c:pt>
                <c:pt idx="174">
                  <c:v>2555</c:v>
                </c:pt>
                <c:pt idx="175">
                  <c:v>2546</c:v>
                </c:pt>
                <c:pt idx="176">
                  <c:v>2538</c:v>
                </c:pt>
                <c:pt idx="177">
                  <c:v>2544</c:v>
                </c:pt>
                <c:pt idx="178">
                  <c:v>2550</c:v>
                </c:pt>
                <c:pt idx="179">
                  <c:v>2556</c:v>
                </c:pt>
                <c:pt idx="180">
                  <c:v>2562</c:v>
                </c:pt>
                <c:pt idx="181">
                  <c:v>2568</c:v>
                </c:pt>
                <c:pt idx="182">
                  <c:v>2574</c:v>
                </c:pt>
                <c:pt idx="183">
                  <c:v>2580</c:v>
                </c:pt>
                <c:pt idx="184">
                  <c:v>2586</c:v>
                </c:pt>
                <c:pt idx="185">
                  <c:v>2592</c:v>
                </c:pt>
                <c:pt idx="186">
                  <c:v>2598</c:v>
                </c:pt>
                <c:pt idx="187">
                  <c:v>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Model!$K$6:$K$195</c:f>
              <c:numCache>
                <c:formatCode>m/d/yyyy</c:formatCode>
                <c:ptCount val="19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</c:numCache>
            </c:numRef>
          </c:cat>
          <c:val>
            <c:numRef>
              <c:f>Model!$M$6:$M$195</c:f>
              <c:numCache>
                <c:formatCode>General</c:formatCode>
                <c:ptCount val="19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  <c:pt idx="143">
                  <c:v>3782</c:v>
                </c:pt>
                <c:pt idx="144">
                  <c:v>3762</c:v>
                </c:pt>
                <c:pt idx="145">
                  <c:v>3753</c:v>
                </c:pt>
                <c:pt idx="146">
                  <c:v>3744</c:v>
                </c:pt>
                <c:pt idx="147">
                  <c:v>3663</c:v>
                </c:pt>
                <c:pt idx="148">
                  <c:v>3616</c:v>
                </c:pt>
                <c:pt idx="149">
                  <c:v>3597</c:v>
                </c:pt>
                <c:pt idx="150">
                  <c:v>3567</c:v>
                </c:pt>
                <c:pt idx="151">
                  <c:v>3517</c:v>
                </c:pt>
                <c:pt idx="152">
                  <c:v>3454</c:v>
                </c:pt>
                <c:pt idx="153">
                  <c:v>3382</c:v>
                </c:pt>
                <c:pt idx="154">
                  <c:v>3345</c:v>
                </c:pt>
                <c:pt idx="155">
                  <c:v>3320</c:v>
                </c:pt>
                <c:pt idx="156">
                  <c:v>3291</c:v>
                </c:pt>
                <c:pt idx="157">
                  <c:v>3265</c:v>
                </c:pt>
                <c:pt idx="158">
                  <c:v>3199</c:v>
                </c:pt>
                <c:pt idx="159">
                  <c:v>3158</c:v>
                </c:pt>
                <c:pt idx="160">
                  <c:v>3095</c:v>
                </c:pt>
                <c:pt idx="161">
                  <c:v>3003</c:v>
                </c:pt>
                <c:pt idx="162">
                  <c:v>2926</c:v>
                </c:pt>
                <c:pt idx="163">
                  <c:v>2855</c:v>
                </c:pt>
                <c:pt idx="164">
                  <c:v>2819</c:v>
                </c:pt>
                <c:pt idx="165">
                  <c:v>2784</c:v>
                </c:pt>
                <c:pt idx="166">
                  <c:v>2743</c:v>
                </c:pt>
                <c:pt idx="167">
                  <c:v>2731</c:v>
                </c:pt>
                <c:pt idx="168">
                  <c:v>2687</c:v>
                </c:pt>
                <c:pt idx="169">
                  <c:v>2624</c:v>
                </c:pt>
                <c:pt idx="170">
                  <c:v>2589</c:v>
                </c:pt>
                <c:pt idx="171">
                  <c:v>2584</c:v>
                </c:pt>
                <c:pt idx="172">
                  <c:v>2580</c:v>
                </c:pt>
                <c:pt idx="173">
                  <c:v>2580</c:v>
                </c:pt>
                <c:pt idx="174">
                  <c:v>2565</c:v>
                </c:pt>
                <c:pt idx="175">
                  <c:v>2549</c:v>
                </c:pt>
                <c:pt idx="176">
                  <c:v>2528</c:v>
                </c:pt>
                <c:pt idx="177">
                  <c:v>2555</c:v>
                </c:pt>
                <c:pt idx="178">
                  <c:v>2553</c:v>
                </c:pt>
                <c:pt idx="179">
                  <c:v>2569</c:v>
                </c:pt>
                <c:pt idx="180">
                  <c:v>2583</c:v>
                </c:pt>
                <c:pt idx="181">
                  <c:v>2579</c:v>
                </c:pt>
                <c:pt idx="182">
                  <c:v>2569</c:v>
                </c:pt>
                <c:pt idx="183">
                  <c:v>2571</c:v>
                </c:pt>
                <c:pt idx="184">
                  <c:v>2587</c:v>
                </c:pt>
                <c:pt idx="185">
                  <c:v>2587</c:v>
                </c:pt>
                <c:pt idx="186">
                  <c:v>2593</c:v>
                </c:pt>
                <c:pt idx="187">
                  <c:v>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Model!$K$6:$K$195</c:f>
              <c:numCache>
                <c:formatCode>m/d/yyyy</c:formatCode>
                <c:ptCount val="19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</c:numCache>
            </c:numRef>
          </c:cat>
          <c:val>
            <c:numRef>
              <c:f>Model!$N$6:$N$195</c:f>
              <c:numCache>
                <c:formatCode>General</c:formatCode>
                <c:ptCount val="190"/>
                <c:pt idx="184">
                  <c:v>2586</c:v>
                </c:pt>
                <c:pt idx="185">
                  <c:v>2592</c:v>
                </c:pt>
                <c:pt idx="186">
                  <c:v>2598</c:v>
                </c:pt>
                <c:pt idx="187">
                  <c:v>2613</c:v>
                </c:pt>
                <c:pt idx="188">
                  <c:v>2628</c:v>
                </c:pt>
                <c:pt idx="189">
                  <c:v>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48568"/>
        <c:axId val="1076745616"/>
      </c:lineChart>
      <c:lineChart>
        <c:grouping val="standard"/>
        <c:varyColors val="0"/>
        <c:ser>
          <c:idx val="3"/>
          <c:order val="3"/>
          <c:tx>
            <c:strRef>
              <c:f>Model!$Q$5</c:f>
              <c:strCache>
                <c:ptCount val="1"/>
                <c:pt idx="0">
                  <c:v>Variazioni % 7gg</c:v>
                </c:pt>
              </c:strCache>
            </c:strRef>
          </c:tx>
          <c:spPr>
            <a:ln w="22225" cap="rnd" cmpd="sng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Model!$Q$6:$Q$195</c:f>
              <c:numCache>
                <c:formatCode>General</c:formatCode>
                <c:ptCount val="190"/>
                <c:pt idx="7" formatCode="0%">
                  <c:v>-0.1428571428571429</c:v>
                </c:pt>
                <c:pt idx="8" formatCode="0%">
                  <c:v>-0.19718309859154926</c:v>
                </c:pt>
                <c:pt idx="9" formatCode="0%">
                  <c:v>-0.23188405797101452</c:v>
                </c:pt>
                <c:pt idx="10" formatCode="0%">
                  <c:v>-0.23076923076923073</c:v>
                </c:pt>
                <c:pt idx="11" formatCode="0%">
                  <c:v>-0.25373134328358204</c:v>
                </c:pt>
                <c:pt idx="12" formatCode="0%">
                  <c:v>-0.27941176470588236</c:v>
                </c:pt>
                <c:pt idx="13" formatCode="0%">
                  <c:v>-0.27692307692307694</c:v>
                </c:pt>
                <c:pt idx="14" formatCode="0%">
                  <c:v>-0.18333333333333335</c:v>
                </c:pt>
                <c:pt idx="15" formatCode="0%">
                  <c:v>-0.15789473684210531</c:v>
                </c:pt>
                <c:pt idx="16" formatCode="0%">
                  <c:v>-7.547169811320753E-2</c:v>
                </c:pt>
                <c:pt idx="17" formatCode="0%">
                  <c:v>-7.999999999999996E-2</c:v>
                </c:pt>
                <c:pt idx="18" formatCode="0%">
                  <c:v>-0.18000000000000005</c:v>
                </c:pt>
                <c:pt idx="19" formatCode="0%">
                  <c:v>-0.10204081632653061</c:v>
                </c:pt>
                <c:pt idx="20" formatCode="0%">
                  <c:v>-4.2553191489361653E-2</c:v>
                </c:pt>
                <c:pt idx="21" formatCode="0%">
                  <c:v>-0.18367346938775508</c:v>
                </c:pt>
                <c:pt idx="22" formatCode="0%">
                  <c:v>-0.20833333333333337</c:v>
                </c:pt>
                <c:pt idx="23" formatCode="0%">
                  <c:v>-4.081632653061229E-2</c:v>
                </c:pt>
                <c:pt idx="24" formatCode="0%">
                  <c:v>-0.10869565217391308</c:v>
                </c:pt>
                <c:pt idx="25" formatCode="0%">
                  <c:v>4.8780487804878092E-2</c:v>
                </c:pt>
                <c:pt idx="26" formatCode="0%">
                  <c:v>-4.5454545454545414E-2</c:v>
                </c:pt>
                <c:pt idx="27" formatCode="0%">
                  <c:v>-8.8888888888888906E-2</c:v>
                </c:pt>
                <c:pt idx="28" formatCode="0%">
                  <c:v>2.4999999999999911E-2</c:v>
                </c:pt>
                <c:pt idx="29" formatCode="0%">
                  <c:v>7.8947368421052655E-2</c:v>
                </c:pt>
                <c:pt idx="30" formatCode="0%">
                  <c:v>-0.1063829787234043</c:v>
                </c:pt>
                <c:pt idx="31" formatCode="0%">
                  <c:v>2.4390243902439046E-2</c:v>
                </c:pt>
                <c:pt idx="32" formatCode="0%">
                  <c:v>0</c:v>
                </c:pt>
                <c:pt idx="33" formatCode="0%">
                  <c:v>7.1428571428571397E-2</c:v>
                </c:pt>
                <c:pt idx="34" formatCode="0%">
                  <c:v>0.12195121951219523</c:v>
                </c:pt>
                <c:pt idx="35" formatCode="0%">
                  <c:v>0.19512195121951215</c:v>
                </c:pt>
                <c:pt idx="36" formatCode="0%">
                  <c:v>0.29268292682926833</c:v>
                </c:pt>
                <c:pt idx="37" formatCode="0%">
                  <c:v>0.30952380952380953</c:v>
                </c:pt>
                <c:pt idx="38" formatCode="0%">
                  <c:v>0.33333333333333326</c:v>
                </c:pt>
                <c:pt idx="39" formatCode="0%">
                  <c:v>0.27906976744186052</c:v>
                </c:pt>
                <c:pt idx="40" formatCode="0%">
                  <c:v>0.24444444444444446</c:v>
                </c:pt>
                <c:pt idx="41" formatCode="0%">
                  <c:v>0.26086956521739135</c:v>
                </c:pt>
                <c:pt idx="42" formatCode="0%">
                  <c:v>0.18367346938775508</c:v>
                </c:pt>
                <c:pt idx="43" formatCode="0%">
                  <c:v>0.24528301886792447</c:v>
                </c:pt>
                <c:pt idx="44" formatCode="0%">
                  <c:v>0.23636363636363633</c:v>
                </c:pt>
                <c:pt idx="45" formatCode="0%">
                  <c:v>0.23214285714285721</c:v>
                </c:pt>
                <c:pt idx="46" formatCode="0%">
                  <c:v>0.16363636363636358</c:v>
                </c:pt>
                <c:pt idx="47" formatCode="0%">
                  <c:v>0.23214285714285721</c:v>
                </c:pt>
                <c:pt idx="48" formatCode="0%">
                  <c:v>0.1206896551724137</c:v>
                </c:pt>
                <c:pt idx="49" formatCode="0%">
                  <c:v>0.13793103448275867</c:v>
                </c:pt>
                <c:pt idx="50" formatCode="0%">
                  <c:v>4.5454545454545414E-2</c:v>
                </c:pt>
                <c:pt idx="51" formatCode="0%">
                  <c:v>-1.4705882352941124E-2</c:v>
                </c:pt>
                <c:pt idx="52" formatCode="0%">
                  <c:v>7.2463768115942129E-2</c:v>
                </c:pt>
                <c:pt idx="53" formatCode="0%">
                  <c:v>0.234375</c:v>
                </c:pt>
                <c:pt idx="54" formatCode="0%">
                  <c:v>0.24637681159420288</c:v>
                </c:pt>
                <c:pt idx="55" formatCode="0%">
                  <c:v>0.44615384615384612</c:v>
                </c:pt>
                <c:pt idx="56" formatCode="0%">
                  <c:v>0.6212121212121211</c:v>
                </c:pt>
                <c:pt idx="57" formatCode="0%">
                  <c:v>0.57971014492753614</c:v>
                </c:pt>
                <c:pt idx="58" formatCode="0%">
                  <c:v>0.79104477611940305</c:v>
                </c:pt>
                <c:pt idx="59" formatCode="0%">
                  <c:v>0.63513513513513509</c:v>
                </c:pt>
                <c:pt idx="60" formatCode="0%">
                  <c:v>0.53164556962025311</c:v>
                </c:pt>
                <c:pt idx="61" formatCode="0%">
                  <c:v>0.54651162790697683</c:v>
                </c:pt>
                <c:pt idx="62" formatCode="0%">
                  <c:v>0.5106382978723405</c:v>
                </c:pt>
                <c:pt idx="63" formatCode="0%">
                  <c:v>0.33644859813084116</c:v>
                </c:pt>
                <c:pt idx="64" formatCode="0%">
                  <c:v>0.37614678899082565</c:v>
                </c:pt>
                <c:pt idx="65" formatCode="0%">
                  <c:v>0.3666666666666667</c:v>
                </c:pt>
                <c:pt idx="66" formatCode="0%">
                  <c:v>0.44628099173553726</c:v>
                </c:pt>
                <c:pt idx="67" formatCode="0%">
                  <c:v>0.50413223140495877</c:v>
                </c:pt>
                <c:pt idx="68" formatCode="0%">
                  <c:v>0.40601503759398505</c:v>
                </c:pt>
                <c:pt idx="69" formatCode="0%">
                  <c:v>0.38732394366197176</c:v>
                </c:pt>
                <c:pt idx="70" formatCode="0%">
                  <c:v>0.40559440559440563</c:v>
                </c:pt>
                <c:pt idx="71" formatCode="0%">
                  <c:v>0.37999999999999989</c:v>
                </c:pt>
                <c:pt idx="72" formatCode="0%">
                  <c:v>0.29268292682926833</c:v>
                </c:pt>
                <c:pt idx="73" formatCode="0%">
                  <c:v>0.18857142857142861</c:v>
                </c:pt>
                <c:pt idx="74" formatCode="0%">
                  <c:v>0.18131868131868134</c:v>
                </c:pt>
                <c:pt idx="75" formatCode="0%">
                  <c:v>0.1871657754010696</c:v>
                </c:pt>
                <c:pt idx="76" formatCode="0%">
                  <c:v>0.17766497461928932</c:v>
                </c:pt>
                <c:pt idx="77" formatCode="0%">
                  <c:v>0.18905472636815923</c:v>
                </c:pt>
                <c:pt idx="78" formatCode="0%">
                  <c:v>0.17874396135265691</c:v>
                </c:pt>
                <c:pt idx="79" formatCode="0%">
                  <c:v>0.16037735849056611</c:v>
                </c:pt>
                <c:pt idx="80" formatCode="0%">
                  <c:v>0.17307692307692313</c:v>
                </c:pt>
                <c:pt idx="81" formatCode="0%">
                  <c:v>0.14883720930232558</c:v>
                </c:pt>
                <c:pt idx="82" formatCode="0%">
                  <c:v>0.14414414414414423</c:v>
                </c:pt>
                <c:pt idx="83" formatCode="0%">
                  <c:v>0.13793103448275867</c:v>
                </c:pt>
                <c:pt idx="84" formatCode="0%">
                  <c:v>0.13389121338912124</c:v>
                </c:pt>
                <c:pt idx="85" formatCode="0%">
                  <c:v>0.14754098360655732</c:v>
                </c:pt>
                <c:pt idx="86" formatCode="0%">
                  <c:v>0.18292682926829262</c:v>
                </c:pt>
                <c:pt idx="87" formatCode="0%">
                  <c:v>0.20491803278688514</c:v>
                </c:pt>
                <c:pt idx="88" formatCode="0%">
                  <c:v>0.20242914979757076</c:v>
                </c:pt>
                <c:pt idx="89" formatCode="0%">
                  <c:v>0.19291338582677175</c:v>
                </c:pt>
                <c:pt idx="90" formatCode="0%">
                  <c:v>0.2234848484848484</c:v>
                </c:pt>
                <c:pt idx="91" formatCode="0%">
                  <c:v>0.17712177121771222</c:v>
                </c:pt>
                <c:pt idx="92" formatCode="0%">
                  <c:v>0.20357142857142851</c:v>
                </c:pt>
                <c:pt idx="93" formatCode="0%">
                  <c:v>0.23024054982817876</c:v>
                </c:pt>
                <c:pt idx="94" formatCode="0%">
                  <c:v>0.31632653061224492</c:v>
                </c:pt>
                <c:pt idx="95" formatCode="0%">
                  <c:v>0.31313131313131315</c:v>
                </c:pt>
                <c:pt idx="96" formatCode="0%">
                  <c:v>0.38613861386138604</c:v>
                </c:pt>
                <c:pt idx="97" formatCode="0%">
                  <c:v>0.39938080495356032</c:v>
                </c:pt>
                <c:pt idx="98" formatCode="0%">
                  <c:v>0.61128526645768022</c:v>
                </c:pt>
                <c:pt idx="99" formatCode="0%">
                  <c:v>0.59940652818991103</c:v>
                </c:pt>
                <c:pt idx="100" formatCode="0%">
                  <c:v>0.63687150837988837</c:v>
                </c:pt>
                <c:pt idx="101" formatCode="0%">
                  <c:v>0.64857881136950901</c:v>
                </c:pt>
                <c:pt idx="102" formatCode="0%">
                  <c:v>0.80769230769230771</c:v>
                </c:pt>
                <c:pt idx="103" formatCode="0%">
                  <c:v>0.78571428571428581</c:v>
                </c:pt>
                <c:pt idx="104" formatCode="0%">
                  <c:v>0.76327433628318575</c:v>
                </c:pt>
                <c:pt idx="105" formatCode="0%">
                  <c:v>0.69260700389105057</c:v>
                </c:pt>
                <c:pt idx="106" formatCode="0%">
                  <c:v>0.71799628942486082</c:v>
                </c:pt>
                <c:pt idx="107" formatCode="0%">
                  <c:v>0.69283276450511955</c:v>
                </c:pt>
                <c:pt idx="108" formatCode="0%">
                  <c:v>0.64420062695924774</c:v>
                </c:pt>
                <c:pt idx="109" formatCode="0%">
                  <c:v>0.60000000000000009</c:v>
                </c:pt>
                <c:pt idx="110" formatCode="0%">
                  <c:v>0.61066666666666669</c:v>
                </c:pt>
                <c:pt idx="111" formatCode="0%">
                  <c:v>0.61104140526976169</c:v>
                </c:pt>
                <c:pt idx="112" formatCode="0%">
                  <c:v>0.62183908045977021</c:v>
                </c:pt>
                <c:pt idx="113" formatCode="0%">
                  <c:v>0.65874730021598271</c:v>
                </c:pt>
                <c:pt idx="114" formatCode="0%">
                  <c:v>0.66431451612903225</c:v>
                </c:pt>
                <c:pt idx="115" formatCode="0%">
                  <c:v>0.66444232602478559</c:v>
                </c:pt>
                <c:pt idx="116" formatCode="0%">
                  <c:v>0.63386524822695045</c:v>
                </c:pt>
                <c:pt idx="117" formatCode="0%">
                  <c:v>0.60513245033112573</c:v>
                </c:pt>
                <c:pt idx="118" formatCode="0%">
                  <c:v>0.57476635514018692</c:v>
                </c:pt>
                <c:pt idx="119" formatCode="0%">
                  <c:v>0.57689581856839123</c:v>
                </c:pt>
                <c:pt idx="120" formatCode="0%">
                  <c:v>0.4921875</c:v>
                </c:pt>
                <c:pt idx="121" formatCode="0%">
                  <c:v>0.4482132041187159</c:v>
                </c:pt>
                <c:pt idx="122" formatCode="0%">
                  <c:v>0.4404352806414662</c:v>
                </c:pt>
                <c:pt idx="123" formatCode="0%">
                  <c:v>0.42919153553988054</c:v>
                </c:pt>
                <c:pt idx="124" formatCode="0%">
                  <c:v>0.41774110366168138</c:v>
                </c:pt>
                <c:pt idx="125" formatCode="0%">
                  <c:v>0.40900098911968352</c:v>
                </c:pt>
                <c:pt idx="126" formatCode="0%">
                  <c:v>0.33528089887640444</c:v>
                </c:pt>
                <c:pt idx="127" formatCode="0%">
                  <c:v>0.34424083769633507</c:v>
                </c:pt>
                <c:pt idx="128" formatCode="0%">
                  <c:v>0.32580510246758676</c:v>
                </c:pt>
                <c:pt idx="129" formatCode="0%">
                  <c:v>0.28429423459244529</c:v>
                </c:pt>
                <c:pt idx="130" formatCode="0%">
                  <c:v>0.25512528473804097</c:v>
                </c:pt>
                <c:pt idx="131" formatCode="0%">
                  <c:v>0.24481629683521278</c:v>
                </c:pt>
                <c:pt idx="132" formatCode="0%">
                  <c:v>0.22569322569322559</c:v>
                </c:pt>
                <c:pt idx="133" formatCode="0%">
                  <c:v>0.21575227196230218</c:v>
                </c:pt>
                <c:pt idx="134" formatCode="0%">
                  <c:v>0.19117169750081153</c:v>
                </c:pt>
                <c:pt idx="135" formatCode="0%">
                  <c:v>0.17097791798107265</c:v>
                </c:pt>
                <c:pt idx="136" formatCode="0%">
                  <c:v>0.16037151702786367</c:v>
                </c:pt>
                <c:pt idx="137" formatCode="0%">
                  <c:v>0.13672111312764668</c:v>
                </c:pt>
                <c:pt idx="138" formatCode="0%">
                  <c:v>0.11075394506136771</c:v>
                </c:pt>
                <c:pt idx="139" formatCode="0%">
                  <c:v>9.106529209621983E-2</c:v>
                </c:pt>
                <c:pt idx="140" formatCode="0%">
                  <c:v>5.6478405315614655E-2</c:v>
                </c:pt>
                <c:pt idx="141" formatCode="0%">
                  <c:v>4.8501362397820103E-2</c:v>
                </c:pt>
                <c:pt idx="142" formatCode="0%">
                  <c:v>3.6099137931034475E-2</c:v>
                </c:pt>
                <c:pt idx="143" formatCode="0%">
                  <c:v>9.0715048025613587E-3</c:v>
                </c:pt>
                <c:pt idx="144" formatCode="0%">
                  <c:v>1.0643959552953941E-3</c:v>
                </c:pt>
                <c:pt idx="145" formatCode="0%">
                  <c:v>-1.2628255722178405E-2</c:v>
                </c:pt>
                <c:pt idx="146" formatCode="0%">
                  <c:v>-1.7322834645669305E-2</c:v>
                </c:pt>
                <c:pt idx="147" formatCode="0%">
                  <c:v>-4.0094339622641528E-2</c:v>
                </c:pt>
                <c:pt idx="148" formatCode="0%">
                  <c:v>-6.0291060291060239E-2</c:v>
                </c:pt>
                <c:pt idx="149" formatCode="0%">
                  <c:v>-6.4742589703588149E-2</c:v>
                </c:pt>
                <c:pt idx="150" formatCode="0%">
                  <c:v>-5.684822845055526E-2</c:v>
                </c:pt>
                <c:pt idx="151" formatCode="0%">
                  <c:v>-6.5124933545986141E-2</c:v>
                </c:pt>
                <c:pt idx="152" formatCode="0%">
                  <c:v>-7.9669597655209201E-2</c:v>
                </c:pt>
                <c:pt idx="153" formatCode="0%">
                  <c:v>-9.6688034188034178E-2</c:v>
                </c:pt>
                <c:pt idx="154" formatCode="0%">
                  <c:v>-8.6814086814086866E-2</c:v>
                </c:pt>
                <c:pt idx="155" formatCode="0%">
                  <c:v>-8.1858407079645978E-2</c:v>
                </c:pt>
                <c:pt idx="156" formatCode="0%">
                  <c:v>-8.5070892410341936E-2</c:v>
                </c:pt>
                <c:pt idx="157" formatCode="0%">
                  <c:v>-8.4664984580880343E-2</c:v>
                </c:pt>
                <c:pt idx="158" formatCode="0%">
                  <c:v>-9.0417969860676739E-2</c:v>
                </c:pt>
                <c:pt idx="159" formatCode="0%">
                  <c:v>-8.5697741748697154E-2</c:v>
                </c:pt>
                <c:pt idx="160" formatCode="0%">
                  <c:v>-8.4861028976936703E-2</c:v>
                </c:pt>
                <c:pt idx="161" formatCode="0%">
                  <c:v>-0.1022421524663677</c:v>
                </c:pt>
                <c:pt idx="162" formatCode="0%">
                  <c:v>-0.11867469879518078</c:v>
                </c:pt>
                <c:pt idx="163" formatCode="0%">
                  <c:v>-0.13248252810695837</c:v>
                </c:pt>
                <c:pt idx="164" formatCode="0%">
                  <c:v>-0.13660030627871367</c:v>
                </c:pt>
                <c:pt idx="165" formatCode="0%">
                  <c:v>-0.12972804001250393</c:v>
                </c:pt>
                <c:pt idx="166" formatCode="0%">
                  <c:v>-0.13141228625712476</c:v>
                </c:pt>
                <c:pt idx="167" formatCode="0%">
                  <c:v>-0.1176090468497577</c:v>
                </c:pt>
                <c:pt idx="168" formatCode="0%">
                  <c:v>-0.10522810522810522</c:v>
                </c:pt>
                <c:pt idx="169" formatCode="0%">
                  <c:v>-0.10321257689678742</c:v>
                </c:pt>
                <c:pt idx="170" formatCode="0%">
                  <c:v>-9.3169877408056045E-2</c:v>
                </c:pt>
                <c:pt idx="171" formatCode="0%">
                  <c:v>-8.3362894643490559E-2</c:v>
                </c:pt>
                <c:pt idx="172" formatCode="0%">
                  <c:v>-7.3275862068965525E-2</c:v>
                </c:pt>
                <c:pt idx="173" formatCode="0%">
                  <c:v>-5.9423988333940914E-2</c:v>
                </c:pt>
                <c:pt idx="174" formatCode="0%">
                  <c:v>-6.0783595752471609E-2</c:v>
                </c:pt>
                <c:pt idx="175" formatCode="0%">
                  <c:v>-5.1358392259024943E-2</c:v>
                </c:pt>
                <c:pt idx="176" formatCode="0%">
                  <c:v>-3.6585365853658569E-2</c:v>
                </c:pt>
                <c:pt idx="177" formatCode="0%">
                  <c:v>-1.313248358439556E-2</c:v>
                </c:pt>
                <c:pt idx="178" formatCode="0%">
                  <c:v>-1.1996904024767829E-2</c:v>
                </c:pt>
                <c:pt idx="179" formatCode="0%">
                  <c:v>-4.2635658914729202E-3</c:v>
                </c:pt>
                <c:pt idx="180" formatCode="0%">
                  <c:v>1.1627906976743319E-3</c:v>
                </c:pt>
                <c:pt idx="181" formatCode="0%">
                  <c:v>5.4580896686160507E-3</c:v>
                </c:pt>
                <c:pt idx="182" formatCode="0%">
                  <c:v>7.8462142016477721E-3</c:v>
                </c:pt>
                <c:pt idx="183" formatCode="0%">
                  <c:v>1.7009493670886E-2</c:v>
                </c:pt>
                <c:pt idx="184" formatCode="0%">
                  <c:v>1.2524461839530376E-2</c:v>
                </c:pt>
                <c:pt idx="185" formatCode="0%">
                  <c:v>1.3317665491578534E-2</c:v>
                </c:pt>
                <c:pt idx="186" formatCode="0%">
                  <c:v>9.3421564811211333E-3</c:v>
                </c:pt>
                <c:pt idx="187" formatCode="0%">
                  <c:v>1.2388695315524556E-2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2-429B-B3F4-40AF2566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177120"/>
        <c:axId val="709174824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valAx>
        <c:axId val="709174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77120"/>
        <c:crosses val="max"/>
        <c:crossBetween val="between"/>
      </c:valAx>
      <c:catAx>
        <c:axId val="709177120"/>
        <c:scaling>
          <c:orientation val="minMax"/>
        </c:scaling>
        <c:delete val="1"/>
        <c:axPos val="b"/>
        <c:majorTickMark val="out"/>
        <c:minorTickMark val="none"/>
        <c:tickLblPos val="nextTo"/>
        <c:crossAx val="7091748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Model!$L$6:$L$202</c:f>
              <c:numCache>
                <c:formatCode>General</c:formatCode>
                <c:ptCount val="197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3151</c:v>
                </c:pt>
                <c:pt idx="129">
                  <c:v>3232</c:v>
                </c:pt>
                <c:pt idx="130">
                  <c:v>3316</c:v>
                </c:pt>
                <c:pt idx="131">
                  <c:v>3402</c:v>
                </c:pt>
                <c:pt idx="132">
                  <c:v>3489</c:v>
                </c:pt>
                <c:pt idx="133">
                  <c:v>3579</c:v>
                </c:pt>
                <c:pt idx="134">
                  <c:v>3672</c:v>
                </c:pt>
                <c:pt idx="135">
                  <c:v>3709</c:v>
                </c:pt>
                <c:pt idx="136">
                  <c:v>3746</c:v>
                </c:pt>
                <c:pt idx="137">
                  <c:v>3768</c:v>
                </c:pt>
                <c:pt idx="138">
                  <c:v>3790</c:v>
                </c:pt>
                <c:pt idx="139">
                  <c:v>3812</c:v>
                </c:pt>
                <c:pt idx="140">
                  <c:v>3827</c:v>
                </c:pt>
                <c:pt idx="141">
                  <c:v>3843</c:v>
                </c:pt>
                <c:pt idx="142">
                  <c:v>3843</c:v>
                </c:pt>
                <c:pt idx="143">
                  <c:v>3818</c:v>
                </c:pt>
                <c:pt idx="144">
                  <c:v>3793</c:v>
                </c:pt>
                <c:pt idx="145">
                  <c:v>3768</c:v>
                </c:pt>
                <c:pt idx="146">
                  <c:v>3743</c:v>
                </c:pt>
                <c:pt idx="147">
                  <c:v>3665</c:v>
                </c:pt>
                <c:pt idx="148">
                  <c:v>3620</c:v>
                </c:pt>
                <c:pt idx="149">
                  <c:v>3583</c:v>
                </c:pt>
                <c:pt idx="150">
                  <c:v>3547</c:v>
                </c:pt>
                <c:pt idx="151">
                  <c:v>3511</c:v>
                </c:pt>
                <c:pt idx="152">
                  <c:v>3458</c:v>
                </c:pt>
                <c:pt idx="153">
                  <c:v>3406</c:v>
                </c:pt>
                <c:pt idx="154">
                  <c:v>3355</c:v>
                </c:pt>
                <c:pt idx="155">
                  <c:v>3313</c:v>
                </c:pt>
                <c:pt idx="156">
                  <c:v>3272</c:v>
                </c:pt>
                <c:pt idx="157">
                  <c:v>3231</c:v>
                </c:pt>
                <c:pt idx="158">
                  <c:v>3191</c:v>
                </c:pt>
                <c:pt idx="159">
                  <c:v>3151</c:v>
                </c:pt>
                <c:pt idx="160">
                  <c:v>3088</c:v>
                </c:pt>
                <c:pt idx="161">
                  <c:v>3011</c:v>
                </c:pt>
                <c:pt idx="162">
                  <c:v>2936</c:v>
                </c:pt>
                <c:pt idx="163">
                  <c:v>2862</c:v>
                </c:pt>
                <c:pt idx="164">
                  <c:v>2821</c:v>
                </c:pt>
                <c:pt idx="165">
                  <c:v>2781</c:v>
                </c:pt>
                <c:pt idx="166">
                  <c:v>2741</c:v>
                </c:pt>
                <c:pt idx="167">
                  <c:v>2703</c:v>
                </c:pt>
                <c:pt idx="168">
                  <c:v>2665</c:v>
                </c:pt>
                <c:pt idx="169">
                  <c:v>2627</c:v>
                </c:pt>
                <c:pt idx="170">
                  <c:v>2590</c:v>
                </c:pt>
                <c:pt idx="171">
                  <c:v>2581</c:v>
                </c:pt>
                <c:pt idx="172">
                  <c:v>2572</c:v>
                </c:pt>
                <c:pt idx="173">
                  <c:v>2564</c:v>
                </c:pt>
                <c:pt idx="174">
                  <c:v>2555</c:v>
                </c:pt>
                <c:pt idx="175">
                  <c:v>2546</c:v>
                </c:pt>
                <c:pt idx="176">
                  <c:v>2538</c:v>
                </c:pt>
                <c:pt idx="177">
                  <c:v>2544</c:v>
                </c:pt>
                <c:pt idx="178">
                  <c:v>2550</c:v>
                </c:pt>
                <c:pt idx="179">
                  <c:v>2556</c:v>
                </c:pt>
                <c:pt idx="180">
                  <c:v>2562</c:v>
                </c:pt>
                <c:pt idx="181">
                  <c:v>2568</c:v>
                </c:pt>
                <c:pt idx="182">
                  <c:v>2574</c:v>
                </c:pt>
                <c:pt idx="183">
                  <c:v>2580</c:v>
                </c:pt>
                <c:pt idx="184">
                  <c:v>2586</c:v>
                </c:pt>
                <c:pt idx="185">
                  <c:v>2592</c:v>
                </c:pt>
                <c:pt idx="186">
                  <c:v>2598</c:v>
                </c:pt>
                <c:pt idx="187">
                  <c:v>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Model!$M$6:$M$202</c:f>
              <c:numCache>
                <c:formatCode>General</c:formatCode>
                <c:ptCount val="197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  <c:pt idx="127">
                  <c:v>3081</c:v>
                </c:pt>
                <c:pt idx="128">
                  <c:v>3170</c:v>
                </c:pt>
                <c:pt idx="129">
                  <c:v>3230</c:v>
                </c:pt>
                <c:pt idx="130">
                  <c:v>3306</c:v>
                </c:pt>
                <c:pt idx="131">
                  <c:v>3422</c:v>
                </c:pt>
                <c:pt idx="132">
                  <c:v>3492</c:v>
                </c:pt>
                <c:pt idx="133">
                  <c:v>3612</c:v>
                </c:pt>
                <c:pt idx="134">
                  <c:v>3670</c:v>
                </c:pt>
                <c:pt idx="135">
                  <c:v>3712</c:v>
                </c:pt>
                <c:pt idx="136">
                  <c:v>3748</c:v>
                </c:pt>
                <c:pt idx="137">
                  <c:v>3758</c:v>
                </c:pt>
                <c:pt idx="138">
                  <c:v>3801</c:v>
                </c:pt>
                <c:pt idx="139">
                  <c:v>3810</c:v>
                </c:pt>
                <c:pt idx="140">
                  <c:v>3816</c:v>
                </c:pt>
                <c:pt idx="141">
                  <c:v>3848</c:v>
                </c:pt>
                <c:pt idx="142">
                  <c:v>3846</c:v>
                </c:pt>
                <c:pt idx="143">
                  <c:v>3782</c:v>
                </c:pt>
                <c:pt idx="144">
                  <c:v>3762</c:v>
                </c:pt>
                <c:pt idx="145">
                  <c:v>3753</c:v>
                </c:pt>
                <c:pt idx="146">
                  <c:v>3744</c:v>
                </c:pt>
                <c:pt idx="147">
                  <c:v>3663</c:v>
                </c:pt>
                <c:pt idx="148">
                  <c:v>3616</c:v>
                </c:pt>
                <c:pt idx="149">
                  <c:v>3597</c:v>
                </c:pt>
                <c:pt idx="150">
                  <c:v>3567</c:v>
                </c:pt>
                <c:pt idx="151">
                  <c:v>3517</c:v>
                </c:pt>
                <c:pt idx="152">
                  <c:v>3454</c:v>
                </c:pt>
                <c:pt idx="153">
                  <c:v>3382</c:v>
                </c:pt>
                <c:pt idx="154">
                  <c:v>3345</c:v>
                </c:pt>
                <c:pt idx="155">
                  <c:v>3320</c:v>
                </c:pt>
                <c:pt idx="156">
                  <c:v>3291</c:v>
                </c:pt>
                <c:pt idx="157">
                  <c:v>3265</c:v>
                </c:pt>
                <c:pt idx="158">
                  <c:v>3199</c:v>
                </c:pt>
                <c:pt idx="159">
                  <c:v>3158</c:v>
                </c:pt>
                <c:pt idx="160">
                  <c:v>3095</c:v>
                </c:pt>
                <c:pt idx="161">
                  <c:v>3003</c:v>
                </c:pt>
                <c:pt idx="162">
                  <c:v>2926</c:v>
                </c:pt>
                <c:pt idx="163">
                  <c:v>2855</c:v>
                </c:pt>
                <c:pt idx="164">
                  <c:v>2819</c:v>
                </c:pt>
                <c:pt idx="165">
                  <c:v>2784</c:v>
                </c:pt>
                <c:pt idx="166">
                  <c:v>2743</c:v>
                </c:pt>
                <c:pt idx="167">
                  <c:v>2731</c:v>
                </c:pt>
                <c:pt idx="168">
                  <c:v>2687</c:v>
                </c:pt>
                <c:pt idx="169">
                  <c:v>2624</c:v>
                </c:pt>
                <c:pt idx="170">
                  <c:v>2589</c:v>
                </c:pt>
                <c:pt idx="171">
                  <c:v>2584</c:v>
                </c:pt>
                <c:pt idx="172">
                  <c:v>2580</c:v>
                </c:pt>
                <c:pt idx="173">
                  <c:v>2580</c:v>
                </c:pt>
                <c:pt idx="174">
                  <c:v>2565</c:v>
                </c:pt>
                <c:pt idx="175">
                  <c:v>2549</c:v>
                </c:pt>
                <c:pt idx="176">
                  <c:v>2528</c:v>
                </c:pt>
                <c:pt idx="177">
                  <c:v>2555</c:v>
                </c:pt>
                <c:pt idx="178">
                  <c:v>2553</c:v>
                </c:pt>
                <c:pt idx="179">
                  <c:v>2569</c:v>
                </c:pt>
                <c:pt idx="180">
                  <c:v>2583</c:v>
                </c:pt>
                <c:pt idx="181">
                  <c:v>2579</c:v>
                </c:pt>
                <c:pt idx="182">
                  <c:v>2569</c:v>
                </c:pt>
                <c:pt idx="183">
                  <c:v>2571</c:v>
                </c:pt>
                <c:pt idx="184">
                  <c:v>2587</c:v>
                </c:pt>
                <c:pt idx="185">
                  <c:v>2587</c:v>
                </c:pt>
                <c:pt idx="186">
                  <c:v>2593</c:v>
                </c:pt>
                <c:pt idx="187">
                  <c:v>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Model!$N$6:$N$202</c:f>
              <c:numCache>
                <c:formatCode>General</c:formatCode>
                <c:ptCount val="197"/>
                <c:pt idx="184">
                  <c:v>2586</c:v>
                </c:pt>
                <c:pt idx="185">
                  <c:v>2592</c:v>
                </c:pt>
                <c:pt idx="186">
                  <c:v>2598</c:v>
                </c:pt>
                <c:pt idx="187">
                  <c:v>2613</c:v>
                </c:pt>
                <c:pt idx="188">
                  <c:v>2628</c:v>
                </c:pt>
                <c:pt idx="189">
                  <c:v>2643</c:v>
                </c:pt>
                <c:pt idx="190">
                  <c:v>2659</c:v>
                </c:pt>
                <c:pt idx="191">
                  <c:v>2674</c:v>
                </c:pt>
                <c:pt idx="192">
                  <c:v>2689</c:v>
                </c:pt>
                <c:pt idx="193">
                  <c:v>2705</c:v>
                </c:pt>
                <c:pt idx="194">
                  <c:v>2721</c:v>
                </c:pt>
                <c:pt idx="195">
                  <c:v>2737</c:v>
                </c:pt>
                <c:pt idx="196">
                  <c:v>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748568"/>
        <c:axId val="1076745616"/>
      </c:lineChart>
      <c:lineChart>
        <c:grouping val="standard"/>
        <c:varyColors val="0"/>
        <c:ser>
          <c:idx val="3"/>
          <c:order val="3"/>
          <c:tx>
            <c:strRef>
              <c:f>Model!$Q$4:$Q$5</c:f>
              <c:strCache>
                <c:ptCount val="2"/>
                <c:pt idx="1">
                  <c:v>Variazioni % 7gg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Model!$Q$6:$Q$202</c:f>
              <c:numCache>
                <c:formatCode>General</c:formatCode>
                <c:ptCount val="197"/>
                <c:pt idx="7" formatCode="0%">
                  <c:v>-0.1428571428571429</c:v>
                </c:pt>
                <c:pt idx="8" formatCode="0%">
                  <c:v>-0.19718309859154926</c:v>
                </c:pt>
                <c:pt idx="9" formatCode="0%">
                  <c:v>-0.23188405797101452</c:v>
                </c:pt>
                <c:pt idx="10" formatCode="0%">
                  <c:v>-0.23076923076923073</c:v>
                </c:pt>
                <c:pt idx="11" formatCode="0%">
                  <c:v>-0.25373134328358204</c:v>
                </c:pt>
                <c:pt idx="12" formatCode="0%">
                  <c:v>-0.27941176470588236</c:v>
                </c:pt>
                <c:pt idx="13" formatCode="0%">
                  <c:v>-0.27692307692307694</c:v>
                </c:pt>
                <c:pt idx="14" formatCode="0%">
                  <c:v>-0.18333333333333335</c:v>
                </c:pt>
                <c:pt idx="15" formatCode="0%">
                  <c:v>-0.15789473684210531</c:v>
                </c:pt>
                <c:pt idx="16" formatCode="0%">
                  <c:v>-7.547169811320753E-2</c:v>
                </c:pt>
                <c:pt idx="17" formatCode="0%">
                  <c:v>-7.999999999999996E-2</c:v>
                </c:pt>
                <c:pt idx="18" formatCode="0%">
                  <c:v>-0.18000000000000005</c:v>
                </c:pt>
                <c:pt idx="19" formatCode="0%">
                  <c:v>-0.10204081632653061</c:v>
                </c:pt>
                <c:pt idx="20" formatCode="0%">
                  <c:v>-4.2553191489361653E-2</c:v>
                </c:pt>
                <c:pt idx="21" formatCode="0%">
                  <c:v>-0.18367346938775508</c:v>
                </c:pt>
                <c:pt idx="22" formatCode="0%">
                  <c:v>-0.20833333333333337</c:v>
                </c:pt>
                <c:pt idx="23" formatCode="0%">
                  <c:v>-4.081632653061229E-2</c:v>
                </c:pt>
                <c:pt idx="24" formatCode="0%">
                  <c:v>-0.10869565217391308</c:v>
                </c:pt>
                <c:pt idx="25" formatCode="0%">
                  <c:v>4.8780487804878092E-2</c:v>
                </c:pt>
                <c:pt idx="26" formatCode="0%">
                  <c:v>-4.5454545454545414E-2</c:v>
                </c:pt>
                <c:pt idx="27" formatCode="0%">
                  <c:v>-8.8888888888888906E-2</c:v>
                </c:pt>
                <c:pt idx="28" formatCode="0%">
                  <c:v>2.4999999999999911E-2</c:v>
                </c:pt>
                <c:pt idx="29" formatCode="0%">
                  <c:v>7.8947368421052655E-2</c:v>
                </c:pt>
                <c:pt idx="30" formatCode="0%">
                  <c:v>-0.1063829787234043</c:v>
                </c:pt>
                <c:pt idx="31" formatCode="0%">
                  <c:v>2.4390243902439046E-2</c:v>
                </c:pt>
                <c:pt idx="32" formatCode="0%">
                  <c:v>0</c:v>
                </c:pt>
                <c:pt idx="33" formatCode="0%">
                  <c:v>7.1428571428571397E-2</c:v>
                </c:pt>
                <c:pt idx="34" formatCode="0%">
                  <c:v>0.12195121951219523</c:v>
                </c:pt>
                <c:pt idx="35" formatCode="0%">
                  <c:v>0.19512195121951215</c:v>
                </c:pt>
                <c:pt idx="36" formatCode="0%">
                  <c:v>0.29268292682926833</c:v>
                </c:pt>
                <c:pt idx="37" formatCode="0%">
                  <c:v>0.30952380952380953</c:v>
                </c:pt>
                <c:pt idx="38" formatCode="0%">
                  <c:v>0.33333333333333326</c:v>
                </c:pt>
                <c:pt idx="39" formatCode="0%">
                  <c:v>0.27906976744186052</c:v>
                </c:pt>
                <c:pt idx="40" formatCode="0%">
                  <c:v>0.24444444444444446</c:v>
                </c:pt>
                <c:pt idx="41" formatCode="0%">
                  <c:v>0.26086956521739135</c:v>
                </c:pt>
                <c:pt idx="42" formatCode="0%">
                  <c:v>0.18367346938775508</c:v>
                </c:pt>
                <c:pt idx="43" formatCode="0%">
                  <c:v>0.24528301886792447</c:v>
                </c:pt>
                <c:pt idx="44" formatCode="0%">
                  <c:v>0.23636363636363633</c:v>
                </c:pt>
                <c:pt idx="45" formatCode="0%">
                  <c:v>0.23214285714285721</c:v>
                </c:pt>
                <c:pt idx="46" formatCode="0%">
                  <c:v>0.16363636363636358</c:v>
                </c:pt>
                <c:pt idx="47" formatCode="0%">
                  <c:v>0.23214285714285721</c:v>
                </c:pt>
                <c:pt idx="48" formatCode="0%">
                  <c:v>0.1206896551724137</c:v>
                </c:pt>
                <c:pt idx="49" formatCode="0%">
                  <c:v>0.13793103448275867</c:v>
                </c:pt>
                <c:pt idx="50" formatCode="0%">
                  <c:v>4.5454545454545414E-2</c:v>
                </c:pt>
                <c:pt idx="51" formatCode="0%">
                  <c:v>-1.4705882352941124E-2</c:v>
                </c:pt>
                <c:pt idx="52" formatCode="0%">
                  <c:v>7.2463768115942129E-2</c:v>
                </c:pt>
                <c:pt idx="53" formatCode="0%">
                  <c:v>0.234375</c:v>
                </c:pt>
                <c:pt idx="54" formatCode="0%">
                  <c:v>0.24637681159420288</c:v>
                </c:pt>
                <c:pt idx="55" formatCode="0%">
                  <c:v>0.44615384615384612</c:v>
                </c:pt>
                <c:pt idx="56" formatCode="0%">
                  <c:v>0.6212121212121211</c:v>
                </c:pt>
                <c:pt idx="57" formatCode="0%">
                  <c:v>0.57971014492753614</c:v>
                </c:pt>
                <c:pt idx="58" formatCode="0%">
                  <c:v>0.79104477611940305</c:v>
                </c:pt>
                <c:pt idx="59" formatCode="0%">
                  <c:v>0.63513513513513509</c:v>
                </c:pt>
                <c:pt idx="60" formatCode="0%">
                  <c:v>0.53164556962025311</c:v>
                </c:pt>
                <c:pt idx="61" formatCode="0%">
                  <c:v>0.54651162790697683</c:v>
                </c:pt>
                <c:pt idx="62" formatCode="0%">
                  <c:v>0.5106382978723405</c:v>
                </c:pt>
                <c:pt idx="63" formatCode="0%">
                  <c:v>0.33644859813084116</c:v>
                </c:pt>
                <c:pt idx="64" formatCode="0%">
                  <c:v>0.37614678899082565</c:v>
                </c:pt>
                <c:pt idx="65" formatCode="0%">
                  <c:v>0.3666666666666667</c:v>
                </c:pt>
                <c:pt idx="66" formatCode="0%">
                  <c:v>0.44628099173553726</c:v>
                </c:pt>
                <c:pt idx="67" formatCode="0%">
                  <c:v>0.50413223140495877</c:v>
                </c:pt>
                <c:pt idx="68" formatCode="0%">
                  <c:v>0.40601503759398505</c:v>
                </c:pt>
                <c:pt idx="69" formatCode="0%">
                  <c:v>0.38732394366197176</c:v>
                </c:pt>
                <c:pt idx="70" formatCode="0%">
                  <c:v>0.40559440559440563</c:v>
                </c:pt>
                <c:pt idx="71" formatCode="0%">
                  <c:v>0.37999999999999989</c:v>
                </c:pt>
                <c:pt idx="72" formatCode="0%">
                  <c:v>0.29268292682926833</c:v>
                </c:pt>
                <c:pt idx="73" formatCode="0%">
                  <c:v>0.18857142857142861</c:v>
                </c:pt>
                <c:pt idx="74" formatCode="0%">
                  <c:v>0.18131868131868134</c:v>
                </c:pt>
                <c:pt idx="75" formatCode="0%">
                  <c:v>0.1871657754010696</c:v>
                </c:pt>
                <c:pt idx="76" formatCode="0%">
                  <c:v>0.17766497461928932</c:v>
                </c:pt>
                <c:pt idx="77" formatCode="0%">
                  <c:v>0.18905472636815923</c:v>
                </c:pt>
                <c:pt idx="78" formatCode="0%">
                  <c:v>0.17874396135265691</c:v>
                </c:pt>
                <c:pt idx="79" formatCode="0%">
                  <c:v>0.16037735849056611</c:v>
                </c:pt>
                <c:pt idx="80" formatCode="0%">
                  <c:v>0.17307692307692313</c:v>
                </c:pt>
                <c:pt idx="81" formatCode="0%">
                  <c:v>0.14883720930232558</c:v>
                </c:pt>
                <c:pt idx="82" formatCode="0%">
                  <c:v>0.14414414414414423</c:v>
                </c:pt>
                <c:pt idx="83" formatCode="0%">
                  <c:v>0.13793103448275867</c:v>
                </c:pt>
                <c:pt idx="84" formatCode="0%">
                  <c:v>0.13389121338912124</c:v>
                </c:pt>
                <c:pt idx="85" formatCode="0%">
                  <c:v>0.14754098360655732</c:v>
                </c:pt>
                <c:pt idx="86" formatCode="0%">
                  <c:v>0.18292682926829262</c:v>
                </c:pt>
                <c:pt idx="87" formatCode="0%">
                  <c:v>0.20491803278688514</c:v>
                </c:pt>
                <c:pt idx="88" formatCode="0%">
                  <c:v>0.20242914979757076</c:v>
                </c:pt>
                <c:pt idx="89" formatCode="0%">
                  <c:v>0.19291338582677175</c:v>
                </c:pt>
                <c:pt idx="90" formatCode="0%">
                  <c:v>0.2234848484848484</c:v>
                </c:pt>
                <c:pt idx="91" formatCode="0%">
                  <c:v>0.17712177121771222</c:v>
                </c:pt>
                <c:pt idx="92" formatCode="0%">
                  <c:v>0.20357142857142851</c:v>
                </c:pt>
                <c:pt idx="93" formatCode="0%">
                  <c:v>0.23024054982817876</c:v>
                </c:pt>
                <c:pt idx="94" formatCode="0%">
                  <c:v>0.31632653061224492</c:v>
                </c:pt>
                <c:pt idx="95" formatCode="0%">
                  <c:v>0.31313131313131315</c:v>
                </c:pt>
                <c:pt idx="96" formatCode="0%">
                  <c:v>0.38613861386138604</c:v>
                </c:pt>
                <c:pt idx="97" formatCode="0%">
                  <c:v>0.39938080495356032</c:v>
                </c:pt>
                <c:pt idx="98" formatCode="0%">
                  <c:v>0.61128526645768022</c:v>
                </c:pt>
                <c:pt idx="99" formatCode="0%">
                  <c:v>0.59940652818991103</c:v>
                </c:pt>
                <c:pt idx="100" formatCode="0%">
                  <c:v>0.63687150837988837</c:v>
                </c:pt>
                <c:pt idx="101" formatCode="0%">
                  <c:v>0.64857881136950901</c:v>
                </c:pt>
                <c:pt idx="102" formatCode="0%">
                  <c:v>0.80769230769230771</c:v>
                </c:pt>
                <c:pt idx="103" formatCode="0%">
                  <c:v>0.78571428571428581</c:v>
                </c:pt>
                <c:pt idx="104" formatCode="0%">
                  <c:v>0.76327433628318575</c:v>
                </c:pt>
                <c:pt idx="105" formatCode="0%">
                  <c:v>0.69260700389105057</c:v>
                </c:pt>
                <c:pt idx="106" formatCode="0%">
                  <c:v>0.71799628942486082</c:v>
                </c:pt>
                <c:pt idx="107" formatCode="0%">
                  <c:v>0.69283276450511955</c:v>
                </c:pt>
                <c:pt idx="108" formatCode="0%">
                  <c:v>0.64420062695924774</c:v>
                </c:pt>
                <c:pt idx="109" formatCode="0%">
                  <c:v>0.60000000000000009</c:v>
                </c:pt>
                <c:pt idx="110" formatCode="0%">
                  <c:v>0.61066666666666669</c:v>
                </c:pt>
                <c:pt idx="111" formatCode="0%">
                  <c:v>0.61104140526976169</c:v>
                </c:pt>
                <c:pt idx="112" formatCode="0%">
                  <c:v>0.62183908045977021</c:v>
                </c:pt>
                <c:pt idx="113" formatCode="0%">
                  <c:v>0.65874730021598271</c:v>
                </c:pt>
                <c:pt idx="114" formatCode="0%">
                  <c:v>0.66431451612903225</c:v>
                </c:pt>
                <c:pt idx="115" formatCode="0%">
                  <c:v>0.66444232602478559</c:v>
                </c:pt>
                <c:pt idx="116" formatCode="0%">
                  <c:v>0.63386524822695045</c:v>
                </c:pt>
                <c:pt idx="117" formatCode="0%">
                  <c:v>0.60513245033112573</c:v>
                </c:pt>
                <c:pt idx="118" formatCode="0%">
                  <c:v>0.57476635514018692</c:v>
                </c:pt>
                <c:pt idx="119" formatCode="0%">
                  <c:v>0.57689581856839123</c:v>
                </c:pt>
                <c:pt idx="120" formatCode="0%">
                  <c:v>0.4921875</c:v>
                </c:pt>
                <c:pt idx="121" formatCode="0%">
                  <c:v>0.4482132041187159</c:v>
                </c:pt>
                <c:pt idx="122" formatCode="0%">
                  <c:v>0.4404352806414662</c:v>
                </c:pt>
                <c:pt idx="123" formatCode="0%">
                  <c:v>0.42919153553988054</c:v>
                </c:pt>
                <c:pt idx="124" formatCode="0%">
                  <c:v>0.41774110366168138</c:v>
                </c:pt>
                <c:pt idx="125" formatCode="0%">
                  <c:v>0.40900098911968352</c:v>
                </c:pt>
                <c:pt idx="126" formatCode="0%">
                  <c:v>0.33528089887640444</c:v>
                </c:pt>
                <c:pt idx="127" formatCode="0%">
                  <c:v>0.34424083769633507</c:v>
                </c:pt>
                <c:pt idx="128" formatCode="0%">
                  <c:v>0.32580510246758676</c:v>
                </c:pt>
                <c:pt idx="129" formatCode="0%">
                  <c:v>0.28429423459244529</c:v>
                </c:pt>
                <c:pt idx="130" formatCode="0%">
                  <c:v>0.25512528473804097</c:v>
                </c:pt>
                <c:pt idx="131" formatCode="0%">
                  <c:v>0.24481629683521278</c:v>
                </c:pt>
                <c:pt idx="132" formatCode="0%">
                  <c:v>0.22569322569322559</c:v>
                </c:pt>
                <c:pt idx="133" formatCode="0%">
                  <c:v>0.21575227196230218</c:v>
                </c:pt>
                <c:pt idx="134" formatCode="0%">
                  <c:v>0.19117169750081153</c:v>
                </c:pt>
                <c:pt idx="135" formatCode="0%">
                  <c:v>0.17097791798107265</c:v>
                </c:pt>
                <c:pt idx="136" formatCode="0%">
                  <c:v>0.16037151702786367</c:v>
                </c:pt>
                <c:pt idx="137" formatCode="0%">
                  <c:v>0.13672111312764668</c:v>
                </c:pt>
                <c:pt idx="138" formatCode="0%">
                  <c:v>0.11075394506136771</c:v>
                </c:pt>
                <c:pt idx="139" formatCode="0%">
                  <c:v>9.106529209621983E-2</c:v>
                </c:pt>
                <c:pt idx="140" formatCode="0%">
                  <c:v>5.6478405315614655E-2</c:v>
                </c:pt>
                <c:pt idx="141" formatCode="0%">
                  <c:v>4.8501362397820103E-2</c:v>
                </c:pt>
                <c:pt idx="142" formatCode="0%">
                  <c:v>3.6099137931034475E-2</c:v>
                </c:pt>
                <c:pt idx="143" formatCode="0%">
                  <c:v>9.0715048025613587E-3</c:v>
                </c:pt>
                <c:pt idx="144" formatCode="0%">
                  <c:v>1.0643959552953941E-3</c:v>
                </c:pt>
                <c:pt idx="145" formatCode="0%">
                  <c:v>-1.2628255722178405E-2</c:v>
                </c:pt>
                <c:pt idx="146" formatCode="0%">
                  <c:v>-1.7322834645669305E-2</c:v>
                </c:pt>
                <c:pt idx="147" formatCode="0%">
                  <c:v>-4.0094339622641528E-2</c:v>
                </c:pt>
                <c:pt idx="148" formatCode="0%">
                  <c:v>-6.0291060291060239E-2</c:v>
                </c:pt>
                <c:pt idx="149" formatCode="0%">
                  <c:v>-6.4742589703588149E-2</c:v>
                </c:pt>
                <c:pt idx="150" formatCode="0%">
                  <c:v>-5.684822845055526E-2</c:v>
                </c:pt>
                <c:pt idx="151" formatCode="0%">
                  <c:v>-6.5124933545986141E-2</c:v>
                </c:pt>
                <c:pt idx="152" formatCode="0%">
                  <c:v>-7.9669597655209201E-2</c:v>
                </c:pt>
                <c:pt idx="153" formatCode="0%">
                  <c:v>-9.6688034188034178E-2</c:v>
                </c:pt>
                <c:pt idx="154" formatCode="0%">
                  <c:v>-8.6814086814086866E-2</c:v>
                </c:pt>
                <c:pt idx="155" formatCode="0%">
                  <c:v>-8.1858407079645978E-2</c:v>
                </c:pt>
                <c:pt idx="156" formatCode="0%">
                  <c:v>-8.5070892410341936E-2</c:v>
                </c:pt>
                <c:pt idx="157" formatCode="0%">
                  <c:v>-8.4664984580880343E-2</c:v>
                </c:pt>
                <c:pt idx="158" formatCode="0%">
                  <c:v>-9.0417969860676739E-2</c:v>
                </c:pt>
                <c:pt idx="159" formatCode="0%">
                  <c:v>-8.5697741748697154E-2</c:v>
                </c:pt>
                <c:pt idx="160" formatCode="0%">
                  <c:v>-8.4861028976936703E-2</c:v>
                </c:pt>
                <c:pt idx="161" formatCode="0%">
                  <c:v>-0.1022421524663677</c:v>
                </c:pt>
                <c:pt idx="162" formatCode="0%">
                  <c:v>-0.11867469879518078</c:v>
                </c:pt>
                <c:pt idx="163" formatCode="0%">
                  <c:v>-0.13248252810695837</c:v>
                </c:pt>
                <c:pt idx="164" formatCode="0%">
                  <c:v>-0.13660030627871367</c:v>
                </c:pt>
                <c:pt idx="165" formatCode="0%">
                  <c:v>-0.12972804001250393</c:v>
                </c:pt>
                <c:pt idx="166" formatCode="0%">
                  <c:v>-0.13141228625712476</c:v>
                </c:pt>
                <c:pt idx="167" formatCode="0%">
                  <c:v>-0.1176090468497577</c:v>
                </c:pt>
                <c:pt idx="168" formatCode="0%">
                  <c:v>-0.10522810522810522</c:v>
                </c:pt>
                <c:pt idx="169" formatCode="0%">
                  <c:v>-0.10321257689678742</c:v>
                </c:pt>
                <c:pt idx="170" formatCode="0%">
                  <c:v>-9.3169877408056045E-2</c:v>
                </c:pt>
                <c:pt idx="171" formatCode="0%">
                  <c:v>-8.3362894643490559E-2</c:v>
                </c:pt>
                <c:pt idx="172" formatCode="0%">
                  <c:v>-7.3275862068965525E-2</c:v>
                </c:pt>
                <c:pt idx="173" formatCode="0%">
                  <c:v>-5.9423988333940914E-2</c:v>
                </c:pt>
                <c:pt idx="174" formatCode="0%">
                  <c:v>-6.0783595752471609E-2</c:v>
                </c:pt>
                <c:pt idx="175" formatCode="0%">
                  <c:v>-5.1358392259024943E-2</c:v>
                </c:pt>
                <c:pt idx="176" formatCode="0%">
                  <c:v>-3.6585365853658569E-2</c:v>
                </c:pt>
                <c:pt idx="177" formatCode="0%">
                  <c:v>-1.313248358439556E-2</c:v>
                </c:pt>
                <c:pt idx="178" formatCode="0%">
                  <c:v>-1.1996904024767829E-2</c:v>
                </c:pt>
                <c:pt idx="179" formatCode="0%">
                  <c:v>-4.2635658914729202E-3</c:v>
                </c:pt>
                <c:pt idx="180" formatCode="0%">
                  <c:v>1.1627906976743319E-3</c:v>
                </c:pt>
                <c:pt idx="181" formatCode="0%">
                  <c:v>5.4580896686160507E-3</c:v>
                </c:pt>
                <c:pt idx="182" formatCode="0%">
                  <c:v>7.8462142016477721E-3</c:v>
                </c:pt>
                <c:pt idx="183" formatCode="0%">
                  <c:v>1.7009493670886E-2</c:v>
                </c:pt>
                <c:pt idx="184" formatCode="0%">
                  <c:v>1.2524461839530376E-2</c:v>
                </c:pt>
                <c:pt idx="185" formatCode="0%">
                  <c:v>1.3317665491578534E-2</c:v>
                </c:pt>
                <c:pt idx="186" formatCode="0%">
                  <c:v>9.3421564811211333E-3</c:v>
                </c:pt>
                <c:pt idx="187" formatCode="0%">
                  <c:v>1.2388695315524556E-2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B-4A51-B798-C7ACFF4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186632"/>
        <c:axId val="709184664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valAx>
        <c:axId val="709184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86632"/>
        <c:crosses val="max"/>
        <c:crossBetween val="between"/>
      </c:valAx>
      <c:catAx>
        <c:axId val="709186632"/>
        <c:scaling>
          <c:orientation val="minMax"/>
        </c:scaling>
        <c:delete val="1"/>
        <c:axPos val="b"/>
        <c:majorTickMark val="out"/>
        <c:minorTickMark val="none"/>
        <c:tickLblPos val="nextTo"/>
        <c:crossAx val="709184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Model!$L$102:$L$209</c:f>
              <c:numCache>
                <c:formatCode>General</c:formatCode>
                <c:ptCount val="108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2295</c:v>
                </c:pt>
                <c:pt idx="25">
                  <c:v>2400</c:v>
                </c:pt>
                <c:pt idx="26">
                  <c:v>2510</c:v>
                </c:pt>
                <c:pt idx="27">
                  <c:v>2625</c:v>
                </c:pt>
                <c:pt idx="28">
                  <c:v>2745</c:v>
                </c:pt>
                <c:pt idx="29">
                  <c:v>2850</c:v>
                </c:pt>
                <c:pt idx="30">
                  <c:v>2959</c:v>
                </c:pt>
                <c:pt idx="31">
                  <c:v>3072</c:v>
                </c:pt>
                <c:pt idx="32">
                  <c:v>3151</c:v>
                </c:pt>
                <c:pt idx="33">
                  <c:v>3232</c:v>
                </c:pt>
                <c:pt idx="34">
                  <c:v>3316</c:v>
                </c:pt>
                <c:pt idx="35">
                  <c:v>3402</c:v>
                </c:pt>
                <c:pt idx="36">
                  <c:v>3489</c:v>
                </c:pt>
                <c:pt idx="37">
                  <c:v>3579</c:v>
                </c:pt>
                <c:pt idx="38">
                  <c:v>3672</c:v>
                </c:pt>
                <c:pt idx="39">
                  <c:v>3709</c:v>
                </c:pt>
                <c:pt idx="40">
                  <c:v>3746</c:v>
                </c:pt>
                <c:pt idx="41">
                  <c:v>3768</c:v>
                </c:pt>
                <c:pt idx="42">
                  <c:v>3790</c:v>
                </c:pt>
                <c:pt idx="43">
                  <c:v>3812</c:v>
                </c:pt>
                <c:pt idx="44">
                  <c:v>3827</c:v>
                </c:pt>
                <c:pt idx="45">
                  <c:v>3843</c:v>
                </c:pt>
                <c:pt idx="46">
                  <c:v>3843</c:v>
                </c:pt>
                <c:pt idx="47">
                  <c:v>3818</c:v>
                </c:pt>
                <c:pt idx="48">
                  <c:v>3793</c:v>
                </c:pt>
                <c:pt idx="49">
                  <c:v>3768</c:v>
                </c:pt>
                <c:pt idx="50">
                  <c:v>3743</c:v>
                </c:pt>
                <c:pt idx="51">
                  <c:v>3665</c:v>
                </c:pt>
                <c:pt idx="52">
                  <c:v>3620</c:v>
                </c:pt>
                <c:pt idx="53">
                  <c:v>3583</c:v>
                </c:pt>
                <c:pt idx="54">
                  <c:v>3547</c:v>
                </c:pt>
                <c:pt idx="55">
                  <c:v>3511</c:v>
                </c:pt>
                <c:pt idx="56">
                  <c:v>3458</c:v>
                </c:pt>
                <c:pt idx="57">
                  <c:v>3406</c:v>
                </c:pt>
                <c:pt idx="58">
                  <c:v>3355</c:v>
                </c:pt>
                <c:pt idx="59">
                  <c:v>3313</c:v>
                </c:pt>
                <c:pt idx="60">
                  <c:v>3272</c:v>
                </c:pt>
                <c:pt idx="61">
                  <c:v>3231</c:v>
                </c:pt>
                <c:pt idx="62">
                  <c:v>3191</c:v>
                </c:pt>
                <c:pt idx="63">
                  <c:v>3151</c:v>
                </c:pt>
                <c:pt idx="64">
                  <c:v>3088</c:v>
                </c:pt>
                <c:pt idx="65">
                  <c:v>3011</c:v>
                </c:pt>
                <c:pt idx="66">
                  <c:v>2936</c:v>
                </c:pt>
                <c:pt idx="67">
                  <c:v>2862</c:v>
                </c:pt>
                <c:pt idx="68">
                  <c:v>2821</c:v>
                </c:pt>
                <c:pt idx="69">
                  <c:v>2781</c:v>
                </c:pt>
                <c:pt idx="70">
                  <c:v>2741</c:v>
                </c:pt>
                <c:pt idx="71">
                  <c:v>2703</c:v>
                </c:pt>
                <c:pt idx="72">
                  <c:v>2665</c:v>
                </c:pt>
                <c:pt idx="73">
                  <c:v>2627</c:v>
                </c:pt>
                <c:pt idx="74">
                  <c:v>2590</c:v>
                </c:pt>
                <c:pt idx="75">
                  <c:v>2581</c:v>
                </c:pt>
                <c:pt idx="76">
                  <c:v>2572</c:v>
                </c:pt>
                <c:pt idx="77">
                  <c:v>2564</c:v>
                </c:pt>
                <c:pt idx="78">
                  <c:v>2555</c:v>
                </c:pt>
                <c:pt idx="79">
                  <c:v>2546</c:v>
                </c:pt>
                <c:pt idx="80">
                  <c:v>2538</c:v>
                </c:pt>
                <c:pt idx="81">
                  <c:v>2544</c:v>
                </c:pt>
                <c:pt idx="82">
                  <c:v>2550</c:v>
                </c:pt>
                <c:pt idx="83">
                  <c:v>2556</c:v>
                </c:pt>
                <c:pt idx="84">
                  <c:v>2562</c:v>
                </c:pt>
                <c:pt idx="85">
                  <c:v>2568</c:v>
                </c:pt>
                <c:pt idx="86">
                  <c:v>2574</c:v>
                </c:pt>
                <c:pt idx="87">
                  <c:v>2580</c:v>
                </c:pt>
                <c:pt idx="88">
                  <c:v>2586</c:v>
                </c:pt>
                <c:pt idx="89">
                  <c:v>2592</c:v>
                </c:pt>
                <c:pt idx="90">
                  <c:v>2598</c:v>
                </c:pt>
                <c:pt idx="91">
                  <c:v>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Model!$M$102:$M$209</c:f>
              <c:numCache>
                <c:formatCode>General</c:formatCode>
                <c:ptCount val="108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  <c:pt idx="26">
                  <c:v>2515</c:v>
                </c:pt>
                <c:pt idx="27">
                  <c:v>2634</c:v>
                </c:pt>
                <c:pt idx="28">
                  <c:v>2749</c:v>
                </c:pt>
                <c:pt idx="29">
                  <c:v>2849</c:v>
                </c:pt>
                <c:pt idx="30">
                  <c:v>2971</c:v>
                </c:pt>
                <c:pt idx="31">
                  <c:v>3081</c:v>
                </c:pt>
                <c:pt idx="32">
                  <c:v>3170</c:v>
                </c:pt>
                <c:pt idx="33">
                  <c:v>3230</c:v>
                </c:pt>
                <c:pt idx="34">
                  <c:v>3306</c:v>
                </c:pt>
                <c:pt idx="35">
                  <c:v>3422</c:v>
                </c:pt>
                <c:pt idx="36">
                  <c:v>3492</c:v>
                </c:pt>
                <c:pt idx="37">
                  <c:v>3612</c:v>
                </c:pt>
                <c:pt idx="38">
                  <c:v>3670</c:v>
                </c:pt>
                <c:pt idx="39">
                  <c:v>3712</c:v>
                </c:pt>
                <c:pt idx="40">
                  <c:v>3748</c:v>
                </c:pt>
                <c:pt idx="41">
                  <c:v>3758</c:v>
                </c:pt>
                <c:pt idx="42">
                  <c:v>3801</c:v>
                </c:pt>
                <c:pt idx="43">
                  <c:v>3810</c:v>
                </c:pt>
                <c:pt idx="44">
                  <c:v>3816</c:v>
                </c:pt>
                <c:pt idx="45">
                  <c:v>3848</c:v>
                </c:pt>
                <c:pt idx="46">
                  <c:v>3846</c:v>
                </c:pt>
                <c:pt idx="47">
                  <c:v>3782</c:v>
                </c:pt>
                <c:pt idx="48">
                  <c:v>3762</c:v>
                </c:pt>
                <c:pt idx="49">
                  <c:v>3753</c:v>
                </c:pt>
                <c:pt idx="50">
                  <c:v>3744</c:v>
                </c:pt>
                <c:pt idx="51">
                  <c:v>3663</c:v>
                </c:pt>
                <c:pt idx="52">
                  <c:v>3616</c:v>
                </c:pt>
                <c:pt idx="53">
                  <c:v>3597</c:v>
                </c:pt>
                <c:pt idx="54">
                  <c:v>3567</c:v>
                </c:pt>
                <c:pt idx="55">
                  <c:v>3517</c:v>
                </c:pt>
                <c:pt idx="56">
                  <c:v>3454</c:v>
                </c:pt>
                <c:pt idx="57">
                  <c:v>3382</c:v>
                </c:pt>
                <c:pt idx="58">
                  <c:v>3345</c:v>
                </c:pt>
                <c:pt idx="59">
                  <c:v>3320</c:v>
                </c:pt>
                <c:pt idx="60">
                  <c:v>3291</c:v>
                </c:pt>
                <c:pt idx="61">
                  <c:v>3265</c:v>
                </c:pt>
                <c:pt idx="62">
                  <c:v>3199</c:v>
                </c:pt>
                <c:pt idx="63">
                  <c:v>3158</c:v>
                </c:pt>
                <c:pt idx="64">
                  <c:v>3095</c:v>
                </c:pt>
                <c:pt idx="65">
                  <c:v>3003</c:v>
                </c:pt>
                <c:pt idx="66">
                  <c:v>2926</c:v>
                </c:pt>
                <c:pt idx="67">
                  <c:v>2855</c:v>
                </c:pt>
                <c:pt idx="68">
                  <c:v>2819</c:v>
                </c:pt>
                <c:pt idx="69">
                  <c:v>2784</c:v>
                </c:pt>
                <c:pt idx="70">
                  <c:v>2743</c:v>
                </c:pt>
                <c:pt idx="71">
                  <c:v>2731</c:v>
                </c:pt>
                <c:pt idx="72">
                  <c:v>2687</c:v>
                </c:pt>
                <c:pt idx="73">
                  <c:v>2624</c:v>
                </c:pt>
                <c:pt idx="74">
                  <c:v>2589</c:v>
                </c:pt>
                <c:pt idx="75">
                  <c:v>2584</c:v>
                </c:pt>
                <c:pt idx="76">
                  <c:v>2580</c:v>
                </c:pt>
                <c:pt idx="77">
                  <c:v>2580</c:v>
                </c:pt>
                <c:pt idx="78">
                  <c:v>2565</c:v>
                </c:pt>
                <c:pt idx="79">
                  <c:v>2549</c:v>
                </c:pt>
                <c:pt idx="80">
                  <c:v>2528</c:v>
                </c:pt>
                <c:pt idx="81">
                  <c:v>2555</c:v>
                </c:pt>
                <c:pt idx="82">
                  <c:v>2553</c:v>
                </c:pt>
                <c:pt idx="83">
                  <c:v>2569</c:v>
                </c:pt>
                <c:pt idx="84">
                  <c:v>2583</c:v>
                </c:pt>
                <c:pt idx="85">
                  <c:v>2579</c:v>
                </c:pt>
                <c:pt idx="86">
                  <c:v>2569</c:v>
                </c:pt>
                <c:pt idx="87">
                  <c:v>2571</c:v>
                </c:pt>
                <c:pt idx="88">
                  <c:v>2587</c:v>
                </c:pt>
                <c:pt idx="89">
                  <c:v>2587</c:v>
                </c:pt>
                <c:pt idx="90">
                  <c:v>2593</c:v>
                </c:pt>
                <c:pt idx="91">
                  <c:v>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Model!$O$102:$O$209</c:f>
              <c:numCache>
                <c:formatCode>General</c:formatCode>
                <c:ptCount val="108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  <c:pt idx="33">
                  <c:v>5119</c:v>
                </c:pt>
                <c:pt idx="34">
                  <c:v>5519</c:v>
                </c:pt>
                <c:pt idx="35">
                  <c:v>5951</c:v>
                </c:pt>
                <c:pt idx="36">
                  <c:v>6417</c:v>
                </c:pt>
                <c:pt idx="37">
                  <c:v>6919</c:v>
                </c:pt>
                <c:pt idx="38">
                  <c:v>7460</c:v>
                </c:pt>
                <c:pt idx="39">
                  <c:v>8044</c:v>
                </c:pt>
                <c:pt idx="40">
                  <c:v>8674</c:v>
                </c:pt>
                <c:pt idx="41">
                  <c:v>9353</c:v>
                </c:pt>
                <c:pt idx="42">
                  <c:v>10086</c:v>
                </c:pt>
                <c:pt idx="43">
                  <c:v>10875</c:v>
                </c:pt>
                <c:pt idx="44">
                  <c:v>11727</c:v>
                </c:pt>
                <c:pt idx="45">
                  <c:v>12645</c:v>
                </c:pt>
                <c:pt idx="46">
                  <c:v>13635</c:v>
                </c:pt>
                <c:pt idx="47">
                  <c:v>14703</c:v>
                </c:pt>
                <c:pt idx="48">
                  <c:v>15854</c:v>
                </c:pt>
                <c:pt idx="49">
                  <c:v>17095</c:v>
                </c:pt>
                <c:pt idx="50">
                  <c:v>18433</c:v>
                </c:pt>
                <c:pt idx="51">
                  <c:v>19876</c:v>
                </c:pt>
                <c:pt idx="52">
                  <c:v>21433</c:v>
                </c:pt>
                <c:pt idx="53">
                  <c:v>23111</c:v>
                </c:pt>
                <c:pt idx="54">
                  <c:v>24920</c:v>
                </c:pt>
                <c:pt idx="55">
                  <c:v>26871</c:v>
                </c:pt>
                <c:pt idx="56">
                  <c:v>28975</c:v>
                </c:pt>
                <c:pt idx="57">
                  <c:v>31243</c:v>
                </c:pt>
                <c:pt idx="58">
                  <c:v>33689</c:v>
                </c:pt>
                <c:pt idx="59">
                  <c:v>36327</c:v>
                </c:pt>
                <c:pt idx="60">
                  <c:v>39171</c:v>
                </c:pt>
                <c:pt idx="61">
                  <c:v>42238</c:v>
                </c:pt>
                <c:pt idx="62">
                  <c:v>45545</c:v>
                </c:pt>
                <c:pt idx="63">
                  <c:v>49111</c:v>
                </c:pt>
                <c:pt idx="64">
                  <c:v>52955</c:v>
                </c:pt>
                <c:pt idx="65">
                  <c:v>57101</c:v>
                </c:pt>
                <c:pt idx="66">
                  <c:v>61572</c:v>
                </c:pt>
                <c:pt idx="67">
                  <c:v>66392</c:v>
                </c:pt>
                <c:pt idx="68">
                  <c:v>71589</c:v>
                </c:pt>
                <c:pt idx="69">
                  <c:v>77193</c:v>
                </c:pt>
                <c:pt idx="70">
                  <c:v>83236</c:v>
                </c:pt>
                <c:pt idx="71">
                  <c:v>89752</c:v>
                </c:pt>
                <c:pt idx="72">
                  <c:v>96778</c:v>
                </c:pt>
                <c:pt idx="73">
                  <c:v>104354</c:v>
                </c:pt>
                <c:pt idx="74">
                  <c:v>112523</c:v>
                </c:pt>
                <c:pt idx="75">
                  <c:v>121331</c:v>
                </c:pt>
                <c:pt idx="76">
                  <c:v>130829</c:v>
                </c:pt>
                <c:pt idx="77">
                  <c:v>141071</c:v>
                </c:pt>
                <c:pt idx="78">
                  <c:v>152114</c:v>
                </c:pt>
                <c:pt idx="79">
                  <c:v>164021</c:v>
                </c:pt>
                <c:pt idx="80">
                  <c:v>176861</c:v>
                </c:pt>
                <c:pt idx="81">
                  <c:v>190706</c:v>
                </c:pt>
                <c:pt idx="82">
                  <c:v>205634</c:v>
                </c:pt>
                <c:pt idx="83">
                  <c:v>221730</c:v>
                </c:pt>
                <c:pt idx="84">
                  <c:v>239086</c:v>
                </c:pt>
                <c:pt idx="85">
                  <c:v>257800</c:v>
                </c:pt>
                <c:pt idx="86">
                  <c:v>277979</c:v>
                </c:pt>
                <c:pt idx="87">
                  <c:v>299737</c:v>
                </c:pt>
                <c:pt idx="88">
                  <c:v>323198</c:v>
                </c:pt>
                <c:pt idx="89">
                  <c:v>348496</c:v>
                </c:pt>
                <c:pt idx="90">
                  <c:v>375774</c:v>
                </c:pt>
                <c:pt idx="91">
                  <c:v>405186</c:v>
                </c:pt>
                <c:pt idx="92">
                  <c:v>436900</c:v>
                </c:pt>
                <c:pt idx="93">
                  <c:v>471097</c:v>
                </c:pt>
                <c:pt idx="94">
                  <c:v>507970</c:v>
                </c:pt>
                <c:pt idx="95">
                  <c:v>547728</c:v>
                </c:pt>
                <c:pt idx="96">
                  <c:v>590598</c:v>
                </c:pt>
                <c:pt idx="97">
                  <c:v>636822</c:v>
                </c:pt>
                <c:pt idx="98">
                  <c:v>686664</c:v>
                </c:pt>
                <c:pt idx="99">
                  <c:v>740407</c:v>
                </c:pt>
                <c:pt idx="100">
                  <c:v>798355</c:v>
                </c:pt>
                <c:pt idx="101">
                  <c:v>860838</c:v>
                </c:pt>
                <c:pt idx="102">
                  <c:v>928210</c:v>
                </c:pt>
                <c:pt idx="103">
                  <c:v>1000855</c:v>
                </c:pt>
                <c:pt idx="104">
                  <c:v>1079185</c:v>
                </c:pt>
                <c:pt idx="105">
                  <c:v>1163645</c:v>
                </c:pt>
                <c:pt idx="106">
                  <c:v>1254714</c:v>
                </c:pt>
                <c:pt idx="107">
                  <c:v>1352909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Model!$P$102:$P$209</c:f>
              <c:numCache>
                <c:formatCode>General</c:formatCode>
                <c:ptCount val="108"/>
                <c:pt idx="0">
                  <c:v>7984</c:v>
                </c:pt>
                <c:pt idx="1">
                  <c:v>7865</c:v>
                </c:pt>
                <c:pt idx="2">
                  <c:v>7747</c:v>
                </c:pt>
                <c:pt idx="3">
                  <c:v>7630</c:v>
                </c:pt>
                <c:pt idx="4">
                  <c:v>7515</c:v>
                </c:pt>
                <c:pt idx="5">
                  <c:v>7403</c:v>
                </c:pt>
                <c:pt idx="6">
                  <c:v>7292</c:v>
                </c:pt>
                <c:pt idx="7">
                  <c:v>7182</c:v>
                </c:pt>
                <c:pt idx="8">
                  <c:v>7074</c:v>
                </c:pt>
                <c:pt idx="9">
                  <c:v>6967</c:v>
                </c:pt>
                <c:pt idx="10">
                  <c:v>6862</c:v>
                </c:pt>
                <c:pt idx="11">
                  <c:v>6759</c:v>
                </c:pt>
                <c:pt idx="12">
                  <c:v>6658</c:v>
                </c:pt>
                <c:pt idx="13">
                  <c:v>6558</c:v>
                </c:pt>
                <c:pt idx="14">
                  <c:v>6459</c:v>
                </c:pt>
                <c:pt idx="15">
                  <c:v>6362</c:v>
                </c:pt>
                <c:pt idx="16">
                  <c:v>6267</c:v>
                </c:pt>
                <c:pt idx="17">
                  <c:v>6173</c:v>
                </c:pt>
                <c:pt idx="18">
                  <c:v>6081</c:v>
                </c:pt>
                <c:pt idx="19">
                  <c:v>5990</c:v>
                </c:pt>
                <c:pt idx="20">
                  <c:v>5900</c:v>
                </c:pt>
                <c:pt idx="21">
                  <c:v>5811</c:v>
                </c:pt>
                <c:pt idx="22">
                  <c:v>5724</c:v>
                </c:pt>
                <c:pt idx="23">
                  <c:v>5638</c:v>
                </c:pt>
                <c:pt idx="24">
                  <c:v>5553</c:v>
                </c:pt>
                <c:pt idx="25">
                  <c:v>5469</c:v>
                </c:pt>
                <c:pt idx="26">
                  <c:v>5387</c:v>
                </c:pt>
                <c:pt idx="27">
                  <c:v>5306</c:v>
                </c:pt>
                <c:pt idx="28">
                  <c:v>5227</c:v>
                </c:pt>
                <c:pt idx="29">
                  <c:v>5148</c:v>
                </c:pt>
                <c:pt idx="30">
                  <c:v>5071</c:v>
                </c:pt>
                <c:pt idx="31">
                  <c:v>4994</c:v>
                </c:pt>
                <c:pt idx="32">
                  <c:v>4919</c:v>
                </c:pt>
                <c:pt idx="33">
                  <c:v>4845</c:v>
                </c:pt>
                <c:pt idx="34">
                  <c:v>4772</c:v>
                </c:pt>
                <c:pt idx="35">
                  <c:v>4700</c:v>
                </c:pt>
                <c:pt idx="36">
                  <c:v>4629</c:v>
                </c:pt>
                <c:pt idx="37">
                  <c:v>4559</c:v>
                </c:pt>
                <c:pt idx="38">
                  <c:v>4490</c:v>
                </c:pt>
                <c:pt idx="39">
                  <c:v>4423</c:v>
                </c:pt>
                <c:pt idx="40">
                  <c:v>4356</c:v>
                </c:pt>
                <c:pt idx="41">
                  <c:v>4291</c:v>
                </c:pt>
                <c:pt idx="42">
                  <c:v>4226</c:v>
                </c:pt>
                <c:pt idx="43">
                  <c:v>4163</c:v>
                </c:pt>
                <c:pt idx="44">
                  <c:v>4100</c:v>
                </c:pt>
                <c:pt idx="45">
                  <c:v>4038</c:v>
                </c:pt>
                <c:pt idx="46">
                  <c:v>3977</c:v>
                </c:pt>
                <c:pt idx="47">
                  <c:v>3918</c:v>
                </c:pt>
                <c:pt idx="48">
                  <c:v>3859</c:v>
                </c:pt>
                <c:pt idx="49">
                  <c:v>3801</c:v>
                </c:pt>
                <c:pt idx="50">
                  <c:v>3744</c:v>
                </c:pt>
                <c:pt idx="51">
                  <c:v>3688</c:v>
                </c:pt>
                <c:pt idx="52">
                  <c:v>3633</c:v>
                </c:pt>
                <c:pt idx="53">
                  <c:v>3578</c:v>
                </c:pt>
                <c:pt idx="54">
                  <c:v>3524</c:v>
                </c:pt>
                <c:pt idx="55">
                  <c:v>3471</c:v>
                </c:pt>
                <c:pt idx="56">
                  <c:v>3419</c:v>
                </c:pt>
                <c:pt idx="57">
                  <c:v>3368</c:v>
                </c:pt>
                <c:pt idx="58">
                  <c:v>3317</c:v>
                </c:pt>
                <c:pt idx="59">
                  <c:v>3268</c:v>
                </c:pt>
                <c:pt idx="60">
                  <c:v>3219</c:v>
                </c:pt>
                <c:pt idx="61">
                  <c:v>3171</c:v>
                </c:pt>
                <c:pt idx="62">
                  <c:v>3124</c:v>
                </c:pt>
                <c:pt idx="63">
                  <c:v>3077</c:v>
                </c:pt>
                <c:pt idx="64">
                  <c:v>3031</c:v>
                </c:pt>
                <c:pt idx="65">
                  <c:v>2985</c:v>
                </c:pt>
                <c:pt idx="66">
                  <c:v>2940</c:v>
                </c:pt>
                <c:pt idx="67">
                  <c:v>2896</c:v>
                </c:pt>
                <c:pt idx="68">
                  <c:v>2853</c:v>
                </c:pt>
                <c:pt idx="69">
                  <c:v>2810</c:v>
                </c:pt>
                <c:pt idx="70">
                  <c:v>2768</c:v>
                </c:pt>
                <c:pt idx="71">
                  <c:v>2726</c:v>
                </c:pt>
                <c:pt idx="72">
                  <c:v>2685</c:v>
                </c:pt>
                <c:pt idx="73">
                  <c:v>2644</c:v>
                </c:pt>
                <c:pt idx="74">
                  <c:v>2605</c:v>
                </c:pt>
                <c:pt idx="75">
                  <c:v>2566</c:v>
                </c:pt>
                <c:pt idx="76">
                  <c:v>2527</c:v>
                </c:pt>
                <c:pt idx="77">
                  <c:v>2489</c:v>
                </c:pt>
                <c:pt idx="78">
                  <c:v>2452</c:v>
                </c:pt>
                <c:pt idx="79">
                  <c:v>2415</c:v>
                </c:pt>
                <c:pt idx="80">
                  <c:v>2379</c:v>
                </c:pt>
                <c:pt idx="81">
                  <c:v>2344</c:v>
                </c:pt>
                <c:pt idx="82">
                  <c:v>2309</c:v>
                </c:pt>
                <c:pt idx="83">
                  <c:v>2275</c:v>
                </c:pt>
                <c:pt idx="84">
                  <c:v>2240</c:v>
                </c:pt>
                <c:pt idx="85">
                  <c:v>2206</c:v>
                </c:pt>
                <c:pt idx="86">
                  <c:v>2173</c:v>
                </c:pt>
                <c:pt idx="87">
                  <c:v>2140</c:v>
                </c:pt>
                <c:pt idx="88">
                  <c:v>2108</c:v>
                </c:pt>
                <c:pt idx="89">
                  <c:v>2076</c:v>
                </c:pt>
                <c:pt idx="90">
                  <c:v>2045</c:v>
                </c:pt>
                <c:pt idx="91">
                  <c:v>2015</c:v>
                </c:pt>
                <c:pt idx="92">
                  <c:v>1985</c:v>
                </c:pt>
                <c:pt idx="93">
                  <c:v>1956</c:v>
                </c:pt>
                <c:pt idx="94">
                  <c:v>1927</c:v>
                </c:pt>
                <c:pt idx="95">
                  <c:v>1898</c:v>
                </c:pt>
                <c:pt idx="96">
                  <c:v>1870</c:v>
                </c:pt>
                <c:pt idx="97">
                  <c:v>1842</c:v>
                </c:pt>
                <c:pt idx="98">
                  <c:v>1814</c:v>
                </c:pt>
                <c:pt idx="99">
                  <c:v>1787</c:v>
                </c:pt>
                <c:pt idx="100">
                  <c:v>1760</c:v>
                </c:pt>
                <c:pt idx="101">
                  <c:v>1733</c:v>
                </c:pt>
                <c:pt idx="102">
                  <c:v>1707</c:v>
                </c:pt>
                <c:pt idx="103">
                  <c:v>1682</c:v>
                </c:pt>
                <c:pt idx="104">
                  <c:v>1657</c:v>
                </c:pt>
                <c:pt idx="105">
                  <c:v>1632</c:v>
                </c:pt>
                <c:pt idx="106">
                  <c:v>1607</c:v>
                </c:pt>
                <c:pt idx="107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ser>
          <c:idx val="3"/>
          <c:order val="4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Model!$N$102:$N$209</c:f>
              <c:numCache>
                <c:formatCode>General</c:formatCode>
                <c:ptCount val="108"/>
                <c:pt idx="88">
                  <c:v>2586</c:v>
                </c:pt>
                <c:pt idx="89">
                  <c:v>2592</c:v>
                </c:pt>
                <c:pt idx="90">
                  <c:v>2598</c:v>
                </c:pt>
                <c:pt idx="91">
                  <c:v>2613</c:v>
                </c:pt>
                <c:pt idx="92">
                  <c:v>2628</c:v>
                </c:pt>
                <c:pt idx="93">
                  <c:v>2643</c:v>
                </c:pt>
                <c:pt idx="94">
                  <c:v>2659</c:v>
                </c:pt>
                <c:pt idx="95">
                  <c:v>2674</c:v>
                </c:pt>
                <c:pt idx="96">
                  <c:v>2689</c:v>
                </c:pt>
                <c:pt idx="97">
                  <c:v>2705</c:v>
                </c:pt>
                <c:pt idx="98">
                  <c:v>2721</c:v>
                </c:pt>
                <c:pt idx="99">
                  <c:v>2737</c:v>
                </c:pt>
                <c:pt idx="100">
                  <c:v>2753</c:v>
                </c:pt>
                <c:pt idx="101">
                  <c:v>2769</c:v>
                </c:pt>
                <c:pt idx="102">
                  <c:v>2785</c:v>
                </c:pt>
                <c:pt idx="103">
                  <c:v>2801</c:v>
                </c:pt>
                <c:pt idx="104">
                  <c:v>2818</c:v>
                </c:pt>
                <c:pt idx="105">
                  <c:v>2834</c:v>
                </c:pt>
                <c:pt idx="106">
                  <c:v>2851</c:v>
                </c:pt>
                <c:pt idx="107">
                  <c:v>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C-4CAA-9887-01C77ABA5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1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Model!$C$5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Model!$C$102:$C$209</c:f>
              <c:numCache>
                <c:formatCode>General</c:formatCode>
                <c:ptCount val="108"/>
                <c:pt idx="0">
                  <c:v>1.8</c:v>
                </c:pt>
                <c:pt idx="1">
                  <c:v>1.8</c:v>
                </c:pt>
                <c:pt idx="2">
                  <c:v>1.94</c:v>
                </c:pt>
                <c:pt idx="3">
                  <c:v>1.94</c:v>
                </c:pt>
                <c:pt idx="4">
                  <c:v>1.94</c:v>
                </c:pt>
                <c:pt idx="5">
                  <c:v>1.94</c:v>
                </c:pt>
                <c:pt idx="6">
                  <c:v>1.94</c:v>
                </c:pt>
                <c:pt idx="7">
                  <c:v>1.94</c:v>
                </c:pt>
                <c:pt idx="8">
                  <c:v>1.94</c:v>
                </c:pt>
                <c:pt idx="9">
                  <c:v>1.94</c:v>
                </c:pt>
                <c:pt idx="10">
                  <c:v>1.94</c:v>
                </c:pt>
                <c:pt idx="11">
                  <c:v>1.94</c:v>
                </c:pt>
                <c:pt idx="12">
                  <c:v>1.94</c:v>
                </c:pt>
                <c:pt idx="13">
                  <c:v>1.94</c:v>
                </c:pt>
                <c:pt idx="14">
                  <c:v>1.94</c:v>
                </c:pt>
                <c:pt idx="15">
                  <c:v>1.94</c:v>
                </c:pt>
                <c:pt idx="16">
                  <c:v>1.94</c:v>
                </c:pt>
                <c:pt idx="17">
                  <c:v>1.94</c:v>
                </c:pt>
                <c:pt idx="18">
                  <c:v>1.94</c:v>
                </c:pt>
                <c:pt idx="19">
                  <c:v>1.7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1.55</c:v>
                </c:pt>
                <c:pt idx="25">
                  <c:v>1.55</c:v>
                </c:pt>
                <c:pt idx="26">
                  <c:v>1.55</c:v>
                </c:pt>
                <c:pt idx="27">
                  <c:v>1.55</c:v>
                </c:pt>
                <c:pt idx="28">
                  <c:v>1.55</c:v>
                </c:pt>
                <c:pt idx="29">
                  <c:v>1.46</c:v>
                </c:pt>
                <c:pt idx="30">
                  <c:v>1.46</c:v>
                </c:pt>
                <c:pt idx="31">
                  <c:v>1.46</c:v>
                </c:pt>
                <c:pt idx="32">
                  <c:v>1.31</c:v>
                </c:pt>
                <c:pt idx="33">
                  <c:v>1.31</c:v>
                </c:pt>
                <c:pt idx="34">
                  <c:v>1.31</c:v>
                </c:pt>
                <c:pt idx="35">
                  <c:v>1.31</c:v>
                </c:pt>
                <c:pt idx="36">
                  <c:v>1.31</c:v>
                </c:pt>
                <c:pt idx="37">
                  <c:v>1.31</c:v>
                </c:pt>
                <c:pt idx="38">
                  <c:v>1.31</c:v>
                </c:pt>
                <c:pt idx="39">
                  <c:v>1.1200000000000001</c:v>
                </c:pt>
                <c:pt idx="40">
                  <c:v>1.1200000000000001</c:v>
                </c:pt>
                <c:pt idx="41">
                  <c:v>1.07</c:v>
                </c:pt>
                <c:pt idx="42">
                  <c:v>1.07</c:v>
                </c:pt>
                <c:pt idx="43">
                  <c:v>1.07</c:v>
                </c:pt>
                <c:pt idx="44">
                  <c:v>1.05</c:v>
                </c:pt>
                <c:pt idx="45">
                  <c:v>1.05</c:v>
                </c:pt>
                <c:pt idx="46">
                  <c:v>1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0.92</c:v>
                </c:pt>
                <c:pt idx="51">
                  <c:v>0.75</c:v>
                </c:pt>
                <c:pt idx="52">
                  <c:v>0.85</c:v>
                </c:pt>
                <c:pt idx="53">
                  <c:v>0.88</c:v>
                </c:pt>
                <c:pt idx="54">
                  <c:v>0.88</c:v>
                </c:pt>
                <c:pt idx="55">
                  <c:v>0.88</c:v>
                </c:pt>
                <c:pt idx="56">
                  <c:v>0.82</c:v>
                </c:pt>
                <c:pt idx="57">
                  <c:v>0.82</c:v>
                </c:pt>
                <c:pt idx="58">
                  <c:v>0.82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0.76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0.83</c:v>
                </c:pt>
                <c:pt idx="69">
                  <c:v>0.83</c:v>
                </c:pt>
                <c:pt idx="70">
                  <c:v>0.83</c:v>
                </c:pt>
                <c:pt idx="71">
                  <c:v>0.83</c:v>
                </c:pt>
                <c:pt idx="72">
                  <c:v>0.83</c:v>
                </c:pt>
                <c:pt idx="73">
                  <c:v>0.83</c:v>
                </c:pt>
                <c:pt idx="74">
                  <c:v>0.83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1.03</c:v>
                </c:pt>
                <c:pt idx="82">
                  <c:v>1.03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1.03</c:v>
                </c:pt>
                <c:pt idx="88">
                  <c:v>1.03</c:v>
                </c:pt>
                <c:pt idx="89">
                  <c:v>1.03</c:v>
                </c:pt>
                <c:pt idx="90">
                  <c:v>1.03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1.07</c:v>
                </c:pt>
                <c:pt idx="95">
                  <c:v>1.07</c:v>
                </c:pt>
                <c:pt idx="96">
                  <c:v>1.07</c:v>
                </c:pt>
                <c:pt idx="97">
                  <c:v>1.07</c:v>
                </c:pt>
                <c:pt idx="98">
                  <c:v>1.07</c:v>
                </c:pt>
                <c:pt idx="99">
                  <c:v>1.07</c:v>
                </c:pt>
                <c:pt idx="100">
                  <c:v>1.07</c:v>
                </c:pt>
                <c:pt idx="101">
                  <c:v>1.07</c:v>
                </c:pt>
                <c:pt idx="102">
                  <c:v>1.07</c:v>
                </c:pt>
                <c:pt idx="103">
                  <c:v>1.07</c:v>
                </c:pt>
                <c:pt idx="104">
                  <c:v>1.07</c:v>
                </c:pt>
                <c:pt idx="105">
                  <c:v>1.07</c:v>
                </c:pt>
                <c:pt idx="106">
                  <c:v>1.07</c:v>
                </c:pt>
                <c:pt idx="107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E-4888-8AB5-10684EB9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275600"/>
        <c:axId val="559107848"/>
      </c:lineChart>
      <c:dateAx>
        <c:axId val="859275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07848"/>
        <c:crosses val="autoZero"/>
        <c:auto val="1"/>
        <c:lblOffset val="100"/>
        <c:baseTimeUnit val="days"/>
        <c:majorUnit val="7"/>
        <c:majorTimeUnit val="days"/>
      </c:dateAx>
      <c:valAx>
        <c:axId val="5591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27</xdr:row>
      <xdr:rowOff>190499</xdr:rowOff>
    </xdr:from>
    <xdr:to>
      <xdr:col>42</xdr:col>
      <xdr:colOff>0</xdr:colOff>
      <xdr:row>55</xdr:row>
      <xdr:rowOff>179917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130BF0-41D7-4A32-9125-21CCF81F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2:K190"/>
  <sheetViews>
    <sheetView workbookViewId="0">
      <selection activeCell="D9" sqref="D9:D190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  <c r="C2" t="s">
        <v>16</v>
      </c>
      <c r="D2" t="s">
        <v>17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  <c r="C9">
        <f>AVERAGE(B3:B9)</f>
        <v>67.857142857142861</v>
      </c>
      <c r="D9" s="12">
        <f>B9/B3-1</f>
        <v>-7.1428571428571397E-2</v>
      </c>
    </row>
    <row r="10" spans="1:11" x14ac:dyDescent="0.25">
      <c r="A10" s="1">
        <v>44026.708333333336</v>
      </c>
      <c r="B10">
        <v>60</v>
      </c>
      <c r="C10">
        <f t="shared" ref="C10:C73" si="0">AVERAGE(B4:B10)</f>
        <v>66.428571428571431</v>
      </c>
      <c r="D10" s="12">
        <f t="shared" ref="D10:D73" si="1">B10/B4-1</f>
        <v>-0.15492957746478875</v>
      </c>
    </row>
    <row r="11" spans="1:11" x14ac:dyDescent="0.25">
      <c r="A11" s="1">
        <v>44027.708333333336</v>
      </c>
      <c r="B11">
        <v>57</v>
      </c>
      <c r="C11">
        <f t="shared" si="0"/>
        <v>64.428571428571431</v>
      </c>
      <c r="D11" s="12">
        <f t="shared" si="1"/>
        <v>-0.17391304347826086</v>
      </c>
    </row>
    <row r="12" spans="1:11" x14ac:dyDescent="0.25">
      <c r="A12" s="1">
        <v>44028.708333333336</v>
      </c>
      <c r="B12">
        <v>53</v>
      </c>
      <c r="C12">
        <f t="shared" si="0"/>
        <v>62.142857142857146</v>
      </c>
      <c r="D12" s="12">
        <f t="shared" si="1"/>
        <v>-0.18461538461538463</v>
      </c>
    </row>
    <row r="13" spans="1:11" x14ac:dyDescent="0.25">
      <c r="A13" s="1">
        <v>44029.708333333336</v>
      </c>
      <c r="B13">
        <v>50</v>
      </c>
      <c r="C13">
        <f t="shared" si="0"/>
        <v>60</v>
      </c>
      <c r="D13" s="12">
        <f t="shared" si="1"/>
        <v>-0.25373134328358204</v>
      </c>
    </row>
    <row r="14" spans="1:11" x14ac:dyDescent="0.25">
      <c r="A14" s="1">
        <v>44030.708333333336</v>
      </c>
      <c r="B14">
        <v>50</v>
      </c>
      <c r="C14">
        <f t="shared" si="0"/>
        <v>57.571428571428569</v>
      </c>
      <c r="D14" s="12">
        <f t="shared" si="1"/>
        <v>-0.26470588235294112</v>
      </c>
    </row>
    <row r="15" spans="1:11" x14ac:dyDescent="0.25">
      <c r="A15" s="1">
        <v>44031.708333333336</v>
      </c>
      <c r="B15">
        <v>49</v>
      </c>
      <c r="C15">
        <f t="shared" si="0"/>
        <v>54.857142857142854</v>
      </c>
      <c r="D15" s="12">
        <f t="shared" si="1"/>
        <v>-0.24615384615384617</v>
      </c>
    </row>
    <row r="16" spans="1:11" x14ac:dyDescent="0.25">
      <c r="A16" s="1">
        <v>44032.708333333336</v>
      </c>
      <c r="B16">
        <v>47</v>
      </c>
      <c r="C16">
        <f t="shared" si="0"/>
        <v>52.285714285714285</v>
      </c>
      <c r="D16" s="12">
        <f t="shared" si="1"/>
        <v>-0.21666666666666667</v>
      </c>
    </row>
    <row r="17" spans="1:4" x14ac:dyDescent="0.25">
      <c r="A17" s="1">
        <v>44033.708333333336</v>
      </c>
      <c r="B17">
        <v>49</v>
      </c>
      <c r="C17">
        <f t="shared" si="0"/>
        <v>50.714285714285715</v>
      </c>
      <c r="D17" s="12">
        <f t="shared" si="1"/>
        <v>-0.14035087719298245</v>
      </c>
    </row>
    <row r="18" spans="1:4" x14ac:dyDescent="0.25">
      <c r="A18" s="1">
        <v>44034.708333333336</v>
      </c>
      <c r="B18">
        <v>48</v>
      </c>
      <c r="C18">
        <f t="shared" si="0"/>
        <v>49.428571428571431</v>
      </c>
      <c r="D18" s="12">
        <f t="shared" si="1"/>
        <v>-9.4339622641509413E-2</v>
      </c>
    </row>
    <row r="19" spans="1:4" x14ac:dyDescent="0.25">
      <c r="A19" s="1">
        <v>44035.708333333336</v>
      </c>
      <c r="B19">
        <v>49</v>
      </c>
      <c r="C19">
        <f t="shared" si="0"/>
        <v>48.857142857142854</v>
      </c>
      <c r="D19" s="12">
        <f t="shared" si="1"/>
        <v>-2.0000000000000018E-2</v>
      </c>
    </row>
    <row r="20" spans="1:4" x14ac:dyDescent="0.25">
      <c r="A20" s="1">
        <v>44036.708333333336</v>
      </c>
      <c r="B20">
        <v>46</v>
      </c>
      <c r="C20">
        <f t="shared" si="0"/>
        <v>48.285714285714285</v>
      </c>
      <c r="D20" s="12">
        <f t="shared" si="1"/>
        <v>-7.999999999999996E-2</v>
      </c>
    </row>
    <row r="21" spans="1:4" x14ac:dyDescent="0.25">
      <c r="A21" s="1">
        <v>44037.708333333336</v>
      </c>
      <c r="B21">
        <v>41</v>
      </c>
      <c r="C21">
        <f t="shared" si="0"/>
        <v>47</v>
      </c>
      <c r="D21" s="12">
        <f t="shared" si="1"/>
        <v>-0.16326530612244894</v>
      </c>
    </row>
    <row r="22" spans="1:4" x14ac:dyDescent="0.25">
      <c r="A22" s="1">
        <v>44038.708333333336</v>
      </c>
      <c r="B22">
        <v>44</v>
      </c>
      <c r="C22">
        <f t="shared" si="0"/>
        <v>46.285714285714285</v>
      </c>
      <c r="D22" s="12">
        <f t="shared" si="1"/>
        <v>-6.3829787234042534E-2</v>
      </c>
    </row>
    <row r="23" spans="1:4" x14ac:dyDescent="0.25">
      <c r="A23" s="1">
        <v>44039.708333333336</v>
      </c>
      <c r="B23">
        <v>45</v>
      </c>
      <c r="C23">
        <f t="shared" si="0"/>
        <v>46</v>
      </c>
      <c r="D23" s="12">
        <f t="shared" si="1"/>
        <v>-8.1632653061224469E-2</v>
      </c>
    </row>
    <row r="24" spans="1:4" x14ac:dyDescent="0.25">
      <c r="A24" s="1">
        <v>44040.708333333336</v>
      </c>
      <c r="B24">
        <v>40</v>
      </c>
      <c r="C24">
        <f t="shared" si="0"/>
        <v>44.714285714285715</v>
      </c>
      <c r="D24" s="12">
        <f t="shared" si="1"/>
        <v>-0.16666666666666663</v>
      </c>
    </row>
    <row r="25" spans="1:4" x14ac:dyDescent="0.25">
      <c r="A25" s="1">
        <v>44041.708333333336</v>
      </c>
      <c r="B25">
        <v>38</v>
      </c>
      <c r="C25">
        <f t="shared" si="0"/>
        <v>43.285714285714285</v>
      </c>
      <c r="D25" s="12">
        <f t="shared" si="1"/>
        <v>-0.22448979591836737</v>
      </c>
    </row>
    <row r="26" spans="1:4" x14ac:dyDescent="0.25">
      <c r="A26" s="1">
        <v>44042.708333333336</v>
      </c>
      <c r="B26">
        <v>47</v>
      </c>
      <c r="C26">
        <f t="shared" si="0"/>
        <v>43</v>
      </c>
      <c r="D26" s="12">
        <f t="shared" si="1"/>
        <v>2.1739130434782705E-2</v>
      </c>
    </row>
    <row r="27" spans="1:4" x14ac:dyDescent="0.25">
      <c r="A27" s="1">
        <v>44043.708333333336</v>
      </c>
      <c r="B27">
        <v>41</v>
      </c>
      <c r="C27">
        <f t="shared" si="0"/>
        <v>42.285714285714285</v>
      </c>
      <c r="D27" s="12">
        <f t="shared" si="1"/>
        <v>0</v>
      </c>
    </row>
    <row r="28" spans="1:4" x14ac:dyDescent="0.25">
      <c r="A28" s="1">
        <v>44044.708333333336</v>
      </c>
      <c r="B28">
        <v>43</v>
      </c>
      <c r="C28">
        <f t="shared" si="0"/>
        <v>42.571428571428569</v>
      </c>
      <c r="D28" s="12">
        <f t="shared" si="1"/>
        <v>-2.2727272727272707E-2</v>
      </c>
    </row>
    <row r="29" spans="1:4" x14ac:dyDescent="0.25">
      <c r="A29" s="1">
        <v>44045.708333333336</v>
      </c>
      <c r="B29">
        <v>42</v>
      </c>
      <c r="C29">
        <f t="shared" si="0"/>
        <v>42.285714285714285</v>
      </c>
      <c r="D29" s="12">
        <f t="shared" si="1"/>
        <v>-6.6666666666666652E-2</v>
      </c>
    </row>
    <row r="30" spans="1:4" x14ac:dyDescent="0.25">
      <c r="A30" s="1">
        <v>44046.708333333336</v>
      </c>
      <c r="B30">
        <v>41</v>
      </c>
      <c r="C30">
        <f t="shared" si="0"/>
        <v>41.714285714285715</v>
      </c>
      <c r="D30" s="12">
        <f t="shared" si="1"/>
        <v>2.4999999999999911E-2</v>
      </c>
    </row>
    <row r="31" spans="1:4" x14ac:dyDescent="0.25">
      <c r="A31" s="1">
        <v>44047.708333333336</v>
      </c>
      <c r="B31">
        <v>41</v>
      </c>
      <c r="C31">
        <f t="shared" si="0"/>
        <v>41.857142857142854</v>
      </c>
      <c r="D31" s="12">
        <f t="shared" si="1"/>
        <v>7.8947368421052655E-2</v>
      </c>
    </row>
    <row r="32" spans="1:4" x14ac:dyDescent="0.25">
      <c r="A32" s="1">
        <v>44048.708333333336</v>
      </c>
      <c r="B32">
        <v>41</v>
      </c>
      <c r="C32">
        <f t="shared" si="0"/>
        <v>42.285714285714285</v>
      </c>
      <c r="D32" s="12">
        <f t="shared" si="1"/>
        <v>-0.12765957446808507</v>
      </c>
    </row>
    <row r="33" spans="1:4" x14ac:dyDescent="0.25">
      <c r="A33" s="1">
        <v>44049.708333333336</v>
      </c>
      <c r="B33">
        <v>42</v>
      </c>
      <c r="C33">
        <f t="shared" si="0"/>
        <v>41.571428571428569</v>
      </c>
      <c r="D33" s="12">
        <f t="shared" si="1"/>
        <v>2.4390243902439046E-2</v>
      </c>
    </row>
    <row r="34" spans="1:4" x14ac:dyDescent="0.25">
      <c r="A34" s="1">
        <v>44050.708333333336</v>
      </c>
      <c r="B34">
        <v>42</v>
      </c>
      <c r="C34">
        <f t="shared" si="0"/>
        <v>41.714285714285715</v>
      </c>
      <c r="D34" s="12">
        <f t="shared" si="1"/>
        <v>-2.3255813953488413E-2</v>
      </c>
    </row>
    <row r="35" spans="1:4" x14ac:dyDescent="0.25">
      <c r="A35" s="1">
        <v>44051.708333333336</v>
      </c>
      <c r="B35">
        <v>43</v>
      </c>
      <c r="C35">
        <f t="shared" si="0"/>
        <v>41.714285714285715</v>
      </c>
      <c r="D35" s="12">
        <f t="shared" si="1"/>
        <v>2.3809523809523725E-2</v>
      </c>
    </row>
    <row r="36" spans="1:4" x14ac:dyDescent="0.25">
      <c r="A36" s="1">
        <v>44052.708333333336</v>
      </c>
      <c r="B36">
        <v>45</v>
      </c>
      <c r="C36">
        <f t="shared" si="0"/>
        <v>42.142857142857146</v>
      </c>
      <c r="D36" s="12">
        <f t="shared" si="1"/>
        <v>9.7560975609756184E-2</v>
      </c>
    </row>
    <row r="37" spans="1:4" x14ac:dyDescent="0.25">
      <c r="A37" s="1">
        <v>44053.708333333336</v>
      </c>
      <c r="B37">
        <v>46</v>
      </c>
      <c r="C37">
        <f t="shared" si="0"/>
        <v>42.857142857142854</v>
      </c>
      <c r="D37" s="12">
        <f t="shared" si="1"/>
        <v>0.12195121951219523</v>
      </c>
    </row>
    <row r="38" spans="1:4" x14ac:dyDescent="0.25">
      <c r="A38" s="1">
        <v>44054.708333333336</v>
      </c>
      <c r="B38">
        <v>49</v>
      </c>
      <c r="C38">
        <f t="shared" si="0"/>
        <v>44</v>
      </c>
      <c r="D38" s="12">
        <f t="shared" si="1"/>
        <v>0.19512195121951215</v>
      </c>
    </row>
    <row r="39" spans="1:4" x14ac:dyDescent="0.25">
      <c r="A39" s="1">
        <v>44055.708333333336</v>
      </c>
      <c r="B39">
        <v>53</v>
      </c>
      <c r="C39">
        <f t="shared" si="0"/>
        <v>45.714285714285715</v>
      </c>
      <c r="D39" s="12">
        <f t="shared" si="1"/>
        <v>0.26190476190476186</v>
      </c>
    </row>
    <row r="40" spans="1:4" x14ac:dyDescent="0.25">
      <c r="A40" s="1">
        <v>44056.708333333336</v>
      </c>
      <c r="B40">
        <v>55</v>
      </c>
      <c r="C40">
        <f t="shared" si="0"/>
        <v>47.571428571428569</v>
      </c>
      <c r="D40" s="12">
        <f t="shared" si="1"/>
        <v>0.30952380952380953</v>
      </c>
    </row>
    <row r="41" spans="1:4" x14ac:dyDescent="0.25">
      <c r="A41" s="1">
        <v>44057.708333333336</v>
      </c>
      <c r="B41">
        <v>56</v>
      </c>
      <c r="C41">
        <f t="shared" si="0"/>
        <v>49.571428571428569</v>
      </c>
      <c r="D41" s="12">
        <f t="shared" si="1"/>
        <v>0.30232558139534893</v>
      </c>
    </row>
    <row r="42" spans="1:4" x14ac:dyDescent="0.25">
      <c r="A42" s="1">
        <v>44058.708333333336</v>
      </c>
      <c r="B42">
        <v>55</v>
      </c>
      <c r="C42">
        <f t="shared" si="0"/>
        <v>51.285714285714285</v>
      </c>
      <c r="D42" s="12">
        <f t="shared" si="1"/>
        <v>0.22222222222222232</v>
      </c>
    </row>
    <row r="43" spans="1:4" x14ac:dyDescent="0.25">
      <c r="A43" s="1">
        <v>44059.708333333336</v>
      </c>
      <c r="B43">
        <v>56</v>
      </c>
      <c r="C43">
        <f t="shared" si="0"/>
        <v>52.857142857142854</v>
      </c>
      <c r="D43" s="12">
        <f t="shared" si="1"/>
        <v>0.21739130434782616</v>
      </c>
    </row>
    <row r="44" spans="1:4" x14ac:dyDescent="0.25">
      <c r="A44" s="1">
        <v>44060.708333333336</v>
      </c>
      <c r="B44">
        <v>58</v>
      </c>
      <c r="C44">
        <f t="shared" si="0"/>
        <v>54.571428571428569</v>
      </c>
      <c r="D44" s="12">
        <f t="shared" si="1"/>
        <v>0.18367346938775508</v>
      </c>
    </row>
    <row r="45" spans="1:4" x14ac:dyDescent="0.25">
      <c r="A45" s="1">
        <v>44061.708333333336</v>
      </c>
      <c r="B45">
        <v>58</v>
      </c>
      <c r="C45">
        <f t="shared" si="0"/>
        <v>55.857142857142854</v>
      </c>
      <c r="D45" s="12">
        <f t="shared" si="1"/>
        <v>9.4339622641509413E-2</v>
      </c>
    </row>
    <row r="46" spans="1:4" x14ac:dyDescent="0.25">
      <c r="A46" s="1">
        <v>44062.708333333336</v>
      </c>
      <c r="B46">
        <v>66</v>
      </c>
      <c r="C46">
        <f t="shared" si="0"/>
        <v>57.714285714285715</v>
      </c>
      <c r="D46" s="12">
        <f t="shared" si="1"/>
        <v>0.19999999999999996</v>
      </c>
    </row>
    <row r="47" spans="1:4" x14ac:dyDescent="0.25">
      <c r="A47" s="1">
        <v>44063.708333333336</v>
      </c>
      <c r="B47">
        <v>68</v>
      </c>
      <c r="C47">
        <f t="shared" si="0"/>
        <v>59.571428571428569</v>
      </c>
      <c r="D47" s="12">
        <f t="shared" si="1"/>
        <v>0.21428571428571419</v>
      </c>
    </row>
    <row r="48" spans="1:4" x14ac:dyDescent="0.25">
      <c r="A48" s="1">
        <v>44064.708333333336</v>
      </c>
      <c r="B48">
        <v>69</v>
      </c>
      <c r="C48">
        <f t="shared" si="0"/>
        <v>61.428571428571431</v>
      </c>
      <c r="D48" s="12">
        <f t="shared" si="1"/>
        <v>0.25454545454545463</v>
      </c>
    </row>
    <row r="49" spans="1:4" x14ac:dyDescent="0.25">
      <c r="A49" s="1">
        <v>44065.708333333336</v>
      </c>
      <c r="B49">
        <v>64</v>
      </c>
      <c r="C49">
        <f t="shared" si="0"/>
        <v>62.714285714285715</v>
      </c>
      <c r="D49" s="12">
        <f t="shared" si="1"/>
        <v>0.14285714285714279</v>
      </c>
    </row>
    <row r="50" spans="1:4" x14ac:dyDescent="0.25">
      <c r="A50" s="1">
        <v>44066.708333333336</v>
      </c>
      <c r="B50">
        <v>69</v>
      </c>
      <c r="C50">
        <f t="shared" si="0"/>
        <v>64.571428571428569</v>
      </c>
      <c r="D50" s="12">
        <f t="shared" si="1"/>
        <v>0.18965517241379315</v>
      </c>
    </row>
    <row r="51" spans="1:4" x14ac:dyDescent="0.25">
      <c r="A51" s="1">
        <v>44067.708333333336</v>
      </c>
      <c r="B51">
        <v>65</v>
      </c>
      <c r="C51">
        <f t="shared" si="0"/>
        <v>65.571428571428569</v>
      </c>
      <c r="D51" s="12">
        <f t="shared" si="1"/>
        <v>0.1206896551724137</v>
      </c>
    </row>
    <row r="52" spans="1:4" x14ac:dyDescent="0.25">
      <c r="A52" s="1">
        <v>44068.708333333336</v>
      </c>
      <c r="B52">
        <v>66</v>
      </c>
      <c r="C52">
        <f t="shared" si="0"/>
        <v>66.714285714285708</v>
      </c>
      <c r="D52" s="12">
        <f t="shared" si="1"/>
        <v>0</v>
      </c>
    </row>
    <row r="53" spans="1:4" x14ac:dyDescent="0.25">
      <c r="A53" s="1">
        <v>44069.708333333336</v>
      </c>
      <c r="B53">
        <v>69</v>
      </c>
      <c r="C53">
        <f t="shared" si="0"/>
        <v>67.142857142857139</v>
      </c>
      <c r="D53" s="12">
        <f t="shared" si="1"/>
        <v>1.4705882352941124E-2</v>
      </c>
    </row>
    <row r="54" spans="1:4" x14ac:dyDescent="0.25">
      <c r="A54" s="1">
        <v>44070.708333333336</v>
      </c>
      <c r="B54">
        <v>67</v>
      </c>
      <c r="C54">
        <f t="shared" si="0"/>
        <v>67</v>
      </c>
      <c r="D54" s="12">
        <f t="shared" si="1"/>
        <v>-2.8985507246376829E-2</v>
      </c>
    </row>
    <row r="55" spans="1:4" x14ac:dyDescent="0.25">
      <c r="A55" s="1">
        <v>44071.708333333336</v>
      </c>
      <c r="B55">
        <v>74</v>
      </c>
      <c r="C55">
        <f t="shared" si="0"/>
        <v>67.714285714285708</v>
      </c>
      <c r="D55" s="12">
        <f t="shared" si="1"/>
        <v>0.15625</v>
      </c>
    </row>
    <row r="56" spans="1:4" x14ac:dyDescent="0.25">
      <c r="A56" s="1">
        <v>44072.708333333336</v>
      </c>
      <c r="B56">
        <v>79</v>
      </c>
      <c r="C56">
        <f t="shared" si="0"/>
        <v>69.857142857142861</v>
      </c>
      <c r="D56" s="12">
        <f t="shared" si="1"/>
        <v>0.14492753623188404</v>
      </c>
    </row>
    <row r="57" spans="1:4" x14ac:dyDescent="0.25">
      <c r="A57" s="1">
        <v>44073.708333333336</v>
      </c>
      <c r="B57">
        <v>86</v>
      </c>
      <c r="C57">
        <f t="shared" si="0"/>
        <v>72.285714285714292</v>
      </c>
      <c r="D57" s="12">
        <f t="shared" si="1"/>
        <v>0.32307692307692304</v>
      </c>
    </row>
    <row r="58" spans="1:4" x14ac:dyDescent="0.25">
      <c r="A58" s="1">
        <v>44074.708333333336</v>
      </c>
      <c r="B58">
        <v>94</v>
      </c>
      <c r="C58">
        <f t="shared" si="0"/>
        <v>76.428571428571431</v>
      </c>
      <c r="D58" s="12">
        <f t="shared" si="1"/>
        <v>0.42424242424242431</v>
      </c>
    </row>
    <row r="59" spans="1:4" x14ac:dyDescent="0.25">
      <c r="A59" s="1">
        <v>44075.708333333336</v>
      </c>
      <c r="B59">
        <v>107</v>
      </c>
      <c r="C59">
        <f t="shared" si="0"/>
        <v>82.285714285714292</v>
      </c>
      <c r="D59" s="12">
        <f t="shared" si="1"/>
        <v>0.55072463768115942</v>
      </c>
    </row>
    <row r="60" spans="1:4" x14ac:dyDescent="0.25">
      <c r="A60" s="1">
        <v>44076.708333333336</v>
      </c>
      <c r="B60">
        <v>109</v>
      </c>
      <c r="C60">
        <f t="shared" si="0"/>
        <v>88</v>
      </c>
      <c r="D60" s="12">
        <f t="shared" si="1"/>
        <v>0.62686567164179108</v>
      </c>
    </row>
    <row r="61" spans="1:4" x14ac:dyDescent="0.25">
      <c r="A61" s="1">
        <v>44077.708333333336</v>
      </c>
      <c r="B61">
        <v>120</v>
      </c>
      <c r="C61">
        <f t="shared" si="0"/>
        <v>95.571428571428569</v>
      </c>
      <c r="D61" s="12">
        <f t="shared" si="1"/>
        <v>0.62162162162162171</v>
      </c>
    </row>
    <row r="62" spans="1:4" x14ac:dyDescent="0.25">
      <c r="A62" s="1">
        <v>44078.708333333336</v>
      </c>
      <c r="B62">
        <v>121</v>
      </c>
      <c r="C62">
        <f t="shared" si="0"/>
        <v>102.28571428571429</v>
      </c>
      <c r="D62" s="12">
        <f t="shared" si="1"/>
        <v>0.53164556962025311</v>
      </c>
    </row>
    <row r="63" spans="1:4" x14ac:dyDescent="0.25">
      <c r="A63" s="1">
        <v>44079.708333333336</v>
      </c>
      <c r="B63">
        <v>121</v>
      </c>
      <c r="C63">
        <f t="shared" si="0"/>
        <v>108.28571428571429</v>
      </c>
      <c r="D63" s="12">
        <f t="shared" si="1"/>
        <v>0.40697674418604657</v>
      </c>
    </row>
    <row r="64" spans="1:4" x14ac:dyDescent="0.25">
      <c r="A64" s="1">
        <v>44080.708333333336</v>
      </c>
      <c r="B64">
        <v>133</v>
      </c>
      <c r="C64">
        <f t="shared" si="0"/>
        <v>115</v>
      </c>
      <c r="D64" s="12">
        <f t="shared" si="1"/>
        <v>0.41489361702127669</v>
      </c>
    </row>
    <row r="65" spans="1:4" x14ac:dyDescent="0.25">
      <c r="A65" s="1">
        <v>44081.708333333336</v>
      </c>
      <c r="B65">
        <v>142</v>
      </c>
      <c r="C65">
        <f t="shared" si="0"/>
        <v>121.85714285714286</v>
      </c>
      <c r="D65" s="12">
        <f t="shared" si="1"/>
        <v>0.32710280373831768</v>
      </c>
    </row>
    <row r="66" spans="1:4" x14ac:dyDescent="0.25">
      <c r="A66" s="1">
        <v>44082.708333333336</v>
      </c>
      <c r="B66">
        <v>143</v>
      </c>
      <c r="C66">
        <f t="shared" si="0"/>
        <v>127</v>
      </c>
      <c r="D66" s="12">
        <f t="shared" si="1"/>
        <v>0.31192660550458706</v>
      </c>
    </row>
    <row r="67" spans="1:4" x14ac:dyDescent="0.25">
      <c r="A67" s="1">
        <v>44083.708333333336</v>
      </c>
      <c r="B67">
        <v>150</v>
      </c>
      <c r="C67">
        <f t="shared" si="0"/>
        <v>132.85714285714286</v>
      </c>
      <c r="D67" s="12">
        <f t="shared" si="1"/>
        <v>0.25</v>
      </c>
    </row>
    <row r="68" spans="1:4" x14ac:dyDescent="0.25">
      <c r="A68" s="1">
        <v>44084.708333333336</v>
      </c>
      <c r="B68">
        <v>164</v>
      </c>
      <c r="C68">
        <f t="shared" si="0"/>
        <v>139.14285714285714</v>
      </c>
      <c r="D68" s="12">
        <f t="shared" si="1"/>
        <v>0.35537190082644621</v>
      </c>
    </row>
    <row r="69" spans="1:4" x14ac:dyDescent="0.25">
      <c r="A69" s="1">
        <v>44085.708333333336</v>
      </c>
      <c r="B69">
        <v>175</v>
      </c>
      <c r="C69">
        <f t="shared" si="0"/>
        <v>146.85714285714286</v>
      </c>
      <c r="D69" s="12">
        <f t="shared" si="1"/>
        <v>0.44628099173553726</v>
      </c>
    </row>
    <row r="70" spans="1:4" x14ac:dyDescent="0.25">
      <c r="A70" s="1">
        <v>44086.708333333336</v>
      </c>
      <c r="B70">
        <v>182</v>
      </c>
      <c r="C70">
        <f t="shared" si="0"/>
        <v>155.57142857142858</v>
      </c>
      <c r="D70" s="12">
        <f t="shared" si="1"/>
        <v>0.36842105263157898</v>
      </c>
    </row>
    <row r="71" spans="1:4" x14ac:dyDescent="0.25">
      <c r="A71" s="1">
        <v>44087.708333333336</v>
      </c>
      <c r="B71">
        <v>187</v>
      </c>
      <c r="C71">
        <f t="shared" si="0"/>
        <v>163.28571428571428</v>
      </c>
      <c r="D71" s="12">
        <f t="shared" si="1"/>
        <v>0.31690140845070425</v>
      </c>
    </row>
    <row r="72" spans="1:4" x14ac:dyDescent="0.25">
      <c r="A72" s="1">
        <v>44088.708333333336</v>
      </c>
      <c r="B72">
        <v>197</v>
      </c>
      <c r="C72">
        <f t="shared" si="0"/>
        <v>171.14285714285714</v>
      </c>
      <c r="D72" s="12">
        <f t="shared" si="1"/>
        <v>0.37762237762237771</v>
      </c>
    </row>
    <row r="73" spans="1:4" x14ac:dyDescent="0.25">
      <c r="A73" s="1">
        <v>44089.708333333336</v>
      </c>
      <c r="B73">
        <v>201</v>
      </c>
      <c r="C73">
        <f t="shared" si="0"/>
        <v>179.42857142857142</v>
      </c>
      <c r="D73" s="12">
        <f t="shared" si="1"/>
        <v>0.34000000000000008</v>
      </c>
    </row>
    <row r="74" spans="1:4" x14ac:dyDescent="0.25">
      <c r="A74" s="1">
        <v>44090.708333333336</v>
      </c>
      <c r="B74">
        <v>207</v>
      </c>
      <c r="C74">
        <f t="shared" ref="C74:C137" si="2">AVERAGE(B68:B74)</f>
        <v>187.57142857142858</v>
      </c>
      <c r="D74" s="12">
        <f t="shared" ref="D74:D137" si="3">B74/B68-1</f>
        <v>0.26219512195121952</v>
      </c>
    </row>
    <row r="75" spans="1:4" x14ac:dyDescent="0.25">
      <c r="A75" s="1">
        <v>44091.708333333336</v>
      </c>
      <c r="B75">
        <v>212</v>
      </c>
      <c r="C75">
        <f t="shared" si="2"/>
        <v>194.42857142857142</v>
      </c>
      <c r="D75" s="12">
        <f t="shared" si="3"/>
        <v>0.21142857142857152</v>
      </c>
    </row>
    <row r="76" spans="1:4" x14ac:dyDescent="0.25">
      <c r="A76" s="1">
        <v>44092.708333333336</v>
      </c>
      <c r="B76">
        <v>208</v>
      </c>
      <c r="C76">
        <f t="shared" si="2"/>
        <v>199.14285714285714</v>
      </c>
      <c r="D76" s="12">
        <f t="shared" si="3"/>
        <v>0.14285714285714279</v>
      </c>
    </row>
    <row r="77" spans="1:4" x14ac:dyDescent="0.25">
      <c r="A77" s="1">
        <v>44093.708333333336</v>
      </c>
      <c r="B77">
        <v>215</v>
      </c>
      <c r="C77">
        <f t="shared" si="2"/>
        <v>203.85714285714286</v>
      </c>
      <c r="D77" s="12">
        <f t="shared" si="3"/>
        <v>0.14973262032085555</v>
      </c>
    </row>
    <row r="78" spans="1:4" x14ac:dyDescent="0.25">
      <c r="A78" s="1">
        <v>44094.708333333336</v>
      </c>
      <c r="B78">
        <v>222</v>
      </c>
      <c r="C78">
        <f t="shared" si="2"/>
        <v>208.85714285714286</v>
      </c>
      <c r="D78" s="12">
        <f t="shared" si="3"/>
        <v>0.12690355329949243</v>
      </c>
    </row>
    <row r="79" spans="1:4" x14ac:dyDescent="0.25">
      <c r="A79" s="1">
        <v>44095.708333333336</v>
      </c>
      <c r="B79">
        <v>232</v>
      </c>
      <c r="C79">
        <f t="shared" si="2"/>
        <v>213.85714285714286</v>
      </c>
      <c r="D79" s="12">
        <f t="shared" si="3"/>
        <v>0.15422885572139311</v>
      </c>
    </row>
    <row r="80" spans="1:4" x14ac:dyDescent="0.25">
      <c r="A80" s="1">
        <v>44096.708333333336</v>
      </c>
      <c r="B80">
        <v>239</v>
      </c>
      <c r="C80">
        <f t="shared" si="2"/>
        <v>219.28571428571428</v>
      </c>
      <c r="D80" s="12">
        <f t="shared" si="3"/>
        <v>0.15458937198067635</v>
      </c>
    </row>
    <row r="81" spans="1:4" x14ac:dyDescent="0.25">
      <c r="A81" s="1">
        <v>44097.708333333336</v>
      </c>
      <c r="B81">
        <v>244</v>
      </c>
      <c r="C81">
        <f t="shared" si="2"/>
        <v>224.57142857142858</v>
      </c>
      <c r="D81" s="12">
        <f t="shared" si="3"/>
        <v>0.15094339622641506</v>
      </c>
    </row>
    <row r="82" spans="1:4" x14ac:dyDescent="0.25">
      <c r="A82" s="1">
        <v>44098.708333333336</v>
      </c>
      <c r="B82">
        <v>246</v>
      </c>
      <c r="C82">
        <f t="shared" si="2"/>
        <v>229.42857142857142</v>
      </c>
      <c r="D82" s="12">
        <f t="shared" si="3"/>
        <v>0.18269230769230771</v>
      </c>
    </row>
    <row r="83" spans="1:4" x14ac:dyDescent="0.25">
      <c r="A83" s="1">
        <v>44099.708333333336</v>
      </c>
      <c r="B83">
        <v>244</v>
      </c>
      <c r="C83">
        <f t="shared" si="2"/>
        <v>234.57142857142858</v>
      </c>
      <c r="D83" s="12">
        <f t="shared" si="3"/>
        <v>0.13488372093023249</v>
      </c>
    </row>
    <row r="84" spans="1:4" x14ac:dyDescent="0.25">
      <c r="A84" s="1">
        <v>44100.708333333336</v>
      </c>
      <c r="B84">
        <v>247</v>
      </c>
      <c r="C84">
        <f t="shared" si="2"/>
        <v>239.14285714285714</v>
      </c>
      <c r="D84" s="12">
        <f t="shared" si="3"/>
        <v>0.11261261261261257</v>
      </c>
    </row>
    <row r="85" spans="1:4" x14ac:dyDescent="0.25">
      <c r="A85" s="1">
        <v>44101.708333333336</v>
      </c>
      <c r="B85">
        <v>254</v>
      </c>
      <c r="C85">
        <f t="shared" si="2"/>
        <v>243.71428571428572</v>
      </c>
      <c r="D85" s="12">
        <f t="shared" si="3"/>
        <v>9.4827586206896575E-2</v>
      </c>
    </row>
    <row r="86" spans="1:4" x14ac:dyDescent="0.25">
      <c r="A86" s="1">
        <v>44102.708333333336</v>
      </c>
      <c r="B86">
        <v>264</v>
      </c>
      <c r="C86">
        <f t="shared" si="2"/>
        <v>248.28571428571428</v>
      </c>
      <c r="D86" s="12">
        <f t="shared" si="3"/>
        <v>0.10460251046025104</v>
      </c>
    </row>
    <row r="87" spans="1:4" x14ac:dyDescent="0.25">
      <c r="A87" s="1">
        <v>44103.708333333336</v>
      </c>
      <c r="B87">
        <v>271</v>
      </c>
      <c r="C87">
        <f t="shared" si="2"/>
        <v>252.85714285714286</v>
      </c>
      <c r="D87" s="12">
        <f t="shared" si="3"/>
        <v>0.11065573770491799</v>
      </c>
    </row>
    <row r="88" spans="1:4" x14ac:dyDescent="0.25">
      <c r="A88" s="1">
        <v>44104.708333333336</v>
      </c>
      <c r="B88">
        <v>280</v>
      </c>
      <c r="C88">
        <f t="shared" si="2"/>
        <v>258</v>
      </c>
      <c r="D88" s="12">
        <f t="shared" si="3"/>
        <v>0.13821138211382111</v>
      </c>
    </row>
    <row r="89" spans="1:4" x14ac:dyDescent="0.25">
      <c r="A89" s="1">
        <v>44105.708333333336</v>
      </c>
      <c r="B89">
        <v>291</v>
      </c>
      <c r="C89">
        <f t="shared" si="2"/>
        <v>264.42857142857144</v>
      </c>
      <c r="D89" s="12">
        <f t="shared" si="3"/>
        <v>0.19262295081967218</v>
      </c>
    </row>
    <row r="90" spans="1:4" x14ac:dyDescent="0.25">
      <c r="A90" s="1">
        <v>44106.708333333336</v>
      </c>
      <c r="B90">
        <v>294</v>
      </c>
      <c r="C90">
        <f t="shared" si="2"/>
        <v>271.57142857142856</v>
      </c>
      <c r="D90" s="12">
        <f t="shared" si="3"/>
        <v>0.19028340080971651</v>
      </c>
    </row>
    <row r="91" spans="1:4" x14ac:dyDescent="0.25">
      <c r="A91" s="1">
        <v>44107.708333333336</v>
      </c>
      <c r="B91">
        <v>297</v>
      </c>
      <c r="C91">
        <f t="shared" si="2"/>
        <v>278.71428571428572</v>
      </c>
      <c r="D91" s="12">
        <f t="shared" si="3"/>
        <v>0.16929133858267709</v>
      </c>
    </row>
    <row r="92" spans="1:4" x14ac:dyDescent="0.25">
      <c r="A92" s="1">
        <v>44108.708333333336</v>
      </c>
      <c r="B92">
        <v>303</v>
      </c>
      <c r="C92">
        <f t="shared" si="2"/>
        <v>285.71428571428572</v>
      </c>
      <c r="D92" s="12">
        <f t="shared" si="3"/>
        <v>0.14772727272727271</v>
      </c>
    </row>
    <row r="93" spans="1:4" x14ac:dyDescent="0.25">
      <c r="A93" s="1">
        <v>44109.708333333336</v>
      </c>
      <c r="B93">
        <v>323</v>
      </c>
      <c r="C93">
        <f t="shared" si="2"/>
        <v>294.14285714285717</v>
      </c>
      <c r="D93" s="12">
        <f t="shared" si="3"/>
        <v>0.19188191881918826</v>
      </c>
    </row>
    <row r="94" spans="1:4" x14ac:dyDescent="0.25">
      <c r="A94" s="1">
        <v>44110.708333333336</v>
      </c>
      <c r="B94">
        <v>319</v>
      </c>
      <c r="C94">
        <f t="shared" si="2"/>
        <v>301</v>
      </c>
      <c r="D94" s="12">
        <f t="shared" si="3"/>
        <v>0.13928571428571423</v>
      </c>
    </row>
    <row r="95" spans="1:4" x14ac:dyDescent="0.25">
      <c r="A95" s="1">
        <v>44111.708333333336</v>
      </c>
      <c r="B95">
        <v>337</v>
      </c>
      <c r="C95">
        <f t="shared" si="2"/>
        <v>309.14285714285717</v>
      </c>
      <c r="D95" s="12">
        <f t="shared" si="3"/>
        <v>0.15807560137457055</v>
      </c>
    </row>
    <row r="96" spans="1:4" x14ac:dyDescent="0.25">
      <c r="A96" s="1">
        <v>44112.708333333336</v>
      </c>
      <c r="B96">
        <v>358</v>
      </c>
      <c r="C96">
        <f t="shared" si="2"/>
        <v>318.71428571428572</v>
      </c>
      <c r="D96" s="12">
        <f t="shared" si="3"/>
        <v>0.21768707482993199</v>
      </c>
    </row>
    <row r="97" spans="1:4" x14ac:dyDescent="0.25">
      <c r="A97" s="1">
        <v>44113.708333333336</v>
      </c>
      <c r="B97">
        <v>387</v>
      </c>
      <c r="C97">
        <f t="shared" si="2"/>
        <v>332</v>
      </c>
      <c r="D97" s="12">
        <f t="shared" si="3"/>
        <v>0.30303030303030298</v>
      </c>
    </row>
    <row r="98" spans="1:4" x14ac:dyDescent="0.25">
      <c r="A98" s="1">
        <v>44114.708333333336</v>
      </c>
      <c r="B98">
        <v>390</v>
      </c>
      <c r="C98">
        <f t="shared" si="2"/>
        <v>345.28571428571428</v>
      </c>
      <c r="D98" s="12">
        <f t="shared" si="3"/>
        <v>0.28712871287128716</v>
      </c>
    </row>
    <row r="99" spans="1:4" x14ac:dyDescent="0.25">
      <c r="A99" s="1">
        <v>44115.708333333336</v>
      </c>
      <c r="B99">
        <v>420</v>
      </c>
      <c r="C99">
        <f t="shared" si="2"/>
        <v>362</v>
      </c>
      <c r="D99" s="12">
        <f t="shared" si="3"/>
        <v>0.30030959752321973</v>
      </c>
    </row>
    <row r="100" spans="1:4" x14ac:dyDescent="0.25">
      <c r="A100" s="1">
        <v>44116.708333333336</v>
      </c>
      <c r="B100">
        <v>452</v>
      </c>
      <c r="C100">
        <f t="shared" si="2"/>
        <v>380.42857142857144</v>
      </c>
      <c r="D100" s="12">
        <f t="shared" si="3"/>
        <v>0.41692789968652044</v>
      </c>
    </row>
    <row r="101" spans="1:4" x14ac:dyDescent="0.25">
      <c r="A101" s="1">
        <v>44117.708333333336</v>
      </c>
      <c r="B101">
        <v>514</v>
      </c>
      <c r="C101">
        <f t="shared" si="2"/>
        <v>408.28571428571428</v>
      </c>
      <c r="D101" s="12">
        <f t="shared" si="3"/>
        <v>0.52522255192878342</v>
      </c>
    </row>
    <row r="102" spans="1:4" x14ac:dyDescent="0.25">
      <c r="A102" s="1">
        <v>44118.708333333336</v>
      </c>
      <c r="B102">
        <v>539</v>
      </c>
      <c r="C102">
        <f t="shared" si="2"/>
        <v>437.14285714285717</v>
      </c>
      <c r="D102" s="12">
        <f t="shared" si="3"/>
        <v>0.505586592178771</v>
      </c>
    </row>
    <row r="103" spans="1:4" x14ac:dyDescent="0.25">
      <c r="A103" s="1">
        <v>44119.708333333336</v>
      </c>
      <c r="B103">
        <v>586</v>
      </c>
      <c r="C103">
        <f t="shared" si="2"/>
        <v>469.71428571428572</v>
      </c>
      <c r="D103" s="12">
        <f t="shared" si="3"/>
        <v>0.51421188630490966</v>
      </c>
    </row>
    <row r="104" spans="1:4" x14ac:dyDescent="0.25">
      <c r="A104" s="1">
        <v>44120.708333333336</v>
      </c>
      <c r="B104">
        <v>638</v>
      </c>
      <c r="C104">
        <f t="shared" si="2"/>
        <v>505.57142857142856</v>
      </c>
      <c r="D104" s="12">
        <f t="shared" si="3"/>
        <v>0.63589743589743586</v>
      </c>
    </row>
    <row r="105" spans="1:4" x14ac:dyDescent="0.25">
      <c r="A105" s="1">
        <v>44121.708333333336</v>
      </c>
      <c r="B105">
        <v>705</v>
      </c>
      <c r="C105">
        <f t="shared" si="2"/>
        <v>550.57142857142856</v>
      </c>
      <c r="D105" s="12">
        <f t="shared" si="3"/>
        <v>0.6785714285714286</v>
      </c>
    </row>
    <row r="106" spans="1:4" x14ac:dyDescent="0.25">
      <c r="A106" s="1">
        <v>44122.708333333336</v>
      </c>
      <c r="B106">
        <v>750</v>
      </c>
      <c r="C106">
        <f t="shared" si="2"/>
        <v>597.71428571428567</v>
      </c>
      <c r="D106" s="12">
        <f t="shared" si="3"/>
        <v>0.65929203539823011</v>
      </c>
    </row>
    <row r="107" spans="1:4" x14ac:dyDescent="0.25">
      <c r="A107" s="1">
        <v>44123.708333333336</v>
      </c>
      <c r="B107">
        <v>797</v>
      </c>
      <c r="C107">
        <f t="shared" si="2"/>
        <v>647</v>
      </c>
      <c r="D107" s="12">
        <f t="shared" si="3"/>
        <v>0.55058365758754868</v>
      </c>
    </row>
    <row r="108" spans="1:4" x14ac:dyDescent="0.25">
      <c r="A108" s="1">
        <v>44124.708333333336</v>
      </c>
      <c r="B108">
        <v>870</v>
      </c>
      <c r="C108">
        <f t="shared" si="2"/>
        <v>697.85714285714289</v>
      </c>
      <c r="D108" s="12">
        <f t="shared" si="3"/>
        <v>0.61410018552875689</v>
      </c>
    </row>
    <row r="109" spans="1:4" x14ac:dyDescent="0.25">
      <c r="A109" s="1">
        <v>44125.708333333336</v>
      </c>
      <c r="B109">
        <v>926</v>
      </c>
      <c r="C109">
        <f t="shared" si="2"/>
        <v>753.14285714285711</v>
      </c>
      <c r="D109" s="12">
        <f t="shared" si="3"/>
        <v>0.58020477815699656</v>
      </c>
    </row>
    <row r="110" spans="1:4" x14ac:dyDescent="0.25">
      <c r="A110" s="1">
        <v>44126.708333333336</v>
      </c>
      <c r="B110">
        <v>992</v>
      </c>
      <c r="C110">
        <f t="shared" si="2"/>
        <v>811.14285714285711</v>
      </c>
      <c r="D110" s="12">
        <f t="shared" si="3"/>
        <v>0.55485893416927889</v>
      </c>
    </row>
    <row r="111" spans="1:4" x14ac:dyDescent="0.25">
      <c r="A111" s="1">
        <v>44127</v>
      </c>
      <c r="B111">
        <v>1049</v>
      </c>
      <c r="C111">
        <f t="shared" si="2"/>
        <v>869.85714285714289</v>
      </c>
      <c r="D111" s="12">
        <f t="shared" si="3"/>
        <v>0.48794326241134756</v>
      </c>
    </row>
    <row r="112" spans="1:4" x14ac:dyDescent="0.25">
      <c r="A112" s="1">
        <v>44128</v>
      </c>
      <c r="B112">
        <v>1128</v>
      </c>
      <c r="C112">
        <f t="shared" si="2"/>
        <v>930.28571428571433</v>
      </c>
      <c r="D112" s="12">
        <f t="shared" si="3"/>
        <v>0.504</v>
      </c>
    </row>
    <row r="113" spans="1:4" x14ac:dyDescent="0.25">
      <c r="A113" s="1">
        <v>44129</v>
      </c>
      <c r="B113">
        <v>1208</v>
      </c>
      <c r="C113">
        <f t="shared" si="2"/>
        <v>995.71428571428567</v>
      </c>
      <c r="D113" s="12">
        <f t="shared" si="3"/>
        <v>0.51568381430363863</v>
      </c>
    </row>
    <row r="114" spans="1:4" x14ac:dyDescent="0.25">
      <c r="A114" s="1">
        <v>44130</v>
      </c>
      <c r="B114">
        <v>1284</v>
      </c>
      <c r="C114">
        <f t="shared" si="2"/>
        <v>1065.2857142857142</v>
      </c>
      <c r="D114" s="12">
        <f t="shared" si="3"/>
        <v>0.4758620689655173</v>
      </c>
    </row>
    <row r="115" spans="1:4" x14ac:dyDescent="0.25">
      <c r="A115" s="1">
        <v>44131</v>
      </c>
      <c r="B115">
        <v>1411</v>
      </c>
      <c r="C115">
        <f t="shared" si="2"/>
        <v>1142.5714285714287</v>
      </c>
      <c r="D115" s="12">
        <f t="shared" si="3"/>
        <v>0.52375809935205186</v>
      </c>
    </row>
    <row r="116" spans="1:4" x14ac:dyDescent="0.25">
      <c r="A116" s="1">
        <v>44132</v>
      </c>
      <c r="B116">
        <v>1536</v>
      </c>
      <c r="C116">
        <f t="shared" si="2"/>
        <v>1229.7142857142858</v>
      </c>
      <c r="D116" s="12">
        <f t="shared" si="3"/>
        <v>0.54838709677419351</v>
      </c>
    </row>
    <row r="117" spans="1:4" x14ac:dyDescent="0.25">
      <c r="A117" s="1">
        <v>44133</v>
      </c>
      <c r="B117">
        <v>1651</v>
      </c>
      <c r="C117">
        <f t="shared" si="2"/>
        <v>1323.8571428571429</v>
      </c>
      <c r="D117" s="12">
        <f t="shared" si="3"/>
        <v>0.57387988560533842</v>
      </c>
    </row>
    <row r="118" spans="1:4" x14ac:dyDescent="0.25">
      <c r="A118" s="1">
        <v>44134</v>
      </c>
      <c r="B118">
        <v>1746</v>
      </c>
      <c r="C118">
        <f t="shared" si="2"/>
        <v>1423.4285714285713</v>
      </c>
      <c r="D118" s="12">
        <f t="shared" si="3"/>
        <v>0.5478723404255319</v>
      </c>
    </row>
    <row r="119" spans="1:4" x14ac:dyDescent="0.25">
      <c r="A119" s="1">
        <v>44135</v>
      </c>
      <c r="B119">
        <v>1843</v>
      </c>
      <c r="C119">
        <f t="shared" si="2"/>
        <v>1525.5714285714287</v>
      </c>
      <c r="D119" s="12">
        <f t="shared" si="3"/>
        <v>0.52566225165562908</v>
      </c>
    </row>
    <row r="120" spans="1:4" x14ac:dyDescent="0.25">
      <c r="A120" s="1">
        <v>44136</v>
      </c>
      <c r="B120">
        <v>1939</v>
      </c>
      <c r="C120">
        <f t="shared" si="2"/>
        <v>1630</v>
      </c>
      <c r="D120" s="12">
        <f t="shared" si="3"/>
        <v>0.5101246105919004</v>
      </c>
    </row>
    <row r="121" spans="1:4" x14ac:dyDescent="0.25">
      <c r="A121" s="1">
        <v>44137</v>
      </c>
      <c r="B121">
        <v>2022</v>
      </c>
      <c r="C121">
        <f t="shared" si="2"/>
        <v>1735.4285714285713</v>
      </c>
      <c r="D121" s="12">
        <f t="shared" si="3"/>
        <v>0.43302622253720768</v>
      </c>
    </row>
    <row r="122" spans="1:4" x14ac:dyDescent="0.25">
      <c r="A122" s="1">
        <v>44138</v>
      </c>
      <c r="B122">
        <v>2225</v>
      </c>
      <c r="C122">
        <f t="shared" si="2"/>
        <v>1851.7142857142858</v>
      </c>
      <c r="D122" s="12">
        <f t="shared" si="3"/>
        <v>0.44856770833333326</v>
      </c>
    </row>
    <row r="123" spans="1:4" x14ac:dyDescent="0.25">
      <c r="A123" s="1">
        <v>44139</v>
      </c>
      <c r="B123">
        <v>2292</v>
      </c>
      <c r="C123">
        <f t="shared" si="2"/>
        <v>1959.7142857142858</v>
      </c>
      <c r="D123" s="12">
        <f t="shared" si="3"/>
        <v>0.3882495457298607</v>
      </c>
    </row>
    <row r="124" spans="1:4" x14ac:dyDescent="0.25">
      <c r="A124" s="1">
        <v>44140</v>
      </c>
      <c r="B124">
        <v>2391</v>
      </c>
      <c r="C124">
        <f t="shared" si="2"/>
        <v>2065.4285714285716</v>
      </c>
      <c r="D124" s="12">
        <f t="shared" si="3"/>
        <v>0.36941580756013748</v>
      </c>
    </row>
    <row r="125" spans="1:4" x14ac:dyDescent="0.25">
      <c r="A125" s="1">
        <v>44141</v>
      </c>
      <c r="B125">
        <v>2515</v>
      </c>
      <c r="C125">
        <f t="shared" si="2"/>
        <v>2175.2857142857142</v>
      </c>
      <c r="D125" s="12">
        <f t="shared" si="3"/>
        <v>0.36462289744981002</v>
      </c>
    </row>
    <row r="126" spans="1:4" x14ac:dyDescent="0.25">
      <c r="A126" s="1">
        <v>44142</v>
      </c>
      <c r="B126">
        <v>2634</v>
      </c>
      <c r="C126">
        <f t="shared" si="2"/>
        <v>2288.2857142857142</v>
      </c>
      <c r="D126" s="12">
        <f t="shared" si="3"/>
        <v>0.35843218153687473</v>
      </c>
    </row>
    <row r="127" spans="1:4" x14ac:dyDescent="0.25">
      <c r="A127" s="1">
        <v>44143</v>
      </c>
      <c r="B127">
        <v>2749</v>
      </c>
      <c r="C127">
        <f t="shared" si="2"/>
        <v>2404</v>
      </c>
      <c r="D127" s="12">
        <f t="shared" si="3"/>
        <v>0.35954500494559838</v>
      </c>
    </row>
    <row r="128" spans="1:4" x14ac:dyDescent="0.25">
      <c r="A128" s="1">
        <v>44144</v>
      </c>
      <c r="B128">
        <v>2849</v>
      </c>
      <c r="C128">
        <f t="shared" si="2"/>
        <v>2522.1428571428573</v>
      </c>
      <c r="D128" s="12">
        <f t="shared" si="3"/>
        <v>0.2804494382022471</v>
      </c>
    </row>
    <row r="129" spans="1:4" x14ac:dyDescent="0.25">
      <c r="A129" s="1">
        <v>44145</v>
      </c>
      <c r="B129">
        <v>2971</v>
      </c>
      <c r="C129">
        <f t="shared" si="2"/>
        <v>2628.7142857142858</v>
      </c>
      <c r="D129" s="12">
        <f t="shared" si="3"/>
        <v>0.29624781849912729</v>
      </c>
    </row>
    <row r="130" spans="1:4" x14ac:dyDescent="0.25">
      <c r="A130" s="1">
        <v>44146</v>
      </c>
      <c r="B130">
        <v>3081</v>
      </c>
      <c r="C130">
        <f t="shared" si="2"/>
        <v>2741.4285714285716</v>
      </c>
      <c r="D130" s="12">
        <f t="shared" si="3"/>
        <v>0.28858218318695106</v>
      </c>
    </row>
    <row r="131" spans="1:4" x14ac:dyDescent="0.25">
      <c r="A131" s="1">
        <v>44147</v>
      </c>
      <c r="B131">
        <v>3170</v>
      </c>
      <c r="C131">
        <f t="shared" si="2"/>
        <v>2852.7142857142858</v>
      </c>
      <c r="D131" s="12">
        <f t="shared" si="3"/>
        <v>0.26043737574552694</v>
      </c>
    </row>
    <row r="132" spans="1:4" x14ac:dyDescent="0.25">
      <c r="A132" s="1">
        <v>44148</v>
      </c>
      <c r="B132">
        <v>3230</v>
      </c>
      <c r="C132">
        <f t="shared" si="2"/>
        <v>2954.8571428571427</v>
      </c>
      <c r="D132" s="12">
        <f t="shared" si="3"/>
        <v>0.22627182991647676</v>
      </c>
    </row>
    <row r="133" spans="1:4" x14ac:dyDescent="0.25">
      <c r="A133" s="1">
        <v>44149</v>
      </c>
      <c r="B133">
        <v>3306</v>
      </c>
      <c r="C133">
        <f t="shared" si="2"/>
        <v>3050.8571428571427</v>
      </c>
      <c r="D133" s="12">
        <f t="shared" si="3"/>
        <v>0.20261913423062938</v>
      </c>
    </row>
    <row r="134" spans="1:4" x14ac:dyDescent="0.25">
      <c r="A134" s="1">
        <v>44150</v>
      </c>
      <c r="B134">
        <v>3422</v>
      </c>
      <c r="C134">
        <f t="shared" si="2"/>
        <v>3147</v>
      </c>
      <c r="D134" s="12">
        <f t="shared" si="3"/>
        <v>0.20112320112320115</v>
      </c>
    </row>
    <row r="135" spans="1:4" x14ac:dyDescent="0.25">
      <c r="A135" s="1">
        <v>44151</v>
      </c>
      <c r="B135">
        <v>3492</v>
      </c>
      <c r="C135">
        <f t="shared" si="2"/>
        <v>3238.8571428571427</v>
      </c>
      <c r="D135" s="12">
        <f t="shared" si="3"/>
        <v>0.17536183103332204</v>
      </c>
    </row>
    <row r="136" spans="1:4" x14ac:dyDescent="0.25">
      <c r="A136" s="1">
        <v>44152</v>
      </c>
      <c r="B136">
        <v>3612</v>
      </c>
      <c r="C136">
        <f t="shared" si="2"/>
        <v>3330.4285714285716</v>
      </c>
      <c r="D136" s="12">
        <f t="shared" si="3"/>
        <v>0.17234664070107097</v>
      </c>
    </row>
    <row r="137" spans="1:4" x14ac:dyDescent="0.25">
      <c r="A137" s="1">
        <v>44153</v>
      </c>
      <c r="B137">
        <v>3670</v>
      </c>
      <c r="C137">
        <f t="shared" si="2"/>
        <v>3414.5714285714284</v>
      </c>
      <c r="D137" s="12">
        <f t="shared" si="3"/>
        <v>0.15772870662460559</v>
      </c>
    </row>
    <row r="138" spans="1:4" x14ac:dyDescent="0.25">
      <c r="A138" s="1">
        <v>44154</v>
      </c>
      <c r="B138">
        <v>3712</v>
      </c>
      <c r="C138">
        <f t="shared" ref="C138:C190" si="4">AVERAGE(B132:B138)</f>
        <v>3492</v>
      </c>
      <c r="D138" s="12">
        <f t="shared" ref="D138:D190" si="5">B138/B132-1</f>
        <v>0.14922600619195037</v>
      </c>
    </row>
    <row r="139" spans="1:4" x14ac:dyDescent="0.25">
      <c r="A139" s="1">
        <v>44155</v>
      </c>
      <c r="B139">
        <v>3748</v>
      </c>
      <c r="C139">
        <f t="shared" si="4"/>
        <v>3566</v>
      </c>
      <c r="D139" s="12">
        <f t="shared" si="5"/>
        <v>0.1336963097398669</v>
      </c>
    </row>
    <row r="140" spans="1:4" x14ac:dyDescent="0.25">
      <c r="A140" s="1">
        <v>44156</v>
      </c>
      <c r="B140">
        <v>3758</v>
      </c>
      <c r="C140">
        <f t="shared" si="4"/>
        <v>3630.5714285714284</v>
      </c>
      <c r="D140" s="12">
        <f t="shared" si="5"/>
        <v>9.8188194038574039E-2</v>
      </c>
    </row>
    <row r="141" spans="1:4" x14ac:dyDescent="0.25">
      <c r="A141" s="1">
        <v>44157</v>
      </c>
      <c r="B141">
        <v>3801</v>
      </c>
      <c r="C141">
        <f t="shared" si="4"/>
        <v>3684.7142857142858</v>
      </c>
      <c r="D141" s="12">
        <f t="shared" si="5"/>
        <v>8.8487972508590973E-2</v>
      </c>
    </row>
    <row r="142" spans="1:4" x14ac:dyDescent="0.25">
      <c r="A142" s="1">
        <v>44158</v>
      </c>
      <c r="B142">
        <v>3810</v>
      </c>
      <c r="C142">
        <f t="shared" si="4"/>
        <v>3730.1428571428573</v>
      </c>
      <c r="D142" s="12">
        <f t="shared" si="5"/>
        <v>5.4817275747508276E-2</v>
      </c>
    </row>
    <row r="143" spans="1:4" x14ac:dyDescent="0.25">
      <c r="A143" s="1">
        <v>44159</v>
      </c>
      <c r="B143">
        <v>3816</v>
      </c>
      <c r="C143">
        <f t="shared" si="4"/>
        <v>3759.2857142857142</v>
      </c>
      <c r="D143" s="12">
        <f t="shared" si="5"/>
        <v>3.9782016348773874E-2</v>
      </c>
    </row>
    <row r="144" spans="1:4" x14ac:dyDescent="0.25">
      <c r="A144" s="1">
        <v>44160</v>
      </c>
      <c r="B144">
        <v>3848</v>
      </c>
      <c r="C144">
        <f t="shared" si="4"/>
        <v>3784.7142857142858</v>
      </c>
      <c r="D144" s="12">
        <f t="shared" si="5"/>
        <v>3.6637931034482651E-2</v>
      </c>
    </row>
    <row r="145" spans="1:4" x14ac:dyDescent="0.25">
      <c r="A145" s="1">
        <v>44161</v>
      </c>
      <c r="B145">
        <v>3846</v>
      </c>
      <c r="C145">
        <f t="shared" si="4"/>
        <v>3803.8571428571427</v>
      </c>
      <c r="D145" s="12">
        <f t="shared" si="5"/>
        <v>2.614727854855925E-2</v>
      </c>
    </row>
    <row r="146" spans="1:4" x14ac:dyDescent="0.25">
      <c r="A146" s="1">
        <v>44162</v>
      </c>
      <c r="B146">
        <v>3782</v>
      </c>
      <c r="C146">
        <f t="shared" si="4"/>
        <v>3808.7142857142858</v>
      </c>
      <c r="D146" s="12">
        <f t="shared" si="5"/>
        <v>6.3863757317721426E-3</v>
      </c>
    </row>
    <row r="147" spans="1:4" x14ac:dyDescent="0.25">
      <c r="A147" s="1">
        <v>44163</v>
      </c>
      <c r="B147">
        <v>3762</v>
      </c>
      <c r="C147">
        <f t="shared" si="4"/>
        <v>3809.2857142857142</v>
      </c>
      <c r="D147" s="12">
        <f t="shared" si="5"/>
        <v>-1.0260457774269982E-2</v>
      </c>
    </row>
    <row r="148" spans="1:4" x14ac:dyDescent="0.25">
      <c r="A148" s="1">
        <v>44164</v>
      </c>
      <c r="B148">
        <v>3753</v>
      </c>
      <c r="C148">
        <f t="shared" si="4"/>
        <v>3802.4285714285716</v>
      </c>
      <c r="D148" s="12">
        <f t="shared" si="5"/>
        <v>-1.4960629921259794E-2</v>
      </c>
    </row>
    <row r="149" spans="1:4" x14ac:dyDescent="0.25">
      <c r="A149" s="1">
        <v>44165</v>
      </c>
      <c r="B149">
        <v>3744</v>
      </c>
      <c r="C149">
        <f t="shared" si="4"/>
        <v>3793</v>
      </c>
      <c r="D149" s="12">
        <f t="shared" si="5"/>
        <v>-1.8867924528301883E-2</v>
      </c>
    </row>
    <row r="150" spans="1:4" x14ac:dyDescent="0.25">
      <c r="A150" s="1">
        <v>44166</v>
      </c>
      <c r="B150">
        <v>3663</v>
      </c>
      <c r="C150">
        <f t="shared" si="4"/>
        <v>3771.1428571428573</v>
      </c>
      <c r="D150" s="12">
        <f t="shared" si="5"/>
        <v>-4.8076923076923128E-2</v>
      </c>
    </row>
    <row r="151" spans="1:4" x14ac:dyDescent="0.25">
      <c r="A151" s="1">
        <v>44167</v>
      </c>
      <c r="B151">
        <v>3616</v>
      </c>
      <c r="C151">
        <f t="shared" si="4"/>
        <v>3738</v>
      </c>
      <c r="D151" s="12">
        <f t="shared" si="5"/>
        <v>-5.9802392095683832E-2</v>
      </c>
    </row>
    <row r="152" spans="1:4" x14ac:dyDescent="0.25">
      <c r="A152" s="1">
        <v>44168</v>
      </c>
      <c r="B152">
        <v>3597</v>
      </c>
      <c r="C152">
        <f t="shared" si="4"/>
        <v>3702.4285714285716</v>
      </c>
      <c r="D152" s="12">
        <f t="shared" si="5"/>
        <v>-4.8915917503966178E-2</v>
      </c>
    </row>
    <row r="153" spans="1:4" x14ac:dyDescent="0.25">
      <c r="A153" s="1">
        <v>44169</v>
      </c>
      <c r="B153">
        <v>3567</v>
      </c>
      <c r="C153">
        <f t="shared" si="4"/>
        <v>3671.7142857142858</v>
      </c>
      <c r="D153" s="12">
        <f t="shared" si="5"/>
        <v>-5.1834130781499232E-2</v>
      </c>
    </row>
    <row r="154" spans="1:4" x14ac:dyDescent="0.25">
      <c r="A154" s="1">
        <v>44170</v>
      </c>
      <c r="B154">
        <v>3517</v>
      </c>
      <c r="C154">
        <f t="shared" si="4"/>
        <v>3636.7142857142858</v>
      </c>
      <c r="D154" s="12">
        <f t="shared" si="5"/>
        <v>-6.2883026911803919E-2</v>
      </c>
    </row>
    <row r="155" spans="1:4" x14ac:dyDescent="0.25">
      <c r="A155" s="1">
        <v>44171</v>
      </c>
      <c r="B155">
        <v>3454</v>
      </c>
      <c r="C155">
        <f t="shared" si="4"/>
        <v>3594</v>
      </c>
      <c r="D155" s="12">
        <f t="shared" si="5"/>
        <v>-7.7457264957264904E-2</v>
      </c>
    </row>
    <row r="156" spans="1:4" x14ac:dyDescent="0.25">
      <c r="A156" s="1">
        <v>44172</v>
      </c>
      <c r="B156">
        <v>3382</v>
      </c>
      <c r="C156">
        <f t="shared" si="4"/>
        <v>3542.2857142857142</v>
      </c>
      <c r="D156" s="12">
        <f t="shared" si="5"/>
        <v>-7.67130767130767E-2</v>
      </c>
    </row>
    <row r="157" spans="1:4" x14ac:dyDescent="0.25">
      <c r="A157" s="1">
        <v>44173</v>
      </c>
      <c r="B157">
        <v>3345</v>
      </c>
      <c r="C157">
        <f t="shared" si="4"/>
        <v>3496.8571428571427</v>
      </c>
      <c r="D157" s="12">
        <f t="shared" si="5"/>
        <v>-7.494469026548678E-2</v>
      </c>
    </row>
    <row r="158" spans="1:4" x14ac:dyDescent="0.25">
      <c r="A158" s="1">
        <v>44174</v>
      </c>
      <c r="B158">
        <v>3320</v>
      </c>
      <c r="C158">
        <f t="shared" si="4"/>
        <v>3454.5714285714284</v>
      </c>
      <c r="D158" s="12">
        <f t="shared" si="5"/>
        <v>-7.7008618293021969E-2</v>
      </c>
    </row>
    <row r="159" spans="1:4" x14ac:dyDescent="0.25">
      <c r="A159" s="1">
        <v>44175</v>
      </c>
      <c r="B159">
        <v>3291</v>
      </c>
      <c r="C159">
        <f t="shared" si="4"/>
        <v>3410.8571428571427</v>
      </c>
      <c r="D159" s="12">
        <f t="shared" si="5"/>
        <v>-7.7375946173254828E-2</v>
      </c>
    </row>
    <row r="160" spans="1:4" x14ac:dyDescent="0.25">
      <c r="A160" s="1">
        <v>44176</v>
      </c>
      <c r="B160">
        <v>3265</v>
      </c>
      <c r="C160">
        <f t="shared" si="4"/>
        <v>3367.7142857142858</v>
      </c>
      <c r="D160" s="12">
        <f t="shared" si="5"/>
        <v>-7.1651976116007932E-2</v>
      </c>
    </row>
    <row r="161" spans="1:4" x14ac:dyDescent="0.25">
      <c r="A161" s="1">
        <v>44177</v>
      </c>
      <c r="B161">
        <v>3199</v>
      </c>
      <c r="C161">
        <f t="shared" si="4"/>
        <v>3322.2857142857142</v>
      </c>
      <c r="D161" s="12">
        <f t="shared" si="5"/>
        <v>-7.382744643891137E-2</v>
      </c>
    </row>
    <row r="162" spans="1:4" x14ac:dyDescent="0.25">
      <c r="A162" s="1">
        <v>44178</v>
      </c>
      <c r="B162">
        <v>3158</v>
      </c>
      <c r="C162">
        <f t="shared" si="4"/>
        <v>3280</v>
      </c>
      <c r="D162" s="12">
        <f t="shared" si="5"/>
        <v>-6.6232998225901785E-2</v>
      </c>
    </row>
    <row r="163" spans="1:4" x14ac:dyDescent="0.25">
      <c r="A163" s="1">
        <v>44179</v>
      </c>
      <c r="B163">
        <v>3095</v>
      </c>
      <c r="C163">
        <f t="shared" si="4"/>
        <v>3239</v>
      </c>
      <c r="D163" s="12">
        <f t="shared" si="5"/>
        <v>-7.4738415545590464E-2</v>
      </c>
    </row>
    <row r="164" spans="1:4" x14ac:dyDescent="0.25">
      <c r="A164" s="1">
        <v>44180</v>
      </c>
      <c r="B164">
        <v>3003</v>
      </c>
      <c r="C164">
        <f t="shared" si="4"/>
        <v>3190.1428571428573</v>
      </c>
      <c r="D164" s="12">
        <f t="shared" si="5"/>
        <v>-9.5481927710843406E-2</v>
      </c>
    </row>
    <row r="165" spans="1:4" x14ac:dyDescent="0.25">
      <c r="A165" s="1">
        <v>44181</v>
      </c>
      <c r="B165">
        <v>2926</v>
      </c>
      <c r="C165">
        <f t="shared" si="4"/>
        <v>3133.8571428571427</v>
      </c>
      <c r="D165" s="12">
        <f t="shared" si="5"/>
        <v>-0.11090853843816473</v>
      </c>
    </row>
    <row r="166" spans="1:4" x14ac:dyDescent="0.25">
      <c r="A166" s="1">
        <v>44182</v>
      </c>
      <c r="B166">
        <v>2855</v>
      </c>
      <c r="C166">
        <f t="shared" si="4"/>
        <v>3071.5714285714284</v>
      </c>
      <c r="D166" s="12">
        <f t="shared" si="5"/>
        <v>-0.12557427258805509</v>
      </c>
    </row>
    <row r="167" spans="1:4" x14ac:dyDescent="0.25">
      <c r="A167" s="1">
        <v>44183</v>
      </c>
      <c r="B167">
        <v>2819</v>
      </c>
      <c r="C167">
        <f t="shared" si="4"/>
        <v>3007.8571428571427</v>
      </c>
      <c r="D167" s="12">
        <f t="shared" si="5"/>
        <v>-0.11878712097530475</v>
      </c>
    </row>
    <row r="168" spans="1:4" x14ac:dyDescent="0.25">
      <c r="A168" s="1">
        <v>44184</v>
      </c>
      <c r="B168">
        <v>2784</v>
      </c>
      <c r="C168">
        <f t="shared" si="4"/>
        <v>2948.5714285714284</v>
      </c>
      <c r="D168" s="12">
        <f t="shared" si="5"/>
        <v>-0.11842938568714378</v>
      </c>
    </row>
    <row r="169" spans="1:4" x14ac:dyDescent="0.25">
      <c r="A169" s="1">
        <v>44185</v>
      </c>
      <c r="B169">
        <v>2743</v>
      </c>
      <c r="C169">
        <f t="shared" si="4"/>
        <v>2889.2857142857142</v>
      </c>
      <c r="D169" s="12">
        <f t="shared" si="5"/>
        <v>-0.11373182552504035</v>
      </c>
    </row>
    <row r="170" spans="1:4" x14ac:dyDescent="0.25">
      <c r="A170" s="1">
        <v>44186</v>
      </c>
      <c r="B170">
        <v>2731</v>
      </c>
      <c r="C170">
        <f t="shared" si="4"/>
        <v>2837.2857142857142</v>
      </c>
      <c r="D170" s="12">
        <f t="shared" si="5"/>
        <v>-9.0576090576090618E-2</v>
      </c>
    </row>
    <row r="171" spans="1:4" x14ac:dyDescent="0.25">
      <c r="A171" s="1">
        <v>44187</v>
      </c>
      <c r="B171">
        <v>2687</v>
      </c>
      <c r="C171">
        <f t="shared" si="4"/>
        <v>2792.1428571428573</v>
      </c>
      <c r="D171" s="12">
        <f t="shared" si="5"/>
        <v>-8.1681476418318577E-2</v>
      </c>
    </row>
    <row r="172" spans="1:4" x14ac:dyDescent="0.25">
      <c r="A172" s="1">
        <v>44188</v>
      </c>
      <c r="B172">
        <v>2624</v>
      </c>
      <c r="C172">
        <f t="shared" si="4"/>
        <v>2749</v>
      </c>
      <c r="D172" s="12">
        <f t="shared" si="5"/>
        <v>-8.0910683012259232E-2</v>
      </c>
    </row>
    <row r="173" spans="1:4" x14ac:dyDescent="0.25">
      <c r="A173" s="1">
        <v>44189</v>
      </c>
      <c r="B173">
        <v>2589</v>
      </c>
      <c r="C173">
        <f t="shared" si="4"/>
        <v>2711</v>
      </c>
      <c r="D173" s="12">
        <f t="shared" si="5"/>
        <v>-8.1589216034054668E-2</v>
      </c>
    </row>
    <row r="174" spans="1:4" x14ac:dyDescent="0.25">
      <c r="A174" s="1">
        <v>44190</v>
      </c>
      <c r="B174">
        <v>2584</v>
      </c>
      <c r="C174">
        <f t="shared" si="4"/>
        <v>2677.4285714285716</v>
      </c>
      <c r="D174" s="12">
        <f t="shared" si="5"/>
        <v>-7.1839080459770166E-2</v>
      </c>
    </row>
    <row r="175" spans="1:4" x14ac:dyDescent="0.25">
      <c r="A175" s="1">
        <v>44191</v>
      </c>
      <c r="B175">
        <v>2580</v>
      </c>
      <c r="C175">
        <f t="shared" si="4"/>
        <v>2648.2857142857142</v>
      </c>
      <c r="D175" s="12">
        <f t="shared" si="5"/>
        <v>-5.9423988333940914E-2</v>
      </c>
    </row>
    <row r="176" spans="1:4" x14ac:dyDescent="0.25">
      <c r="A176" s="1">
        <v>44192</v>
      </c>
      <c r="B176">
        <v>2580</v>
      </c>
      <c r="C176">
        <f t="shared" si="4"/>
        <v>2625</v>
      </c>
      <c r="D176" s="12">
        <f t="shared" si="5"/>
        <v>-5.5291102160380801E-2</v>
      </c>
    </row>
    <row r="177" spans="1:4" x14ac:dyDescent="0.25">
      <c r="A177" s="1">
        <v>44193</v>
      </c>
      <c r="B177">
        <v>2565</v>
      </c>
      <c r="C177">
        <f t="shared" si="4"/>
        <v>2601.2857142857142</v>
      </c>
      <c r="D177" s="12">
        <f t="shared" si="5"/>
        <v>-4.5403796055080048E-2</v>
      </c>
    </row>
    <row r="178" spans="1:4" x14ac:dyDescent="0.25">
      <c r="A178" s="1">
        <v>44194</v>
      </c>
      <c r="B178">
        <v>2549</v>
      </c>
      <c r="C178">
        <f t="shared" si="4"/>
        <v>2581.5714285714284</v>
      </c>
      <c r="D178" s="12">
        <f t="shared" si="5"/>
        <v>-2.8582317073170715E-2</v>
      </c>
    </row>
    <row r="179" spans="1:4" x14ac:dyDescent="0.25">
      <c r="A179" s="1">
        <v>44195</v>
      </c>
      <c r="B179">
        <v>2528</v>
      </c>
      <c r="C179">
        <f t="shared" si="4"/>
        <v>2567.8571428571427</v>
      </c>
      <c r="D179" s="12">
        <f t="shared" si="5"/>
        <v>-2.3561220548474315E-2</v>
      </c>
    </row>
    <row r="180" spans="1:4" x14ac:dyDescent="0.25">
      <c r="A180" s="1">
        <v>44196</v>
      </c>
      <c r="B180">
        <v>2555</v>
      </c>
      <c r="C180">
        <f t="shared" si="4"/>
        <v>2563</v>
      </c>
      <c r="D180" s="12">
        <f t="shared" si="5"/>
        <v>-1.1222910216718285E-2</v>
      </c>
    </row>
    <row r="181" spans="1:4" x14ac:dyDescent="0.25">
      <c r="A181" s="1">
        <v>44197</v>
      </c>
      <c r="B181">
        <v>2553</v>
      </c>
      <c r="C181">
        <f t="shared" si="4"/>
        <v>2558.5714285714284</v>
      </c>
      <c r="D181" s="12">
        <f t="shared" si="5"/>
        <v>-1.0465116279069764E-2</v>
      </c>
    </row>
    <row r="182" spans="1:4" x14ac:dyDescent="0.25">
      <c r="A182" s="1">
        <v>44198</v>
      </c>
      <c r="B182">
        <v>2569</v>
      </c>
      <c r="C182">
        <f t="shared" si="4"/>
        <v>2557</v>
      </c>
      <c r="D182" s="12">
        <f t="shared" si="5"/>
        <v>-4.2635658914729202E-3</v>
      </c>
    </row>
    <row r="183" spans="1:4" x14ac:dyDescent="0.25">
      <c r="A183" s="1">
        <v>44199</v>
      </c>
      <c r="B183">
        <v>2583</v>
      </c>
      <c r="C183">
        <f t="shared" si="4"/>
        <v>2557.4285714285716</v>
      </c>
      <c r="D183" s="12">
        <f t="shared" si="5"/>
        <v>7.0175438596491446E-3</v>
      </c>
    </row>
    <row r="184" spans="1:4" x14ac:dyDescent="0.25">
      <c r="A184" s="1">
        <v>44200</v>
      </c>
      <c r="B184">
        <v>2579</v>
      </c>
      <c r="C184">
        <f t="shared" si="4"/>
        <v>2559.4285714285716</v>
      </c>
      <c r="D184" s="12">
        <f t="shared" si="5"/>
        <v>1.1769321302471658E-2</v>
      </c>
    </row>
    <row r="185" spans="1:4" x14ac:dyDescent="0.25">
      <c r="A185" s="1">
        <v>44201</v>
      </c>
      <c r="B185">
        <v>2569</v>
      </c>
      <c r="C185">
        <f t="shared" si="4"/>
        <v>2562.2857142857142</v>
      </c>
      <c r="D185" s="12">
        <f t="shared" si="5"/>
        <v>1.6218354430379778E-2</v>
      </c>
    </row>
    <row r="186" spans="1:4" x14ac:dyDescent="0.25">
      <c r="A186" s="1">
        <v>44202</v>
      </c>
      <c r="B186">
        <v>2571</v>
      </c>
      <c r="C186">
        <f t="shared" si="4"/>
        <v>2568.4285714285716</v>
      </c>
      <c r="D186" s="12">
        <f t="shared" si="5"/>
        <v>6.2622309197650772E-3</v>
      </c>
    </row>
    <row r="187" spans="1:4" x14ac:dyDescent="0.25">
      <c r="A187" s="1">
        <v>44203</v>
      </c>
      <c r="B187">
        <v>2587</v>
      </c>
      <c r="C187">
        <f t="shared" si="4"/>
        <v>2573</v>
      </c>
      <c r="D187" s="12">
        <f t="shared" si="5"/>
        <v>1.3317665491578534E-2</v>
      </c>
    </row>
    <row r="188" spans="1:4" x14ac:dyDescent="0.25">
      <c r="A188" s="1">
        <v>44204</v>
      </c>
      <c r="B188">
        <v>2587</v>
      </c>
      <c r="C188">
        <f t="shared" si="4"/>
        <v>2577.8571428571427</v>
      </c>
      <c r="D188" s="12">
        <f t="shared" si="5"/>
        <v>7.0066173608407389E-3</v>
      </c>
    </row>
    <row r="189" spans="1:4" x14ac:dyDescent="0.25">
      <c r="A189" s="1">
        <v>44205</v>
      </c>
      <c r="B189">
        <v>2593</v>
      </c>
      <c r="C189">
        <f t="shared" si="4"/>
        <v>2581.2857142857142</v>
      </c>
      <c r="D189" s="12">
        <f t="shared" si="5"/>
        <v>3.8714672861013266E-3</v>
      </c>
    </row>
    <row r="190" spans="1:4" x14ac:dyDescent="0.25">
      <c r="A190" s="1">
        <v>44206</v>
      </c>
      <c r="B190">
        <v>2615</v>
      </c>
      <c r="C190">
        <f t="shared" si="4"/>
        <v>2585.8571428571427</v>
      </c>
      <c r="D190" s="12">
        <f t="shared" si="5"/>
        <v>1.3958898797983732E-2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Q209"/>
  <sheetViews>
    <sheetView tabSelected="1" topLeftCell="X27" zoomScale="90" zoomScaleNormal="90" workbookViewId="0">
      <selection activeCell="AC62" sqref="AC62"/>
    </sheetView>
  </sheetViews>
  <sheetFormatPr defaultRowHeight="15" x14ac:dyDescent="0.25"/>
  <cols>
    <col min="1" max="1" width="13.28515625" customWidth="1"/>
    <col min="11" max="11" width="13.28515625" customWidth="1"/>
  </cols>
  <sheetData>
    <row r="1" spans="1:17" x14ac:dyDescent="0.25">
      <c r="B1" t="s">
        <v>2</v>
      </c>
      <c r="D1">
        <v>1.94</v>
      </c>
      <c r="E1">
        <v>0.82</v>
      </c>
    </row>
    <row r="2" spans="1:17" x14ac:dyDescent="0.25">
      <c r="B2" t="s">
        <v>3</v>
      </c>
      <c r="D2">
        <v>12</v>
      </c>
    </row>
    <row r="3" spans="1:17" x14ac:dyDescent="0.25">
      <c r="B3" t="s">
        <v>4</v>
      </c>
      <c r="D3">
        <v>60000000</v>
      </c>
    </row>
    <row r="5" spans="1:17" x14ac:dyDescent="0.25">
      <c r="B5" t="s">
        <v>5</v>
      </c>
      <c r="C5" t="s">
        <v>14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15</v>
      </c>
    </row>
    <row r="6" spans="1:17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7" x14ac:dyDescent="0.25">
      <c r="A7" s="1">
        <v>44020.708333333336</v>
      </c>
      <c r="B7">
        <f>B6+1</f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7" x14ac:dyDescent="0.25">
      <c r="A8" s="1">
        <v>44021.708333333336</v>
      </c>
      <c r="B8">
        <f t="shared" ref="B8:B71" si="3">B7+1</f>
        <v>3</v>
      </c>
      <c r="C8">
        <v>0.8</v>
      </c>
      <c r="D8">
        <f t="shared" ref="D8" si="4">D7-ROUND((C8/$D$2)*D7*(E7/$D$3),0)</f>
        <v>59999898</v>
      </c>
      <c r="E8">
        <f t="shared" ref="E8" si="5">E7+ROUND((C8/$D$2)*D7*(E7/$D$3),0)-ROUND(E7/$D$2,0)</f>
        <v>70</v>
      </c>
      <c r="F8">
        <f t="shared" ref="F8" si="6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7" x14ac:dyDescent="0.25">
      <c r="A9" s="1">
        <v>44022.708333333336</v>
      </c>
      <c r="B9">
        <f t="shared" si="3"/>
        <v>4</v>
      </c>
      <c r="C9">
        <v>0.8</v>
      </c>
      <c r="D9">
        <f t="shared" ref="D9:D72" si="7">D8-ROUND((C9/$D$2)*D8*(E8/$D$3),0)</f>
        <v>59999893</v>
      </c>
      <c r="E9">
        <f t="shared" ref="E9:E72" si="8">E8+ROUND((C9/$D$2)*D8*(E8/$D$3),0)-ROUND(E8/$D$2,0)</f>
        <v>69</v>
      </c>
      <c r="F9">
        <f t="shared" ref="F9:F72" si="9">F8+ROUND(E8/$D$2,0)</f>
        <v>38</v>
      </c>
      <c r="G9" s="2">
        <f t="shared" ref="G9:G72" si="10">D9</f>
        <v>59999893</v>
      </c>
      <c r="H9" s="2">
        <f t="shared" ref="H9:H72" si="11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7" x14ac:dyDescent="0.25">
      <c r="A10" s="1">
        <v>44023.708333333336</v>
      </c>
      <c r="B10">
        <f t="shared" si="3"/>
        <v>5</v>
      </c>
      <c r="C10">
        <v>0.6</v>
      </c>
      <c r="D10">
        <f t="shared" si="7"/>
        <v>59999890</v>
      </c>
      <c r="E10">
        <f t="shared" si="8"/>
        <v>66</v>
      </c>
      <c r="F10">
        <f t="shared" si="9"/>
        <v>44</v>
      </c>
      <c r="G10" s="2">
        <f t="shared" si="10"/>
        <v>59999890</v>
      </c>
      <c r="H10" s="2">
        <f t="shared" si="11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7" x14ac:dyDescent="0.25">
      <c r="A11" s="1">
        <v>44024.708333333336</v>
      </c>
      <c r="B11">
        <f t="shared" si="3"/>
        <v>6</v>
      </c>
      <c r="C11">
        <v>0.6</v>
      </c>
      <c r="D11">
        <f t="shared" si="7"/>
        <v>59999887</v>
      </c>
      <c r="E11">
        <f t="shared" si="8"/>
        <v>63</v>
      </c>
      <c r="F11">
        <f t="shared" si="9"/>
        <v>50</v>
      </c>
      <c r="G11" s="2">
        <f t="shared" si="10"/>
        <v>59999887</v>
      </c>
      <c r="H11" s="2">
        <f t="shared" si="11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7" x14ac:dyDescent="0.25">
      <c r="A12" s="1">
        <v>44025.708333333336</v>
      </c>
      <c r="B12">
        <f t="shared" si="3"/>
        <v>7</v>
      </c>
      <c r="C12">
        <v>0.6</v>
      </c>
      <c r="D12">
        <f t="shared" si="7"/>
        <v>59999884</v>
      </c>
      <c r="E12">
        <f t="shared" si="8"/>
        <v>61</v>
      </c>
      <c r="F12">
        <f t="shared" si="9"/>
        <v>55</v>
      </c>
      <c r="G12" s="2">
        <f t="shared" si="10"/>
        <v>59999884</v>
      </c>
      <c r="H12" s="2">
        <f t="shared" si="11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7" x14ac:dyDescent="0.25">
      <c r="A13" s="1">
        <v>44026.708333333336</v>
      </c>
      <c r="B13">
        <f t="shared" si="3"/>
        <v>8</v>
      </c>
      <c r="C13">
        <v>0.6</v>
      </c>
      <c r="D13">
        <f t="shared" si="7"/>
        <v>59999881</v>
      </c>
      <c r="E13">
        <f t="shared" si="8"/>
        <v>59</v>
      </c>
      <c r="F13">
        <f t="shared" si="9"/>
        <v>60</v>
      </c>
      <c r="G13" s="2">
        <f t="shared" si="10"/>
        <v>59999881</v>
      </c>
      <c r="H13" s="2">
        <f t="shared" si="11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  <c r="Q13" s="11">
        <f>M13/M6-1</f>
        <v>-0.1428571428571429</v>
      </c>
    </row>
    <row r="14" spans="1:17" x14ac:dyDescent="0.25">
      <c r="A14" s="1">
        <v>44027.708333333336</v>
      </c>
      <c r="B14">
        <f t="shared" si="3"/>
        <v>9</v>
      </c>
      <c r="C14">
        <v>0.6</v>
      </c>
      <c r="D14">
        <f t="shared" si="7"/>
        <v>59999878</v>
      </c>
      <c r="E14">
        <f t="shared" si="8"/>
        <v>57</v>
      </c>
      <c r="F14">
        <f t="shared" si="9"/>
        <v>65</v>
      </c>
      <c r="G14" s="2">
        <f t="shared" si="10"/>
        <v>59999878</v>
      </c>
      <c r="H14" s="2">
        <f t="shared" si="11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  <c r="Q14" s="11">
        <f t="shared" ref="Q14:Q77" si="12">M14/M7-1</f>
        <v>-0.19718309859154926</v>
      </c>
    </row>
    <row r="15" spans="1:17" x14ac:dyDescent="0.25">
      <c r="A15" s="1">
        <v>44028.708333333336</v>
      </c>
      <c r="B15">
        <f t="shared" si="3"/>
        <v>10</v>
      </c>
      <c r="C15">
        <v>0.6</v>
      </c>
      <c r="D15">
        <f t="shared" si="7"/>
        <v>59999875</v>
      </c>
      <c r="E15">
        <f t="shared" si="8"/>
        <v>55</v>
      </c>
      <c r="F15">
        <f t="shared" si="9"/>
        <v>70</v>
      </c>
      <c r="G15" s="2">
        <f t="shared" si="10"/>
        <v>59999875</v>
      </c>
      <c r="H15" s="2">
        <f t="shared" si="11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  <c r="Q15" s="11">
        <f t="shared" si="12"/>
        <v>-0.23188405797101452</v>
      </c>
    </row>
    <row r="16" spans="1:17" x14ac:dyDescent="0.25">
      <c r="A16" s="1">
        <v>44029.708333333336</v>
      </c>
      <c r="B16">
        <f t="shared" si="3"/>
        <v>11</v>
      </c>
      <c r="C16">
        <v>0.6</v>
      </c>
      <c r="D16">
        <f t="shared" si="7"/>
        <v>59999872</v>
      </c>
      <c r="E16">
        <f t="shared" si="8"/>
        <v>53</v>
      </c>
      <c r="F16">
        <f t="shared" si="9"/>
        <v>75</v>
      </c>
      <c r="G16" s="2">
        <f t="shared" si="10"/>
        <v>59999872</v>
      </c>
      <c r="H16" s="2">
        <f t="shared" si="11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  <c r="Q16" s="11">
        <f t="shared" si="12"/>
        <v>-0.23076923076923073</v>
      </c>
    </row>
    <row r="17" spans="1:17" x14ac:dyDescent="0.25">
      <c r="A17" s="1">
        <v>44030.708333333336</v>
      </c>
      <c r="B17">
        <f t="shared" si="3"/>
        <v>12</v>
      </c>
      <c r="C17">
        <v>0.6</v>
      </c>
      <c r="D17">
        <f t="shared" si="7"/>
        <v>59999869</v>
      </c>
      <c r="E17">
        <f t="shared" si="8"/>
        <v>52</v>
      </c>
      <c r="F17">
        <f t="shared" si="9"/>
        <v>79</v>
      </c>
      <c r="G17" s="2">
        <f t="shared" si="10"/>
        <v>59999869</v>
      </c>
      <c r="H17" s="2">
        <f t="shared" si="11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  <c r="Q17" s="11">
        <f t="shared" si="12"/>
        <v>-0.25373134328358204</v>
      </c>
    </row>
    <row r="18" spans="1:17" x14ac:dyDescent="0.25">
      <c r="A18" s="1">
        <v>44031.708333333336</v>
      </c>
      <c r="B18">
        <f t="shared" si="3"/>
        <v>13</v>
      </c>
      <c r="C18">
        <v>0.6</v>
      </c>
      <c r="D18">
        <f t="shared" si="7"/>
        <v>59999866</v>
      </c>
      <c r="E18">
        <f t="shared" si="8"/>
        <v>51</v>
      </c>
      <c r="F18">
        <f t="shared" si="9"/>
        <v>83</v>
      </c>
      <c r="G18" s="2">
        <f t="shared" si="10"/>
        <v>59999866</v>
      </c>
      <c r="H18" s="2">
        <f t="shared" si="11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  <c r="Q18" s="11">
        <f t="shared" si="12"/>
        <v>-0.27941176470588236</v>
      </c>
    </row>
    <row r="19" spans="1:17" x14ac:dyDescent="0.25">
      <c r="A19" s="1">
        <v>44032.708333333336</v>
      </c>
      <c r="B19">
        <f t="shared" si="3"/>
        <v>14</v>
      </c>
      <c r="C19">
        <v>0.6</v>
      </c>
      <c r="D19">
        <f t="shared" si="7"/>
        <v>59999863</v>
      </c>
      <c r="E19">
        <f t="shared" si="8"/>
        <v>50</v>
      </c>
      <c r="F19">
        <f t="shared" si="9"/>
        <v>87</v>
      </c>
      <c r="G19" s="2">
        <f t="shared" si="10"/>
        <v>59999863</v>
      </c>
      <c r="H19" s="2">
        <f t="shared" si="11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  <c r="Q19" s="11">
        <f t="shared" si="12"/>
        <v>-0.27692307692307694</v>
      </c>
    </row>
    <row r="20" spans="1:17" x14ac:dyDescent="0.25">
      <c r="A20" s="1">
        <v>44033.708333333336</v>
      </c>
      <c r="B20">
        <f t="shared" si="3"/>
        <v>15</v>
      </c>
      <c r="C20">
        <v>0.6</v>
      </c>
      <c r="D20">
        <f t="shared" si="7"/>
        <v>59999861</v>
      </c>
      <c r="E20">
        <f t="shared" si="8"/>
        <v>48</v>
      </c>
      <c r="F20">
        <f t="shared" si="9"/>
        <v>91</v>
      </c>
      <c r="G20" s="2">
        <f t="shared" si="10"/>
        <v>59999861</v>
      </c>
      <c r="H20" s="2">
        <f t="shared" si="11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  <c r="Q20" s="11">
        <f t="shared" si="12"/>
        <v>-0.18333333333333335</v>
      </c>
    </row>
    <row r="21" spans="1:17" x14ac:dyDescent="0.25">
      <c r="A21" s="1">
        <v>44034.708333333336</v>
      </c>
      <c r="B21">
        <f t="shared" si="3"/>
        <v>16</v>
      </c>
      <c r="C21">
        <v>0.6</v>
      </c>
      <c r="D21">
        <f t="shared" si="7"/>
        <v>59999859</v>
      </c>
      <c r="E21">
        <f t="shared" si="8"/>
        <v>46</v>
      </c>
      <c r="F21">
        <f t="shared" si="9"/>
        <v>95</v>
      </c>
      <c r="G21" s="2">
        <f t="shared" si="10"/>
        <v>59999859</v>
      </c>
      <c r="H21" s="2">
        <f t="shared" si="11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  <c r="Q21" s="11">
        <f t="shared" si="12"/>
        <v>-0.15789473684210531</v>
      </c>
    </row>
    <row r="22" spans="1:17" x14ac:dyDescent="0.25">
      <c r="A22" s="1">
        <v>44035.708333333336</v>
      </c>
      <c r="B22">
        <f t="shared" si="3"/>
        <v>17</v>
      </c>
      <c r="C22">
        <v>0.6</v>
      </c>
      <c r="D22">
        <f t="shared" si="7"/>
        <v>59999857</v>
      </c>
      <c r="E22">
        <f t="shared" si="8"/>
        <v>44</v>
      </c>
      <c r="F22">
        <f t="shared" si="9"/>
        <v>99</v>
      </c>
      <c r="G22" s="2">
        <f t="shared" si="10"/>
        <v>59999857</v>
      </c>
      <c r="H22" s="2">
        <f t="shared" si="11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  <c r="Q22" s="11">
        <f t="shared" si="12"/>
        <v>-7.547169811320753E-2</v>
      </c>
    </row>
    <row r="23" spans="1:17" x14ac:dyDescent="0.25">
      <c r="A23" s="1">
        <v>44036.708333333336</v>
      </c>
      <c r="B23">
        <f t="shared" si="3"/>
        <v>18</v>
      </c>
      <c r="C23">
        <v>0.6</v>
      </c>
      <c r="D23">
        <f t="shared" si="7"/>
        <v>59999855</v>
      </c>
      <c r="E23">
        <f t="shared" si="8"/>
        <v>42</v>
      </c>
      <c r="F23">
        <f t="shared" si="9"/>
        <v>103</v>
      </c>
      <c r="G23" s="2">
        <f t="shared" si="10"/>
        <v>59999855</v>
      </c>
      <c r="H23" s="2">
        <f t="shared" si="11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  <c r="Q23" s="11">
        <f t="shared" si="12"/>
        <v>-7.999999999999996E-2</v>
      </c>
    </row>
    <row r="24" spans="1:17" x14ac:dyDescent="0.25">
      <c r="A24" s="1">
        <v>44037.708333333336</v>
      </c>
      <c r="B24">
        <f t="shared" si="3"/>
        <v>19</v>
      </c>
      <c r="C24">
        <v>0.8</v>
      </c>
      <c r="D24">
        <f t="shared" si="7"/>
        <v>59999852</v>
      </c>
      <c r="E24">
        <f t="shared" si="8"/>
        <v>41</v>
      </c>
      <c r="F24">
        <f t="shared" si="9"/>
        <v>107</v>
      </c>
      <c r="G24" s="2">
        <f t="shared" si="10"/>
        <v>59999852</v>
      </c>
      <c r="H24" s="2">
        <f t="shared" si="11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  <c r="Q24" s="11">
        <f t="shared" si="12"/>
        <v>-0.18000000000000005</v>
      </c>
    </row>
    <row r="25" spans="1:17" x14ac:dyDescent="0.25">
      <c r="A25" s="1">
        <v>44038.708333333336</v>
      </c>
      <c r="B25">
        <f t="shared" si="3"/>
        <v>20</v>
      </c>
      <c r="C25">
        <v>0.8</v>
      </c>
      <c r="D25">
        <f t="shared" si="7"/>
        <v>59999849</v>
      </c>
      <c r="E25">
        <f t="shared" si="8"/>
        <v>41</v>
      </c>
      <c r="F25">
        <f t="shared" si="9"/>
        <v>110</v>
      </c>
      <c r="G25" s="2">
        <f t="shared" si="10"/>
        <v>59999849</v>
      </c>
      <c r="H25" s="2">
        <f t="shared" si="11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  <c r="Q25" s="11">
        <f t="shared" si="12"/>
        <v>-0.10204081632653061</v>
      </c>
    </row>
    <row r="26" spans="1:17" x14ac:dyDescent="0.25">
      <c r="A26" s="1">
        <v>44039.708333333336</v>
      </c>
      <c r="B26">
        <f t="shared" si="3"/>
        <v>21</v>
      </c>
      <c r="C26">
        <v>0.8</v>
      </c>
      <c r="D26">
        <f t="shared" si="7"/>
        <v>59999846</v>
      </c>
      <c r="E26">
        <f t="shared" si="8"/>
        <v>41</v>
      </c>
      <c r="F26">
        <f t="shared" si="9"/>
        <v>113</v>
      </c>
      <c r="G26" s="2">
        <f t="shared" si="10"/>
        <v>59999846</v>
      </c>
      <c r="H26" s="2">
        <f t="shared" si="11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  <c r="Q26" s="11">
        <f t="shared" si="12"/>
        <v>-4.2553191489361653E-2</v>
      </c>
    </row>
    <row r="27" spans="1:17" x14ac:dyDescent="0.25">
      <c r="A27" s="1">
        <v>44040.708333333336</v>
      </c>
      <c r="B27">
        <f t="shared" si="3"/>
        <v>22</v>
      </c>
      <c r="C27">
        <v>1</v>
      </c>
      <c r="D27">
        <f t="shared" si="7"/>
        <v>59999843</v>
      </c>
      <c r="E27">
        <f t="shared" si="8"/>
        <v>41</v>
      </c>
      <c r="F27">
        <f t="shared" si="9"/>
        <v>116</v>
      </c>
      <c r="G27" s="2">
        <f t="shared" si="10"/>
        <v>59999843</v>
      </c>
      <c r="H27" s="2">
        <f t="shared" si="11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  <c r="Q27" s="11">
        <f t="shared" si="12"/>
        <v>-0.18367346938775508</v>
      </c>
    </row>
    <row r="28" spans="1:17" x14ac:dyDescent="0.25">
      <c r="A28" s="1">
        <v>44041.708333333336</v>
      </c>
      <c r="B28">
        <f t="shared" si="3"/>
        <v>23</v>
      </c>
      <c r="C28">
        <v>1</v>
      </c>
      <c r="D28">
        <f t="shared" si="7"/>
        <v>59999840</v>
      </c>
      <c r="E28">
        <f t="shared" si="8"/>
        <v>41</v>
      </c>
      <c r="F28">
        <f t="shared" si="9"/>
        <v>119</v>
      </c>
      <c r="G28" s="2">
        <f t="shared" si="10"/>
        <v>59999840</v>
      </c>
      <c r="H28" s="2">
        <f t="shared" si="11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  <c r="Q28" s="11">
        <f t="shared" si="12"/>
        <v>-0.20833333333333337</v>
      </c>
    </row>
    <row r="29" spans="1:17" x14ac:dyDescent="0.25">
      <c r="A29" s="1">
        <v>44042.708333333336</v>
      </c>
      <c r="B29">
        <f t="shared" si="3"/>
        <v>24</v>
      </c>
      <c r="C29">
        <v>1</v>
      </c>
      <c r="D29">
        <f t="shared" si="7"/>
        <v>59999837</v>
      </c>
      <c r="E29">
        <f t="shared" si="8"/>
        <v>41</v>
      </c>
      <c r="F29">
        <f t="shared" si="9"/>
        <v>122</v>
      </c>
      <c r="G29" s="2">
        <f t="shared" si="10"/>
        <v>59999837</v>
      </c>
      <c r="H29" s="2">
        <f t="shared" si="11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  <c r="Q29" s="11">
        <f t="shared" si="12"/>
        <v>-4.081632653061229E-2</v>
      </c>
    </row>
    <row r="30" spans="1:17" x14ac:dyDescent="0.25">
      <c r="A30" s="1">
        <v>44043.708333333336</v>
      </c>
      <c r="B30">
        <f t="shared" si="3"/>
        <v>25</v>
      </c>
      <c r="C30">
        <v>1</v>
      </c>
      <c r="D30">
        <f t="shared" si="7"/>
        <v>59999834</v>
      </c>
      <c r="E30">
        <f t="shared" si="8"/>
        <v>41</v>
      </c>
      <c r="F30">
        <f t="shared" si="9"/>
        <v>125</v>
      </c>
      <c r="G30" s="2">
        <f t="shared" si="10"/>
        <v>59999834</v>
      </c>
      <c r="H30" s="2">
        <f t="shared" si="11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  <c r="Q30" s="11">
        <f t="shared" si="12"/>
        <v>-0.10869565217391308</v>
      </c>
    </row>
    <row r="31" spans="1:17" x14ac:dyDescent="0.25">
      <c r="A31" s="1">
        <v>44044.708333333336</v>
      </c>
      <c r="B31">
        <f t="shared" si="3"/>
        <v>26</v>
      </c>
      <c r="C31">
        <v>1</v>
      </c>
      <c r="D31">
        <f t="shared" si="7"/>
        <v>59999831</v>
      </c>
      <c r="E31">
        <f t="shared" si="8"/>
        <v>41</v>
      </c>
      <c r="F31">
        <f t="shared" si="9"/>
        <v>128</v>
      </c>
      <c r="G31" s="2">
        <f t="shared" si="10"/>
        <v>59999831</v>
      </c>
      <c r="H31" s="2">
        <f t="shared" si="11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  <c r="Q31" s="11">
        <f t="shared" si="12"/>
        <v>4.8780487804878092E-2</v>
      </c>
    </row>
    <row r="32" spans="1:17" x14ac:dyDescent="0.25">
      <c r="A32" s="1">
        <v>44045.708333333336</v>
      </c>
      <c r="B32">
        <f t="shared" si="3"/>
        <v>27</v>
      </c>
      <c r="C32">
        <v>1</v>
      </c>
      <c r="D32">
        <f t="shared" si="7"/>
        <v>59999828</v>
      </c>
      <c r="E32">
        <f t="shared" si="8"/>
        <v>41</v>
      </c>
      <c r="F32">
        <f t="shared" si="9"/>
        <v>131</v>
      </c>
      <c r="G32" s="2">
        <f t="shared" si="10"/>
        <v>59999828</v>
      </c>
      <c r="H32" s="2">
        <f t="shared" si="11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  <c r="Q32" s="11">
        <f t="shared" si="12"/>
        <v>-4.5454545454545414E-2</v>
      </c>
    </row>
    <row r="33" spans="1:17" x14ac:dyDescent="0.25">
      <c r="A33" s="1">
        <v>44046.708333333336</v>
      </c>
      <c r="B33">
        <f t="shared" si="3"/>
        <v>28</v>
      </c>
      <c r="C33">
        <v>1</v>
      </c>
      <c r="D33">
        <f t="shared" si="7"/>
        <v>59999825</v>
      </c>
      <c r="E33">
        <f t="shared" si="8"/>
        <v>41</v>
      </c>
      <c r="F33">
        <f t="shared" si="9"/>
        <v>134</v>
      </c>
      <c r="G33" s="2">
        <f t="shared" si="10"/>
        <v>59999825</v>
      </c>
      <c r="H33" s="2">
        <f t="shared" si="11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  <c r="Q33" s="11">
        <f t="shared" si="12"/>
        <v>-8.8888888888888906E-2</v>
      </c>
    </row>
    <row r="34" spans="1:17" x14ac:dyDescent="0.25">
      <c r="A34" s="1">
        <v>44047.708333333336</v>
      </c>
      <c r="B34">
        <f t="shared" si="3"/>
        <v>29</v>
      </c>
      <c r="C34">
        <v>1</v>
      </c>
      <c r="D34">
        <f t="shared" si="7"/>
        <v>59999822</v>
      </c>
      <c r="E34">
        <f t="shared" si="8"/>
        <v>41</v>
      </c>
      <c r="F34">
        <f t="shared" si="9"/>
        <v>137</v>
      </c>
      <c r="G34" s="2">
        <f t="shared" si="10"/>
        <v>59999822</v>
      </c>
      <c r="H34" s="2">
        <f t="shared" si="11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  <c r="Q34" s="11">
        <f t="shared" si="12"/>
        <v>2.4999999999999911E-2</v>
      </c>
    </row>
    <row r="35" spans="1:17" x14ac:dyDescent="0.25">
      <c r="A35" s="1">
        <v>44048.708333333336</v>
      </c>
      <c r="B35">
        <f t="shared" si="3"/>
        <v>30</v>
      </c>
      <c r="C35">
        <v>1</v>
      </c>
      <c r="D35">
        <f t="shared" si="7"/>
        <v>59999819</v>
      </c>
      <c r="E35">
        <f t="shared" si="8"/>
        <v>41</v>
      </c>
      <c r="F35">
        <f t="shared" si="9"/>
        <v>140</v>
      </c>
      <c r="G35" s="2">
        <f t="shared" si="10"/>
        <v>59999819</v>
      </c>
      <c r="H35" s="2">
        <f t="shared" si="11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  <c r="Q35" s="11">
        <f t="shared" si="12"/>
        <v>7.8947368421052655E-2</v>
      </c>
    </row>
    <row r="36" spans="1:17" x14ac:dyDescent="0.25">
      <c r="A36" s="1">
        <v>44049.708333333336</v>
      </c>
      <c r="B36">
        <f t="shared" si="3"/>
        <v>31</v>
      </c>
      <c r="C36">
        <v>1</v>
      </c>
      <c r="D36">
        <f t="shared" si="7"/>
        <v>59999816</v>
      </c>
      <c r="E36">
        <f t="shared" si="8"/>
        <v>41</v>
      </c>
      <c r="F36">
        <f t="shared" si="9"/>
        <v>143</v>
      </c>
      <c r="G36" s="2">
        <f t="shared" si="10"/>
        <v>59999816</v>
      </c>
      <c r="H36" s="2">
        <f t="shared" si="11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  <c r="Q36" s="11">
        <f t="shared" si="12"/>
        <v>-0.1063829787234043</v>
      </c>
    </row>
    <row r="37" spans="1:17" x14ac:dyDescent="0.25">
      <c r="A37" s="1">
        <v>44050.708333333336</v>
      </c>
      <c r="B37">
        <f t="shared" si="3"/>
        <v>32</v>
      </c>
      <c r="C37">
        <v>1.3</v>
      </c>
      <c r="D37">
        <f t="shared" si="7"/>
        <v>59999812</v>
      </c>
      <c r="E37">
        <f t="shared" si="8"/>
        <v>42</v>
      </c>
      <c r="F37">
        <f t="shared" si="9"/>
        <v>146</v>
      </c>
      <c r="G37" s="2">
        <f t="shared" si="10"/>
        <v>59999812</v>
      </c>
      <c r="H37" s="2">
        <f t="shared" si="11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  <c r="Q37" s="11">
        <f t="shared" si="12"/>
        <v>2.4390243902439046E-2</v>
      </c>
    </row>
    <row r="38" spans="1:17" x14ac:dyDescent="0.25">
      <c r="A38" s="1">
        <v>44051.708333333336</v>
      </c>
      <c r="B38">
        <f t="shared" si="3"/>
        <v>33</v>
      </c>
      <c r="C38">
        <v>1.3</v>
      </c>
      <c r="D38">
        <f t="shared" si="7"/>
        <v>59999807</v>
      </c>
      <c r="E38">
        <f t="shared" si="8"/>
        <v>43</v>
      </c>
      <c r="F38">
        <f t="shared" si="9"/>
        <v>150</v>
      </c>
      <c r="G38" s="2">
        <f t="shared" si="10"/>
        <v>59999807</v>
      </c>
      <c r="H38" s="2">
        <f t="shared" si="11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  <c r="Q38" s="11">
        <f t="shared" si="12"/>
        <v>0</v>
      </c>
    </row>
    <row r="39" spans="1:17" x14ac:dyDescent="0.25">
      <c r="A39" s="1">
        <v>44052.708333333336</v>
      </c>
      <c r="B39">
        <f t="shared" si="3"/>
        <v>34</v>
      </c>
      <c r="C39">
        <v>1.4</v>
      </c>
      <c r="D39">
        <f t="shared" si="7"/>
        <v>59999802</v>
      </c>
      <c r="E39">
        <f t="shared" si="8"/>
        <v>44</v>
      </c>
      <c r="F39">
        <f t="shared" si="9"/>
        <v>154</v>
      </c>
      <c r="G39" s="2">
        <f t="shared" si="10"/>
        <v>59999802</v>
      </c>
      <c r="H39" s="2">
        <f t="shared" si="11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  <c r="Q39" s="11">
        <f t="shared" si="12"/>
        <v>7.1428571428571397E-2</v>
      </c>
    </row>
    <row r="40" spans="1:17" x14ac:dyDescent="0.25">
      <c r="A40" s="1">
        <v>44053.708333333336</v>
      </c>
      <c r="B40">
        <f t="shared" si="3"/>
        <v>35</v>
      </c>
      <c r="C40">
        <v>1.6</v>
      </c>
      <c r="D40">
        <f t="shared" si="7"/>
        <v>59999796</v>
      </c>
      <c r="E40">
        <f t="shared" si="8"/>
        <v>46</v>
      </c>
      <c r="F40">
        <f t="shared" si="9"/>
        <v>158</v>
      </c>
      <c r="G40" s="2">
        <f t="shared" si="10"/>
        <v>59999796</v>
      </c>
      <c r="H40" s="2">
        <f t="shared" si="11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  <c r="Q40" s="11">
        <f t="shared" si="12"/>
        <v>0.12195121951219523</v>
      </c>
    </row>
    <row r="41" spans="1:17" x14ac:dyDescent="0.25">
      <c r="A41" s="1">
        <v>44054.708333333336</v>
      </c>
      <c r="B41">
        <f t="shared" si="3"/>
        <v>36</v>
      </c>
      <c r="C41">
        <v>1.8</v>
      </c>
      <c r="D41">
        <f t="shared" si="7"/>
        <v>59999789</v>
      </c>
      <c r="E41">
        <f t="shared" si="8"/>
        <v>49</v>
      </c>
      <c r="F41">
        <f t="shared" si="9"/>
        <v>162</v>
      </c>
      <c r="G41" s="2">
        <f t="shared" si="10"/>
        <v>59999789</v>
      </c>
      <c r="H41" s="2">
        <f t="shared" si="11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  <c r="Q41" s="11">
        <f t="shared" si="12"/>
        <v>0.19512195121951215</v>
      </c>
    </row>
    <row r="42" spans="1:17" x14ac:dyDescent="0.25">
      <c r="A42" s="1">
        <v>44055.708333333336</v>
      </c>
      <c r="B42">
        <f t="shared" si="3"/>
        <v>37</v>
      </c>
      <c r="C42">
        <v>1.8</v>
      </c>
      <c r="D42">
        <f t="shared" si="7"/>
        <v>59999782</v>
      </c>
      <c r="E42">
        <f t="shared" si="8"/>
        <v>52</v>
      </c>
      <c r="F42">
        <f t="shared" si="9"/>
        <v>166</v>
      </c>
      <c r="G42" s="2">
        <f t="shared" si="10"/>
        <v>59999782</v>
      </c>
      <c r="H42" s="2">
        <f t="shared" si="11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  <c r="Q42" s="11">
        <f t="shared" si="12"/>
        <v>0.29268292682926833</v>
      </c>
    </row>
    <row r="43" spans="1:17" x14ac:dyDescent="0.25">
      <c r="A43" s="1">
        <v>44056.708333333336</v>
      </c>
      <c r="B43">
        <f t="shared" si="3"/>
        <v>38</v>
      </c>
      <c r="C43">
        <v>1.8</v>
      </c>
      <c r="D43">
        <f t="shared" si="7"/>
        <v>59999774</v>
      </c>
      <c r="E43">
        <f t="shared" si="8"/>
        <v>56</v>
      </c>
      <c r="F43">
        <f t="shared" si="9"/>
        <v>170</v>
      </c>
      <c r="G43" s="2">
        <f t="shared" si="10"/>
        <v>59999774</v>
      </c>
      <c r="H43" s="2">
        <f t="shared" si="11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  <c r="Q43" s="11">
        <f t="shared" si="12"/>
        <v>0.30952380952380953</v>
      </c>
    </row>
    <row r="44" spans="1:17" x14ac:dyDescent="0.25">
      <c r="A44" s="1">
        <v>44057.708333333336</v>
      </c>
      <c r="B44">
        <f t="shared" si="3"/>
        <v>39</v>
      </c>
      <c r="C44">
        <v>1.1000000000000001</v>
      </c>
      <c r="D44">
        <f t="shared" si="7"/>
        <v>59999769</v>
      </c>
      <c r="E44">
        <f t="shared" si="8"/>
        <v>56</v>
      </c>
      <c r="F44">
        <f t="shared" si="9"/>
        <v>175</v>
      </c>
      <c r="G44" s="2">
        <f t="shared" si="10"/>
        <v>59999769</v>
      </c>
      <c r="H44" s="2">
        <f t="shared" si="11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  <c r="Q44" s="11">
        <f t="shared" si="12"/>
        <v>0.33333333333333326</v>
      </c>
    </row>
    <row r="45" spans="1:17" x14ac:dyDescent="0.25">
      <c r="A45" s="1">
        <v>44058.708333333336</v>
      </c>
      <c r="B45">
        <f t="shared" si="3"/>
        <v>40</v>
      </c>
      <c r="C45">
        <v>1.1000000000000001</v>
      </c>
      <c r="D45">
        <f t="shared" si="7"/>
        <v>59999764</v>
      </c>
      <c r="E45">
        <f t="shared" si="8"/>
        <v>56</v>
      </c>
      <c r="F45">
        <f t="shared" si="9"/>
        <v>180</v>
      </c>
      <c r="G45" s="2">
        <f t="shared" si="10"/>
        <v>59999764</v>
      </c>
      <c r="H45" s="2">
        <f t="shared" si="11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  <c r="Q45" s="11">
        <f t="shared" si="12"/>
        <v>0.27906976744186052</v>
      </c>
    </row>
    <row r="46" spans="1:17" x14ac:dyDescent="0.25">
      <c r="A46" s="1">
        <v>44059.708333333336</v>
      </c>
      <c r="B46">
        <f t="shared" si="3"/>
        <v>41</v>
      </c>
      <c r="C46">
        <v>1.2</v>
      </c>
      <c r="D46">
        <f t="shared" si="7"/>
        <v>59999758</v>
      </c>
      <c r="E46">
        <f t="shared" si="8"/>
        <v>57</v>
      </c>
      <c r="F46">
        <f t="shared" si="9"/>
        <v>185</v>
      </c>
      <c r="G46" s="2">
        <f t="shared" si="10"/>
        <v>59999758</v>
      </c>
      <c r="H46" s="2">
        <f t="shared" si="11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  <c r="Q46" s="11">
        <f t="shared" si="12"/>
        <v>0.24444444444444446</v>
      </c>
    </row>
    <row r="47" spans="1:17" x14ac:dyDescent="0.25">
      <c r="A47" s="1">
        <v>44060.708333333336</v>
      </c>
      <c r="B47">
        <f t="shared" si="3"/>
        <v>42</v>
      </c>
      <c r="C47">
        <v>1.2</v>
      </c>
      <c r="D47">
        <f t="shared" si="7"/>
        <v>59999752</v>
      </c>
      <c r="E47">
        <f t="shared" si="8"/>
        <v>58</v>
      </c>
      <c r="F47">
        <f t="shared" si="9"/>
        <v>190</v>
      </c>
      <c r="G47" s="2">
        <f t="shared" si="10"/>
        <v>59999752</v>
      </c>
      <c r="H47" s="2">
        <f t="shared" si="11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  <c r="Q47" s="11">
        <f t="shared" si="12"/>
        <v>0.26086956521739135</v>
      </c>
    </row>
    <row r="48" spans="1:17" x14ac:dyDescent="0.25">
      <c r="A48" s="1">
        <v>44061.708333333336</v>
      </c>
      <c r="B48">
        <f t="shared" si="3"/>
        <v>43</v>
      </c>
      <c r="C48">
        <v>1.2</v>
      </c>
      <c r="D48">
        <f t="shared" si="7"/>
        <v>59999746</v>
      </c>
      <c r="E48">
        <f t="shared" si="8"/>
        <v>59</v>
      </c>
      <c r="F48">
        <f t="shared" si="9"/>
        <v>195</v>
      </c>
      <c r="G48" s="2">
        <f t="shared" si="10"/>
        <v>59999746</v>
      </c>
      <c r="H48" s="2">
        <f t="shared" si="11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  <c r="Q48" s="11">
        <f t="shared" si="12"/>
        <v>0.18367346938775508</v>
      </c>
    </row>
    <row r="49" spans="1:17" x14ac:dyDescent="0.25">
      <c r="A49" s="1">
        <v>44062.708333333336</v>
      </c>
      <c r="B49">
        <f t="shared" si="3"/>
        <v>44</v>
      </c>
      <c r="C49">
        <v>1.2</v>
      </c>
      <c r="D49">
        <f t="shared" si="7"/>
        <v>59999740</v>
      </c>
      <c r="E49">
        <f t="shared" si="8"/>
        <v>60</v>
      </c>
      <c r="F49">
        <f t="shared" si="9"/>
        <v>200</v>
      </c>
      <c r="G49" s="2">
        <f t="shared" si="10"/>
        <v>59999740</v>
      </c>
      <c r="H49" s="2">
        <f t="shared" si="11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  <c r="Q49" s="11">
        <f t="shared" si="12"/>
        <v>0.24528301886792447</v>
      </c>
    </row>
    <row r="50" spans="1:17" x14ac:dyDescent="0.25">
      <c r="A50" s="1">
        <v>44063.708333333336</v>
      </c>
      <c r="B50">
        <f t="shared" si="3"/>
        <v>45</v>
      </c>
      <c r="C50">
        <v>1.3</v>
      </c>
      <c r="D50">
        <f t="shared" si="7"/>
        <v>59999734</v>
      </c>
      <c r="E50">
        <f t="shared" si="8"/>
        <v>61</v>
      </c>
      <c r="F50">
        <f t="shared" si="9"/>
        <v>205</v>
      </c>
      <c r="G50" s="2">
        <f t="shared" si="10"/>
        <v>59999734</v>
      </c>
      <c r="H50" s="2">
        <f t="shared" si="11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  <c r="Q50" s="11">
        <f t="shared" si="12"/>
        <v>0.23636363636363633</v>
      </c>
    </row>
    <row r="51" spans="1:17" x14ac:dyDescent="0.25">
      <c r="A51" s="1">
        <v>44064.708333333336</v>
      </c>
      <c r="B51">
        <f t="shared" si="3"/>
        <v>46</v>
      </c>
      <c r="C51">
        <v>1.3</v>
      </c>
      <c r="D51">
        <f t="shared" si="7"/>
        <v>59999727</v>
      </c>
      <c r="E51">
        <f t="shared" si="8"/>
        <v>63</v>
      </c>
      <c r="F51">
        <f t="shared" si="9"/>
        <v>210</v>
      </c>
      <c r="G51" s="2">
        <f t="shared" si="10"/>
        <v>59999727</v>
      </c>
      <c r="H51" s="2">
        <f t="shared" si="11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  <c r="Q51" s="11">
        <f t="shared" si="12"/>
        <v>0.23214285714285721</v>
      </c>
    </row>
    <row r="52" spans="1:17" x14ac:dyDescent="0.25">
      <c r="A52" s="1">
        <v>44065.708333333336</v>
      </c>
      <c r="B52">
        <f t="shared" si="3"/>
        <v>47</v>
      </c>
      <c r="C52">
        <v>1.3</v>
      </c>
      <c r="D52">
        <f t="shared" si="7"/>
        <v>59999720</v>
      </c>
      <c r="E52">
        <f t="shared" si="8"/>
        <v>65</v>
      </c>
      <c r="F52">
        <f t="shared" si="9"/>
        <v>215</v>
      </c>
      <c r="G52" s="2">
        <f t="shared" si="10"/>
        <v>59999720</v>
      </c>
      <c r="H52" s="2">
        <f t="shared" si="11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  <c r="Q52" s="11">
        <f t="shared" si="12"/>
        <v>0.16363636363636358</v>
      </c>
    </row>
    <row r="53" spans="1:17" x14ac:dyDescent="0.25">
      <c r="A53" s="1">
        <v>44066.708333333336</v>
      </c>
      <c r="B53">
        <f t="shared" si="3"/>
        <v>48</v>
      </c>
      <c r="C53">
        <v>1.3</v>
      </c>
      <c r="D53">
        <f t="shared" si="7"/>
        <v>59999713</v>
      </c>
      <c r="E53">
        <f t="shared" si="8"/>
        <v>67</v>
      </c>
      <c r="F53">
        <f t="shared" si="9"/>
        <v>220</v>
      </c>
      <c r="G53" s="2">
        <f t="shared" si="10"/>
        <v>59999713</v>
      </c>
      <c r="H53" s="2">
        <f t="shared" si="11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  <c r="Q53" s="11">
        <f t="shared" si="12"/>
        <v>0.23214285714285721</v>
      </c>
    </row>
    <row r="54" spans="1:17" x14ac:dyDescent="0.25">
      <c r="A54" s="1">
        <v>44067.708333333336</v>
      </c>
      <c r="B54">
        <f t="shared" si="3"/>
        <v>49</v>
      </c>
      <c r="C54">
        <v>1.3</v>
      </c>
      <c r="D54">
        <f t="shared" si="7"/>
        <v>59999706</v>
      </c>
      <c r="E54">
        <f t="shared" si="8"/>
        <v>68</v>
      </c>
      <c r="F54">
        <f t="shared" si="9"/>
        <v>226</v>
      </c>
      <c r="G54" s="2">
        <f t="shared" si="10"/>
        <v>59999706</v>
      </c>
      <c r="H54" s="2">
        <f t="shared" si="11"/>
        <v>68</v>
      </c>
      <c r="I54" s="7">
        <v>12</v>
      </c>
      <c r="J54" s="8">
        <v>16500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3">I54</f>
        <v>12</v>
      </c>
      <c r="P54">
        <f>J54</f>
        <v>16500</v>
      </c>
      <c r="Q54" s="11">
        <f t="shared" si="12"/>
        <v>0.1206896551724137</v>
      </c>
    </row>
    <row r="55" spans="1:17" x14ac:dyDescent="0.25">
      <c r="A55" s="1">
        <v>44068.708333333336</v>
      </c>
      <c r="B55">
        <f t="shared" si="3"/>
        <v>50</v>
      </c>
      <c r="C55">
        <v>1.3</v>
      </c>
      <c r="D55">
        <f t="shared" si="7"/>
        <v>59999699</v>
      </c>
      <c r="E55">
        <f t="shared" si="8"/>
        <v>69</v>
      </c>
      <c r="F55">
        <f t="shared" si="9"/>
        <v>232</v>
      </c>
      <c r="G55" s="2">
        <f t="shared" si="10"/>
        <v>59999699</v>
      </c>
      <c r="H55" s="2">
        <f t="shared" si="11"/>
        <v>69</v>
      </c>
      <c r="I55" s="7">
        <f>I54+ROUND(($D$1/$D$2)*G54*(I54/$D$3),0)-ROUND(I54/$D$2,0)</f>
        <v>13</v>
      </c>
      <c r="J55" s="8">
        <f t="shared" ref="J55:J118" si="14">J54+ROUND(($E$1/$D$2)*G54*(J54/$D$3),0)-ROUND(J54/$D$2,0)</f>
        <v>16252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3"/>
        <v>13</v>
      </c>
      <c r="P55">
        <f t="shared" ref="P55:P118" si="15">J55</f>
        <v>16252</v>
      </c>
      <c r="Q55" s="11">
        <f t="shared" si="12"/>
        <v>0.13793103448275867</v>
      </c>
    </row>
    <row r="56" spans="1:17" x14ac:dyDescent="0.25">
      <c r="A56" s="1">
        <v>44069.708333333336</v>
      </c>
      <c r="B56">
        <f t="shared" si="3"/>
        <v>51</v>
      </c>
      <c r="C56">
        <v>1.3</v>
      </c>
      <c r="D56">
        <f t="shared" si="7"/>
        <v>59999692</v>
      </c>
      <c r="E56">
        <f t="shared" si="8"/>
        <v>70</v>
      </c>
      <c r="F56">
        <f t="shared" si="9"/>
        <v>238</v>
      </c>
      <c r="G56" s="2">
        <f t="shared" si="10"/>
        <v>59999692</v>
      </c>
      <c r="H56" s="2">
        <f t="shared" si="11"/>
        <v>70</v>
      </c>
      <c r="I56" s="7">
        <f t="shared" ref="I56:I111" si="16">I55+ROUND(($D$1/$D$2)*G55*(I55/$D$3),0)-ROUND(I55/$D$2,0)</f>
        <v>14</v>
      </c>
      <c r="J56" s="8">
        <f t="shared" si="14"/>
        <v>16009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3"/>
        <v>14</v>
      </c>
      <c r="P56">
        <f t="shared" si="15"/>
        <v>16009</v>
      </c>
      <c r="Q56" s="11">
        <f t="shared" si="12"/>
        <v>4.5454545454545414E-2</v>
      </c>
    </row>
    <row r="57" spans="1:17" x14ac:dyDescent="0.25">
      <c r="A57" s="1">
        <v>44070.708333333336</v>
      </c>
      <c r="B57">
        <f t="shared" si="3"/>
        <v>52</v>
      </c>
      <c r="C57">
        <v>1.3</v>
      </c>
      <c r="D57">
        <f t="shared" si="7"/>
        <v>59999684</v>
      </c>
      <c r="E57">
        <f t="shared" si="8"/>
        <v>72</v>
      </c>
      <c r="F57">
        <f t="shared" si="9"/>
        <v>244</v>
      </c>
      <c r="G57" s="2">
        <f t="shared" si="10"/>
        <v>59999684</v>
      </c>
      <c r="H57" s="2">
        <f t="shared" si="11"/>
        <v>72</v>
      </c>
      <c r="I57" s="7">
        <f t="shared" si="16"/>
        <v>15</v>
      </c>
      <c r="J57" s="8">
        <f t="shared" si="14"/>
        <v>15769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3"/>
        <v>15</v>
      </c>
      <c r="P57">
        <f t="shared" si="15"/>
        <v>15769</v>
      </c>
      <c r="Q57" s="11">
        <f t="shared" si="12"/>
        <v>-1.4705882352941124E-2</v>
      </c>
    </row>
    <row r="58" spans="1:17" x14ac:dyDescent="0.25">
      <c r="A58" s="1">
        <v>44071.708333333336</v>
      </c>
      <c r="B58">
        <f t="shared" si="3"/>
        <v>53</v>
      </c>
      <c r="C58">
        <v>1.8</v>
      </c>
      <c r="D58">
        <f t="shared" si="7"/>
        <v>59999673</v>
      </c>
      <c r="E58">
        <f t="shared" si="8"/>
        <v>77</v>
      </c>
      <c r="F58">
        <f t="shared" si="9"/>
        <v>250</v>
      </c>
      <c r="G58" s="2">
        <f t="shared" si="10"/>
        <v>59999673</v>
      </c>
      <c r="H58" s="2">
        <f t="shared" si="11"/>
        <v>77</v>
      </c>
      <c r="I58" s="7">
        <f t="shared" si="16"/>
        <v>16</v>
      </c>
      <c r="J58" s="8">
        <f t="shared" si="14"/>
        <v>15533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3"/>
        <v>16</v>
      </c>
      <c r="P58">
        <f t="shared" si="15"/>
        <v>15533</v>
      </c>
      <c r="Q58" s="11">
        <f t="shared" si="12"/>
        <v>7.2463768115942129E-2</v>
      </c>
    </row>
    <row r="59" spans="1:17" x14ac:dyDescent="0.25">
      <c r="A59" s="1">
        <v>44072.708333333336</v>
      </c>
      <c r="B59">
        <f t="shared" si="3"/>
        <v>54</v>
      </c>
      <c r="C59">
        <v>1.8</v>
      </c>
      <c r="D59">
        <f t="shared" si="7"/>
        <v>59999661</v>
      </c>
      <c r="E59">
        <f t="shared" si="8"/>
        <v>83</v>
      </c>
      <c r="F59">
        <f t="shared" si="9"/>
        <v>256</v>
      </c>
      <c r="G59" s="2">
        <f t="shared" si="10"/>
        <v>59999661</v>
      </c>
      <c r="H59" s="2">
        <f t="shared" si="11"/>
        <v>83</v>
      </c>
      <c r="I59" s="7">
        <f t="shared" si="16"/>
        <v>18</v>
      </c>
      <c r="J59" s="8">
        <f t="shared" si="14"/>
        <v>15300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3"/>
        <v>18</v>
      </c>
      <c r="P59">
        <f t="shared" si="15"/>
        <v>15300</v>
      </c>
      <c r="Q59" s="11">
        <f t="shared" si="12"/>
        <v>0.234375</v>
      </c>
    </row>
    <row r="60" spans="1:17" x14ac:dyDescent="0.25">
      <c r="A60" s="1">
        <v>44073.708333333336</v>
      </c>
      <c r="B60">
        <f t="shared" si="3"/>
        <v>55</v>
      </c>
      <c r="C60">
        <v>1.8</v>
      </c>
      <c r="D60">
        <f t="shared" si="7"/>
        <v>59999649</v>
      </c>
      <c r="E60">
        <f t="shared" si="8"/>
        <v>88</v>
      </c>
      <c r="F60">
        <f t="shared" si="9"/>
        <v>263</v>
      </c>
      <c r="G60" s="2">
        <f t="shared" si="10"/>
        <v>59999649</v>
      </c>
      <c r="H60" s="2">
        <f t="shared" si="11"/>
        <v>88</v>
      </c>
      <c r="I60" s="7">
        <f t="shared" si="16"/>
        <v>19</v>
      </c>
      <c r="J60" s="8">
        <f t="shared" si="14"/>
        <v>15070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3"/>
        <v>19</v>
      </c>
      <c r="P60">
        <f t="shared" si="15"/>
        <v>15070</v>
      </c>
      <c r="Q60" s="11">
        <f t="shared" si="12"/>
        <v>0.24637681159420288</v>
      </c>
    </row>
    <row r="61" spans="1:17" x14ac:dyDescent="0.25">
      <c r="A61" s="1">
        <v>44074.708333333336</v>
      </c>
      <c r="B61">
        <f t="shared" si="3"/>
        <v>56</v>
      </c>
      <c r="C61">
        <v>1.8</v>
      </c>
      <c r="D61">
        <f t="shared" si="7"/>
        <v>59999636</v>
      </c>
      <c r="E61">
        <f t="shared" si="8"/>
        <v>94</v>
      </c>
      <c r="F61">
        <f t="shared" si="9"/>
        <v>270</v>
      </c>
      <c r="G61" s="2">
        <f t="shared" si="10"/>
        <v>59999636</v>
      </c>
      <c r="H61" s="2">
        <f t="shared" si="11"/>
        <v>94</v>
      </c>
      <c r="I61" s="7">
        <f t="shared" si="16"/>
        <v>20</v>
      </c>
      <c r="J61" s="8">
        <f t="shared" si="14"/>
        <v>14844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3"/>
        <v>20</v>
      </c>
      <c r="P61">
        <f t="shared" si="15"/>
        <v>14844</v>
      </c>
      <c r="Q61" s="11">
        <f t="shared" si="12"/>
        <v>0.44615384615384612</v>
      </c>
    </row>
    <row r="62" spans="1:17" x14ac:dyDescent="0.25">
      <c r="A62" s="1">
        <v>44075.708333333336</v>
      </c>
      <c r="B62">
        <f t="shared" si="3"/>
        <v>57</v>
      </c>
      <c r="C62">
        <v>1.8</v>
      </c>
      <c r="D62">
        <f t="shared" si="7"/>
        <v>59999622</v>
      </c>
      <c r="E62">
        <f t="shared" si="8"/>
        <v>100</v>
      </c>
      <c r="F62">
        <f t="shared" si="9"/>
        <v>278</v>
      </c>
      <c r="G62" s="2">
        <f t="shared" si="10"/>
        <v>59999622</v>
      </c>
      <c r="H62" s="2">
        <f t="shared" si="11"/>
        <v>100</v>
      </c>
      <c r="I62" s="7">
        <f t="shared" si="16"/>
        <v>21</v>
      </c>
      <c r="J62" s="8">
        <f t="shared" si="14"/>
        <v>14621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3"/>
        <v>21</v>
      </c>
      <c r="P62">
        <f t="shared" si="15"/>
        <v>14621</v>
      </c>
      <c r="Q62" s="11">
        <f t="shared" si="12"/>
        <v>0.6212121212121211</v>
      </c>
    </row>
    <row r="63" spans="1:17" x14ac:dyDescent="0.25">
      <c r="A63" s="1">
        <v>44076.708333333336</v>
      </c>
      <c r="B63">
        <f t="shared" si="3"/>
        <v>58</v>
      </c>
      <c r="C63">
        <v>1.8</v>
      </c>
      <c r="D63">
        <f t="shared" si="7"/>
        <v>59999607</v>
      </c>
      <c r="E63">
        <f t="shared" si="8"/>
        <v>107</v>
      </c>
      <c r="F63">
        <f t="shared" si="9"/>
        <v>286</v>
      </c>
      <c r="G63" s="2">
        <f t="shared" si="10"/>
        <v>59999607</v>
      </c>
      <c r="H63" s="2">
        <f t="shared" si="11"/>
        <v>107</v>
      </c>
      <c r="I63" s="7">
        <f t="shared" si="16"/>
        <v>22</v>
      </c>
      <c r="J63" s="8">
        <f t="shared" si="14"/>
        <v>14402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3"/>
        <v>22</v>
      </c>
      <c r="P63">
        <f t="shared" si="15"/>
        <v>14402</v>
      </c>
      <c r="Q63" s="11">
        <f t="shared" si="12"/>
        <v>0.57971014492753614</v>
      </c>
    </row>
    <row r="64" spans="1:17" x14ac:dyDescent="0.25">
      <c r="A64" s="1">
        <v>44077.708333333336</v>
      </c>
      <c r="B64">
        <f t="shared" si="3"/>
        <v>59</v>
      </c>
      <c r="C64">
        <v>1.8</v>
      </c>
      <c r="D64">
        <f t="shared" si="7"/>
        <v>59999591</v>
      </c>
      <c r="E64">
        <f t="shared" si="8"/>
        <v>114</v>
      </c>
      <c r="F64">
        <f t="shared" si="9"/>
        <v>295</v>
      </c>
      <c r="G64" s="2">
        <f t="shared" si="10"/>
        <v>59999591</v>
      </c>
      <c r="H64" s="2">
        <f t="shared" si="11"/>
        <v>114</v>
      </c>
      <c r="I64" s="7">
        <f t="shared" si="16"/>
        <v>24</v>
      </c>
      <c r="J64" s="8">
        <f t="shared" si="14"/>
        <v>14186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3"/>
        <v>24</v>
      </c>
      <c r="P64">
        <f t="shared" si="15"/>
        <v>14186</v>
      </c>
      <c r="Q64" s="11">
        <f t="shared" si="12"/>
        <v>0.79104477611940305</v>
      </c>
    </row>
    <row r="65" spans="1:17" x14ac:dyDescent="0.25">
      <c r="A65" s="1">
        <v>44078.708333333336</v>
      </c>
      <c r="B65">
        <f t="shared" si="3"/>
        <v>60</v>
      </c>
      <c r="C65">
        <v>1.8</v>
      </c>
      <c r="D65">
        <f t="shared" si="7"/>
        <v>59999574</v>
      </c>
      <c r="E65">
        <f t="shared" si="8"/>
        <v>121</v>
      </c>
      <c r="F65">
        <f t="shared" si="9"/>
        <v>305</v>
      </c>
      <c r="G65" s="2">
        <f t="shared" si="10"/>
        <v>59999574</v>
      </c>
      <c r="H65" s="2">
        <f t="shared" si="11"/>
        <v>121</v>
      </c>
      <c r="I65" s="7">
        <f t="shared" si="16"/>
        <v>26</v>
      </c>
      <c r="J65" s="8">
        <f t="shared" si="14"/>
        <v>13973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3"/>
        <v>26</v>
      </c>
      <c r="P65">
        <f t="shared" si="15"/>
        <v>13973</v>
      </c>
      <c r="Q65" s="11">
        <f t="shared" si="12"/>
        <v>0.63513513513513509</v>
      </c>
    </row>
    <row r="66" spans="1:17" x14ac:dyDescent="0.25">
      <c r="A66" s="1">
        <v>44079.708333333336</v>
      </c>
      <c r="B66">
        <f t="shared" si="3"/>
        <v>61</v>
      </c>
      <c r="C66">
        <v>1.8</v>
      </c>
      <c r="D66">
        <f t="shared" si="7"/>
        <v>59999556</v>
      </c>
      <c r="E66">
        <f t="shared" si="8"/>
        <v>129</v>
      </c>
      <c r="F66">
        <f t="shared" si="9"/>
        <v>315</v>
      </c>
      <c r="G66" s="2">
        <f t="shared" si="10"/>
        <v>59999556</v>
      </c>
      <c r="H66" s="2">
        <f t="shared" si="11"/>
        <v>129</v>
      </c>
      <c r="I66" s="7">
        <f t="shared" si="16"/>
        <v>28</v>
      </c>
      <c r="J66" s="8">
        <f t="shared" si="14"/>
        <v>13764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3"/>
        <v>28</v>
      </c>
      <c r="P66">
        <f t="shared" si="15"/>
        <v>13764</v>
      </c>
      <c r="Q66" s="11">
        <f t="shared" si="12"/>
        <v>0.53164556962025311</v>
      </c>
    </row>
    <row r="67" spans="1:17" x14ac:dyDescent="0.25">
      <c r="A67" s="1">
        <v>44080.708333333336</v>
      </c>
      <c r="B67">
        <f t="shared" si="3"/>
        <v>62</v>
      </c>
      <c r="C67">
        <v>1.8</v>
      </c>
      <c r="D67">
        <f t="shared" si="7"/>
        <v>59999537</v>
      </c>
      <c r="E67">
        <f t="shared" si="8"/>
        <v>137</v>
      </c>
      <c r="F67">
        <f t="shared" si="9"/>
        <v>326</v>
      </c>
      <c r="G67" s="2">
        <f t="shared" si="10"/>
        <v>59999537</v>
      </c>
      <c r="H67" s="2">
        <f t="shared" si="11"/>
        <v>137</v>
      </c>
      <c r="I67" s="7">
        <f t="shared" si="16"/>
        <v>31</v>
      </c>
      <c r="J67" s="8">
        <f t="shared" si="14"/>
        <v>13558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3"/>
        <v>31</v>
      </c>
      <c r="P67">
        <f t="shared" si="15"/>
        <v>13558</v>
      </c>
      <c r="Q67" s="11">
        <f t="shared" si="12"/>
        <v>0.54651162790697683</v>
      </c>
    </row>
    <row r="68" spans="1:17" x14ac:dyDescent="0.25">
      <c r="A68" s="1">
        <v>44081.708333333336</v>
      </c>
      <c r="B68">
        <f t="shared" si="3"/>
        <v>63</v>
      </c>
      <c r="C68">
        <v>1.8</v>
      </c>
      <c r="D68">
        <f t="shared" si="7"/>
        <v>59999516</v>
      </c>
      <c r="E68">
        <f t="shared" si="8"/>
        <v>147</v>
      </c>
      <c r="F68">
        <f t="shared" si="9"/>
        <v>337</v>
      </c>
      <c r="G68" s="2">
        <f t="shared" si="10"/>
        <v>59999516</v>
      </c>
      <c r="H68" s="2">
        <f t="shared" si="11"/>
        <v>147</v>
      </c>
      <c r="I68" s="7">
        <f>I67+ROUND(($D$1/$D$2)*G67*(I67/$D$3),0)-ROUND(I67/$D$2,0)</f>
        <v>33</v>
      </c>
      <c r="J68" s="8">
        <f t="shared" si="14"/>
        <v>13354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3"/>
        <v>33</v>
      </c>
      <c r="P68">
        <f t="shared" si="15"/>
        <v>13354</v>
      </c>
      <c r="Q68" s="11">
        <f t="shared" si="12"/>
        <v>0.5106382978723405</v>
      </c>
    </row>
    <row r="69" spans="1:17" x14ac:dyDescent="0.25">
      <c r="A69" s="1">
        <v>44082.708333333336</v>
      </c>
      <c r="B69">
        <f t="shared" si="3"/>
        <v>64</v>
      </c>
      <c r="C69">
        <v>1.8</v>
      </c>
      <c r="D69">
        <f t="shared" si="7"/>
        <v>59999494</v>
      </c>
      <c r="E69">
        <f t="shared" si="8"/>
        <v>157</v>
      </c>
      <c r="F69">
        <f t="shared" si="9"/>
        <v>349</v>
      </c>
      <c r="G69" s="2">
        <f t="shared" si="10"/>
        <v>59999494</v>
      </c>
      <c r="H69" s="2">
        <f t="shared" si="11"/>
        <v>157</v>
      </c>
      <c r="I69" s="7">
        <f t="shared" si="16"/>
        <v>35</v>
      </c>
      <c r="J69" s="8">
        <f t="shared" si="14"/>
        <v>13154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3"/>
        <v>35</v>
      </c>
      <c r="P69">
        <f t="shared" si="15"/>
        <v>13154</v>
      </c>
      <c r="Q69" s="11">
        <f t="shared" si="12"/>
        <v>0.33644859813084116</v>
      </c>
    </row>
    <row r="70" spans="1:17" x14ac:dyDescent="0.25">
      <c r="A70" s="1">
        <v>44083.708333333336</v>
      </c>
      <c r="B70">
        <f t="shared" si="3"/>
        <v>65</v>
      </c>
      <c r="C70">
        <v>1.4</v>
      </c>
      <c r="D70">
        <f t="shared" si="7"/>
        <v>59999476</v>
      </c>
      <c r="E70">
        <f t="shared" si="8"/>
        <v>162</v>
      </c>
      <c r="F70">
        <f t="shared" si="9"/>
        <v>362</v>
      </c>
      <c r="G70" s="2">
        <f t="shared" si="10"/>
        <v>59999476</v>
      </c>
      <c r="H70" s="2">
        <f t="shared" si="11"/>
        <v>162</v>
      </c>
      <c r="I70" s="7">
        <f t="shared" si="16"/>
        <v>38</v>
      </c>
      <c r="J70" s="8">
        <f t="shared" si="14"/>
        <v>12957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3"/>
        <v>38</v>
      </c>
      <c r="P70">
        <f t="shared" si="15"/>
        <v>12957</v>
      </c>
      <c r="Q70" s="11">
        <f t="shared" si="12"/>
        <v>0.37614678899082565</v>
      </c>
    </row>
    <row r="71" spans="1:17" x14ac:dyDescent="0.25">
      <c r="A71" s="1">
        <v>44084.708333333336</v>
      </c>
      <c r="B71">
        <f t="shared" si="3"/>
        <v>66</v>
      </c>
      <c r="C71">
        <v>1.4</v>
      </c>
      <c r="D71">
        <f t="shared" si="7"/>
        <v>59999457</v>
      </c>
      <c r="E71">
        <f t="shared" si="8"/>
        <v>167</v>
      </c>
      <c r="F71">
        <f t="shared" si="9"/>
        <v>376</v>
      </c>
      <c r="G71" s="2">
        <f t="shared" si="10"/>
        <v>59999457</v>
      </c>
      <c r="H71" s="2">
        <f t="shared" si="11"/>
        <v>167</v>
      </c>
      <c r="I71" s="7">
        <f t="shared" si="16"/>
        <v>41</v>
      </c>
      <c r="J71" s="8">
        <f t="shared" si="14"/>
        <v>12762</v>
      </c>
      <c r="K71" s="1">
        <f t="shared" ref="K71:K134" si="17">A71</f>
        <v>44084.708333333336</v>
      </c>
      <c r="L71">
        <f t="shared" ref="L71:L113" si="18">E71</f>
        <v>167</v>
      </c>
      <c r="M71">
        <f>RealData!B68</f>
        <v>164</v>
      </c>
      <c r="O71">
        <f t="shared" si="13"/>
        <v>41</v>
      </c>
      <c r="P71">
        <f t="shared" si="15"/>
        <v>12762</v>
      </c>
      <c r="Q71" s="11">
        <f t="shared" si="12"/>
        <v>0.3666666666666667</v>
      </c>
    </row>
    <row r="72" spans="1:17" x14ac:dyDescent="0.25">
      <c r="A72" s="1">
        <v>44085.708333333336</v>
      </c>
      <c r="B72">
        <f t="shared" ref="B72:B135" si="19">B71+1</f>
        <v>67</v>
      </c>
      <c r="C72">
        <v>1.4</v>
      </c>
      <c r="D72">
        <f t="shared" si="7"/>
        <v>59999438</v>
      </c>
      <c r="E72">
        <f t="shared" si="8"/>
        <v>172</v>
      </c>
      <c r="F72">
        <f t="shared" si="9"/>
        <v>390</v>
      </c>
      <c r="G72" s="2">
        <f t="shared" si="10"/>
        <v>59999438</v>
      </c>
      <c r="H72" s="2">
        <f t="shared" si="11"/>
        <v>172</v>
      </c>
      <c r="I72" s="7">
        <f t="shared" si="16"/>
        <v>45</v>
      </c>
      <c r="J72" s="8">
        <f t="shared" si="14"/>
        <v>12570</v>
      </c>
      <c r="K72" s="1">
        <f t="shared" si="17"/>
        <v>44085.708333333336</v>
      </c>
      <c r="L72">
        <f t="shared" si="18"/>
        <v>172</v>
      </c>
      <c r="M72">
        <f>RealData!B69</f>
        <v>175</v>
      </c>
      <c r="O72">
        <f t="shared" si="13"/>
        <v>45</v>
      </c>
      <c r="P72">
        <f t="shared" si="15"/>
        <v>12570</v>
      </c>
      <c r="Q72" s="11">
        <f t="shared" si="12"/>
        <v>0.44628099173553726</v>
      </c>
    </row>
    <row r="73" spans="1:17" x14ac:dyDescent="0.25">
      <c r="A73" s="1">
        <v>44086.708333333336</v>
      </c>
      <c r="B73">
        <f t="shared" si="19"/>
        <v>68</v>
      </c>
      <c r="C73">
        <v>1.4</v>
      </c>
      <c r="D73">
        <f t="shared" ref="D73:D122" si="20">D72-ROUND((C73/$D$2)*D72*(E72/$D$3),0)</f>
        <v>59999418</v>
      </c>
      <c r="E73">
        <f t="shared" ref="E73:E122" si="21">E72+ROUND((C73/$D$2)*D72*(E72/$D$3),0)-ROUND(E72/$D$2,0)</f>
        <v>178</v>
      </c>
      <c r="F73">
        <f t="shared" ref="F73:F122" si="22">F72+ROUND(E72/$D$2,0)</f>
        <v>404</v>
      </c>
      <c r="G73" s="2">
        <f t="shared" ref="G73:G122" si="23">D73</f>
        <v>59999418</v>
      </c>
      <c r="H73" s="2">
        <f t="shared" ref="H73:H112" si="24">E73</f>
        <v>178</v>
      </c>
      <c r="I73" s="7">
        <f t="shared" si="16"/>
        <v>48</v>
      </c>
      <c r="J73" s="8">
        <f t="shared" si="14"/>
        <v>12381</v>
      </c>
      <c r="K73" s="1">
        <f t="shared" si="17"/>
        <v>44086.708333333336</v>
      </c>
      <c r="L73">
        <f t="shared" si="18"/>
        <v>178</v>
      </c>
      <c r="M73">
        <f>RealData!B70</f>
        <v>182</v>
      </c>
      <c r="O73">
        <f t="shared" si="13"/>
        <v>48</v>
      </c>
      <c r="P73">
        <f t="shared" si="15"/>
        <v>12381</v>
      </c>
      <c r="Q73" s="11">
        <f t="shared" si="12"/>
        <v>0.50413223140495877</v>
      </c>
    </row>
    <row r="74" spans="1:17" x14ac:dyDescent="0.25">
      <c r="A74" s="1">
        <v>44087.708333333336</v>
      </c>
      <c r="B74">
        <f t="shared" si="19"/>
        <v>69</v>
      </c>
      <c r="C74">
        <v>1.4</v>
      </c>
      <c r="D74">
        <f t="shared" si="20"/>
        <v>59999397</v>
      </c>
      <c r="E74">
        <f t="shared" si="21"/>
        <v>184</v>
      </c>
      <c r="F74">
        <f t="shared" si="22"/>
        <v>419</v>
      </c>
      <c r="G74" s="2">
        <f t="shared" si="23"/>
        <v>59999397</v>
      </c>
      <c r="H74" s="2">
        <f t="shared" si="24"/>
        <v>184</v>
      </c>
      <c r="I74" s="7">
        <f t="shared" si="16"/>
        <v>52</v>
      </c>
      <c r="J74" s="8">
        <f t="shared" si="14"/>
        <v>12195</v>
      </c>
      <c r="K74" s="1">
        <f t="shared" si="17"/>
        <v>44087.708333333336</v>
      </c>
      <c r="L74">
        <f t="shared" si="18"/>
        <v>184</v>
      </c>
      <c r="M74">
        <f>RealData!B71</f>
        <v>187</v>
      </c>
      <c r="O74">
        <f t="shared" si="13"/>
        <v>52</v>
      </c>
      <c r="P74">
        <f t="shared" si="15"/>
        <v>12195</v>
      </c>
      <c r="Q74" s="11">
        <f t="shared" si="12"/>
        <v>0.40601503759398505</v>
      </c>
    </row>
    <row r="75" spans="1:17" x14ac:dyDescent="0.25">
      <c r="A75" s="1">
        <v>44088.708333333336</v>
      </c>
      <c r="B75">
        <f t="shared" si="19"/>
        <v>70</v>
      </c>
      <c r="C75">
        <v>1.4</v>
      </c>
      <c r="D75">
        <f t="shared" si="20"/>
        <v>59999376</v>
      </c>
      <c r="E75">
        <f t="shared" si="21"/>
        <v>190</v>
      </c>
      <c r="F75">
        <f t="shared" si="22"/>
        <v>434</v>
      </c>
      <c r="G75" s="2">
        <f t="shared" si="23"/>
        <v>59999376</v>
      </c>
      <c r="H75" s="2">
        <f t="shared" si="24"/>
        <v>190</v>
      </c>
      <c r="I75" s="7">
        <f t="shared" si="16"/>
        <v>56</v>
      </c>
      <c r="J75" s="8">
        <f t="shared" si="14"/>
        <v>12012</v>
      </c>
      <c r="K75" s="1">
        <f t="shared" si="17"/>
        <v>44088.708333333336</v>
      </c>
      <c r="L75">
        <f t="shared" si="18"/>
        <v>190</v>
      </c>
      <c r="M75">
        <f>RealData!B72</f>
        <v>197</v>
      </c>
      <c r="O75">
        <f t="shared" si="13"/>
        <v>56</v>
      </c>
      <c r="P75">
        <f t="shared" si="15"/>
        <v>12012</v>
      </c>
      <c r="Q75" s="11">
        <f t="shared" si="12"/>
        <v>0.38732394366197176</v>
      </c>
    </row>
    <row r="76" spans="1:17" x14ac:dyDescent="0.25">
      <c r="A76" s="1">
        <v>44089.708333333336</v>
      </c>
      <c r="B76">
        <f t="shared" si="19"/>
        <v>71</v>
      </c>
      <c r="C76">
        <v>1.4</v>
      </c>
      <c r="D76">
        <f t="shared" si="20"/>
        <v>59999354</v>
      </c>
      <c r="E76">
        <f t="shared" si="21"/>
        <v>196</v>
      </c>
      <c r="F76">
        <f t="shared" si="22"/>
        <v>450</v>
      </c>
      <c r="G76" s="2">
        <f t="shared" si="23"/>
        <v>59999354</v>
      </c>
      <c r="H76" s="2">
        <f t="shared" si="24"/>
        <v>196</v>
      </c>
      <c r="I76" s="7">
        <f t="shared" si="16"/>
        <v>60</v>
      </c>
      <c r="J76" s="8">
        <f t="shared" si="14"/>
        <v>11832</v>
      </c>
      <c r="K76" s="1">
        <f t="shared" si="17"/>
        <v>44089.708333333336</v>
      </c>
      <c r="L76">
        <f t="shared" si="18"/>
        <v>196</v>
      </c>
      <c r="M76">
        <f>RealData!B73</f>
        <v>201</v>
      </c>
      <c r="O76">
        <f t="shared" si="13"/>
        <v>60</v>
      </c>
      <c r="P76">
        <f t="shared" si="15"/>
        <v>11832</v>
      </c>
      <c r="Q76" s="11">
        <f t="shared" si="12"/>
        <v>0.40559440559440563</v>
      </c>
    </row>
    <row r="77" spans="1:17" x14ac:dyDescent="0.25">
      <c r="A77" s="1">
        <v>44090.708333333336</v>
      </c>
      <c r="B77">
        <f t="shared" si="19"/>
        <v>72</v>
      </c>
      <c r="C77">
        <v>1.4</v>
      </c>
      <c r="D77">
        <f t="shared" si="20"/>
        <v>59999331</v>
      </c>
      <c r="E77">
        <f t="shared" si="21"/>
        <v>203</v>
      </c>
      <c r="F77">
        <f t="shared" si="22"/>
        <v>466</v>
      </c>
      <c r="G77" s="2">
        <f t="shared" si="23"/>
        <v>59999331</v>
      </c>
      <c r="H77" s="2">
        <f t="shared" si="24"/>
        <v>203</v>
      </c>
      <c r="I77" s="7">
        <f t="shared" si="16"/>
        <v>65</v>
      </c>
      <c r="J77" s="8">
        <f t="shared" si="14"/>
        <v>11655</v>
      </c>
      <c r="K77" s="1">
        <f t="shared" si="17"/>
        <v>44090.708333333336</v>
      </c>
      <c r="L77">
        <f t="shared" si="18"/>
        <v>203</v>
      </c>
      <c r="M77">
        <f>RealData!B74</f>
        <v>207</v>
      </c>
      <c r="O77">
        <f t="shared" si="13"/>
        <v>65</v>
      </c>
      <c r="P77">
        <f t="shared" si="15"/>
        <v>11655</v>
      </c>
      <c r="Q77" s="11">
        <f t="shared" si="12"/>
        <v>0.37999999999999989</v>
      </c>
    </row>
    <row r="78" spans="1:17" x14ac:dyDescent="0.25">
      <c r="A78" s="1">
        <v>44091.708333333336</v>
      </c>
      <c r="B78">
        <f t="shared" si="19"/>
        <v>73</v>
      </c>
      <c r="C78">
        <v>1.4</v>
      </c>
      <c r="D78">
        <f t="shared" si="20"/>
        <v>59999307</v>
      </c>
      <c r="E78">
        <f t="shared" si="21"/>
        <v>210</v>
      </c>
      <c r="F78">
        <f t="shared" si="22"/>
        <v>483</v>
      </c>
      <c r="G78" s="2">
        <f t="shared" si="23"/>
        <v>59999307</v>
      </c>
      <c r="H78" s="2">
        <f t="shared" si="24"/>
        <v>210</v>
      </c>
      <c r="I78" s="7">
        <f t="shared" si="16"/>
        <v>71</v>
      </c>
      <c r="J78" s="8">
        <f t="shared" si="14"/>
        <v>11480</v>
      </c>
      <c r="K78" s="1">
        <f t="shared" si="17"/>
        <v>44091.708333333336</v>
      </c>
      <c r="L78">
        <f t="shared" si="18"/>
        <v>210</v>
      </c>
      <c r="M78">
        <f>RealData!B75</f>
        <v>212</v>
      </c>
      <c r="O78">
        <f t="shared" si="13"/>
        <v>71</v>
      </c>
      <c r="P78">
        <f t="shared" si="15"/>
        <v>11480</v>
      </c>
      <c r="Q78" s="11">
        <f t="shared" ref="Q78:Q141" si="25">M78/M71-1</f>
        <v>0.29268292682926833</v>
      </c>
    </row>
    <row r="79" spans="1:17" x14ac:dyDescent="0.25">
      <c r="A79" s="1">
        <v>44092.708333333336</v>
      </c>
      <c r="B79">
        <f t="shared" si="19"/>
        <v>74</v>
      </c>
      <c r="C79">
        <v>1.4</v>
      </c>
      <c r="D79">
        <f t="shared" si="20"/>
        <v>59999283</v>
      </c>
      <c r="E79">
        <f t="shared" si="21"/>
        <v>216</v>
      </c>
      <c r="F79">
        <f t="shared" si="22"/>
        <v>501</v>
      </c>
      <c r="G79" s="2">
        <f t="shared" si="23"/>
        <v>59999283</v>
      </c>
      <c r="H79" s="2">
        <f t="shared" si="24"/>
        <v>216</v>
      </c>
      <c r="I79" s="7">
        <f t="shared" si="16"/>
        <v>76</v>
      </c>
      <c r="J79" s="8">
        <f t="shared" si="14"/>
        <v>11307</v>
      </c>
      <c r="K79" s="1">
        <f t="shared" si="17"/>
        <v>44092.708333333336</v>
      </c>
      <c r="L79">
        <f t="shared" si="18"/>
        <v>216</v>
      </c>
      <c r="M79">
        <f>RealData!B76</f>
        <v>208</v>
      </c>
      <c r="O79">
        <f t="shared" si="13"/>
        <v>76</v>
      </c>
      <c r="P79">
        <f t="shared" si="15"/>
        <v>11307</v>
      </c>
      <c r="Q79" s="11">
        <f t="shared" si="25"/>
        <v>0.18857142857142861</v>
      </c>
    </row>
    <row r="80" spans="1:17" x14ac:dyDescent="0.25">
      <c r="A80" s="1">
        <v>44093.708333333336</v>
      </c>
      <c r="B80">
        <f t="shared" si="19"/>
        <v>75</v>
      </c>
      <c r="C80">
        <v>1.4</v>
      </c>
      <c r="D80">
        <f t="shared" si="20"/>
        <v>59999258</v>
      </c>
      <c r="E80">
        <f t="shared" si="21"/>
        <v>223</v>
      </c>
      <c r="F80">
        <f t="shared" si="22"/>
        <v>519</v>
      </c>
      <c r="G80" s="2">
        <f t="shared" si="23"/>
        <v>59999258</v>
      </c>
      <c r="H80" s="2">
        <f t="shared" si="24"/>
        <v>223</v>
      </c>
      <c r="I80" s="7">
        <f t="shared" si="16"/>
        <v>82</v>
      </c>
      <c r="J80" s="8">
        <f t="shared" si="14"/>
        <v>11138</v>
      </c>
      <c r="K80" s="1">
        <f t="shared" si="17"/>
        <v>44093.708333333336</v>
      </c>
      <c r="L80">
        <f t="shared" si="18"/>
        <v>223</v>
      </c>
      <c r="M80">
        <f>RealData!B77</f>
        <v>215</v>
      </c>
      <c r="O80">
        <f t="shared" si="13"/>
        <v>82</v>
      </c>
      <c r="P80">
        <f t="shared" si="15"/>
        <v>11138</v>
      </c>
      <c r="Q80" s="11">
        <f t="shared" si="25"/>
        <v>0.18131868131868134</v>
      </c>
    </row>
    <row r="81" spans="1:17" x14ac:dyDescent="0.25">
      <c r="A81" s="1">
        <v>44094.708333333336</v>
      </c>
      <c r="B81">
        <f t="shared" si="19"/>
        <v>76</v>
      </c>
      <c r="C81">
        <v>1.4</v>
      </c>
      <c r="D81">
        <f t="shared" si="20"/>
        <v>59999232</v>
      </c>
      <c r="E81">
        <f t="shared" si="21"/>
        <v>230</v>
      </c>
      <c r="F81">
        <f t="shared" si="22"/>
        <v>538</v>
      </c>
      <c r="G81" s="2">
        <f t="shared" si="23"/>
        <v>59999232</v>
      </c>
      <c r="H81" s="2">
        <f t="shared" si="24"/>
        <v>230</v>
      </c>
      <c r="I81" s="7">
        <f t="shared" si="16"/>
        <v>88</v>
      </c>
      <c r="J81" s="8">
        <f t="shared" si="14"/>
        <v>10971</v>
      </c>
      <c r="K81" s="1">
        <f t="shared" si="17"/>
        <v>44094.708333333336</v>
      </c>
      <c r="L81">
        <f t="shared" si="18"/>
        <v>230</v>
      </c>
      <c r="M81">
        <f>RealData!B78</f>
        <v>222</v>
      </c>
      <c r="O81">
        <f t="shared" si="13"/>
        <v>88</v>
      </c>
      <c r="P81">
        <f t="shared" si="15"/>
        <v>10971</v>
      </c>
      <c r="Q81" s="11">
        <f t="shared" si="25"/>
        <v>0.1871657754010696</v>
      </c>
    </row>
    <row r="82" spans="1:17" x14ac:dyDescent="0.25">
      <c r="A82" s="1">
        <v>44095.708333333336</v>
      </c>
      <c r="B82">
        <f t="shared" si="19"/>
        <v>77</v>
      </c>
      <c r="C82">
        <v>1.4</v>
      </c>
      <c r="D82">
        <f t="shared" si="20"/>
        <v>59999205</v>
      </c>
      <c r="E82">
        <f t="shared" si="21"/>
        <v>238</v>
      </c>
      <c r="F82">
        <f t="shared" si="22"/>
        <v>557</v>
      </c>
      <c r="G82" s="2">
        <f t="shared" si="23"/>
        <v>59999205</v>
      </c>
      <c r="H82" s="2">
        <f t="shared" si="24"/>
        <v>238</v>
      </c>
      <c r="I82" s="7">
        <f t="shared" si="16"/>
        <v>95</v>
      </c>
      <c r="J82" s="8">
        <f t="shared" si="14"/>
        <v>10807</v>
      </c>
      <c r="K82" s="1">
        <f t="shared" si="17"/>
        <v>44095.708333333336</v>
      </c>
      <c r="L82">
        <f t="shared" si="18"/>
        <v>238</v>
      </c>
      <c r="M82">
        <f>RealData!B79</f>
        <v>232</v>
      </c>
      <c r="O82">
        <f t="shared" si="13"/>
        <v>95</v>
      </c>
      <c r="P82">
        <f t="shared" si="15"/>
        <v>10807</v>
      </c>
      <c r="Q82" s="11">
        <f t="shared" si="25"/>
        <v>0.17766497461928932</v>
      </c>
    </row>
    <row r="83" spans="1:17" x14ac:dyDescent="0.25">
      <c r="A83" s="1">
        <v>44096.708333333336</v>
      </c>
      <c r="B83">
        <f t="shared" si="19"/>
        <v>78</v>
      </c>
      <c r="C83">
        <v>1.4</v>
      </c>
      <c r="D83">
        <f t="shared" si="20"/>
        <v>59999177</v>
      </c>
      <c r="E83">
        <f t="shared" si="21"/>
        <v>246</v>
      </c>
      <c r="F83">
        <f t="shared" si="22"/>
        <v>577</v>
      </c>
      <c r="G83" s="2">
        <f t="shared" si="23"/>
        <v>59999177</v>
      </c>
      <c r="H83" s="2">
        <f t="shared" si="24"/>
        <v>246</v>
      </c>
      <c r="I83" s="7">
        <f t="shared" si="16"/>
        <v>102</v>
      </c>
      <c r="J83" s="8">
        <f t="shared" si="14"/>
        <v>10644</v>
      </c>
      <c r="K83" s="1">
        <f t="shared" si="17"/>
        <v>44096.708333333336</v>
      </c>
      <c r="L83">
        <f t="shared" si="18"/>
        <v>246</v>
      </c>
      <c r="M83">
        <f>RealData!B80</f>
        <v>239</v>
      </c>
      <c r="O83">
        <f t="shared" si="13"/>
        <v>102</v>
      </c>
      <c r="P83">
        <f t="shared" si="15"/>
        <v>10644</v>
      </c>
      <c r="Q83" s="11">
        <f t="shared" si="25"/>
        <v>0.18905472636815923</v>
      </c>
    </row>
    <row r="84" spans="1:17" x14ac:dyDescent="0.25">
      <c r="A84" s="1">
        <v>44097.708333333336</v>
      </c>
      <c r="B84">
        <f t="shared" si="19"/>
        <v>79</v>
      </c>
      <c r="C84">
        <v>1.4</v>
      </c>
      <c r="D84">
        <f t="shared" si="20"/>
        <v>59999148</v>
      </c>
      <c r="E84">
        <f t="shared" si="21"/>
        <v>254</v>
      </c>
      <c r="F84">
        <f t="shared" si="22"/>
        <v>598</v>
      </c>
      <c r="G84" s="2">
        <f t="shared" si="23"/>
        <v>59999148</v>
      </c>
      <c r="H84" s="2">
        <f t="shared" si="24"/>
        <v>254</v>
      </c>
      <c r="I84" s="7">
        <f t="shared" si="16"/>
        <v>109</v>
      </c>
      <c r="J84" s="8">
        <f t="shared" si="14"/>
        <v>10484</v>
      </c>
      <c r="K84" s="1">
        <f t="shared" si="17"/>
        <v>44097.708333333336</v>
      </c>
      <c r="L84">
        <f t="shared" si="18"/>
        <v>254</v>
      </c>
      <c r="M84">
        <f>RealData!B81</f>
        <v>244</v>
      </c>
      <c r="O84">
        <f t="shared" si="13"/>
        <v>109</v>
      </c>
      <c r="P84">
        <f t="shared" si="15"/>
        <v>10484</v>
      </c>
      <c r="Q84" s="11">
        <f t="shared" si="25"/>
        <v>0.17874396135265691</v>
      </c>
    </row>
    <row r="85" spans="1:17" x14ac:dyDescent="0.25">
      <c r="A85" s="1">
        <v>44098.708333333336</v>
      </c>
      <c r="B85">
        <f t="shared" si="19"/>
        <v>80</v>
      </c>
      <c r="C85">
        <v>1.2</v>
      </c>
      <c r="D85">
        <f t="shared" si="20"/>
        <v>59999123</v>
      </c>
      <c r="E85">
        <f t="shared" si="21"/>
        <v>258</v>
      </c>
      <c r="F85">
        <f t="shared" si="22"/>
        <v>619</v>
      </c>
      <c r="G85" s="2">
        <f t="shared" si="23"/>
        <v>59999123</v>
      </c>
      <c r="H85" s="2">
        <f t="shared" si="24"/>
        <v>258</v>
      </c>
      <c r="I85" s="7">
        <f t="shared" si="16"/>
        <v>118</v>
      </c>
      <c r="J85" s="8">
        <f t="shared" si="14"/>
        <v>10326</v>
      </c>
      <c r="K85" s="1">
        <f t="shared" si="17"/>
        <v>44098.708333333336</v>
      </c>
      <c r="L85">
        <f t="shared" si="18"/>
        <v>258</v>
      </c>
      <c r="M85">
        <f>RealData!B82</f>
        <v>246</v>
      </c>
      <c r="O85">
        <f t="shared" si="13"/>
        <v>118</v>
      </c>
      <c r="P85">
        <f t="shared" si="15"/>
        <v>10326</v>
      </c>
      <c r="Q85" s="11">
        <f t="shared" si="25"/>
        <v>0.16037735849056611</v>
      </c>
    </row>
    <row r="86" spans="1:17" x14ac:dyDescent="0.25">
      <c r="A86" s="1">
        <v>44099.708333333336</v>
      </c>
      <c r="B86">
        <f t="shared" si="19"/>
        <v>81</v>
      </c>
      <c r="C86">
        <v>1.2</v>
      </c>
      <c r="D86">
        <f t="shared" si="20"/>
        <v>59999097</v>
      </c>
      <c r="E86">
        <f t="shared" si="21"/>
        <v>262</v>
      </c>
      <c r="F86">
        <f t="shared" si="22"/>
        <v>641</v>
      </c>
      <c r="G86" s="2">
        <f t="shared" si="23"/>
        <v>59999097</v>
      </c>
      <c r="H86" s="2">
        <f t="shared" si="24"/>
        <v>262</v>
      </c>
      <c r="I86" s="7">
        <f t="shared" si="16"/>
        <v>127</v>
      </c>
      <c r="J86" s="8">
        <f t="shared" si="14"/>
        <v>10171</v>
      </c>
      <c r="K86" s="1">
        <f t="shared" si="17"/>
        <v>44099.708333333336</v>
      </c>
      <c r="L86">
        <f t="shared" si="18"/>
        <v>262</v>
      </c>
      <c r="M86">
        <f>RealData!B83</f>
        <v>244</v>
      </c>
      <c r="O86">
        <f t="shared" si="13"/>
        <v>127</v>
      </c>
      <c r="P86">
        <f t="shared" si="15"/>
        <v>10171</v>
      </c>
      <c r="Q86" s="11">
        <f t="shared" si="25"/>
        <v>0.17307692307692313</v>
      </c>
    </row>
    <row r="87" spans="1:17" x14ac:dyDescent="0.25">
      <c r="A87" s="1">
        <v>44100.708333333336</v>
      </c>
      <c r="B87">
        <f t="shared" si="19"/>
        <v>82</v>
      </c>
      <c r="C87">
        <v>1.2</v>
      </c>
      <c r="D87">
        <f t="shared" si="20"/>
        <v>59999071</v>
      </c>
      <c r="E87">
        <f t="shared" si="21"/>
        <v>266</v>
      </c>
      <c r="F87">
        <f t="shared" si="22"/>
        <v>663</v>
      </c>
      <c r="G87" s="2">
        <f t="shared" si="23"/>
        <v>59999071</v>
      </c>
      <c r="H87" s="2">
        <f t="shared" si="24"/>
        <v>266</v>
      </c>
      <c r="I87" s="7">
        <f t="shared" si="16"/>
        <v>137</v>
      </c>
      <c r="J87" s="8">
        <f t="shared" si="14"/>
        <v>10018</v>
      </c>
      <c r="K87" s="1">
        <f t="shared" si="17"/>
        <v>44100.708333333336</v>
      </c>
      <c r="L87">
        <f t="shared" si="18"/>
        <v>266</v>
      </c>
      <c r="M87">
        <f>RealData!B84</f>
        <v>247</v>
      </c>
      <c r="O87">
        <f t="shared" si="13"/>
        <v>137</v>
      </c>
      <c r="P87">
        <f t="shared" si="15"/>
        <v>10018</v>
      </c>
      <c r="Q87" s="11">
        <f t="shared" si="25"/>
        <v>0.14883720930232558</v>
      </c>
    </row>
    <row r="88" spans="1:17" x14ac:dyDescent="0.25">
      <c r="A88" s="1">
        <v>44101.708333333336</v>
      </c>
      <c r="B88">
        <f t="shared" si="19"/>
        <v>83</v>
      </c>
      <c r="C88">
        <v>1.2</v>
      </c>
      <c r="D88">
        <f t="shared" si="20"/>
        <v>59999044</v>
      </c>
      <c r="E88">
        <f t="shared" si="21"/>
        <v>271</v>
      </c>
      <c r="F88">
        <f t="shared" si="22"/>
        <v>685</v>
      </c>
      <c r="G88" s="2">
        <f t="shared" si="23"/>
        <v>59999044</v>
      </c>
      <c r="H88" s="2">
        <f t="shared" si="24"/>
        <v>271</v>
      </c>
      <c r="I88" s="7">
        <f t="shared" si="16"/>
        <v>148</v>
      </c>
      <c r="J88" s="8">
        <f t="shared" si="14"/>
        <v>9868</v>
      </c>
      <c r="K88" s="1">
        <f t="shared" si="17"/>
        <v>44101.708333333336</v>
      </c>
      <c r="L88">
        <f t="shared" si="18"/>
        <v>271</v>
      </c>
      <c r="M88">
        <f>RealData!B85</f>
        <v>254</v>
      </c>
      <c r="O88">
        <f t="shared" si="13"/>
        <v>148</v>
      </c>
      <c r="P88">
        <f t="shared" si="15"/>
        <v>9868</v>
      </c>
      <c r="Q88" s="11">
        <f t="shared" si="25"/>
        <v>0.14414414414414423</v>
      </c>
    </row>
    <row r="89" spans="1:17" x14ac:dyDescent="0.25">
      <c r="A89" s="1">
        <v>44102.708333333336</v>
      </c>
      <c r="B89">
        <f t="shared" si="19"/>
        <v>84</v>
      </c>
      <c r="C89">
        <v>1.2</v>
      </c>
      <c r="D89">
        <f t="shared" si="20"/>
        <v>59999017</v>
      </c>
      <c r="E89">
        <f t="shared" si="21"/>
        <v>275</v>
      </c>
      <c r="F89">
        <f t="shared" si="22"/>
        <v>708</v>
      </c>
      <c r="G89" s="2">
        <f t="shared" si="23"/>
        <v>59999017</v>
      </c>
      <c r="H89" s="2">
        <f t="shared" si="24"/>
        <v>275</v>
      </c>
      <c r="I89" s="7">
        <f t="shared" si="16"/>
        <v>160</v>
      </c>
      <c r="J89" s="8">
        <f t="shared" si="14"/>
        <v>9720</v>
      </c>
      <c r="K89" s="1">
        <f t="shared" si="17"/>
        <v>44102.708333333336</v>
      </c>
      <c r="L89">
        <f t="shared" si="18"/>
        <v>275</v>
      </c>
      <c r="M89">
        <f>RealData!B86</f>
        <v>264</v>
      </c>
      <c r="O89">
        <f t="shared" si="13"/>
        <v>160</v>
      </c>
      <c r="P89">
        <f t="shared" si="15"/>
        <v>9720</v>
      </c>
      <c r="Q89" s="11">
        <f t="shared" si="25"/>
        <v>0.13793103448275867</v>
      </c>
    </row>
    <row r="90" spans="1:17" x14ac:dyDescent="0.25">
      <c r="A90" s="1">
        <v>44103.708333333336</v>
      </c>
      <c r="B90">
        <f t="shared" si="19"/>
        <v>85</v>
      </c>
      <c r="C90">
        <v>1.2</v>
      </c>
      <c r="D90">
        <f t="shared" si="20"/>
        <v>59998990</v>
      </c>
      <c r="E90">
        <f t="shared" si="21"/>
        <v>279</v>
      </c>
      <c r="F90">
        <f t="shared" si="22"/>
        <v>731</v>
      </c>
      <c r="G90" s="2">
        <f t="shared" si="23"/>
        <v>59998990</v>
      </c>
      <c r="H90" s="2">
        <f t="shared" si="24"/>
        <v>279</v>
      </c>
      <c r="I90" s="7">
        <f t="shared" si="16"/>
        <v>173</v>
      </c>
      <c r="J90" s="8">
        <f t="shared" si="14"/>
        <v>9574</v>
      </c>
      <c r="K90" s="1">
        <f t="shared" si="17"/>
        <v>44103.708333333336</v>
      </c>
      <c r="L90">
        <f t="shared" si="18"/>
        <v>279</v>
      </c>
      <c r="M90">
        <f>RealData!B87</f>
        <v>271</v>
      </c>
      <c r="O90">
        <f t="shared" si="13"/>
        <v>173</v>
      </c>
      <c r="P90">
        <f t="shared" si="15"/>
        <v>9574</v>
      </c>
      <c r="Q90" s="11">
        <f t="shared" si="25"/>
        <v>0.13389121338912124</v>
      </c>
    </row>
    <row r="91" spans="1:17" x14ac:dyDescent="0.25">
      <c r="A91" s="1">
        <v>44104.708333333336</v>
      </c>
      <c r="B91">
        <f t="shared" si="19"/>
        <v>86</v>
      </c>
      <c r="C91">
        <v>1.2</v>
      </c>
      <c r="D91">
        <f t="shared" si="20"/>
        <v>59998962</v>
      </c>
      <c r="E91">
        <f t="shared" si="21"/>
        <v>284</v>
      </c>
      <c r="F91">
        <f t="shared" si="22"/>
        <v>754</v>
      </c>
      <c r="G91" s="2">
        <f t="shared" si="23"/>
        <v>59998962</v>
      </c>
      <c r="H91" s="2">
        <f t="shared" si="24"/>
        <v>284</v>
      </c>
      <c r="I91" s="7">
        <f t="shared" si="16"/>
        <v>187</v>
      </c>
      <c r="J91" s="8">
        <f t="shared" si="14"/>
        <v>9430</v>
      </c>
      <c r="K91" s="1">
        <f t="shared" si="17"/>
        <v>44104.708333333336</v>
      </c>
      <c r="L91">
        <f t="shared" si="18"/>
        <v>284</v>
      </c>
      <c r="M91">
        <f>RealData!B88</f>
        <v>280</v>
      </c>
      <c r="O91">
        <f t="shared" si="13"/>
        <v>187</v>
      </c>
      <c r="P91">
        <f t="shared" si="15"/>
        <v>9430</v>
      </c>
      <c r="Q91" s="11">
        <f t="shared" si="25"/>
        <v>0.14754098360655732</v>
      </c>
    </row>
    <row r="92" spans="1:17" x14ac:dyDescent="0.25">
      <c r="A92" s="1">
        <v>44105.708333333336</v>
      </c>
      <c r="B92">
        <f t="shared" si="19"/>
        <v>87</v>
      </c>
      <c r="C92">
        <v>1.2</v>
      </c>
      <c r="D92">
        <f t="shared" si="20"/>
        <v>59998934</v>
      </c>
      <c r="E92">
        <f t="shared" si="21"/>
        <v>288</v>
      </c>
      <c r="F92">
        <f t="shared" si="22"/>
        <v>778</v>
      </c>
      <c r="G92" s="2">
        <f t="shared" si="23"/>
        <v>59998934</v>
      </c>
      <c r="H92" s="2">
        <f t="shared" si="24"/>
        <v>288</v>
      </c>
      <c r="I92" s="7">
        <f t="shared" si="16"/>
        <v>201</v>
      </c>
      <c r="J92" s="8">
        <f t="shared" si="14"/>
        <v>9288</v>
      </c>
      <c r="K92" s="1">
        <f t="shared" si="17"/>
        <v>44105.708333333336</v>
      </c>
      <c r="L92">
        <f t="shared" si="18"/>
        <v>288</v>
      </c>
      <c r="M92">
        <f>RealData!B89</f>
        <v>291</v>
      </c>
      <c r="O92">
        <f t="shared" si="13"/>
        <v>201</v>
      </c>
      <c r="P92">
        <f t="shared" si="15"/>
        <v>9288</v>
      </c>
      <c r="Q92" s="11">
        <f t="shared" si="25"/>
        <v>0.18292682926829262</v>
      </c>
    </row>
    <row r="93" spans="1:17" x14ac:dyDescent="0.25">
      <c r="A93" s="1">
        <v>44106.708333333336</v>
      </c>
      <c r="B93">
        <f t="shared" si="19"/>
        <v>88</v>
      </c>
      <c r="C93">
        <v>1.2</v>
      </c>
      <c r="D93">
        <f t="shared" si="20"/>
        <v>59998905</v>
      </c>
      <c r="E93">
        <f t="shared" si="21"/>
        <v>293</v>
      </c>
      <c r="F93">
        <f t="shared" si="22"/>
        <v>802</v>
      </c>
      <c r="G93" s="2">
        <f t="shared" si="23"/>
        <v>59998905</v>
      </c>
      <c r="H93" s="2">
        <f t="shared" si="24"/>
        <v>293</v>
      </c>
      <c r="I93" s="7">
        <f t="shared" si="16"/>
        <v>216</v>
      </c>
      <c r="J93" s="8">
        <f t="shared" si="14"/>
        <v>9149</v>
      </c>
      <c r="K93" s="1">
        <f t="shared" si="17"/>
        <v>44106.708333333336</v>
      </c>
      <c r="L93">
        <f t="shared" si="18"/>
        <v>293</v>
      </c>
      <c r="M93">
        <f>RealData!B90</f>
        <v>294</v>
      </c>
      <c r="O93">
        <f t="shared" si="13"/>
        <v>216</v>
      </c>
      <c r="P93">
        <f t="shared" si="15"/>
        <v>9149</v>
      </c>
      <c r="Q93" s="11">
        <f t="shared" si="25"/>
        <v>0.20491803278688514</v>
      </c>
    </row>
    <row r="94" spans="1:17" x14ac:dyDescent="0.25">
      <c r="A94" s="1">
        <v>44107.708333333336</v>
      </c>
      <c r="B94">
        <f t="shared" si="19"/>
        <v>89</v>
      </c>
      <c r="C94">
        <v>1.2</v>
      </c>
      <c r="D94">
        <f t="shared" si="20"/>
        <v>59998876</v>
      </c>
      <c r="E94">
        <f t="shared" si="21"/>
        <v>298</v>
      </c>
      <c r="F94">
        <f t="shared" si="22"/>
        <v>826</v>
      </c>
      <c r="G94" s="2">
        <f t="shared" si="23"/>
        <v>59998876</v>
      </c>
      <c r="H94" s="2">
        <f t="shared" si="24"/>
        <v>298</v>
      </c>
      <c r="I94" s="7">
        <f t="shared" si="16"/>
        <v>233</v>
      </c>
      <c r="J94" s="8">
        <f t="shared" si="14"/>
        <v>9012</v>
      </c>
      <c r="K94" s="1">
        <f t="shared" si="17"/>
        <v>44107.708333333336</v>
      </c>
      <c r="L94">
        <f t="shared" si="18"/>
        <v>298</v>
      </c>
      <c r="M94">
        <f>RealData!B91</f>
        <v>297</v>
      </c>
      <c r="O94">
        <f t="shared" si="13"/>
        <v>233</v>
      </c>
      <c r="P94">
        <f t="shared" si="15"/>
        <v>9012</v>
      </c>
      <c r="Q94" s="11">
        <f t="shared" si="25"/>
        <v>0.20242914979757076</v>
      </c>
    </row>
    <row r="95" spans="1:17" x14ac:dyDescent="0.25">
      <c r="A95" s="1">
        <v>44108.708333333336</v>
      </c>
      <c r="B95">
        <f t="shared" si="19"/>
        <v>90</v>
      </c>
      <c r="C95">
        <v>1.2</v>
      </c>
      <c r="D95">
        <f t="shared" si="20"/>
        <v>59998846</v>
      </c>
      <c r="E95">
        <f t="shared" si="21"/>
        <v>303</v>
      </c>
      <c r="F95">
        <f t="shared" si="22"/>
        <v>851</v>
      </c>
      <c r="G95" s="2">
        <f t="shared" si="23"/>
        <v>59998846</v>
      </c>
      <c r="H95" s="2">
        <f t="shared" si="24"/>
        <v>303</v>
      </c>
      <c r="I95" s="7">
        <f t="shared" si="16"/>
        <v>252</v>
      </c>
      <c r="J95" s="8">
        <f t="shared" si="14"/>
        <v>8877</v>
      </c>
      <c r="K95" s="1">
        <f t="shared" si="17"/>
        <v>44108.708333333336</v>
      </c>
      <c r="L95">
        <f t="shared" si="18"/>
        <v>303</v>
      </c>
      <c r="M95">
        <f>RealData!B92</f>
        <v>303</v>
      </c>
      <c r="O95">
        <f t="shared" si="13"/>
        <v>252</v>
      </c>
      <c r="P95">
        <f t="shared" si="15"/>
        <v>8877</v>
      </c>
      <c r="Q95" s="11">
        <f t="shared" si="25"/>
        <v>0.19291338582677175</v>
      </c>
    </row>
    <row r="96" spans="1:17" x14ac:dyDescent="0.25">
      <c r="A96" s="1">
        <v>44109.708333333336</v>
      </c>
      <c r="B96">
        <f t="shared" si="19"/>
        <v>91</v>
      </c>
      <c r="C96">
        <v>1.2</v>
      </c>
      <c r="D96">
        <f t="shared" si="20"/>
        <v>59998816</v>
      </c>
      <c r="E96">
        <f t="shared" si="21"/>
        <v>308</v>
      </c>
      <c r="F96">
        <f t="shared" si="22"/>
        <v>876</v>
      </c>
      <c r="G96" s="2">
        <f t="shared" si="23"/>
        <v>59998816</v>
      </c>
      <c r="H96" s="2">
        <f t="shared" si="24"/>
        <v>308</v>
      </c>
      <c r="I96" s="7">
        <f t="shared" si="16"/>
        <v>272</v>
      </c>
      <c r="J96" s="8">
        <f t="shared" si="14"/>
        <v>8744</v>
      </c>
      <c r="K96" s="1">
        <f t="shared" si="17"/>
        <v>44109.708333333336</v>
      </c>
      <c r="L96">
        <f t="shared" si="18"/>
        <v>308</v>
      </c>
      <c r="M96">
        <f>RealData!B93</f>
        <v>323</v>
      </c>
      <c r="O96">
        <f t="shared" si="13"/>
        <v>272</v>
      </c>
      <c r="P96">
        <f t="shared" si="15"/>
        <v>8744</v>
      </c>
      <c r="Q96" s="11">
        <f t="shared" si="25"/>
        <v>0.2234848484848484</v>
      </c>
    </row>
    <row r="97" spans="1:17" x14ac:dyDescent="0.25">
      <c r="A97" s="1">
        <v>44110.708333333336</v>
      </c>
      <c r="B97">
        <f t="shared" si="19"/>
        <v>92</v>
      </c>
      <c r="C97">
        <v>1.6</v>
      </c>
      <c r="D97">
        <f t="shared" si="20"/>
        <v>59998775</v>
      </c>
      <c r="E97">
        <f t="shared" si="21"/>
        <v>323</v>
      </c>
      <c r="F97">
        <f t="shared" si="22"/>
        <v>902</v>
      </c>
      <c r="G97" s="2">
        <f t="shared" si="23"/>
        <v>59998775</v>
      </c>
      <c r="H97" s="2">
        <f t="shared" si="24"/>
        <v>323</v>
      </c>
      <c r="I97" s="7">
        <f t="shared" si="16"/>
        <v>293</v>
      </c>
      <c r="J97" s="8">
        <f t="shared" si="14"/>
        <v>8612</v>
      </c>
      <c r="K97" s="1">
        <f t="shared" si="17"/>
        <v>44110.708333333336</v>
      </c>
      <c r="L97">
        <f t="shared" si="18"/>
        <v>323</v>
      </c>
      <c r="M97">
        <f>RealData!B94</f>
        <v>319</v>
      </c>
      <c r="O97">
        <f t="shared" si="13"/>
        <v>293</v>
      </c>
      <c r="P97">
        <f t="shared" si="15"/>
        <v>8612</v>
      </c>
      <c r="Q97" s="11">
        <f t="shared" si="25"/>
        <v>0.17712177121771222</v>
      </c>
    </row>
    <row r="98" spans="1:17" x14ac:dyDescent="0.25">
      <c r="A98" s="1">
        <v>44111.708333333336</v>
      </c>
      <c r="B98">
        <f t="shared" si="19"/>
        <v>93</v>
      </c>
      <c r="C98">
        <v>1.6</v>
      </c>
      <c r="D98">
        <f t="shared" si="20"/>
        <v>59998732</v>
      </c>
      <c r="E98">
        <f t="shared" si="21"/>
        <v>339</v>
      </c>
      <c r="F98">
        <f t="shared" si="22"/>
        <v>929</v>
      </c>
      <c r="G98" s="2">
        <f t="shared" si="23"/>
        <v>59998732</v>
      </c>
      <c r="H98" s="2">
        <f t="shared" si="24"/>
        <v>339</v>
      </c>
      <c r="I98" s="7">
        <f t="shared" si="16"/>
        <v>316</v>
      </c>
      <c r="J98" s="8">
        <f t="shared" si="14"/>
        <v>8482</v>
      </c>
      <c r="K98" s="1">
        <f t="shared" si="17"/>
        <v>44111.708333333336</v>
      </c>
      <c r="L98">
        <f t="shared" si="18"/>
        <v>339</v>
      </c>
      <c r="M98">
        <f>RealData!B95</f>
        <v>337</v>
      </c>
      <c r="O98">
        <f t="shared" si="13"/>
        <v>316</v>
      </c>
      <c r="P98">
        <f t="shared" si="15"/>
        <v>8482</v>
      </c>
      <c r="Q98" s="11">
        <f t="shared" si="25"/>
        <v>0.20357142857142851</v>
      </c>
    </row>
    <row r="99" spans="1:17" x14ac:dyDescent="0.25">
      <c r="A99" s="1">
        <v>44112.708333333336</v>
      </c>
      <c r="B99">
        <f t="shared" si="19"/>
        <v>94</v>
      </c>
      <c r="C99">
        <v>1.6</v>
      </c>
      <c r="D99">
        <f t="shared" si="20"/>
        <v>59998687</v>
      </c>
      <c r="E99">
        <f t="shared" si="21"/>
        <v>356</v>
      </c>
      <c r="F99">
        <f t="shared" si="22"/>
        <v>957</v>
      </c>
      <c r="G99" s="2">
        <f t="shared" si="23"/>
        <v>59998687</v>
      </c>
      <c r="H99" s="2">
        <f t="shared" si="24"/>
        <v>356</v>
      </c>
      <c r="I99" s="7">
        <f t="shared" si="16"/>
        <v>341</v>
      </c>
      <c r="J99" s="8">
        <f t="shared" si="14"/>
        <v>8355</v>
      </c>
      <c r="K99" s="1">
        <f t="shared" si="17"/>
        <v>44112.708333333336</v>
      </c>
      <c r="L99">
        <f t="shared" si="18"/>
        <v>356</v>
      </c>
      <c r="M99">
        <f>RealData!B96</f>
        <v>358</v>
      </c>
      <c r="O99">
        <f t="shared" si="13"/>
        <v>341</v>
      </c>
      <c r="P99">
        <f t="shared" si="15"/>
        <v>8355</v>
      </c>
      <c r="Q99" s="11">
        <f t="shared" si="25"/>
        <v>0.23024054982817876</v>
      </c>
    </row>
    <row r="100" spans="1:17" x14ac:dyDescent="0.25">
      <c r="A100" s="1">
        <v>44113.708333333336</v>
      </c>
      <c r="B100">
        <f t="shared" si="19"/>
        <v>95</v>
      </c>
      <c r="C100">
        <v>1.8</v>
      </c>
      <c r="D100">
        <f t="shared" si="20"/>
        <v>59998634</v>
      </c>
      <c r="E100">
        <f t="shared" si="21"/>
        <v>379</v>
      </c>
      <c r="F100">
        <f t="shared" si="22"/>
        <v>987</v>
      </c>
      <c r="G100" s="2">
        <f t="shared" si="23"/>
        <v>59998634</v>
      </c>
      <c r="H100" s="2">
        <f t="shared" si="24"/>
        <v>379</v>
      </c>
      <c r="I100" s="7">
        <f t="shared" si="16"/>
        <v>368</v>
      </c>
      <c r="J100" s="8">
        <f t="shared" si="14"/>
        <v>8230</v>
      </c>
      <c r="K100" s="1">
        <f t="shared" si="17"/>
        <v>44113.708333333336</v>
      </c>
      <c r="L100">
        <f t="shared" si="18"/>
        <v>379</v>
      </c>
      <c r="M100">
        <f>RealData!B97</f>
        <v>387</v>
      </c>
      <c r="O100">
        <f t="shared" si="13"/>
        <v>368</v>
      </c>
      <c r="P100">
        <f t="shared" si="15"/>
        <v>8230</v>
      </c>
      <c r="Q100" s="11">
        <f t="shared" si="25"/>
        <v>0.31632653061224492</v>
      </c>
    </row>
    <row r="101" spans="1:17" x14ac:dyDescent="0.25">
      <c r="A101" s="1">
        <v>44114.708333333336</v>
      </c>
      <c r="B101">
        <f t="shared" si="19"/>
        <v>96</v>
      </c>
      <c r="C101">
        <v>1.8</v>
      </c>
      <c r="D101">
        <f t="shared" si="20"/>
        <v>59998577</v>
      </c>
      <c r="E101">
        <f t="shared" si="21"/>
        <v>404</v>
      </c>
      <c r="F101">
        <f t="shared" si="22"/>
        <v>1019</v>
      </c>
      <c r="G101" s="2">
        <f t="shared" si="23"/>
        <v>59998577</v>
      </c>
      <c r="H101" s="2">
        <f t="shared" si="24"/>
        <v>404</v>
      </c>
      <c r="I101" s="7">
        <f t="shared" si="16"/>
        <v>396</v>
      </c>
      <c r="J101" s="8">
        <f t="shared" si="14"/>
        <v>8106</v>
      </c>
      <c r="K101" s="1">
        <f t="shared" si="17"/>
        <v>44114.708333333336</v>
      </c>
      <c r="L101">
        <f t="shared" si="18"/>
        <v>404</v>
      </c>
      <c r="M101">
        <f>RealData!B98</f>
        <v>390</v>
      </c>
      <c r="O101">
        <f t="shared" si="13"/>
        <v>396</v>
      </c>
      <c r="P101">
        <f t="shared" si="15"/>
        <v>8106</v>
      </c>
      <c r="Q101" s="11">
        <f t="shared" si="25"/>
        <v>0.31313131313131315</v>
      </c>
    </row>
    <row r="102" spans="1:17" x14ac:dyDescent="0.25">
      <c r="A102" s="1">
        <v>44115.708333333336</v>
      </c>
      <c r="B102">
        <f t="shared" si="19"/>
        <v>97</v>
      </c>
      <c r="C102">
        <v>1.8</v>
      </c>
      <c r="D102">
        <f t="shared" si="20"/>
        <v>59998516</v>
      </c>
      <c r="E102">
        <f t="shared" si="21"/>
        <v>431</v>
      </c>
      <c r="F102">
        <f t="shared" si="22"/>
        <v>1053</v>
      </c>
      <c r="G102" s="2">
        <f t="shared" si="23"/>
        <v>59998516</v>
      </c>
      <c r="H102" s="2">
        <f t="shared" si="24"/>
        <v>431</v>
      </c>
      <c r="I102" s="7">
        <f t="shared" si="16"/>
        <v>427</v>
      </c>
      <c r="J102" s="8">
        <f t="shared" si="14"/>
        <v>7984</v>
      </c>
      <c r="K102" s="1">
        <f t="shared" si="17"/>
        <v>44115.708333333336</v>
      </c>
      <c r="L102">
        <f t="shared" si="18"/>
        <v>431</v>
      </c>
      <c r="M102">
        <f>RealData!B99</f>
        <v>420</v>
      </c>
      <c r="O102">
        <f t="shared" si="13"/>
        <v>427</v>
      </c>
      <c r="P102">
        <f t="shared" si="15"/>
        <v>7984</v>
      </c>
      <c r="Q102" s="11">
        <f t="shared" si="25"/>
        <v>0.38613861386138604</v>
      </c>
    </row>
    <row r="103" spans="1:17" x14ac:dyDescent="0.25">
      <c r="A103" s="1">
        <v>44116.708333333336</v>
      </c>
      <c r="B103">
        <f t="shared" si="19"/>
        <v>98</v>
      </c>
      <c r="C103">
        <v>1.8</v>
      </c>
      <c r="D103">
        <f t="shared" si="20"/>
        <v>59998451</v>
      </c>
      <c r="E103">
        <f t="shared" si="21"/>
        <v>460</v>
      </c>
      <c r="F103">
        <f t="shared" si="22"/>
        <v>1089</v>
      </c>
      <c r="G103" s="2">
        <f t="shared" si="23"/>
        <v>59998451</v>
      </c>
      <c r="H103" s="2">
        <f t="shared" si="24"/>
        <v>460</v>
      </c>
      <c r="I103" s="7">
        <f t="shared" si="16"/>
        <v>460</v>
      </c>
      <c r="J103" s="8">
        <f t="shared" si="14"/>
        <v>7865</v>
      </c>
      <c r="K103" s="1">
        <f t="shared" si="17"/>
        <v>44116.708333333336</v>
      </c>
      <c r="L103">
        <f t="shared" si="18"/>
        <v>460</v>
      </c>
      <c r="M103">
        <f>RealData!B100</f>
        <v>452</v>
      </c>
      <c r="O103">
        <f t="shared" si="13"/>
        <v>460</v>
      </c>
      <c r="P103">
        <f t="shared" si="15"/>
        <v>7865</v>
      </c>
      <c r="Q103" s="11">
        <f t="shared" si="25"/>
        <v>0.39938080495356032</v>
      </c>
    </row>
    <row r="104" spans="1:17" x14ac:dyDescent="0.25">
      <c r="A104" s="1">
        <v>44117.708333333336</v>
      </c>
      <c r="B104">
        <f t="shared" si="19"/>
        <v>99</v>
      </c>
      <c r="C104">
        <v>1.94</v>
      </c>
      <c r="D104">
        <f t="shared" si="20"/>
        <v>59998377</v>
      </c>
      <c r="E104">
        <f t="shared" si="21"/>
        <v>496</v>
      </c>
      <c r="F104">
        <f t="shared" si="22"/>
        <v>1127</v>
      </c>
      <c r="G104" s="2">
        <f t="shared" si="23"/>
        <v>59998377</v>
      </c>
      <c r="H104" s="2">
        <f t="shared" si="24"/>
        <v>496</v>
      </c>
      <c r="I104" s="7">
        <f t="shared" si="16"/>
        <v>496</v>
      </c>
      <c r="J104" s="8">
        <f t="shared" si="14"/>
        <v>7747</v>
      </c>
      <c r="K104" s="1">
        <f t="shared" si="17"/>
        <v>44117.708333333336</v>
      </c>
      <c r="L104">
        <f t="shared" si="18"/>
        <v>496</v>
      </c>
      <c r="M104">
        <f>RealData!B101</f>
        <v>514</v>
      </c>
      <c r="O104">
        <f t="shared" si="13"/>
        <v>496</v>
      </c>
      <c r="P104">
        <f t="shared" si="15"/>
        <v>7747</v>
      </c>
      <c r="Q104" s="11">
        <f t="shared" si="25"/>
        <v>0.61128526645768022</v>
      </c>
    </row>
    <row r="105" spans="1:17" x14ac:dyDescent="0.25">
      <c r="A105" s="1">
        <v>44118.708333333336</v>
      </c>
      <c r="B105">
        <f t="shared" si="19"/>
        <v>100</v>
      </c>
      <c r="C105">
        <v>1.94</v>
      </c>
      <c r="D105">
        <f t="shared" si="20"/>
        <v>59998297</v>
      </c>
      <c r="E105">
        <f t="shared" si="21"/>
        <v>535</v>
      </c>
      <c r="F105">
        <f t="shared" si="22"/>
        <v>1168</v>
      </c>
      <c r="G105" s="2">
        <f t="shared" si="23"/>
        <v>59998297</v>
      </c>
      <c r="H105" s="2">
        <f t="shared" si="24"/>
        <v>535</v>
      </c>
      <c r="I105" s="7">
        <f t="shared" si="16"/>
        <v>535</v>
      </c>
      <c r="J105" s="8">
        <f t="shared" si="14"/>
        <v>7630</v>
      </c>
      <c r="K105" s="1">
        <f t="shared" si="17"/>
        <v>44118.708333333336</v>
      </c>
      <c r="L105">
        <f t="shared" si="18"/>
        <v>535</v>
      </c>
      <c r="M105">
        <f>RealData!B102</f>
        <v>539</v>
      </c>
      <c r="O105">
        <f t="shared" si="13"/>
        <v>535</v>
      </c>
      <c r="P105">
        <f t="shared" si="15"/>
        <v>7630</v>
      </c>
      <c r="Q105" s="11">
        <f t="shared" si="25"/>
        <v>0.59940652818991103</v>
      </c>
    </row>
    <row r="106" spans="1:17" x14ac:dyDescent="0.25">
      <c r="A106" s="1">
        <v>44119.708333333336</v>
      </c>
      <c r="B106">
        <f t="shared" si="19"/>
        <v>101</v>
      </c>
      <c r="C106">
        <v>1.94</v>
      </c>
      <c r="D106">
        <f t="shared" si="20"/>
        <v>59998211</v>
      </c>
      <c r="E106">
        <f t="shared" si="21"/>
        <v>576</v>
      </c>
      <c r="F106">
        <f t="shared" si="22"/>
        <v>1213</v>
      </c>
      <c r="G106" s="2">
        <f t="shared" si="23"/>
        <v>59998211</v>
      </c>
      <c r="H106" s="2">
        <f t="shared" si="24"/>
        <v>576</v>
      </c>
      <c r="I106" s="7">
        <f t="shared" si="16"/>
        <v>576</v>
      </c>
      <c r="J106" s="8">
        <f t="shared" si="14"/>
        <v>7515</v>
      </c>
      <c r="K106" s="1">
        <f t="shared" si="17"/>
        <v>44119.708333333336</v>
      </c>
      <c r="L106">
        <f t="shared" si="18"/>
        <v>576</v>
      </c>
      <c r="M106">
        <f>RealData!B103</f>
        <v>586</v>
      </c>
      <c r="O106">
        <f t="shared" si="13"/>
        <v>576</v>
      </c>
      <c r="P106">
        <f t="shared" si="15"/>
        <v>7515</v>
      </c>
      <c r="Q106" s="11">
        <f t="shared" si="25"/>
        <v>0.63687150837988837</v>
      </c>
    </row>
    <row r="107" spans="1:17" x14ac:dyDescent="0.25">
      <c r="A107" s="1">
        <v>44120.708333333336</v>
      </c>
      <c r="B107">
        <f t="shared" si="19"/>
        <v>102</v>
      </c>
      <c r="C107">
        <v>1.94</v>
      </c>
      <c r="D107">
        <f t="shared" si="20"/>
        <v>59998118</v>
      </c>
      <c r="E107">
        <f t="shared" si="21"/>
        <v>621</v>
      </c>
      <c r="F107">
        <f t="shared" si="22"/>
        <v>1261</v>
      </c>
      <c r="G107" s="2">
        <f t="shared" si="23"/>
        <v>59998118</v>
      </c>
      <c r="H107" s="2">
        <f t="shared" si="24"/>
        <v>621</v>
      </c>
      <c r="I107" s="7">
        <f t="shared" si="16"/>
        <v>621</v>
      </c>
      <c r="J107" s="8">
        <f t="shared" si="14"/>
        <v>7403</v>
      </c>
      <c r="K107" s="1">
        <f t="shared" si="17"/>
        <v>44120.708333333336</v>
      </c>
      <c r="L107">
        <f t="shared" si="18"/>
        <v>621</v>
      </c>
      <c r="M107">
        <f>RealData!B104</f>
        <v>638</v>
      </c>
      <c r="O107">
        <f t="shared" si="13"/>
        <v>621</v>
      </c>
      <c r="P107">
        <f t="shared" si="15"/>
        <v>7403</v>
      </c>
      <c r="Q107" s="11">
        <f t="shared" si="25"/>
        <v>0.64857881136950901</v>
      </c>
    </row>
    <row r="108" spans="1:17" x14ac:dyDescent="0.25">
      <c r="A108" s="1">
        <v>44121.708333333336</v>
      </c>
      <c r="B108">
        <f t="shared" si="19"/>
        <v>103</v>
      </c>
      <c r="C108">
        <v>1.94</v>
      </c>
      <c r="D108">
        <f t="shared" si="20"/>
        <v>59998018</v>
      </c>
      <c r="E108">
        <f t="shared" si="21"/>
        <v>669</v>
      </c>
      <c r="F108">
        <f t="shared" si="22"/>
        <v>1313</v>
      </c>
      <c r="G108" s="2">
        <f t="shared" si="23"/>
        <v>59998018</v>
      </c>
      <c r="H108" s="2">
        <f t="shared" si="24"/>
        <v>669</v>
      </c>
      <c r="I108" s="7">
        <f t="shared" si="16"/>
        <v>669</v>
      </c>
      <c r="J108" s="8">
        <f t="shared" si="14"/>
        <v>7292</v>
      </c>
      <c r="K108" s="1">
        <f t="shared" si="17"/>
        <v>44121.708333333336</v>
      </c>
      <c r="L108">
        <f t="shared" si="18"/>
        <v>669</v>
      </c>
      <c r="M108">
        <f>RealData!B105</f>
        <v>705</v>
      </c>
      <c r="O108">
        <f t="shared" si="13"/>
        <v>669</v>
      </c>
      <c r="P108">
        <f t="shared" si="15"/>
        <v>7292</v>
      </c>
      <c r="Q108" s="11">
        <f t="shared" si="25"/>
        <v>0.80769230769230771</v>
      </c>
    </row>
    <row r="109" spans="1:17" x14ac:dyDescent="0.25">
      <c r="A109" s="1">
        <v>44122.708333333336</v>
      </c>
      <c r="B109">
        <f t="shared" si="19"/>
        <v>104</v>
      </c>
      <c r="C109">
        <v>1.94</v>
      </c>
      <c r="D109">
        <f t="shared" si="20"/>
        <v>59997910</v>
      </c>
      <c r="E109">
        <f t="shared" si="21"/>
        <v>721</v>
      </c>
      <c r="F109">
        <f t="shared" si="22"/>
        <v>1369</v>
      </c>
      <c r="G109" s="2">
        <f t="shared" si="23"/>
        <v>59997910</v>
      </c>
      <c r="H109" s="2">
        <f t="shared" si="24"/>
        <v>721</v>
      </c>
      <c r="I109" s="7">
        <f t="shared" si="16"/>
        <v>721</v>
      </c>
      <c r="J109" s="8">
        <f t="shared" si="14"/>
        <v>7182</v>
      </c>
      <c r="K109" s="1">
        <f t="shared" si="17"/>
        <v>44122.708333333336</v>
      </c>
      <c r="L109">
        <f t="shared" si="18"/>
        <v>721</v>
      </c>
      <c r="M109">
        <f>RealData!B106</f>
        <v>750</v>
      </c>
      <c r="O109">
        <f t="shared" si="13"/>
        <v>721</v>
      </c>
      <c r="P109">
        <f t="shared" si="15"/>
        <v>7182</v>
      </c>
      <c r="Q109" s="11">
        <f t="shared" si="25"/>
        <v>0.78571428571428581</v>
      </c>
    </row>
    <row r="110" spans="1:17" x14ac:dyDescent="0.25">
      <c r="A110" s="1">
        <v>44123.708333333336</v>
      </c>
      <c r="B110">
        <f t="shared" si="19"/>
        <v>105</v>
      </c>
      <c r="C110">
        <v>1.94</v>
      </c>
      <c r="D110">
        <f t="shared" si="20"/>
        <v>59997793</v>
      </c>
      <c r="E110">
        <f t="shared" si="21"/>
        <v>778</v>
      </c>
      <c r="F110">
        <f t="shared" si="22"/>
        <v>1429</v>
      </c>
      <c r="G110" s="2">
        <f t="shared" si="23"/>
        <v>59997793</v>
      </c>
      <c r="H110" s="2">
        <f t="shared" si="24"/>
        <v>778</v>
      </c>
      <c r="I110" s="7">
        <f t="shared" si="16"/>
        <v>778</v>
      </c>
      <c r="J110" s="8">
        <f t="shared" si="14"/>
        <v>7074</v>
      </c>
      <c r="K110" s="1">
        <f t="shared" si="17"/>
        <v>44123.708333333336</v>
      </c>
      <c r="L110">
        <f t="shared" si="18"/>
        <v>778</v>
      </c>
      <c r="M110">
        <f>RealData!B107</f>
        <v>797</v>
      </c>
      <c r="O110">
        <f t="shared" si="13"/>
        <v>778</v>
      </c>
      <c r="P110">
        <f t="shared" si="15"/>
        <v>7074</v>
      </c>
      <c r="Q110" s="11">
        <f t="shared" si="25"/>
        <v>0.76327433628318575</v>
      </c>
    </row>
    <row r="111" spans="1:17" x14ac:dyDescent="0.25">
      <c r="A111" s="1">
        <v>44124.708333333336</v>
      </c>
      <c r="B111">
        <f t="shared" si="19"/>
        <v>106</v>
      </c>
      <c r="C111">
        <v>1.94</v>
      </c>
      <c r="D111">
        <f t="shared" si="20"/>
        <v>59997667</v>
      </c>
      <c r="E111">
        <f t="shared" si="21"/>
        <v>839</v>
      </c>
      <c r="F111">
        <f t="shared" si="22"/>
        <v>1494</v>
      </c>
      <c r="G111" s="2">
        <f t="shared" si="23"/>
        <v>59997667</v>
      </c>
      <c r="H111" s="2">
        <f t="shared" si="24"/>
        <v>839</v>
      </c>
      <c r="I111" s="7">
        <f t="shared" si="16"/>
        <v>839</v>
      </c>
      <c r="J111" s="8">
        <f t="shared" si="14"/>
        <v>6967</v>
      </c>
      <c r="K111" s="1">
        <f t="shared" si="17"/>
        <v>44124.708333333336</v>
      </c>
      <c r="L111">
        <f t="shared" si="18"/>
        <v>839</v>
      </c>
      <c r="M111">
        <f>RealData!B108</f>
        <v>870</v>
      </c>
      <c r="O111">
        <f t="shared" si="13"/>
        <v>839</v>
      </c>
      <c r="P111">
        <f t="shared" si="15"/>
        <v>6967</v>
      </c>
      <c r="Q111" s="11">
        <f t="shared" si="25"/>
        <v>0.69260700389105057</v>
      </c>
    </row>
    <row r="112" spans="1:17" x14ac:dyDescent="0.25">
      <c r="A112" s="1">
        <v>44125.708333333336</v>
      </c>
      <c r="B112">
        <f t="shared" si="19"/>
        <v>107</v>
      </c>
      <c r="C112">
        <v>1.94</v>
      </c>
      <c r="D112">
        <f t="shared" si="20"/>
        <v>59997531</v>
      </c>
      <c r="E112">
        <f t="shared" si="21"/>
        <v>905</v>
      </c>
      <c r="F112">
        <f t="shared" si="22"/>
        <v>1564</v>
      </c>
      <c r="G112" s="2">
        <f t="shared" si="23"/>
        <v>59997531</v>
      </c>
      <c r="H112" s="2">
        <f t="shared" si="24"/>
        <v>905</v>
      </c>
      <c r="I112" s="7">
        <f t="shared" ref="I112:I113" si="26">I111+ROUND(($D$1/$D$2)*G111*(I111/$D$3),0)-ROUND(I111/$D$2,0)</f>
        <v>905</v>
      </c>
      <c r="J112" s="8">
        <f t="shared" si="14"/>
        <v>6862</v>
      </c>
      <c r="K112" s="1">
        <f t="shared" si="17"/>
        <v>44125.708333333336</v>
      </c>
      <c r="L112">
        <f t="shared" si="18"/>
        <v>905</v>
      </c>
      <c r="M112">
        <f>RealData!B109</f>
        <v>926</v>
      </c>
      <c r="O112">
        <f t="shared" si="13"/>
        <v>905</v>
      </c>
      <c r="P112">
        <f t="shared" si="15"/>
        <v>6862</v>
      </c>
      <c r="Q112" s="11">
        <f t="shared" si="25"/>
        <v>0.71799628942486082</v>
      </c>
    </row>
    <row r="113" spans="1:17" x14ac:dyDescent="0.25">
      <c r="A113" s="1">
        <v>44126.708333333336</v>
      </c>
      <c r="B113">
        <f t="shared" si="19"/>
        <v>108</v>
      </c>
      <c r="C113">
        <v>1.94</v>
      </c>
      <c r="D113">
        <f t="shared" si="20"/>
        <v>59997385</v>
      </c>
      <c r="E113">
        <f t="shared" si="21"/>
        <v>976</v>
      </c>
      <c r="F113">
        <f t="shared" si="22"/>
        <v>1639</v>
      </c>
      <c r="G113" s="2">
        <f t="shared" si="23"/>
        <v>59997385</v>
      </c>
      <c r="H113" s="2">
        <f>E113</f>
        <v>976</v>
      </c>
      <c r="I113" s="7">
        <f t="shared" si="26"/>
        <v>976</v>
      </c>
      <c r="J113" s="8">
        <f t="shared" si="14"/>
        <v>6759</v>
      </c>
      <c r="K113" s="1">
        <f t="shared" si="17"/>
        <v>44126.708333333336</v>
      </c>
      <c r="L113">
        <f t="shared" si="18"/>
        <v>976</v>
      </c>
      <c r="M113">
        <f>RealData!B110</f>
        <v>992</v>
      </c>
      <c r="O113">
        <f>I113</f>
        <v>976</v>
      </c>
      <c r="P113">
        <f t="shared" si="15"/>
        <v>6759</v>
      </c>
      <c r="Q113" s="11">
        <f t="shared" si="25"/>
        <v>0.69283276450511955</v>
      </c>
    </row>
    <row r="114" spans="1:17" x14ac:dyDescent="0.25">
      <c r="A114" s="1">
        <v>44127</v>
      </c>
      <c r="B114">
        <f t="shared" si="19"/>
        <v>109</v>
      </c>
      <c r="C114">
        <v>1.94</v>
      </c>
      <c r="D114">
        <f t="shared" si="20"/>
        <v>59997227</v>
      </c>
      <c r="E114">
        <f t="shared" si="21"/>
        <v>1053</v>
      </c>
      <c r="F114">
        <f t="shared" si="22"/>
        <v>1720</v>
      </c>
      <c r="G114" s="2">
        <f t="shared" si="23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4"/>
        <v>6658</v>
      </c>
      <c r="K114" s="1">
        <f t="shared" si="17"/>
        <v>44127</v>
      </c>
      <c r="L114">
        <f t="shared" ref="L114" si="27">E114</f>
        <v>1053</v>
      </c>
      <c r="M114">
        <f>RealData!B111</f>
        <v>1049</v>
      </c>
      <c r="O114">
        <f t="shared" si="13"/>
        <v>1053</v>
      </c>
      <c r="P114">
        <f t="shared" si="15"/>
        <v>6658</v>
      </c>
      <c r="Q114" s="11">
        <f t="shared" si="25"/>
        <v>0.64420062695924774</v>
      </c>
    </row>
    <row r="115" spans="1:17" x14ac:dyDescent="0.25">
      <c r="A115" s="1">
        <v>44128</v>
      </c>
      <c r="B115">
        <f t="shared" si="19"/>
        <v>110</v>
      </c>
      <c r="C115">
        <v>1.94</v>
      </c>
      <c r="D115">
        <f t="shared" si="20"/>
        <v>59997057</v>
      </c>
      <c r="E115">
        <f t="shared" si="21"/>
        <v>1135</v>
      </c>
      <c r="F115">
        <f t="shared" si="22"/>
        <v>1808</v>
      </c>
      <c r="G115" s="2">
        <f t="shared" si="23"/>
        <v>59997057</v>
      </c>
      <c r="H115" s="2">
        <f t="shared" ref="H115:H122" si="28">H114+ROUND(($D$1/$D$2)*G114*(H114/$D$3),0)-ROUND(H114/$D$2,0)</f>
        <v>1135</v>
      </c>
      <c r="I115" s="7">
        <f t="shared" ref="I115:I134" si="29">I114+ROUND(($D$1/$D$2)*G114*(I114/$D$3),0)-ROUND(I114/$D$2,0)</f>
        <v>1135</v>
      </c>
      <c r="J115" s="8">
        <f t="shared" si="14"/>
        <v>6558</v>
      </c>
      <c r="K115" s="1">
        <f t="shared" si="17"/>
        <v>44128</v>
      </c>
      <c r="L115">
        <f>E115</f>
        <v>1135</v>
      </c>
      <c r="M115">
        <f>RealData!B112</f>
        <v>1128</v>
      </c>
      <c r="O115">
        <f t="shared" si="13"/>
        <v>1135</v>
      </c>
      <c r="P115">
        <f t="shared" si="15"/>
        <v>6558</v>
      </c>
      <c r="Q115" s="11">
        <f t="shared" si="25"/>
        <v>0.60000000000000009</v>
      </c>
    </row>
    <row r="116" spans="1:17" x14ac:dyDescent="0.25">
      <c r="A116" s="1">
        <v>44129</v>
      </c>
      <c r="B116">
        <f t="shared" si="19"/>
        <v>111</v>
      </c>
      <c r="C116">
        <v>1.94</v>
      </c>
      <c r="D116">
        <f t="shared" si="20"/>
        <v>59996874</v>
      </c>
      <c r="E116">
        <f t="shared" si="21"/>
        <v>1223</v>
      </c>
      <c r="F116">
        <f t="shared" si="22"/>
        <v>1903</v>
      </c>
      <c r="G116" s="2">
        <f t="shared" si="23"/>
        <v>59996874</v>
      </c>
      <c r="H116" s="2">
        <f t="shared" si="28"/>
        <v>1223</v>
      </c>
      <c r="I116" s="7">
        <f t="shared" si="29"/>
        <v>1223</v>
      </c>
      <c r="J116" s="8">
        <f t="shared" si="14"/>
        <v>6459</v>
      </c>
      <c r="K116" s="1">
        <f t="shared" si="17"/>
        <v>44129</v>
      </c>
      <c r="L116">
        <f t="shared" ref="L116:L117" si="30">E116</f>
        <v>1223</v>
      </c>
      <c r="M116">
        <f>RealData!B113</f>
        <v>1208</v>
      </c>
      <c r="O116">
        <f t="shared" si="13"/>
        <v>1223</v>
      </c>
      <c r="P116">
        <f t="shared" si="15"/>
        <v>6459</v>
      </c>
      <c r="Q116" s="11">
        <f t="shared" si="25"/>
        <v>0.61066666666666669</v>
      </c>
    </row>
    <row r="117" spans="1:17" x14ac:dyDescent="0.25">
      <c r="A117" s="1">
        <v>44130</v>
      </c>
      <c r="B117">
        <f t="shared" si="19"/>
        <v>112</v>
      </c>
      <c r="C117">
        <v>1.94</v>
      </c>
      <c r="D117">
        <f t="shared" si="20"/>
        <v>59996676</v>
      </c>
      <c r="E117">
        <f t="shared" si="21"/>
        <v>1319</v>
      </c>
      <c r="F117">
        <f t="shared" si="22"/>
        <v>2005</v>
      </c>
      <c r="G117" s="2">
        <f t="shared" si="23"/>
        <v>59996676</v>
      </c>
      <c r="H117" s="2">
        <f t="shared" si="28"/>
        <v>1319</v>
      </c>
      <c r="I117" s="7">
        <f t="shared" si="29"/>
        <v>1319</v>
      </c>
      <c r="J117" s="8">
        <f t="shared" si="14"/>
        <v>6362</v>
      </c>
      <c r="K117" s="1">
        <f t="shared" si="17"/>
        <v>44130</v>
      </c>
      <c r="L117">
        <f t="shared" si="30"/>
        <v>1319</v>
      </c>
      <c r="M117">
        <f>RealData!B114</f>
        <v>1284</v>
      </c>
      <c r="O117">
        <f t="shared" si="13"/>
        <v>1319</v>
      </c>
      <c r="P117">
        <f t="shared" si="15"/>
        <v>6362</v>
      </c>
      <c r="Q117" s="11">
        <f t="shared" si="25"/>
        <v>0.61104140526976169</v>
      </c>
    </row>
    <row r="118" spans="1:17" x14ac:dyDescent="0.25">
      <c r="A118" s="1">
        <v>44131</v>
      </c>
      <c r="B118">
        <f t="shared" si="19"/>
        <v>113</v>
      </c>
      <c r="C118">
        <v>1.94</v>
      </c>
      <c r="D118">
        <f t="shared" si="20"/>
        <v>59996463</v>
      </c>
      <c r="E118">
        <f t="shared" si="21"/>
        <v>1422</v>
      </c>
      <c r="F118">
        <f t="shared" si="22"/>
        <v>2115</v>
      </c>
      <c r="G118" s="2">
        <f t="shared" si="23"/>
        <v>59996463</v>
      </c>
      <c r="H118" s="2">
        <f t="shared" si="28"/>
        <v>1422</v>
      </c>
      <c r="I118" s="7">
        <f t="shared" si="29"/>
        <v>1422</v>
      </c>
      <c r="J118" s="8">
        <f t="shared" si="14"/>
        <v>6267</v>
      </c>
      <c r="K118" s="1">
        <f t="shared" si="17"/>
        <v>44131</v>
      </c>
      <c r="L118">
        <f t="shared" ref="L118" si="31">E118</f>
        <v>1422</v>
      </c>
      <c r="M118">
        <f>RealData!B115</f>
        <v>1411</v>
      </c>
      <c r="O118">
        <f t="shared" si="13"/>
        <v>1422</v>
      </c>
      <c r="P118">
        <f t="shared" si="15"/>
        <v>6267</v>
      </c>
      <c r="Q118" s="11">
        <f t="shared" si="25"/>
        <v>0.62183908045977021</v>
      </c>
    </row>
    <row r="119" spans="1:17" x14ac:dyDescent="0.25">
      <c r="A119" s="1">
        <v>44132</v>
      </c>
      <c r="B119">
        <f t="shared" si="19"/>
        <v>114</v>
      </c>
      <c r="C119">
        <v>1.94</v>
      </c>
      <c r="D119">
        <f t="shared" si="20"/>
        <v>59996233</v>
      </c>
      <c r="E119">
        <f t="shared" si="21"/>
        <v>1533</v>
      </c>
      <c r="F119">
        <f t="shared" si="22"/>
        <v>2234</v>
      </c>
      <c r="G119" s="2">
        <f t="shared" si="23"/>
        <v>59996233</v>
      </c>
      <c r="H119" s="2">
        <f t="shared" si="28"/>
        <v>1533</v>
      </c>
      <c r="I119" s="7">
        <f t="shared" si="29"/>
        <v>1533</v>
      </c>
      <c r="J119" s="8">
        <f t="shared" ref="J119:J122" si="32">J118+ROUND(($E$1/$D$2)*G118*(J118/$D$3),0)-ROUND(J118/$D$2,0)</f>
        <v>6173</v>
      </c>
      <c r="K119" s="1">
        <f t="shared" si="17"/>
        <v>44132</v>
      </c>
      <c r="L119">
        <f t="shared" ref="L119" si="33">E119</f>
        <v>1533</v>
      </c>
      <c r="M119">
        <f>RealData!B116</f>
        <v>1536</v>
      </c>
      <c r="O119">
        <f t="shared" ref="O119:O134" si="34">I119</f>
        <v>1533</v>
      </c>
      <c r="P119">
        <f t="shared" ref="P119:P134" si="35">J119</f>
        <v>6173</v>
      </c>
      <c r="Q119" s="11">
        <f t="shared" si="25"/>
        <v>0.65874730021598271</v>
      </c>
    </row>
    <row r="120" spans="1:17" x14ac:dyDescent="0.25">
      <c r="A120" s="1">
        <v>44133</v>
      </c>
      <c r="B120">
        <f t="shared" si="19"/>
        <v>115</v>
      </c>
      <c r="C120">
        <v>1.94</v>
      </c>
      <c r="D120">
        <f t="shared" si="20"/>
        <v>59995985</v>
      </c>
      <c r="E120">
        <f t="shared" si="21"/>
        <v>1653</v>
      </c>
      <c r="F120">
        <f t="shared" si="22"/>
        <v>2362</v>
      </c>
      <c r="G120" s="2">
        <f t="shared" si="23"/>
        <v>59995985</v>
      </c>
      <c r="H120" s="2">
        <f t="shared" si="28"/>
        <v>1653</v>
      </c>
      <c r="I120" s="7">
        <f t="shared" si="29"/>
        <v>1653</v>
      </c>
      <c r="J120" s="8">
        <f t="shared" si="32"/>
        <v>6081</v>
      </c>
      <c r="K120" s="1">
        <f t="shared" si="17"/>
        <v>44133</v>
      </c>
      <c r="L120">
        <f t="shared" ref="L120" si="36">E120</f>
        <v>1653</v>
      </c>
      <c r="M120">
        <f>RealData!B117</f>
        <v>1651</v>
      </c>
      <c r="O120">
        <f t="shared" si="34"/>
        <v>1653</v>
      </c>
      <c r="P120">
        <f t="shared" si="35"/>
        <v>6081</v>
      </c>
      <c r="Q120" s="11">
        <f t="shared" si="25"/>
        <v>0.66431451612903225</v>
      </c>
    </row>
    <row r="121" spans="1:17" x14ac:dyDescent="0.25">
      <c r="A121" s="1">
        <v>44134</v>
      </c>
      <c r="B121">
        <f t="shared" si="19"/>
        <v>116</v>
      </c>
      <c r="C121">
        <v>1.7</v>
      </c>
      <c r="D121">
        <f t="shared" si="20"/>
        <v>59995751</v>
      </c>
      <c r="E121">
        <f t="shared" si="21"/>
        <v>1749</v>
      </c>
      <c r="F121">
        <f t="shared" si="22"/>
        <v>2500</v>
      </c>
      <c r="G121" s="2">
        <f t="shared" si="23"/>
        <v>59995751</v>
      </c>
      <c r="H121" s="2">
        <f t="shared" si="28"/>
        <v>1782</v>
      </c>
      <c r="I121" s="7">
        <f t="shared" si="29"/>
        <v>1782</v>
      </c>
      <c r="J121" s="8">
        <f t="shared" si="32"/>
        <v>5990</v>
      </c>
      <c r="K121" s="1">
        <f t="shared" si="17"/>
        <v>44134</v>
      </c>
      <c r="L121">
        <f t="shared" ref="L121" si="37">E121</f>
        <v>1749</v>
      </c>
      <c r="M121">
        <f>RealData!B118</f>
        <v>1746</v>
      </c>
      <c r="O121">
        <f t="shared" si="34"/>
        <v>1782</v>
      </c>
      <c r="P121">
        <f t="shared" si="35"/>
        <v>5990</v>
      </c>
      <c r="Q121" s="11">
        <f t="shared" si="25"/>
        <v>0.66444232602478559</v>
      </c>
    </row>
    <row r="122" spans="1:17" x14ac:dyDescent="0.25">
      <c r="A122" s="1">
        <v>44135</v>
      </c>
      <c r="B122">
        <f t="shared" si="19"/>
        <v>117</v>
      </c>
      <c r="C122">
        <v>1.7</v>
      </c>
      <c r="D122">
        <f t="shared" si="20"/>
        <v>59995503</v>
      </c>
      <c r="E122">
        <f t="shared" si="21"/>
        <v>1851</v>
      </c>
      <c r="F122">
        <f t="shared" si="22"/>
        <v>2646</v>
      </c>
      <c r="G122" s="2">
        <f t="shared" si="23"/>
        <v>59995503</v>
      </c>
      <c r="H122" s="2">
        <f t="shared" si="28"/>
        <v>1921</v>
      </c>
      <c r="I122" s="7">
        <f t="shared" si="29"/>
        <v>1921</v>
      </c>
      <c r="J122" s="8">
        <f t="shared" si="32"/>
        <v>5900</v>
      </c>
      <c r="K122" s="1">
        <f t="shared" si="17"/>
        <v>44135</v>
      </c>
      <c r="L122">
        <f t="shared" ref="L122:L124" si="38">E122</f>
        <v>1851</v>
      </c>
      <c r="M122">
        <f>RealData!B119</f>
        <v>1843</v>
      </c>
      <c r="O122">
        <f t="shared" si="34"/>
        <v>1921</v>
      </c>
      <c r="P122">
        <f t="shared" si="35"/>
        <v>5900</v>
      </c>
      <c r="Q122" s="11">
        <f t="shared" si="25"/>
        <v>0.63386524822695045</v>
      </c>
    </row>
    <row r="123" spans="1:17" x14ac:dyDescent="0.25">
      <c r="A123" s="1">
        <v>44136</v>
      </c>
      <c r="B123">
        <f t="shared" si="19"/>
        <v>118</v>
      </c>
      <c r="C123">
        <v>1.7</v>
      </c>
      <c r="D123">
        <f t="shared" ref="D123:D132" si="39">D122-ROUND((C123/$D$2)*D122*(E122/$D$3),0)</f>
        <v>59995241</v>
      </c>
      <c r="E123">
        <f t="shared" ref="E123:E132" si="40">E122+ROUND((C123/$D$2)*D122*(E122/$D$3),0)-ROUND(E122/$D$2,0)</f>
        <v>1959</v>
      </c>
      <c r="F123">
        <f t="shared" ref="F123:F132" si="41">F122+ROUND(E122/$D$2,0)</f>
        <v>2800</v>
      </c>
      <c r="G123" s="2">
        <f t="shared" ref="G123:G132" si="42">D123</f>
        <v>59995241</v>
      </c>
      <c r="H123" s="2">
        <f t="shared" ref="H123:H132" si="43">H122+ROUND(($D$1/$D$2)*G122*(H122/$D$3),0)-ROUND(H122/$D$2,0)</f>
        <v>2072</v>
      </c>
      <c r="I123" s="7">
        <f t="shared" si="29"/>
        <v>2072</v>
      </c>
      <c r="J123" s="8">
        <f>J122+ROUND(($E$1/$D$2)*G122*(J122/$D$3),0)-ROUND(J122/$D$2,0)</f>
        <v>5811</v>
      </c>
      <c r="K123" s="1">
        <f t="shared" si="17"/>
        <v>44136</v>
      </c>
      <c r="L123">
        <f t="shared" si="38"/>
        <v>1959</v>
      </c>
      <c r="M123">
        <f>RealData!B120</f>
        <v>1939</v>
      </c>
      <c r="O123">
        <f t="shared" si="34"/>
        <v>2072</v>
      </c>
      <c r="P123">
        <f t="shared" si="35"/>
        <v>5811</v>
      </c>
      <c r="Q123" s="11">
        <f t="shared" si="25"/>
        <v>0.60513245033112573</v>
      </c>
    </row>
    <row r="124" spans="1:17" x14ac:dyDescent="0.25">
      <c r="A124" s="1">
        <v>44137</v>
      </c>
      <c r="B124">
        <f t="shared" si="19"/>
        <v>119</v>
      </c>
      <c r="C124">
        <v>1.7</v>
      </c>
      <c r="D124">
        <f t="shared" si="39"/>
        <v>59994963</v>
      </c>
      <c r="E124">
        <f t="shared" si="40"/>
        <v>2074</v>
      </c>
      <c r="F124">
        <f t="shared" si="41"/>
        <v>2963</v>
      </c>
      <c r="G124" s="2">
        <f t="shared" si="42"/>
        <v>59994963</v>
      </c>
      <c r="H124" s="2">
        <f t="shared" si="43"/>
        <v>2234</v>
      </c>
      <c r="I124" s="7">
        <f t="shared" si="29"/>
        <v>2234</v>
      </c>
      <c r="J124" s="8">
        <f t="shared" ref="J124:J160" si="44">J123+ROUND(($E$1/$D$2)*G123*(J123/$D$3),0)-ROUND(J123/$D$2,0)</f>
        <v>5724</v>
      </c>
      <c r="K124" s="1">
        <f t="shared" si="17"/>
        <v>44137</v>
      </c>
      <c r="L124">
        <f t="shared" si="38"/>
        <v>2074</v>
      </c>
      <c r="M124">
        <f>RealData!B121</f>
        <v>2022</v>
      </c>
      <c r="O124">
        <f t="shared" si="34"/>
        <v>2234</v>
      </c>
      <c r="P124">
        <f t="shared" si="35"/>
        <v>5724</v>
      </c>
      <c r="Q124" s="11">
        <f t="shared" si="25"/>
        <v>0.57476635514018692</v>
      </c>
    </row>
    <row r="125" spans="1:17" x14ac:dyDescent="0.25">
      <c r="A125" s="1">
        <v>44138</v>
      </c>
      <c r="B125">
        <f t="shared" si="19"/>
        <v>120</v>
      </c>
      <c r="C125">
        <v>1.7</v>
      </c>
      <c r="D125">
        <f t="shared" si="39"/>
        <v>59994669</v>
      </c>
      <c r="E125">
        <f t="shared" si="40"/>
        <v>2195</v>
      </c>
      <c r="F125">
        <f t="shared" si="41"/>
        <v>3136</v>
      </c>
      <c r="G125" s="2">
        <f t="shared" si="42"/>
        <v>59994669</v>
      </c>
      <c r="H125" s="2">
        <f t="shared" si="43"/>
        <v>2409</v>
      </c>
      <c r="I125" s="7">
        <f t="shared" si="29"/>
        <v>2409</v>
      </c>
      <c r="J125" s="8">
        <f t="shared" si="44"/>
        <v>5638</v>
      </c>
      <c r="K125" s="1">
        <f t="shared" si="17"/>
        <v>44138</v>
      </c>
      <c r="L125">
        <f t="shared" ref="L125" si="45">E125</f>
        <v>2195</v>
      </c>
      <c r="M125">
        <f>RealData!B122</f>
        <v>2225</v>
      </c>
      <c r="O125">
        <f t="shared" si="34"/>
        <v>2409</v>
      </c>
      <c r="P125">
        <f t="shared" si="35"/>
        <v>5638</v>
      </c>
      <c r="Q125" s="11">
        <f t="shared" si="25"/>
        <v>0.57689581856839123</v>
      </c>
    </row>
    <row r="126" spans="1:17" x14ac:dyDescent="0.25">
      <c r="A126" s="3">
        <v>44139</v>
      </c>
      <c r="B126" s="4">
        <f t="shared" si="19"/>
        <v>121</v>
      </c>
      <c r="C126" s="4">
        <v>1.55</v>
      </c>
      <c r="D126" s="4">
        <f t="shared" si="39"/>
        <v>59994386</v>
      </c>
      <c r="E126" s="4">
        <f t="shared" si="40"/>
        <v>2295</v>
      </c>
      <c r="F126" s="4">
        <f t="shared" si="41"/>
        <v>3319</v>
      </c>
      <c r="G126" s="2">
        <f t="shared" si="42"/>
        <v>59994386</v>
      </c>
      <c r="H126" s="2">
        <f t="shared" si="43"/>
        <v>2597</v>
      </c>
      <c r="I126" s="7">
        <f t="shared" si="29"/>
        <v>2597</v>
      </c>
      <c r="J126" s="8">
        <f t="shared" si="44"/>
        <v>5553</v>
      </c>
      <c r="K126" s="3">
        <f t="shared" si="17"/>
        <v>44139</v>
      </c>
      <c r="L126" s="4">
        <f t="shared" ref="L126" si="46">E126</f>
        <v>2295</v>
      </c>
      <c r="M126" s="4">
        <f>RealData!B123</f>
        <v>2292</v>
      </c>
      <c r="N126" s="4"/>
      <c r="O126" s="4">
        <f t="shared" si="34"/>
        <v>2597</v>
      </c>
      <c r="P126" s="4">
        <f t="shared" si="35"/>
        <v>5553</v>
      </c>
      <c r="Q126" s="11">
        <f t="shared" si="25"/>
        <v>0.4921875</v>
      </c>
    </row>
    <row r="127" spans="1:17" x14ac:dyDescent="0.25">
      <c r="A127" s="3">
        <v>44140</v>
      </c>
      <c r="B127" s="4">
        <f t="shared" si="19"/>
        <v>122</v>
      </c>
      <c r="C127" s="4">
        <v>1.55</v>
      </c>
      <c r="D127" s="4">
        <f t="shared" si="39"/>
        <v>59994090</v>
      </c>
      <c r="E127" s="4">
        <f t="shared" si="40"/>
        <v>2400</v>
      </c>
      <c r="F127" s="4">
        <f t="shared" si="41"/>
        <v>3510</v>
      </c>
      <c r="G127" s="2">
        <f t="shared" si="42"/>
        <v>59994090</v>
      </c>
      <c r="H127" s="2">
        <f t="shared" si="43"/>
        <v>2801</v>
      </c>
      <c r="I127" s="7">
        <f t="shared" si="29"/>
        <v>2801</v>
      </c>
      <c r="J127" s="8">
        <f t="shared" si="44"/>
        <v>5469</v>
      </c>
      <c r="K127" s="3">
        <f t="shared" si="17"/>
        <v>44140</v>
      </c>
      <c r="L127" s="4">
        <f t="shared" ref="L127" si="47">E127</f>
        <v>2400</v>
      </c>
      <c r="M127" s="4">
        <f>RealData!B124</f>
        <v>2391</v>
      </c>
      <c r="N127" s="4"/>
      <c r="O127" s="4">
        <f t="shared" si="34"/>
        <v>2801</v>
      </c>
      <c r="P127" s="4">
        <f t="shared" si="35"/>
        <v>5469</v>
      </c>
      <c r="Q127" s="11">
        <f t="shared" si="25"/>
        <v>0.4482132041187159</v>
      </c>
    </row>
    <row r="128" spans="1:17" x14ac:dyDescent="0.25">
      <c r="A128" s="3">
        <v>44141</v>
      </c>
      <c r="B128" s="4">
        <f t="shared" si="19"/>
        <v>123</v>
      </c>
      <c r="C128" s="4">
        <v>1.55</v>
      </c>
      <c r="D128" s="4">
        <f t="shared" si="39"/>
        <v>59993780</v>
      </c>
      <c r="E128" s="4">
        <f t="shared" si="40"/>
        <v>2510</v>
      </c>
      <c r="F128" s="4">
        <f t="shared" si="41"/>
        <v>3710</v>
      </c>
      <c r="G128" s="2">
        <f t="shared" si="42"/>
        <v>59993780</v>
      </c>
      <c r="H128" s="2">
        <f t="shared" si="43"/>
        <v>3021</v>
      </c>
      <c r="I128" s="7">
        <f t="shared" si="29"/>
        <v>3021</v>
      </c>
      <c r="J128" s="8">
        <f t="shared" si="44"/>
        <v>5387</v>
      </c>
      <c r="K128" s="3">
        <f t="shared" si="17"/>
        <v>44141</v>
      </c>
      <c r="L128" s="4">
        <f t="shared" ref="L128" si="48">E128</f>
        <v>2510</v>
      </c>
      <c r="M128" s="4">
        <f>RealData!B125</f>
        <v>2515</v>
      </c>
      <c r="N128" s="4"/>
      <c r="O128" s="4">
        <f t="shared" si="34"/>
        <v>3021</v>
      </c>
      <c r="P128" s="4">
        <f t="shared" si="35"/>
        <v>5387</v>
      </c>
      <c r="Q128" s="11">
        <f t="shared" si="25"/>
        <v>0.4404352806414662</v>
      </c>
    </row>
    <row r="129" spans="1:17" x14ac:dyDescent="0.25">
      <c r="A129" s="3">
        <v>44142</v>
      </c>
      <c r="B129" s="4">
        <f t="shared" si="19"/>
        <v>124</v>
      </c>
      <c r="C129" s="4">
        <v>1.55</v>
      </c>
      <c r="D129" s="4">
        <f t="shared" si="39"/>
        <v>59993456</v>
      </c>
      <c r="E129" s="4">
        <f t="shared" si="40"/>
        <v>2625</v>
      </c>
      <c r="F129" s="4">
        <f t="shared" si="41"/>
        <v>3919</v>
      </c>
      <c r="G129" s="2">
        <f t="shared" si="42"/>
        <v>59993456</v>
      </c>
      <c r="H129" s="2">
        <f t="shared" si="43"/>
        <v>3257</v>
      </c>
      <c r="I129" s="7">
        <f t="shared" si="29"/>
        <v>3257</v>
      </c>
      <c r="J129" s="8">
        <f t="shared" si="44"/>
        <v>5306</v>
      </c>
      <c r="K129" s="3">
        <f t="shared" si="17"/>
        <v>44142</v>
      </c>
      <c r="L129" s="4">
        <f t="shared" ref="L129:L130" si="49">E129</f>
        <v>2625</v>
      </c>
      <c r="M129" s="4">
        <f>RealData!B126</f>
        <v>2634</v>
      </c>
      <c r="N129" s="4"/>
      <c r="O129" s="4">
        <f t="shared" si="34"/>
        <v>3257</v>
      </c>
      <c r="P129" s="4">
        <f t="shared" si="35"/>
        <v>5306</v>
      </c>
      <c r="Q129" s="11">
        <f t="shared" si="25"/>
        <v>0.42919153553988054</v>
      </c>
    </row>
    <row r="130" spans="1:17" x14ac:dyDescent="0.25">
      <c r="A130" s="3">
        <v>44143</v>
      </c>
      <c r="B130" s="4">
        <f t="shared" si="19"/>
        <v>125</v>
      </c>
      <c r="C130" s="4">
        <v>1.55</v>
      </c>
      <c r="D130" s="4">
        <f t="shared" si="39"/>
        <v>59993117</v>
      </c>
      <c r="E130" s="4">
        <f t="shared" si="40"/>
        <v>2745</v>
      </c>
      <c r="F130" s="4">
        <f t="shared" si="41"/>
        <v>4138</v>
      </c>
      <c r="G130" s="2">
        <f t="shared" si="42"/>
        <v>59993117</v>
      </c>
      <c r="H130" s="2">
        <f t="shared" si="43"/>
        <v>3512</v>
      </c>
      <c r="I130" s="7">
        <f t="shared" si="29"/>
        <v>3512</v>
      </c>
      <c r="J130" s="8">
        <f t="shared" si="44"/>
        <v>5227</v>
      </c>
      <c r="K130" s="3">
        <f t="shared" si="17"/>
        <v>44143</v>
      </c>
      <c r="L130" s="4">
        <f t="shared" si="49"/>
        <v>2745</v>
      </c>
      <c r="M130" s="4">
        <f>RealData!B127</f>
        <v>2749</v>
      </c>
      <c r="N130" s="4"/>
      <c r="O130" s="4">
        <f t="shared" si="34"/>
        <v>3512</v>
      </c>
      <c r="P130" s="4">
        <f t="shared" si="35"/>
        <v>5227</v>
      </c>
      <c r="Q130" s="11">
        <f t="shared" si="25"/>
        <v>0.41774110366168138</v>
      </c>
    </row>
    <row r="131" spans="1:17" x14ac:dyDescent="0.25">
      <c r="A131" s="3">
        <v>44144</v>
      </c>
      <c r="B131" s="4">
        <f t="shared" si="19"/>
        <v>126</v>
      </c>
      <c r="C131" s="4">
        <v>1.46</v>
      </c>
      <c r="D131" s="4">
        <f t="shared" si="39"/>
        <v>59992783</v>
      </c>
      <c r="E131" s="4">
        <f t="shared" si="40"/>
        <v>2850</v>
      </c>
      <c r="F131" s="4">
        <f t="shared" si="41"/>
        <v>4367</v>
      </c>
      <c r="G131" s="2">
        <f t="shared" si="42"/>
        <v>59992783</v>
      </c>
      <c r="H131" s="2">
        <f t="shared" si="43"/>
        <v>3787</v>
      </c>
      <c r="I131" s="7">
        <f t="shared" si="29"/>
        <v>3787</v>
      </c>
      <c r="J131" s="8">
        <f t="shared" si="44"/>
        <v>5148</v>
      </c>
      <c r="K131" s="3">
        <f t="shared" si="17"/>
        <v>44144</v>
      </c>
      <c r="L131" s="4">
        <f t="shared" ref="L131" si="50">E131</f>
        <v>2850</v>
      </c>
      <c r="M131" s="4">
        <f>RealData!B128</f>
        <v>2849</v>
      </c>
      <c r="N131" s="4"/>
      <c r="O131" s="4">
        <f t="shared" si="34"/>
        <v>3787</v>
      </c>
      <c r="P131" s="4">
        <f t="shared" si="35"/>
        <v>5148</v>
      </c>
      <c r="Q131" s="11">
        <f t="shared" si="25"/>
        <v>0.40900098911968352</v>
      </c>
    </row>
    <row r="132" spans="1:17" x14ac:dyDescent="0.25">
      <c r="A132" s="3">
        <v>44145</v>
      </c>
      <c r="B132" s="4">
        <f t="shared" si="19"/>
        <v>127</v>
      </c>
      <c r="C132" s="4">
        <v>1.46</v>
      </c>
      <c r="D132" s="4">
        <f t="shared" si="39"/>
        <v>59992436</v>
      </c>
      <c r="E132" s="4">
        <f t="shared" si="40"/>
        <v>2959</v>
      </c>
      <c r="F132" s="4">
        <f t="shared" si="41"/>
        <v>4605</v>
      </c>
      <c r="G132" s="2">
        <f t="shared" si="42"/>
        <v>59992436</v>
      </c>
      <c r="H132" s="2">
        <f t="shared" si="43"/>
        <v>4083</v>
      </c>
      <c r="I132" s="7">
        <f t="shared" si="29"/>
        <v>4083</v>
      </c>
      <c r="J132" s="8">
        <f t="shared" si="44"/>
        <v>5071</v>
      </c>
      <c r="K132" s="3">
        <f t="shared" si="17"/>
        <v>44145</v>
      </c>
      <c r="L132" s="4">
        <f t="shared" ref="L132" si="51">E132</f>
        <v>2959</v>
      </c>
      <c r="M132" s="4">
        <f>RealData!B129</f>
        <v>2971</v>
      </c>
      <c r="N132" s="4"/>
      <c r="O132" s="4">
        <f t="shared" si="34"/>
        <v>4083</v>
      </c>
      <c r="P132" s="4">
        <f t="shared" si="35"/>
        <v>5071</v>
      </c>
      <c r="Q132" s="11">
        <f t="shared" si="25"/>
        <v>0.33528089887640444</v>
      </c>
    </row>
    <row r="133" spans="1:17" x14ac:dyDescent="0.25">
      <c r="A133" s="9">
        <v>44146</v>
      </c>
      <c r="B133" s="10">
        <f t="shared" si="19"/>
        <v>128</v>
      </c>
      <c r="C133" s="10">
        <v>1.46</v>
      </c>
      <c r="D133" s="10">
        <f t="shared" ref="D133:D134" si="52">D132-ROUND((C133/$D$2)*D132*(E132/$D$3),0)</f>
        <v>59992076</v>
      </c>
      <c r="E133" s="10">
        <f t="shared" ref="E133:E134" si="53">E132+ROUND((C133/$D$2)*D132*(E132/$D$3),0)-ROUND(E132/$D$2,0)</f>
        <v>3072</v>
      </c>
      <c r="F133" s="10">
        <f t="shared" ref="F133:F134" si="54">F132+ROUND(E132/$D$2,0)</f>
        <v>4852</v>
      </c>
      <c r="G133" s="2">
        <f t="shared" ref="G133:G134" si="55">D133</f>
        <v>59992076</v>
      </c>
      <c r="H133" s="2">
        <f t="shared" ref="H133:H134" si="56">H132+ROUND(($D$1/$D$2)*G132*(H132/$D$3),0)-ROUND(H132/$D$2,0)</f>
        <v>4403</v>
      </c>
      <c r="I133" s="7">
        <f t="shared" si="29"/>
        <v>4403</v>
      </c>
      <c r="J133" s="8">
        <f t="shared" si="44"/>
        <v>4994</v>
      </c>
      <c r="K133" s="9">
        <f t="shared" si="17"/>
        <v>44146</v>
      </c>
      <c r="L133" s="10">
        <f t="shared" ref="L133" si="57">E133</f>
        <v>3072</v>
      </c>
      <c r="M133" s="10">
        <f>RealData!B130</f>
        <v>3081</v>
      </c>
      <c r="N133" s="10"/>
      <c r="O133" s="10">
        <f t="shared" si="34"/>
        <v>4403</v>
      </c>
      <c r="P133" s="10">
        <f t="shared" si="35"/>
        <v>4994</v>
      </c>
      <c r="Q133" s="11">
        <f t="shared" si="25"/>
        <v>0.34424083769633507</v>
      </c>
    </row>
    <row r="134" spans="1:17" x14ac:dyDescent="0.25">
      <c r="A134" s="9">
        <v>44147</v>
      </c>
      <c r="B134" s="10">
        <f t="shared" si="19"/>
        <v>129</v>
      </c>
      <c r="C134" s="10">
        <v>1.31</v>
      </c>
      <c r="D134" s="10">
        <f t="shared" si="52"/>
        <v>59991741</v>
      </c>
      <c r="E134" s="10">
        <f t="shared" si="53"/>
        <v>3151</v>
      </c>
      <c r="F134" s="10">
        <f t="shared" si="54"/>
        <v>5108</v>
      </c>
      <c r="G134" s="2">
        <f t="shared" si="55"/>
        <v>59991741</v>
      </c>
      <c r="H134" s="2">
        <f t="shared" si="56"/>
        <v>4748</v>
      </c>
      <c r="I134" s="7">
        <f t="shared" si="29"/>
        <v>4748</v>
      </c>
      <c r="J134" s="8">
        <f t="shared" si="44"/>
        <v>4919</v>
      </c>
      <c r="K134" s="9">
        <f t="shared" si="17"/>
        <v>44147</v>
      </c>
      <c r="L134" s="10">
        <f t="shared" ref="L134:L137" si="58">E134</f>
        <v>3151</v>
      </c>
      <c r="M134" s="10">
        <f>RealData!B131</f>
        <v>3170</v>
      </c>
      <c r="N134" s="10"/>
      <c r="O134" s="10">
        <f t="shared" si="34"/>
        <v>4748</v>
      </c>
      <c r="P134" s="10">
        <f t="shared" si="35"/>
        <v>4919</v>
      </c>
      <c r="Q134" s="11">
        <f t="shared" si="25"/>
        <v>0.32580510246758676</v>
      </c>
    </row>
    <row r="135" spans="1:17" x14ac:dyDescent="0.25">
      <c r="A135" s="9">
        <v>44148</v>
      </c>
      <c r="B135" s="10">
        <f t="shared" si="19"/>
        <v>130</v>
      </c>
      <c r="C135" s="10">
        <v>1.31</v>
      </c>
      <c r="D135" s="10">
        <f t="shared" ref="D135:D141" si="59">D134-ROUND((C135/$D$2)*D134*(E134/$D$3),0)</f>
        <v>59991397</v>
      </c>
      <c r="E135" s="10">
        <f t="shared" ref="E135:E141" si="60">E134+ROUND((C135/$D$2)*D134*(E134/$D$3),0)-ROUND(E134/$D$2,0)</f>
        <v>3232</v>
      </c>
      <c r="F135" s="10">
        <f t="shared" ref="F135:F141" si="61">F134+ROUND(E134/$D$2,0)</f>
        <v>5371</v>
      </c>
      <c r="G135" s="2">
        <f t="shared" ref="G135:G141" si="62">D135</f>
        <v>59991397</v>
      </c>
      <c r="H135" s="2">
        <f t="shared" ref="H135:H141" si="63">H134+ROUND(($D$1/$D$2)*G134*(H134/$D$3),0)-ROUND(H134/$D$2,0)</f>
        <v>5119</v>
      </c>
      <c r="I135" s="7">
        <f t="shared" ref="I135:I141" si="64">I134+ROUND(($D$1/$D$2)*G134*(I134/$D$3),0)-ROUND(I134/$D$2,0)</f>
        <v>5119</v>
      </c>
      <c r="J135" s="8">
        <f t="shared" si="44"/>
        <v>4845</v>
      </c>
      <c r="K135" s="9">
        <f t="shared" ref="K135:K141" si="65">A135</f>
        <v>44148</v>
      </c>
      <c r="L135" s="10">
        <f t="shared" si="58"/>
        <v>3232</v>
      </c>
      <c r="M135" s="10">
        <f>RealData!B132</f>
        <v>3230</v>
      </c>
      <c r="N135" s="10"/>
      <c r="O135" s="10">
        <f t="shared" ref="O135:O141" si="66">I135</f>
        <v>5119</v>
      </c>
      <c r="P135" s="10">
        <f t="shared" ref="P135:P141" si="67">J135</f>
        <v>4845</v>
      </c>
      <c r="Q135" s="11">
        <f t="shared" si="25"/>
        <v>0.28429423459244529</v>
      </c>
    </row>
    <row r="136" spans="1:17" x14ac:dyDescent="0.25">
      <c r="A136" s="9">
        <v>44149</v>
      </c>
      <c r="B136" s="10">
        <f t="shared" ref="B136:B195" si="68">B135+1</f>
        <v>131</v>
      </c>
      <c r="C136" s="10">
        <v>1.31</v>
      </c>
      <c r="D136" s="10">
        <f t="shared" si="59"/>
        <v>59991044</v>
      </c>
      <c r="E136" s="10">
        <f t="shared" si="60"/>
        <v>3316</v>
      </c>
      <c r="F136" s="10">
        <f t="shared" si="61"/>
        <v>5640</v>
      </c>
      <c r="G136" s="2">
        <f t="shared" si="62"/>
        <v>59991044</v>
      </c>
      <c r="H136" s="2">
        <f t="shared" si="63"/>
        <v>5519</v>
      </c>
      <c r="I136" s="7">
        <f t="shared" si="64"/>
        <v>5519</v>
      </c>
      <c r="J136" s="8">
        <f t="shared" si="44"/>
        <v>4772</v>
      </c>
      <c r="K136" s="9">
        <f t="shared" si="65"/>
        <v>44149</v>
      </c>
      <c r="L136" s="10">
        <f t="shared" si="58"/>
        <v>3316</v>
      </c>
      <c r="M136" s="10">
        <f>RealData!B133</f>
        <v>3306</v>
      </c>
      <c r="N136" s="10"/>
      <c r="O136" s="10">
        <f t="shared" si="66"/>
        <v>5519</v>
      </c>
      <c r="P136" s="10">
        <f t="shared" si="67"/>
        <v>4772</v>
      </c>
      <c r="Q136" s="11">
        <f t="shared" si="25"/>
        <v>0.25512528473804097</v>
      </c>
    </row>
    <row r="137" spans="1:17" x14ac:dyDescent="0.25">
      <c r="A137" s="9">
        <v>44150</v>
      </c>
      <c r="B137" s="10">
        <f t="shared" si="68"/>
        <v>132</v>
      </c>
      <c r="C137" s="10">
        <v>1.31</v>
      </c>
      <c r="D137" s="10">
        <f t="shared" si="59"/>
        <v>59990682</v>
      </c>
      <c r="E137" s="10">
        <f t="shared" si="60"/>
        <v>3402</v>
      </c>
      <c r="F137" s="10">
        <f t="shared" si="61"/>
        <v>5916</v>
      </c>
      <c r="G137" s="2">
        <f t="shared" si="62"/>
        <v>59990682</v>
      </c>
      <c r="H137" s="2">
        <f t="shared" si="63"/>
        <v>5951</v>
      </c>
      <c r="I137" s="7">
        <f t="shared" si="64"/>
        <v>5951</v>
      </c>
      <c r="J137" s="8">
        <f t="shared" si="44"/>
        <v>4700</v>
      </c>
      <c r="K137" s="9">
        <f t="shared" si="65"/>
        <v>44150</v>
      </c>
      <c r="L137" s="10">
        <f t="shared" si="58"/>
        <v>3402</v>
      </c>
      <c r="M137" s="10">
        <f>RealData!B134</f>
        <v>3422</v>
      </c>
      <c r="N137" s="10"/>
      <c r="O137" s="10">
        <f t="shared" si="66"/>
        <v>5951</v>
      </c>
      <c r="P137" s="10">
        <f t="shared" si="67"/>
        <v>4700</v>
      </c>
      <c r="Q137" s="11">
        <f t="shared" si="25"/>
        <v>0.24481629683521278</v>
      </c>
    </row>
    <row r="138" spans="1:17" x14ac:dyDescent="0.25">
      <c r="A138" s="9">
        <v>44151</v>
      </c>
      <c r="B138" s="10">
        <f t="shared" si="68"/>
        <v>133</v>
      </c>
      <c r="C138" s="10">
        <v>1.31</v>
      </c>
      <c r="D138" s="10">
        <f t="shared" si="59"/>
        <v>59990311</v>
      </c>
      <c r="E138" s="10">
        <f t="shared" si="60"/>
        <v>3489</v>
      </c>
      <c r="F138" s="10">
        <f t="shared" si="61"/>
        <v>6200</v>
      </c>
      <c r="G138" s="2">
        <f t="shared" si="62"/>
        <v>59990311</v>
      </c>
      <c r="H138" s="2">
        <f t="shared" si="63"/>
        <v>6417</v>
      </c>
      <c r="I138" s="7">
        <f t="shared" si="64"/>
        <v>6417</v>
      </c>
      <c r="J138" s="8">
        <f t="shared" si="44"/>
        <v>4629</v>
      </c>
      <c r="K138" s="9">
        <f t="shared" si="65"/>
        <v>44151</v>
      </c>
      <c r="L138" s="10">
        <f t="shared" ref="L138:L139" si="69">E138</f>
        <v>3489</v>
      </c>
      <c r="M138" s="10">
        <f>RealData!B135</f>
        <v>3492</v>
      </c>
      <c r="N138" s="10"/>
      <c r="O138" s="10">
        <f t="shared" si="66"/>
        <v>6417</v>
      </c>
      <c r="P138" s="10">
        <f t="shared" si="67"/>
        <v>4629</v>
      </c>
      <c r="Q138" s="11">
        <f t="shared" si="25"/>
        <v>0.22569322569322559</v>
      </c>
    </row>
    <row r="139" spans="1:17" x14ac:dyDescent="0.25">
      <c r="A139" s="9">
        <v>44152</v>
      </c>
      <c r="B139" s="10">
        <f t="shared" si="68"/>
        <v>134</v>
      </c>
      <c r="C139" s="10">
        <v>1.31</v>
      </c>
      <c r="D139" s="10">
        <f t="shared" si="59"/>
        <v>59989930</v>
      </c>
      <c r="E139" s="10">
        <f t="shared" si="60"/>
        <v>3579</v>
      </c>
      <c r="F139" s="10">
        <f t="shared" si="61"/>
        <v>6491</v>
      </c>
      <c r="G139" s="2">
        <f t="shared" si="62"/>
        <v>59989930</v>
      </c>
      <c r="H139" s="2">
        <f t="shared" si="63"/>
        <v>6919</v>
      </c>
      <c r="I139" s="7">
        <f t="shared" si="64"/>
        <v>6919</v>
      </c>
      <c r="J139" s="8">
        <f t="shared" si="44"/>
        <v>4559</v>
      </c>
      <c r="K139" s="9">
        <f t="shared" si="65"/>
        <v>44152</v>
      </c>
      <c r="L139" s="10">
        <f t="shared" si="69"/>
        <v>3579</v>
      </c>
      <c r="M139" s="10">
        <f>RealData!B136</f>
        <v>3612</v>
      </c>
      <c r="N139" s="10"/>
      <c r="O139" s="10">
        <f t="shared" si="66"/>
        <v>6919</v>
      </c>
      <c r="P139" s="10">
        <f t="shared" si="67"/>
        <v>4559</v>
      </c>
      <c r="Q139" s="11">
        <f t="shared" si="25"/>
        <v>0.21575227196230218</v>
      </c>
    </row>
    <row r="140" spans="1:17" x14ac:dyDescent="0.25">
      <c r="A140" s="3">
        <v>44153</v>
      </c>
      <c r="B140" s="4">
        <f t="shared" si="68"/>
        <v>135</v>
      </c>
      <c r="C140" s="4">
        <v>1.31</v>
      </c>
      <c r="D140" s="4">
        <f t="shared" si="59"/>
        <v>59989539</v>
      </c>
      <c r="E140" s="4">
        <f t="shared" si="60"/>
        <v>3672</v>
      </c>
      <c r="F140" s="4">
        <f t="shared" si="61"/>
        <v>6789</v>
      </c>
      <c r="G140" s="2">
        <f t="shared" si="62"/>
        <v>59989539</v>
      </c>
      <c r="H140" s="2">
        <f t="shared" si="63"/>
        <v>7460</v>
      </c>
      <c r="I140" s="7">
        <f t="shared" si="64"/>
        <v>7460</v>
      </c>
      <c r="J140" s="8">
        <f t="shared" si="44"/>
        <v>4490</v>
      </c>
      <c r="K140" s="3">
        <f t="shared" si="65"/>
        <v>44153</v>
      </c>
      <c r="L140" s="4">
        <f t="shared" ref="L140" si="70">E140</f>
        <v>3672</v>
      </c>
      <c r="M140" s="4">
        <f>RealData!B137</f>
        <v>3670</v>
      </c>
      <c r="N140" s="4"/>
      <c r="O140" s="4">
        <f t="shared" si="66"/>
        <v>7460</v>
      </c>
      <c r="P140" s="4">
        <f t="shared" si="67"/>
        <v>4490</v>
      </c>
      <c r="Q140" s="11">
        <f t="shared" si="25"/>
        <v>0.19117169750081153</v>
      </c>
    </row>
    <row r="141" spans="1:17" x14ac:dyDescent="0.25">
      <c r="A141" s="3">
        <v>44154</v>
      </c>
      <c r="B141" s="4">
        <f t="shared" si="68"/>
        <v>136</v>
      </c>
      <c r="C141" s="4">
        <v>1.1200000000000001</v>
      </c>
      <c r="D141" s="4">
        <f t="shared" si="59"/>
        <v>59989196</v>
      </c>
      <c r="E141" s="4">
        <f t="shared" si="60"/>
        <v>3709</v>
      </c>
      <c r="F141" s="4">
        <f t="shared" si="61"/>
        <v>7095</v>
      </c>
      <c r="G141" s="2">
        <f t="shared" si="62"/>
        <v>59989196</v>
      </c>
      <c r="H141" s="2">
        <f t="shared" si="63"/>
        <v>8044</v>
      </c>
      <c r="I141" s="7">
        <f t="shared" si="64"/>
        <v>8044</v>
      </c>
      <c r="J141" s="8">
        <f t="shared" si="44"/>
        <v>4423</v>
      </c>
      <c r="K141" s="3">
        <f t="shared" si="65"/>
        <v>44154</v>
      </c>
      <c r="L141" s="4">
        <f t="shared" ref="L141" si="71">E141</f>
        <v>3709</v>
      </c>
      <c r="M141" s="4">
        <f>RealData!B138</f>
        <v>3712</v>
      </c>
      <c r="N141" s="4"/>
      <c r="O141" s="4">
        <f t="shared" si="66"/>
        <v>8044</v>
      </c>
      <c r="P141" s="4">
        <f t="shared" si="67"/>
        <v>4423</v>
      </c>
      <c r="Q141" s="11">
        <f t="shared" si="25"/>
        <v>0.17097791798107265</v>
      </c>
    </row>
    <row r="142" spans="1:17" x14ac:dyDescent="0.25">
      <c r="A142" s="3">
        <v>44155</v>
      </c>
      <c r="B142" s="4">
        <f t="shared" si="68"/>
        <v>137</v>
      </c>
      <c r="C142" s="4">
        <v>1.1200000000000001</v>
      </c>
      <c r="D142" s="4">
        <f t="shared" ref="D142:D146" si="72">D141-ROUND((C142/$D$2)*D141*(E141/$D$3),0)</f>
        <v>59988850</v>
      </c>
      <c r="E142" s="4">
        <f t="shared" ref="E142:E146" si="73">E141+ROUND((C142/$D$2)*D141*(E141/$D$3),0)-ROUND(E141/$D$2,0)</f>
        <v>3746</v>
      </c>
      <c r="F142" s="4">
        <f t="shared" ref="F142:F146" si="74">F141+ROUND(E141/$D$2,0)</f>
        <v>7404</v>
      </c>
      <c r="G142" s="2">
        <f t="shared" ref="G142:G146" si="75">D142</f>
        <v>59988850</v>
      </c>
      <c r="H142" s="2">
        <f t="shared" ref="H142:H146" si="76">H141+ROUND(($D$1/$D$2)*G141*(H141/$D$3),0)-ROUND(H141/$D$2,0)</f>
        <v>8674</v>
      </c>
      <c r="I142" s="7">
        <f t="shared" ref="I142:I146" si="77">I141+ROUND(($D$1/$D$2)*G141*(I141/$D$3),0)-ROUND(I141/$D$2,0)</f>
        <v>8674</v>
      </c>
      <c r="J142" s="8">
        <f t="shared" si="44"/>
        <v>4356</v>
      </c>
      <c r="K142" s="3">
        <f t="shared" ref="K142:K146" si="78">A142</f>
        <v>44155</v>
      </c>
      <c r="L142" s="4">
        <f t="shared" ref="L142" si="79">E142</f>
        <v>3746</v>
      </c>
      <c r="M142" s="4">
        <f>RealData!B139</f>
        <v>3748</v>
      </c>
      <c r="N142" s="4"/>
      <c r="O142" s="4">
        <f t="shared" ref="O142:O146" si="80">I142</f>
        <v>8674</v>
      </c>
      <c r="P142" s="4">
        <f t="shared" ref="P142:P146" si="81">J142</f>
        <v>4356</v>
      </c>
      <c r="Q142" s="11">
        <f t="shared" ref="Q142:Q205" si="82">M142/M135-1</f>
        <v>0.16037151702786367</v>
      </c>
    </row>
    <row r="143" spans="1:17" x14ac:dyDescent="0.25">
      <c r="A143" s="3">
        <v>44156</v>
      </c>
      <c r="B143" s="4">
        <f t="shared" si="68"/>
        <v>138</v>
      </c>
      <c r="C143" s="4">
        <v>1.07</v>
      </c>
      <c r="D143" s="4">
        <f t="shared" si="72"/>
        <v>59988516</v>
      </c>
      <c r="E143" s="4">
        <f t="shared" si="73"/>
        <v>3768</v>
      </c>
      <c r="F143" s="4">
        <f t="shared" si="74"/>
        <v>7716</v>
      </c>
      <c r="G143" s="2">
        <f t="shared" si="75"/>
        <v>59988516</v>
      </c>
      <c r="H143" s="2">
        <f t="shared" si="76"/>
        <v>9353</v>
      </c>
      <c r="I143" s="7">
        <f t="shared" si="77"/>
        <v>9353</v>
      </c>
      <c r="J143" s="8">
        <f t="shared" si="44"/>
        <v>4291</v>
      </c>
      <c r="K143" s="3">
        <f t="shared" si="78"/>
        <v>44156</v>
      </c>
      <c r="L143" s="4">
        <f t="shared" ref="L143:L145" si="83">E143</f>
        <v>3768</v>
      </c>
      <c r="M143" s="4">
        <f>RealData!B140</f>
        <v>3758</v>
      </c>
      <c r="N143" s="4"/>
      <c r="O143" s="4">
        <f t="shared" si="80"/>
        <v>9353</v>
      </c>
      <c r="P143" s="4">
        <f t="shared" si="81"/>
        <v>4291</v>
      </c>
      <c r="Q143" s="11">
        <f t="shared" si="82"/>
        <v>0.13672111312764668</v>
      </c>
    </row>
    <row r="144" spans="1:17" x14ac:dyDescent="0.25">
      <c r="A144" s="3">
        <v>44157</v>
      </c>
      <c r="B144" s="4">
        <f t="shared" si="68"/>
        <v>139</v>
      </c>
      <c r="C144" s="4">
        <v>1.07</v>
      </c>
      <c r="D144" s="4">
        <f t="shared" si="72"/>
        <v>59988180</v>
      </c>
      <c r="E144" s="4">
        <f t="shared" si="73"/>
        <v>3790</v>
      </c>
      <c r="F144" s="4">
        <f t="shared" si="74"/>
        <v>8030</v>
      </c>
      <c r="G144" s="2">
        <f t="shared" si="75"/>
        <v>59988180</v>
      </c>
      <c r="H144" s="2">
        <f t="shared" si="76"/>
        <v>10086</v>
      </c>
      <c r="I144" s="7">
        <f t="shared" si="77"/>
        <v>10086</v>
      </c>
      <c r="J144" s="8">
        <f t="shared" si="44"/>
        <v>4226</v>
      </c>
      <c r="K144" s="3">
        <f t="shared" si="78"/>
        <v>44157</v>
      </c>
      <c r="L144" s="4">
        <f t="shared" si="83"/>
        <v>3790</v>
      </c>
      <c r="M144" s="4">
        <f>RealData!B141</f>
        <v>3801</v>
      </c>
      <c r="N144" s="4"/>
      <c r="O144" s="4">
        <f t="shared" si="80"/>
        <v>10086</v>
      </c>
      <c r="P144" s="4">
        <f t="shared" si="81"/>
        <v>4226</v>
      </c>
      <c r="Q144" s="11">
        <f t="shared" si="82"/>
        <v>0.11075394506136771</v>
      </c>
    </row>
    <row r="145" spans="1:17" x14ac:dyDescent="0.25">
      <c r="A145" s="3">
        <v>44158</v>
      </c>
      <c r="B145" s="4">
        <f t="shared" si="68"/>
        <v>140</v>
      </c>
      <c r="C145" s="4">
        <v>1.07</v>
      </c>
      <c r="D145" s="4">
        <f t="shared" si="72"/>
        <v>59987842</v>
      </c>
      <c r="E145" s="4">
        <f t="shared" si="73"/>
        <v>3812</v>
      </c>
      <c r="F145" s="4">
        <f t="shared" si="74"/>
        <v>8346</v>
      </c>
      <c r="G145" s="2">
        <f t="shared" si="75"/>
        <v>59987842</v>
      </c>
      <c r="H145" s="2">
        <f t="shared" si="76"/>
        <v>10875</v>
      </c>
      <c r="I145" s="7">
        <f t="shared" si="77"/>
        <v>10875</v>
      </c>
      <c r="J145" s="8">
        <f t="shared" si="44"/>
        <v>4163</v>
      </c>
      <c r="K145" s="3">
        <f t="shared" si="78"/>
        <v>44158</v>
      </c>
      <c r="L145" s="4">
        <f t="shared" si="83"/>
        <v>3812</v>
      </c>
      <c r="M145" s="4">
        <f>RealData!B142</f>
        <v>3810</v>
      </c>
      <c r="N145" s="4"/>
      <c r="O145" s="4">
        <f t="shared" si="80"/>
        <v>10875</v>
      </c>
      <c r="P145" s="4">
        <f t="shared" si="81"/>
        <v>4163</v>
      </c>
      <c r="Q145" s="11">
        <f t="shared" si="82"/>
        <v>9.106529209621983E-2</v>
      </c>
    </row>
    <row r="146" spans="1:17" x14ac:dyDescent="0.25">
      <c r="A146" s="3">
        <v>44159</v>
      </c>
      <c r="B146" s="4">
        <f t="shared" si="68"/>
        <v>141</v>
      </c>
      <c r="C146" s="4">
        <v>1.05</v>
      </c>
      <c r="D146" s="4">
        <f t="shared" si="72"/>
        <v>59987509</v>
      </c>
      <c r="E146" s="4">
        <f t="shared" si="73"/>
        <v>3827</v>
      </c>
      <c r="F146" s="4">
        <f t="shared" si="74"/>
        <v>8664</v>
      </c>
      <c r="G146" s="2">
        <f t="shared" si="75"/>
        <v>59987509</v>
      </c>
      <c r="H146" s="2">
        <f t="shared" si="76"/>
        <v>11727</v>
      </c>
      <c r="I146" s="7">
        <f t="shared" si="77"/>
        <v>11727</v>
      </c>
      <c r="J146" s="8">
        <f t="shared" si="44"/>
        <v>4100</v>
      </c>
      <c r="K146" s="3">
        <f t="shared" si="78"/>
        <v>44159</v>
      </c>
      <c r="L146" s="4">
        <f t="shared" ref="L146" si="84">E146</f>
        <v>3827</v>
      </c>
      <c r="M146" s="4">
        <f>RealData!B143</f>
        <v>3816</v>
      </c>
      <c r="N146" s="4"/>
      <c r="O146" s="4">
        <f t="shared" si="80"/>
        <v>11727</v>
      </c>
      <c r="P146" s="4">
        <f t="shared" si="81"/>
        <v>4100</v>
      </c>
      <c r="Q146" s="11">
        <f t="shared" si="82"/>
        <v>5.6478405315614655E-2</v>
      </c>
    </row>
    <row r="147" spans="1:17" x14ac:dyDescent="0.25">
      <c r="A147" s="9">
        <v>44160</v>
      </c>
      <c r="B147" s="10">
        <f t="shared" si="68"/>
        <v>142</v>
      </c>
      <c r="C147" s="10">
        <v>1.05</v>
      </c>
      <c r="D147" s="10">
        <f t="shared" ref="D147:D160" si="85">D146-ROUND((C147/$D$2)*D146*(E146/$D$3),0)</f>
        <v>59987174</v>
      </c>
      <c r="E147" s="10">
        <f t="shared" ref="E147:E160" si="86">E146+ROUND((C147/$D$2)*D146*(E146/$D$3),0)-ROUND(E146/$D$2,0)</f>
        <v>3843</v>
      </c>
      <c r="F147" s="10">
        <f t="shared" ref="F147:F160" si="87">F146+ROUND(E146/$D$2,0)</f>
        <v>8983</v>
      </c>
      <c r="G147" s="2">
        <f t="shared" ref="G147:G160" si="88">D147</f>
        <v>59987174</v>
      </c>
      <c r="H147" s="2">
        <f t="shared" ref="H147:H160" si="89">H146+ROUND(($D$1/$D$2)*G146*(H146/$D$3),0)-ROUND(H146/$D$2,0)</f>
        <v>12645</v>
      </c>
      <c r="I147" s="7">
        <f t="shared" ref="I147:I160" si="90">I146+ROUND(($D$1/$D$2)*G146*(I146/$D$3),0)-ROUND(I146/$D$2,0)</f>
        <v>12645</v>
      </c>
      <c r="J147" s="8">
        <f t="shared" si="44"/>
        <v>4038</v>
      </c>
      <c r="K147" s="9">
        <f t="shared" ref="K147:K160" si="91">A147</f>
        <v>44160</v>
      </c>
      <c r="L147" s="10">
        <f t="shared" ref="L147" si="92">E147</f>
        <v>3843</v>
      </c>
      <c r="M147" s="10">
        <f>RealData!B144</f>
        <v>3848</v>
      </c>
      <c r="N147" s="10"/>
      <c r="O147" s="10">
        <f t="shared" ref="O147:O160" si="93">I147</f>
        <v>12645</v>
      </c>
      <c r="P147" s="10">
        <f t="shared" ref="P147:P160" si="94">J147</f>
        <v>4038</v>
      </c>
      <c r="Q147" s="11">
        <f t="shared" si="82"/>
        <v>4.8501362397820103E-2</v>
      </c>
    </row>
    <row r="148" spans="1:17" x14ac:dyDescent="0.25">
      <c r="A148" s="9">
        <v>44161</v>
      </c>
      <c r="B148" s="10">
        <f t="shared" si="68"/>
        <v>143</v>
      </c>
      <c r="C148" s="10">
        <v>1</v>
      </c>
      <c r="D148" s="10">
        <f t="shared" si="85"/>
        <v>59986854</v>
      </c>
      <c r="E148" s="10">
        <f t="shared" si="86"/>
        <v>3843</v>
      </c>
      <c r="F148" s="10">
        <f t="shared" si="87"/>
        <v>9303</v>
      </c>
      <c r="G148" s="2">
        <f t="shared" si="88"/>
        <v>59986854</v>
      </c>
      <c r="H148" s="2">
        <f t="shared" si="89"/>
        <v>13635</v>
      </c>
      <c r="I148" s="7">
        <f t="shared" si="90"/>
        <v>13635</v>
      </c>
      <c r="J148" s="8">
        <f t="shared" si="44"/>
        <v>3977</v>
      </c>
      <c r="K148" s="9">
        <f t="shared" si="91"/>
        <v>44161</v>
      </c>
      <c r="L148" s="10">
        <f t="shared" ref="L148" si="95">E148</f>
        <v>3843</v>
      </c>
      <c r="M148" s="10">
        <f>RealData!B145</f>
        <v>3846</v>
      </c>
      <c r="N148" s="10"/>
      <c r="O148" s="10">
        <f t="shared" si="93"/>
        <v>13635</v>
      </c>
      <c r="P148" s="10">
        <f t="shared" si="94"/>
        <v>3977</v>
      </c>
      <c r="Q148" s="11">
        <f t="shared" si="82"/>
        <v>3.6099137931034475E-2</v>
      </c>
    </row>
    <row r="149" spans="1:17" x14ac:dyDescent="0.25">
      <c r="A149" s="9">
        <v>44162</v>
      </c>
      <c r="B149" s="10">
        <f t="shared" si="68"/>
        <v>144</v>
      </c>
      <c r="C149" s="10">
        <v>0.92</v>
      </c>
      <c r="D149" s="10">
        <f t="shared" si="85"/>
        <v>59986559</v>
      </c>
      <c r="E149" s="10">
        <f t="shared" si="86"/>
        <v>3818</v>
      </c>
      <c r="F149" s="10">
        <f t="shared" si="87"/>
        <v>9623</v>
      </c>
      <c r="G149" s="2">
        <f t="shared" si="88"/>
        <v>59986559</v>
      </c>
      <c r="H149" s="2">
        <f t="shared" si="89"/>
        <v>14703</v>
      </c>
      <c r="I149" s="7">
        <f t="shared" si="90"/>
        <v>14703</v>
      </c>
      <c r="J149" s="8">
        <f t="shared" si="44"/>
        <v>3918</v>
      </c>
      <c r="K149" s="9">
        <f t="shared" si="91"/>
        <v>44162</v>
      </c>
      <c r="L149" s="10">
        <f t="shared" ref="L149:L152" si="96">E149</f>
        <v>3818</v>
      </c>
      <c r="M149" s="10">
        <f>RealData!B146</f>
        <v>3782</v>
      </c>
      <c r="N149" s="10"/>
      <c r="O149" s="10">
        <f t="shared" si="93"/>
        <v>14703</v>
      </c>
      <c r="P149" s="10">
        <f t="shared" si="94"/>
        <v>3918</v>
      </c>
      <c r="Q149" s="11">
        <f t="shared" si="82"/>
        <v>9.0715048025613587E-3</v>
      </c>
    </row>
    <row r="150" spans="1:17" x14ac:dyDescent="0.25">
      <c r="A150" s="9">
        <v>44163</v>
      </c>
      <c r="B150" s="10">
        <f t="shared" si="68"/>
        <v>145</v>
      </c>
      <c r="C150" s="10">
        <v>0.92</v>
      </c>
      <c r="D150" s="10">
        <f t="shared" si="85"/>
        <v>59986266</v>
      </c>
      <c r="E150" s="10">
        <f t="shared" si="86"/>
        <v>3793</v>
      </c>
      <c r="F150" s="10">
        <f t="shared" si="87"/>
        <v>9941</v>
      </c>
      <c r="G150" s="2">
        <f t="shared" si="88"/>
        <v>59986266</v>
      </c>
      <c r="H150" s="2">
        <f t="shared" si="89"/>
        <v>15854</v>
      </c>
      <c r="I150" s="7">
        <f t="shared" si="90"/>
        <v>15854</v>
      </c>
      <c r="J150" s="8">
        <f t="shared" si="44"/>
        <v>3859</v>
      </c>
      <c r="K150" s="9">
        <f t="shared" si="91"/>
        <v>44163</v>
      </c>
      <c r="L150" s="10">
        <f t="shared" si="96"/>
        <v>3793</v>
      </c>
      <c r="M150" s="10">
        <f>RealData!B147</f>
        <v>3762</v>
      </c>
      <c r="N150" s="10"/>
      <c r="O150" s="10">
        <f t="shared" si="93"/>
        <v>15854</v>
      </c>
      <c r="P150" s="10">
        <f t="shared" si="94"/>
        <v>3859</v>
      </c>
      <c r="Q150" s="11">
        <f t="shared" si="82"/>
        <v>1.0643959552953941E-3</v>
      </c>
    </row>
    <row r="151" spans="1:17" x14ac:dyDescent="0.25">
      <c r="A151" s="9">
        <v>44164</v>
      </c>
      <c r="B151" s="10">
        <f t="shared" si="68"/>
        <v>146</v>
      </c>
      <c r="C151" s="10">
        <v>0.92</v>
      </c>
      <c r="D151" s="10">
        <f t="shared" si="85"/>
        <v>59985975</v>
      </c>
      <c r="E151" s="10">
        <f t="shared" si="86"/>
        <v>3768</v>
      </c>
      <c r="F151" s="10">
        <f t="shared" si="87"/>
        <v>10257</v>
      </c>
      <c r="G151" s="2">
        <f t="shared" si="88"/>
        <v>59985975</v>
      </c>
      <c r="H151" s="2">
        <f t="shared" si="89"/>
        <v>17095</v>
      </c>
      <c r="I151" s="7">
        <f t="shared" si="90"/>
        <v>17095</v>
      </c>
      <c r="J151" s="8">
        <f t="shared" si="44"/>
        <v>3801</v>
      </c>
      <c r="K151" s="9">
        <f t="shared" si="91"/>
        <v>44164</v>
      </c>
      <c r="L151" s="10">
        <f t="shared" si="96"/>
        <v>3768</v>
      </c>
      <c r="M151" s="10">
        <f>RealData!B148</f>
        <v>3753</v>
      </c>
      <c r="N151" s="10"/>
      <c r="O151" s="10">
        <f t="shared" si="93"/>
        <v>17095</v>
      </c>
      <c r="P151" s="10">
        <f t="shared" si="94"/>
        <v>3801</v>
      </c>
      <c r="Q151" s="11">
        <f t="shared" si="82"/>
        <v>-1.2628255722178405E-2</v>
      </c>
    </row>
    <row r="152" spans="1:17" x14ac:dyDescent="0.25">
      <c r="A152" s="9">
        <v>44165</v>
      </c>
      <c r="B152" s="10">
        <f t="shared" si="68"/>
        <v>147</v>
      </c>
      <c r="C152" s="10">
        <v>0.92</v>
      </c>
      <c r="D152" s="10">
        <f t="shared" si="85"/>
        <v>59985686</v>
      </c>
      <c r="E152" s="10">
        <f t="shared" si="86"/>
        <v>3743</v>
      </c>
      <c r="F152" s="10">
        <f t="shared" si="87"/>
        <v>10571</v>
      </c>
      <c r="G152" s="2">
        <f t="shared" si="88"/>
        <v>59985686</v>
      </c>
      <c r="H152" s="2">
        <f t="shared" si="89"/>
        <v>18433</v>
      </c>
      <c r="I152" s="7">
        <f t="shared" si="90"/>
        <v>18433</v>
      </c>
      <c r="J152" s="8">
        <f t="shared" si="44"/>
        <v>3744</v>
      </c>
      <c r="K152" s="9">
        <f t="shared" si="91"/>
        <v>44165</v>
      </c>
      <c r="L152" s="10">
        <f t="shared" si="96"/>
        <v>3743</v>
      </c>
      <c r="M152" s="10">
        <f>RealData!B149</f>
        <v>3744</v>
      </c>
      <c r="N152" s="10"/>
      <c r="O152" s="10">
        <f t="shared" si="93"/>
        <v>18433</v>
      </c>
      <c r="P152" s="10">
        <f t="shared" si="94"/>
        <v>3744</v>
      </c>
      <c r="Q152" s="11">
        <f t="shared" si="82"/>
        <v>-1.7322834645669305E-2</v>
      </c>
    </row>
    <row r="153" spans="1:17" x14ac:dyDescent="0.25">
      <c r="A153" s="9">
        <v>44166</v>
      </c>
      <c r="B153" s="10">
        <f t="shared" si="68"/>
        <v>148</v>
      </c>
      <c r="C153" s="10">
        <v>0.75</v>
      </c>
      <c r="D153" s="10">
        <f t="shared" si="85"/>
        <v>59985452</v>
      </c>
      <c r="E153" s="10">
        <f t="shared" si="86"/>
        <v>3665</v>
      </c>
      <c r="F153" s="10">
        <f t="shared" si="87"/>
        <v>10883</v>
      </c>
      <c r="G153" s="2">
        <f t="shared" si="88"/>
        <v>59985452</v>
      </c>
      <c r="H153" s="2">
        <f t="shared" si="89"/>
        <v>19876</v>
      </c>
      <c r="I153" s="7">
        <f t="shared" si="90"/>
        <v>19876</v>
      </c>
      <c r="J153" s="8">
        <f t="shared" si="44"/>
        <v>3688</v>
      </c>
      <c r="K153" s="9">
        <f t="shared" si="91"/>
        <v>44166</v>
      </c>
      <c r="L153" s="10">
        <f t="shared" ref="L153:L166" si="97">E153</f>
        <v>3665</v>
      </c>
      <c r="M153" s="10">
        <f>RealData!B150</f>
        <v>3663</v>
      </c>
      <c r="N153" s="10"/>
      <c r="O153" s="10">
        <f t="shared" si="93"/>
        <v>19876</v>
      </c>
      <c r="P153" s="10">
        <f t="shared" si="94"/>
        <v>3688</v>
      </c>
      <c r="Q153" s="11">
        <f t="shared" si="82"/>
        <v>-4.0094339622641528E-2</v>
      </c>
    </row>
    <row r="154" spans="1:17" x14ac:dyDescent="0.25">
      <c r="A154" s="3">
        <v>44167</v>
      </c>
      <c r="B154" s="4">
        <f t="shared" si="68"/>
        <v>149</v>
      </c>
      <c r="C154" s="4">
        <v>0.85</v>
      </c>
      <c r="D154" s="4">
        <f t="shared" si="85"/>
        <v>59985192</v>
      </c>
      <c r="E154" s="4">
        <f t="shared" si="86"/>
        <v>3620</v>
      </c>
      <c r="F154" s="4">
        <f t="shared" si="87"/>
        <v>11188</v>
      </c>
      <c r="G154" s="2">
        <f t="shared" si="88"/>
        <v>59985192</v>
      </c>
      <c r="H154" s="2">
        <f t="shared" si="89"/>
        <v>21433</v>
      </c>
      <c r="I154" s="7">
        <f t="shared" si="90"/>
        <v>21433</v>
      </c>
      <c r="J154" s="8">
        <f t="shared" si="44"/>
        <v>3633</v>
      </c>
      <c r="K154" s="3">
        <f t="shared" si="91"/>
        <v>44167</v>
      </c>
      <c r="L154" s="4">
        <f t="shared" si="97"/>
        <v>3620</v>
      </c>
      <c r="M154" s="4">
        <f>RealData!B151</f>
        <v>3616</v>
      </c>
      <c r="N154" s="4"/>
      <c r="O154" s="4">
        <f t="shared" si="93"/>
        <v>21433</v>
      </c>
      <c r="P154" s="4">
        <f t="shared" si="94"/>
        <v>3633</v>
      </c>
      <c r="Q154" s="11">
        <f t="shared" si="82"/>
        <v>-6.0291060291060239E-2</v>
      </c>
    </row>
    <row r="155" spans="1:17" x14ac:dyDescent="0.25">
      <c r="A155" s="3">
        <v>44168</v>
      </c>
      <c r="B155" s="4">
        <f t="shared" si="68"/>
        <v>150</v>
      </c>
      <c r="C155" s="4">
        <v>0.88</v>
      </c>
      <c r="D155" s="4">
        <f t="shared" si="85"/>
        <v>59984927</v>
      </c>
      <c r="E155" s="4">
        <f t="shared" si="86"/>
        <v>3583</v>
      </c>
      <c r="F155" s="4">
        <f t="shared" si="87"/>
        <v>11490</v>
      </c>
      <c r="G155" s="2">
        <f t="shared" si="88"/>
        <v>59984927</v>
      </c>
      <c r="H155" s="2">
        <f t="shared" si="89"/>
        <v>23111</v>
      </c>
      <c r="I155" s="7">
        <f t="shared" si="90"/>
        <v>23111</v>
      </c>
      <c r="J155" s="8">
        <f t="shared" si="44"/>
        <v>3578</v>
      </c>
      <c r="K155" s="3">
        <f t="shared" si="91"/>
        <v>44168</v>
      </c>
      <c r="L155" s="4">
        <f>E155</f>
        <v>3583</v>
      </c>
      <c r="M155" s="4">
        <f>RealData!B152</f>
        <v>3597</v>
      </c>
      <c r="N155" s="4"/>
      <c r="O155" s="4">
        <f t="shared" si="93"/>
        <v>23111</v>
      </c>
      <c r="P155" s="4">
        <f t="shared" si="94"/>
        <v>3578</v>
      </c>
      <c r="Q155" s="11">
        <f t="shared" si="82"/>
        <v>-6.4742589703588149E-2</v>
      </c>
    </row>
    <row r="156" spans="1:17" x14ac:dyDescent="0.25">
      <c r="A156" s="3">
        <v>44169</v>
      </c>
      <c r="B156" s="4">
        <f t="shared" si="68"/>
        <v>151</v>
      </c>
      <c r="C156" s="4">
        <v>0.88</v>
      </c>
      <c r="D156" s="4">
        <f t="shared" si="85"/>
        <v>59984664</v>
      </c>
      <c r="E156" s="4">
        <f t="shared" si="86"/>
        <v>3547</v>
      </c>
      <c r="F156" s="4">
        <f t="shared" si="87"/>
        <v>11789</v>
      </c>
      <c r="G156" s="2">
        <f t="shared" si="88"/>
        <v>59984664</v>
      </c>
      <c r="H156" s="2">
        <f t="shared" si="89"/>
        <v>24920</v>
      </c>
      <c r="I156" s="7">
        <f t="shared" si="90"/>
        <v>24920</v>
      </c>
      <c r="J156" s="8">
        <f t="shared" si="44"/>
        <v>3524</v>
      </c>
      <c r="K156" s="3">
        <f t="shared" si="91"/>
        <v>44169</v>
      </c>
      <c r="L156" s="4">
        <f t="shared" si="97"/>
        <v>3547</v>
      </c>
      <c r="M156" s="4">
        <f>RealData!B153</f>
        <v>3567</v>
      </c>
      <c r="N156" s="4"/>
      <c r="O156" s="4">
        <f t="shared" si="93"/>
        <v>24920</v>
      </c>
      <c r="P156" s="4">
        <f t="shared" si="94"/>
        <v>3524</v>
      </c>
      <c r="Q156" s="11">
        <f t="shared" si="82"/>
        <v>-5.684822845055526E-2</v>
      </c>
    </row>
    <row r="157" spans="1:17" x14ac:dyDescent="0.25">
      <c r="A157" s="3">
        <v>44170</v>
      </c>
      <c r="B157" s="4">
        <f t="shared" si="68"/>
        <v>152</v>
      </c>
      <c r="C157" s="4">
        <v>0.88</v>
      </c>
      <c r="D157" s="4">
        <f t="shared" si="85"/>
        <v>59984404</v>
      </c>
      <c r="E157" s="4">
        <f t="shared" si="86"/>
        <v>3511</v>
      </c>
      <c r="F157" s="4">
        <f t="shared" si="87"/>
        <v>12085</v>
      </c>
      <c r="G157" s="2">
        <f t="shared" si="88"/>
        <v>59984404</v>
      </c>
      <c r="H157" s="2">
        <f t="shared" si="89"/>
        <v>26871</v>
      </c>
      <c r="I157" s="7">
        <f t="shared" si="90"/>
        <v>26871</v>
      </c>
      <c r="J157" s="8">
        <f t="shared" si="44"/>
        <v>3471</v>
      </c>
      <c r="K157" s="3">
        <f t="shared" si="91"/>
        <v>44170</v>
      </c>
      <c r="L157" s="4">
        <f t="shared" si="97"/>
        <v>3511</v>
      </c>
      <c r="M157" s="4">
        <f>RealData!B154</f>
        <v>3517</v>
      </c>
      <c r="N157" s="4"/>
      <c r="O157" s="4">
        <f t="shared" si="93"/>
        <v>26871</v>
      </c>
      <c r="P157" s="4">
        <f t="shared" si="94"/>
        <v>3471</v>
      </c>
      <c r="Q157" s="11">
        <f t="shared" si="82"/>
        <v>-6.5124933545986141E-2</v>
      </c>
    </row>
    <row r="158" spans="1:17" x14ac:dyDescent="0.25">
      <c r="A158" s="3">
        <v>44171</v>
      </c>
      <c r="B158" s="4">
        <f t="shared" si="68"/>
        <v>153</v>
      </c>
      <c r="C158" s="4">
        <v>0.82</v>
      </c>
      <c r="D158" s="4">
        <f t="shared" si="85"/>
        <v>59984164</v>
      </c>
      <c r="E158" s="4">
        <f t="shared" si="86"/>
        <v>3458</v>
      </c>
      <c r="F158" s="4">
        <f t="shared" si="87"/>
        <v>12378</v>
      </c>
      <c r="G158" s="2">
        <f t="shared" si="88"/>
        <v>59984164</v>
      </c>
      <c r="H158" s="2">
        <f t="shared" si="89"/>
        <v>28975</v>
      </c>
      <c r="I158" s="7">
        <f t="shared" si="90"/>
        <v>28975</v>
      </c>
      <c r="J158" s="8">
        <f t="shared" si="44"/>
        <v>3419</v>
      </c>
      <c r="K158" s="3">
        <f t="shared" si="91"/>
        <v>44171</v>
      </c>
      <c r="L158" s="4">
        <f t="shared" si="97"/>
        <v>3458</v>
      </c>
      <c r="M158" s="4">
        <f>RealData!B155</f>
        <v>3454</v>
      </c>
      <c r="N158" s="4"/>
      <c r="O158" s="4">
        <f t="shared" si="93"/>
        <v>28975</v>
      </c>
      <c r="P158" s="4">
        <f t="shared" si="94"/>
        <v>3419</v>
      </c>
      <c r="Q158" s="11">
        <f t="shared" si="82"/>
        <v>-7.9669597655209201E-2</v>
      </c>
    </row>
    <row r="159" spans="1:17" x14ac:dyDescent="0.25">
      <c r="A159" s="3">
        <v>44172</v>
      </c>
      <c r="B159" s="4">
        <f t="shared" si="68"/>
        <v>154</v>
      </c>
      <c r="C159" s="4">
        <v>0.82</v>
      </c>
      <c r="D159" s="4">
        <f t="shared" si="85"/>
        <v>59983928</v>
      </c>
      <c r="E159" s="4">
        <f t="shared" si="86"/>
        <v>3406</v>
      </c>
      <c r="F159" s="4">
        <f t="shared" si="87"/>
        <v>12666</v>
      </c>
      <c r="G159" s="2">
        <f t="shared" si="88"/>
        <v>59983928</v>
      </c>
      <c r="H159" s="2">
        <f t="shared" si="89"/>
        <v>31243</v>
      </c>
      <c r="I159" s="7">
        <f t="shared" si="90"/>
        <v>31243</v>
      </c>
      <c r="J159" s="8">
        <f t="shared" si="44"/>
        <v>3368</v>
      </c>
      <c r="K159" s="3">
        <f t="shared" si="91"/>
        <v>44172</v>
      </c>
      <c r="L159" s="4">
        <f t="shared" si="97"/>
        <v>3406</v>
      </c>
      <c r="M159" s="4">
        <f>RealData!B156</f>
        <v>3382</v>
      </c>
      <c r="N159" s="4"/>
      <c r="O159" s="4">
        <f t="shared" si="93"/>
        <v>31243</v>
      </c>
      <c r="P159" s="4">
        <f t="shared" si="94"/>
        <v>3368</v>
      </c>
      <c r="Q159" s="11">
        <f t="shared" si="82"/>
        <v>-9.6688034188034178E-2</v>
      </c>
    </row>
    <row r="160" spans="1:17" x14ac:dyDescent="0.25">
      <c r="A160" s="3">
        <v>44173</v>
      </c>
      <c r="B160" s="4">
        <f t="shared" si="68"/>
        <v>155</v>
      </c>
      <c r="C160" s="4">
        <v>0.82</v>
      </c>
      <c r="D160" s="4">
        <f t="shared" si="85"/>
        <v>59983695</v>
      </c>
      <c r="E160" s="4">
        <f t="shared" si="86"/>
        <v>3355</v>
      </c>
      <c r="F160" s="4">
        <f t="shared" si="87"/>
        <v>12950</v>
      </c>
      <c r="G160" s="2">
        <f t="shared" si="88"/>
        <v>59983695</v>
      </c>
      <c r="H160" s="2">
        <f t="shared" si="89"/>
        <v>33689</v>
      </c>
      <c r="I160" s="7">
        <f t="shared" si="90"/>
        <v>33689</v>
      </c>
      <c r="J160" s="8">
        <f t="shared" si="44"/>
        <v>3317</v>
      </c>
      <c r="K160" s="3">
        <f t="shared" si="91"/>
        <v>44173</v>
      </c>
      <c r="L160" s="4">
        <f t="shared" si="97"/>
        <v>3355</v>
      </c>
      <c r="M160" s="4">
        <f>RealData!B157</f>
        <v>3345</v>
      </c>
      <c r="N160" s="4"/>
      <c r="O160" s="4">
        <f t="shared" si="93"/>
        <v>33689</v>
      </c>
      <c r="P160" s="4">
        <f t="shared" si="94"/>
        <v>3317</v>
      </c>
      <c r="Q160" s="11">
        <f t="shared" si="82"/>
        <v>-8.6814086814086866E-2</v>
      </c>
    </row>
    <row r="161" spans="1:17" x14ac:dyDescent="0.25">
      <c r="A161" s="9">
        <v>44174</v>
      </c>
      <c r="B161" s="10">
        <f t="shared" si="68"/>
        <v>156</v>
      </c>
      <c r="C161" s="10">
        <v>0.85</v>
      </c>
      <c r="D161" s="10">
        <f t="shared" ref="D161:D174" si="98">D160-ROUND((C161/$D$2)*D160*(E160/$D$3),0)</f>
        <v>59983457</v>
      </c>
      <c r="E161" s="10">
        <f t="shared" ref="E161:E174" si="99">E160+ROUND((C161/$D$2)*D160*(E160/$D$3),0)-ROUND(E160/$D$2,0)</f>
        <v>3313</v>
      </c>
      <c r="F161" s="10">
        <f t="shared" ref="F161:F174" si="100">F160+ROUND(E160/$D$2,0)</f>
        <v>13230</v>
      </c>
      <c r="G161" s="2">
        <f t="shared" ref="G161:G174" si="101">D161</f>
        <v>59983457</v>
      </c>
      <c r="H161" s="2">
        <f t="shared" ref="H161:H174" si="102">H160+ROUND(($D$1/$D$2)*G160*(H160/$D$3),0)-ROUND(H160/$D$2,0)</f>
        <v>36327</v>
      </c>
      <c r="I161" s="7">
        <f t="shared" ref="I161:I174" si="103">I160+ROUND(($D$1/$D$2)*G160*(I160/$D$3),0)-ROUND(I160/$D$2,0)</f>
        <v>36327</v>
      </c>
      <c r="J161" s="8">
        <f t="shared" ref="J161:J174" si="104">J160+ROUND(($E$1/$D$2)*G160*(J160/$D$3),0)-ROUND(J160/$D$2,0)</f>
        <v>3268</v>
      </c>
      <c r="K161" s="9">
        <f t="shared" ref="K161:K174" si="105">A161</f>
        <v>44174</v>
      </c>
      <c r="L161" s="10">
        <f t="shared" si="97"/>
        <v>3313</v>
      </c>
      <c r="M161" s="10">
        <f>RealData!B158</f>
        <v>3320</v>
      </c>
      <c r="N161" s="10"/>
      <c r="O161" s="10">
        <f t="shared" ref="O161:O174" si="106">I161</f>
        <v>36327</v>
      </c>
      <c r="P161" s="10">
        <f t="shared" ref="P161:P174" si="107">J161</f>
        <v>3268</v>
      </c>
      <c r="Q161" s="11">
        <f t="shared" si="82"/>
        <v>-8.1858407079645978E-2</v>
      </c>
    </row>
    <row r="162" spans="1:17" x14ac:dyDescent="0.25">
      <c r="A162" s="9">
        <v>44175</v>
      </c>
      <c r="B162" s="10">
        <f t="shared" si="68"/>
        <v>157</v>
      </c>
      <c r="C162" s="10">
        <v>0.85</v>
      </c>
      <c r="D162" s="10">
        <f t="shared" si="98"/>
        <v>59983222</v>
      </c>
      <c r="E162" s="10">
        <f t="shared" si="99"/>
        <v>3272</v>
      </c>
      <c r="F162" s="10">
        <f t="shared" si="100"/>
        <v>13506</v>
      </c>
      <c r="G162" s="2">
        <f t="shared" si="101"/>
        <v>59983222</v>
      </c>
      <c r="H162" s="2">
        <f t="shared" si="102"/>
        <v>39171</v>
      </c>
      <c r="I162" s="7">
        <f t="shared" si="103"/>
        <v>39171</v>
      </c>
      <c r="J162" s="8">
        <f t="shared" si="104"/>
        <v>3219</v>
      </c>
      <c r="K162" s="9">
        <f t="shared" si="105"/>
        <v>44175</v>
      </c>
      <c r="L162" s="10">
        <f t="shared" si="97"/>
        <v>3272</v>
      </c>
      <c r="M162" s="10">
        <f>RealData!B159</f>
        <v>3291</v>
      </c>
      <c r="N162" s="10"/>
      <c r="O162" s="10">
        <f t="shared" si="106"/>
        <v>39171</v>
      </c>
      <c r="P162" s="10">
        <f t="shared" si="107"/>
        <v>3219</v>
      </c>
      <c r="Q162" s="11">
        <f t="shared" si="82"/>
        <v>-8.5070892410341936E-2</v>
      </c>
    </row>
    <row r="163" spans="1:17" x14ac:dyDescent="0.25">
      <c r="A163" s="9">
        <v>44176</v>
      </c>
      <c r="B163" s="10">
        <f t="shared" si="68"/>
        <v>158</v>
      </c>
      <c r="C163" s="10">
        <v>0.85</v>
      </c>
      <c r="D163" s="10">
        <f t="shared" si="98"/>
        <v>59982990</v>
      </c>
      <c r="E163" s="10">
        <f t="shared" si="99"/>
        <v>3231</v>
      </c>
      <c r="F163" s="10">
        <f t="shared" si="100"/>
        <v>13779</v>
      </c>
      <c r="G163" s="2">
        <f t="shared" si="101"/>
        <v>59982990</v>
      </c>
      <c r="H163" s="2">
        <f t="shared" si="102"/>
        <v>42238</v>
      </c>
      <c r="I163" s="7">
        <f t="shared" si="103"/>
        <v>42238</v>
      </c>
      <c r="J163" s="8">
        <f t="shared" si="104"/>
        <v>3171</v>
      </c>
      <c r="K163" s="9">
        <f t="shared" si="105"/>
        <v>44176</v>
      </c>
      <c r="L163" s="10">
        <f t="shared" si="97"/>
        <v>3231</v>
      </c>
      <c r="M163" s="10">
        <f>RealData!B160</f>
        <v>3265</v>
      </c>
      <c r="N163" s="10"/>
      <c r="O163" s="10">
        <f t="shared" si="106"/>
        <v>42238</v>
      </c>
      <c r="P163" s="10">
        <f t="shared" si="107"/>
        <v>3171</v>
      </c>
      <c r="Q163" s="11">
        <f t="shared" si="82"/>
        <v>-8.4664984580880343E-2</v>
      </c>
    </row>
    <row r="164" spans="1:17" x14ac:dyDescent="0.25">
      <c r="A164" s="9">
        <v>44177</v>
      </c>
      <c r="B164" s="10">
        <f t="shared" si="68"/>
        <v>159</v>
      </c>
      <c r="C164" s="10">
        <v>0.85</v>
      </c>
      <c r="D164" s="10">
        <f t="shared" si="98"/>
        <v>59982761</v>
      </c>
      <c r="E164" s="10">
        <f t="shared" si="99"/>
        <v>3191</v>
      </c>
      <c r="F164" s="10">
        <f t="shared" si="100"/>
        <v>14048</v>
      </c>
      <c r="G164" s="2">
        <f t="shared" si="101"/>
        <v>59982761</v>
      </c>
      <c r="H164" s="2">
        <f t="shared" si="102"/>
        <v>45545</v>
      </c>
      <c r="I164" s="7">
        <f t="shared" si="103"/>
        <v>45545</v>
      </c>
      <c r="J164" s="8">
        <f t="shared" si="104"/>
        <v>3124</v>
      </c>
      <c r="K164" s="9">
        <f t="shared" si="105"/>
        <v>44177</v>
      </c>
      <c r="L164" s="10">
        <f t="shared" si="97"/>
        <v>3191</v>
      </c>
      <c r="M164" s="10">
        <f>RealData!B161</f>
        <v>3199</v>
      </c>
      <c r="N164" s="10"/>
      <c r="O164" s="10">
        <f t="shared" si="106"/>
        <v>45545</v>
      </c>
      <c r="P164" s="10">
        <f t="shared" si="107"/>
        <v>3124</v>
      </c>
      <c r="Q164" s="11">
        <f t="shared" si="82"/>
        <v>-9.0417969860676739E-2</v>
      </c>
    </row>
    <row r="165" spans="1:17" x14ac:dyDescent="0.25">
      <c r="A165" s="9">
        <v>44178</v>
      </c>
      <c r="B165" s="10">
        <f t="shared" si="68"/>
        <v>160</v>
      </c>
      <c r="C165" s="10">
        <v>0.85</v>
      </c>
      <c r="D165" s="10">
        <f t="shared" si="98"/>
        <v>59982535</v>
      </c>
      <c r="E165" s="10">
        <f t="shared" si="99"/>
        <v>3151</v>
      </c>
      <c r="F165" s="10">
        <f t="shared" si="100"/>
        <v>14314</v>
      </c>
      <c r="G165" s="2">
        <f t="shared" si="101"/>
        <v>59982535</v>
      </c>
      <c r="H165" s="2">
        <f t="shared" si="102"/>
        <v>49111</v>
      </c>
      <c r="I165" s="7">
        <f t="shared" si="103"/>
        <v>49111</v>
      </c>
      <c r="J165" s="8">
        <f t="shared" si="104"/>
        <v>3077</v>
      </c>
      <c r="K165" s="9">
        <f t="shared" si="105"/>
        <v>44178</v>
      </c>
      <c r="L165" s="10">
        <f t="shared" si="97"/>
        <v>3151</v>
      </c>
      <c r="M165" s="10">
        <f>RealData!B162</f>
        <v>3158</v>
      </c>
      <c r="N165" s="10"/>
      <c r="O165" s="10">
        <f t="shared" si="106"/>
        <v>49111</v>
      </c>
      <c r="P165" s="10">
        <f t="shared" si="107"/>
        <v>3077</v>
      </c>
      <c r="Q165" s="11">
        <f t="shared" si="82"/>
        <v>-8.5697741748697154E-2</v>
      </c>
    </row>
    <row r="166" spans="1:17" x14ac:dyDescent="0.25">
      <c r="A166" s="9">
        <v>44179</v>
      </c>
      <c r="B166" s="10">
        <f t="shared" si="68"/>
        <v>161</v>
      </c>
      <c r="C166" s="10">
        <v>0.76</v>
      </c>
      <c r="D166" s="10">
        <f t="shared" si="98"/>
        <v>59982335</v>
      </c>
      <c r="E166" s="10">
        <f t="shared" si="99"/>
        <v>3088</v>
      </c>
      <c r="F166" s="10">
        <f t="shared" si="100"/>
        <v>14577</v>
      </c>
      <c r="G166" s="2">
        <f t="shared" si="101"/>
        <v>59982335</v>
      </c>
      <c r="H166" s="2">
        <f t="shared" si="102"/>
        <v>52955</v>
      </c>
      <c r="I166" s="7">
        <f t="shared" si="103"/>
        <v>52955</v>
      </c>
      <c r="J166" s="8">
        <f t="shared" si="104"/>
        <v>3031</v>
      </c>
      <c r="K166" s="9">
        <f t="shared" si="105"/>
        <v>44179</v>
      </c>
      <c r="L166" s="10">
        <f t="shared" si="97"/>
        <v>3088</v>
      </c>
      <c r="M166" s="10">
        <f>RealData!B163</f>
        <v>3095</v>
      </c>
      <c r="N166" s="10"/>
      <c r="O166" s="10">
        <f t="shared" si="106"/>
        <v>52955</v>
      </c>
      <c r="P166" s="10">
        <f t="shared" si="107"/>
        <v>3031</v>
      </c>
      <c r="Q166" s="11">
        <f t="shared" si="82"/>
        <v>-8.4861028976936703E-2</v>
      </c>
    </row>
    <row r="167" spans="1:17" x14ac:dyDescent="0.25">
      <c r="A167" s="9">
        <v>44180</v>
      </c>
      <c r="B167" s="10">
        <f t="shared" si="68"/>
        <v>162</v>
      </c>
      <c r="C167" s="10">
        <v>0.7</v>
      </c>
      <c r="D167" s="10">
        <f t="shared" si="98"/>
        <v>59982155</v>
      </c>
      <c r="E167" s="10">
        <f t="shared" si="99"/>
        <v>3011</v>
      </c>
      <c r="F167" s="10">
        <f t="shared" si="100"/>
        <v>14834</v>
      </c>
      <c r="G167" s="2">
        <f t="shared" si="101"/>
        <v>59982155</v>
      </c>
      <c r="H167" s="2">
        <f t="shared" si="102"/>
        <v>57101</v>
      </c>
      <c r="I167" s="7">
        <f t="shared" si="103"/>
        <v>57101</v>
      </c>
      <c r="J167" s="8">
        <f t="shared" si="104"/>
        <v>2985</v>
      </c>
      <c r="K167" s="9">
        <f t="shared" si="105"/>
        <v>44180</v>
      </c>
      <c r="L167" s="10">
        <f t="shared" ref="L167:L168" si="108">E167</f>
        <v>3011</v>
      </c>
      <c r="M167" s="10">
        <f>RealData!B164</f>
        <v>3003</v>
      </c>
      <c r="N167" s="10"/>
      <c r="O167" s="10">
        <f t="shared" si="106"/>
        <v>57101</v>
      </c>
      <c r="P167" s="10">
        <f t="shared" si="107"/>
        <v>2985</v>
      </c>
      <c r="Q167" s="11">
        <f t="shared" si="82"/>
        <v>-0.1022421524663677</v>
      </c>
    </row>
    <row r="168" spans="1:17" x14ac:dyDescent="0.25">
      <c r="A168" s="3">
        <v>44181</v>
      </c>
      <c r="B168" s="4">
        <f t="shared" si="68"/>
        <v>163</v>
      </c>
      <c r="C168" s="4">
        <v>0.7</v>
      </c>
      <c r="D168" s="4">
        <f t="shared" si="98"/>
        <v>59981979</v>
      </c>
      <c r="E168" s="4">
        <f t="shared" si="99"/>
        <v>2936</v>
      </c>
      <c r="F168" s="4">
        <f t="shared" si="100"/>
        <v>15085</v>
      </c>
      <c r="G168" s="2">
        <f t="shared" si="101"/>
        <v>59981979</v>
      </c>
      <c r="H168" s="2">
        <f t="shared" si="102"/>
        <v>61572</v>
      </c>
      <c r="I168" s="7">
        <f t="shared" si="103"/>
        <v>61572</v>
      </c>
      <c r="J168" s="8">
        <f t="shared" si="104"/>
        <v>2940</v>
      </c>
      <c r="K168" s="3">
        <f t="shared" si="105"/>
        <v>44181</v>
      </c>
      <c r="L168" s="4">
        <f t="shared" si="108"/>
        <v>2936</v>
      </c>
      <c r="M168" s="4">
        <f>RealData!B165</f>
        <v>2926</v>
      </c>
      <c r="N168" s="4"/>
      <c r="O168" s="4">
        <f t="shared" si="106"/>
        <v>61572</v>
      </c>
      <c r="P168" s="4">
        <f t="shared" si="107"/>
        <v>2940</v>
      </c>
      <c r="Q168" s="11">
        <f t="shared" si="82"/>
        <v>-0.11867469879518078</v>
      </c>
    </row>
    <row r="169" spans="1:17" x14ac:dyDescent="0.25">
      <c r="A169" s="3">
        <v>44182</v>
      </c>
      <c r="B169" s="4">
        <f t="shared" si="68"/>
        <v>164</v>
      </c>
      <c r="C169" s="4">
        <v>0.7</v>
      </c>
      <c r="D169" s="4">
        <f t="shared" si="98"/>
        <v>59981808</v>
      </c>
      <c r="E169" s="4">
        <f t="shared" si="99"/>
        <v>2862</v>
      </c>
      <c r="F169" s="4">
        <f t="shared" si="100"/>
        <v>15330</v>
      </c>
      <c r="G169" s="2">
        <f t="shared" si="101"/>
        <v>59981808</v>
      </c>
      <c r="H169" s="2">
        <f t="shared" si="102"/>
        <v>66392</v>
      </c>
      <c r="I169" s="7">
        <f t="shared" si="103"/>
        <v>66392</v>
      </c>
      <c r="J169" s="8">
        <f t="shared" si="104"/>
        <v>2896</v>
      </c>
      <c r="K169" s="3">
        <f t="shared" si="105"/>
        <v>44182</v>
      </c>
      <c r="L169" s="4">
        <f t="shared" ref="L169:L182" si="109">E169</f>
        <v>2862</v>
      </c>
      <c r="M169" s="4">
        <f>RealData!B166</f>
        <v>2855</v>
      </c>
      <c r="N169" s="4"/>
      <c r="O169" s="4">
        <f t="shared" si="106"/>
        <v>66392</v>
      </c>
      <c r="P169" s="4">
        <f t="shared" si="107"/>
        <v>2896</v>
      </c>
      <c r="Q169" s="11">
        <f t="shared" si="82"/>
        <v>-0.13248252810695837</v>
      </c>
    </row>
    <row r="170" spans="1:17" x14ac:dyDescent="0.25">
      <c r="A170" s="3">
        <v>44183</v>
      </c>
      <c r="B170" s="4">
        <f t="shared" si="68"/>
        <v>165</v>
      </c>
      <c r="C170" s="4">
        <v>0.83</v>
      </c>
      <c r="D170" s="4">
        <f t="shared" si="98"/>
        <v>59981610</v>
      </c>
      <c r="E170" s="4">
        <f t="shared" si="99"/>
        <v>2821</v>
      </c>
      <c r="F170" s="4">
        <f t="shared" si="100"/>
        <v>15569</v>
      </c>
      <c r="G170" s="2">
        <f t="shared" si="101"/>
        <v>59981610</v>
      </c>
      <c r="H170" s="2">
        <f t="shared" si="102"/>
        <v>71589</v>
      </c>
      <c r="I170" s="7">
        <f t="shared" si="103"/>
        <v>71589</v>
      </c>
      <c r="J170" s="8">
        <f t="shared" si="104"/>
        <v>2853</v>
      </c>
      <c r="K170" s="3">
        <f t="shared" si="105"/>
        <v>44183</v>
      </c>
      <c r="L170" s="4">
        <f t="shared" si="109"/>
        <v>2821</v>
      </c>
      <c r="M170" s="4">
        <f>RealData!B167</f>
        <v>2819</v>
      </c>
      <c r="N170" s="4"/>
      <c r="O170" s="4">
        <f t="shared" si="106"/>
        <v>71589</v>
      </c>
      <c r="P170" s="4">
        <f t="shared" si="107"/>
        <v>2853</v>
      </c>
      <c r="Q170" s="11">
        <f t="shared" si="82"/>
        <v>-0.13660030627871367</v>
      </c>
    </row>
    <row r="171" spans="1:17" x14ac:dyDescent="0.25">
      <c r="A171" s="3">
        <v>44184</v>
      </c>
      <c r="B171" s="4">
        <f t="shared" si="68"/>
        <v>166</v>
      </c>
      <c r="C171" s="4">
        <v>0.83</v>
      </c>
      <c r="D171" s="4">
        <f t="shared" si="98"/>
        <v>59981415</v>
      </c>
      <c r="E171" s="4">
        <f t="shared" si="99"/>
        <v>2781</v>
      </c>
      <c r="F171" s="4">
        <f t="shared" si="100"/>
        <v>15804</v>
      </c>
      <c r="G171" s="2">
        <f t="shared" si="101"/>
        <v>59981415</v>
      </c>
      <c r="H171" s="2">
        <f t="shared" si="102"/>
        <v>77193</v>
      </c>
      <c r="I171" s="7">
        <f t="shared" si="103"/>
        <v>77193</v>
      </c>
      <c r="J171" s="8">
        <f t="shared" si="104"/>
        <v>2810</v>
      </c>
      <c r="K171" s="3">
        <f t="shared" si="105"/>
        <v>44184</v>
      </c>
      <c r="L171" s="4">
        <f t="shared" si="109"/>
        <v>2781</v>
      </c>
      <c r="M171" s="4">
        <f>RealData!B168</f>
        <v>2784</v>
      </c>
      <c r="N171" s="4"/>
      <c r="O171" s="4">
        <f t="shared" si="106"/>
        <v>77193</v>
      </c>
      <c r="P171" s="4">
        <f t="shared" si="107"/>
        <v>2810</v>
      </c>
      <c r="Q171" s="11">
        <f t="shared" si="82"/>
        <v>-0.12972804001250393</v>
      </c>
    </row>
    <row r="172" spans="1:17" x14ac:dyDescent="0.25">
      <c r="A172" s="3">
        <v>44185</v>
      </c>
      <c r="B172" s="4">
        <f t="shared" si="68"/>
        <v>167</v>
      </c>
      <c r="C172" s="4">
        <v>0.83</v>
      </c>
      <c r="D172" s="4">
        <f t="shared" si="98"/>
        <v>59981223</v>
      </c>
      <c r="E172" s="4">
        <f t="shared" si="99"/>
        <v>2741</v>
      </c>
      <c r="F172" s="4">
        <f t="shared" si="100"/>
        <v>16036</v>
      </c>
      <c r="G172" s="2">
        <f t="shared" si="101"/>
        <v>59981223</v>
      </c>
      <c r="H172" s="2">
        <f t="shared" si="102"/>
        <v>83236</v>
      </c>
      <c r="I172" s="7">
        <f t="shared" si="103"/>
        <v>83236</v>
      </c>
      <c r="J172" s="8">
        <f t="shared" si="104"/>
        <v>2768</v>
      </c>
      <c r="K172" s="3">
        <f t="shared" si="105"/>
        <v>44185</v>
      </c>
      <c r="L172" s="4">
        <f t="shared" si="109"/>
        <v>2741</v>
      </c>
      <c r="M172" s="4">
        <f>RealData!B169</f>
        <v>2743</v>
      </c>
      <c r="N172" s="4"/>
      <c r="O172" s="4">
        <f t="shared" si="106"/>
        <v>83236</v>
      </c>
      <c r="P172" s="4">
        <f t="shared" si="107"/>
        <v>2768</v>
      </c>
      <c r="Q172" s="11">
        <f t="shared" si="82"/>
        <v>-0.13141228625712476</v>
      </c>
    </row>
    <row r="173" spans="1:17" x14ac:dyDescent="0.25">
      <c r="A173" s="3">
        <v>44186</v>
      </c>
      <c r="B173" s="4">
        <f t="shared" si="68"/>
        <v>168</v>
      </c>
      <c r="C173" s="4">
        <v>0.83</v>
      </c>
      <c r="D173" s="4">
        <f t="shared" si="98"/>
        <v>59981033</v>
      </c>
      <c r="E173" s="4">
        <f t="shared" si="99"/>
        <v>2703</v>
      </c>
      <c r="F173" s="4">
        <f t="shared" si="100"/>
        <v>16264</v>
      </c>
      <c r="G173" s="2">
        <f t="shared" si="101"/>
        <v>59981033</v>
      </c>
      <c r="H173" s="2">
        <f t="shared" si="102"/>
        <v>89752</v>
      </c>
      <c r="I173" s="7">
        <f t="shared" si="103"/>
        <v>89752</v>
      </c>
      <c r="J173" s="8">
        <f t="shared" si="104"/>
        <v>2726</v>
      </c>
      <c r="K173" s="3">
        <f t="shared" si="105"/>
        <v>44186</v>
      </c>
      <c r="L173" s="4">
        <f t="shared" si="109"/>
        <v>2703</v>
      </c>
      <c r="M173" s="4">
        <f>RealData!B170</f>
        <v>2731</v>
      </c>
      <c r="N173" s="4"/>
      <c r="O173" s="4">
        <f t="shared" si="106"/>
        <v>89752</v>
      </c>
      <c r="P173" s="4">
        <f t="shared" si="107"/>
        <v>2726</v>
      </c>
      <c r="Q173" s="11">
        <f t="shared" si="82"/>
        <v>-0.1176090468497577</v>
      </c>
    </row>
    <row r="174" spans="1:17" x14ac:dyDescent="0.25">
      <c r="A174" s="3">
        <v>44187</v>
      </c>
      <c r="B174" s="4">
        <f t="shared" si="68"/>
        <v>169</v>
      </c>
      <c r="C174" s="4">
        <v>0.83</v>
      </c>
      <c r="D174" s="4">
        <f t="shared" si="98"/>
        <v>59980846</v>
      </c>
      <c r="E174" s="4">
        <f t="shared" si="99"/>
        <v>2665</v>
      </c>
      <c r="F174" s="4">
        <f t="shared" si="100"/>
        <v>16489</v>
      </c>
      <c r="G174" s="2">
        <f t="shared" si="101"/>
        <v>59980846</v>
      </c>
      <c r="H174" s="2">
        <f t="shared" si="102"/>
        <v>96778</v>
      </c>
      <c r="I174" s="7">
        <f t="shared" si="103"/>
        <v>96778</v>
      </c>
      <c r="J174" s="8">
        <f t="shared" si="104"/>
        <v>2685</v>
      </c>
      <c r="K174" s="3">
        <f t="shared" si="105"/>
        <v>44187</v>
      </c>
      <c r="L174" s="4">
        <f t="shared" si="109"/>
        <v>2665</v>
      </c>
      <c r="M174" s="4">
        <f>RealData!B171</f>
        <v>2687</v>
      </c>
      <c r="N174" s="4"/>
      <c r="O174" s="4">
        <f t="shared" si="106"/>
        <v>96778</v>
      </c>
      <c r="P174" s="4">
        <f t="shared" si="107"/>
        <v>2685</v>
      </c>
      <c r="Q174" s="11">
        <f t="shared" si="82"/>
        <v>-0.10522810522810522</v>
      </c>
    </row>
    <row r="175" spans="1:17" x14ac:dyDescent="0.25">
      <c r="A175" s="9">
        <v>44188</v>
      </c>
      <c r="B175" s="10">
        <f t="shared" si="68"/>
        <v>170</v>
      </c>
      <c r="C175" s="10">
        <v>0.83</v>
      </c>
      <c r="D175" s="10">
        <f t="shared" ref="D175:D188" si="110">D174-ROUND((C175/$D$2)*D174*(E174/$D$3),0)</f>
        <v>59980662</v>
      </c>
      <c r="E175" s="10">
        <f t="shared" ref="E175:E188" si="111">E174+ROUND((C175/$D$2)*D174*(E174/$D$3),0)-ROUND(E174/$D$2,0)</f>
        <v>2627</v>
      </c>
      <c r="F175" s="10">
        <f t="shared" ref="F175:F188" si="112">F174+ROUND(E174/$D$2,0)</f>
        <v>16711</v>
      </c>
      <c r="G175" s="2">
        <f t="shared" ref="G175:G188" si="113">D175</f>
        <v>59980662</v>
      </c>
      <c r="H175" s="2">
        <f t="shared" ref="H175:H188" si="114">H174+ROUND(($D$1/$D$2)*G174*(H174/$D$3),0)-ROUND(H174/$D$2,0)</f>
        <v>104354</v>
      </c>
      <c r="I175" s="7">
        <f t="shared" ref="I175:I188" si="115">I174+ROUND(($D$1/$D$2)*G174*(I174/$D$3),0)-ROUND(I174/$D$2,0)</f>
        <v>104354</v>
      </c>
      <c r="J175" s="8">
        <f t="shared" ref="J175:J188" si="116">J174+ROUND(($E$1/$D$2)*G174*(J174/$D$3),0)-ROUND(J174/$D$2,0)</f>
        <v>2644</v>
      </c>
      <c r="K175" s="9">
        <f t="shared" ref="K175:K188" si="117">A175</f>
        <v>44188</v>
      </c>
      <c r="L175" s="10">
        <f t="shared" si="109"/>
        <v>2627</v>
      </c>
      <c r="M175" s="10">
        <f>RealData!B172</f>
        <v>2624</v>
      </c>
      <c r="N175" s="10"/>
      <c r="O175" s="10">
        <f t="shared" ref="O175:O188" si="118">I175</f>
        <v>104354</v>
      </c>
      <c r="P175" s="10">
        <f t="shared" ref="P175:P188" si="119">J175</f>
        <v>2644</v>
      </c>
      <c r="Q175" s="11">
        <f t="shared" si="82"/>
        <v>-0.10321257689678742</v>
      </c>
    </row>
    <row r="176" spans="1:17" x14ac:dyDescent="0.25">
      <c r="A176" s="9">
        <v>44189</v>
      </c>
      <c r="B176" s="10">
        <f t="shared" si="68"/>
        <v>171</v>
      </c>
      <c r="C176" s="10">
        <v>0.83</v>
      </c>
      <c r="D176" s="10">
        <f t="shared" si="110"/>
        <v>59980480</v>
      </c>
      <c r="E176" s="10">
        <f t="shared" si="111"/>
        <v>2590</v>
      </c>
      <c r="F176" s="10">
        <f t="shared" si="112"/>
        <v>16930</v>
      </c>
      <c r="G176" s="2">
        <f t="shared" si="113"/>
        <v>59980480</v>
      </c>
      <c r="H176" s="2">
        <f t="shared" si="114"/>
        <v>112523</v>
      </c>
      <c r="I176" s="7">
        <f t="shared" si="115"/>
        <v>112523</v>
      </c>
      <c r="J176" s="8">
        <f t="shared" si="116"/>
        <v>2605</v>
      </c>
      <c r="K176" s="9">
        <f t="shared" si="117"/>
        <v>44189</v>
      </c>
      <c r="L176" s="10">
        <f t="shared" si="109"/>
        <v>2590</v>
      </c>
      <c r="M176" s="10">
        <f>RealData!B173</f>
        <v>2589</v>
      </c>
      <c r="N176" s="10"/>
      <c r="O176" s="10">
        <f t="shared" si="118"/>
        <v>112523</v>
      </c>
      <c r="P176" s="10">
        <f t="shared" si="119"/>
        <v>2605</v>
      </c>
      <c r="Q176" s="11">
        <f t="shared" si="82"/>
        <v>-9.3169877408056045E-2</v>
      </c>
    </row>
    <row r="177" spans="1:17" x14ac:dyDescent="0.25">
      <c r="A177" s="9">
        <v>44190</v>
      </c>
      <c r="B177" s="10">
        <f t="shared" si="68"/>
        <v>172</v>
      </c>
      <c r="C177" s="10">
        <v>0.96</v>
      </c>
      <c r="D177" s="10">
        <f t="shared" si="110"/>
        <v>59980273</v>
      </c>
      <c r="E177" s="10">
        <f t="shared" si="111"/>
        <v>2581</v>
      </c>
      <c r="F177" s="10">
        <f t="shared" si="112"/>
        <v>17146</v>
      </c>
      <c r="G177" s="2">
        <f t="shared" si="113"/>
        <v>59980273</v>
      </c>
      <c r="H177" s="2">
        <f t="shared" si="114"/>
        <v>121331</v>
      </c>
      <c r="I177" s="7">
        <f t="shared" si="115"/>
        <v>121331</v>
      </c>
      <c r="J177" s="8">
        <f t="shared" si="116"/>
        <v>2566</v>
      </c>
      <c r="K177" s="9">
        <f t="shared" si="117"/>
        <v>44190</v>
      </c>
      <c r="L177" s="10">
        <f t="shared" si="109"/>
        <v>2581</v>
      </c>
      <c r="M177" s="10">
        <f>RealData!B174</f>
        <v>2584</v>
      </c>
      <c r="N177" s="10"/>
      <c r="O177" s="10">
        <f t="shared" si="118"/>
        <v>121331</v>
      </c>
      <c r="P177" s="10">
        <f t="shared" si="119"/>
        <v>2566</v>
      </c>
      <c r="Q177" s="11">
        <f t="shared" si="82"/>
        <v>-8.3362894643490559E-2</v>
      </c>
    </row>
    <row r="178" spans="1:17" x14ac:dyDescent="0.25">
      <c r="A178" s="9">
        <v>44191</v>
      </c>
      <c r="B178" s="10">
        <f t="shared" si="68"/>
        <v>173</v>
      </c>
      <c r="C178" s="10">
        <v>0.96</v>
      </c>
      <c r="D178" s="10">
        <f t="shared" si="110"/>
        <v>59980067</v>
      </c>
      <c r="E178" s="10">
        <f t="shared" si="111"/>
        <v>2572</v>
      </c>
      <c r="F178" s="10">
        <f t="shared" si="112"/>
        <v>17361</v>
      </c>
      <c r="G178" s="2">
        <f t="shared" si="113"/>
        <v>59980067</v>
      </c>
      <c r="H178" s="2">
        <f t="shared" si="114"/>
        <v>130829</v>
      </c>
      <c r="I178" s="7">
        <f t="shared" si="115"/>
        <v>130829</v>
      </c>
      <c r="J178" s="8">
        <f t="shared" si="116"/>
        <v>2527</v>
      </c>
      <c r="K178" s="9">
        <f t="shared" si="117"/>
        <v>44191</v>
      </c>
      <c r="L178" s="10">
        <f t="shared" si="109"/>
        <v>2572</v>
      </c>
      <c r="M178" s="10">
        <f>RealData!B175</f>
        <v>2580</v>
      </c>
      <c r="N178" s="10"/>
      <c r="O178" s="10">
        <f t="shared" si="118"/>
        <v>130829</v>
      </c>
      <c r="P178" s="10">
        <f t="shared" si="119"/>
        <v>2527</v>
      </c>
      <c r="Q178" s="11">
        <f t="shared" si="82"/>
        <v>-7.3275862068965525E-2</v>
      </c>
    </row>
    <row r="179" spans="1:17" x14ac:dyDescent="0.25">
      <c r="A179" s="9">
        <v>44192</v>
      </c>
      <c r="B179" s="10">
        <f t="shared" si="68"/>
        <v>174</v>
      </c>
      <c r="C179" s="10">
        <v>0.96</v>
      </c>
      <c r="D179" s="10">
        <f t="shared" si="110"/>
        <v>59979861</v>
      </c>
      <c r="E179" s="10">
        <f t="shared" si="111"/>
        <v>2564</v>
      </c>
      <c r="F179" s="10">
        <f t="shared" si="112"/>
        <v>17575</v>
      </c>
      <c r="G179" s="2">
        <f t="shared" si="113"/>
        <v>59979861</v>
      </c>
      <c r="H179" s="2">
        <f t="shared" si="114"/>
        <v>141071</v>
      </c>
      <c r="I179" s="7">
        <f t="shared" si="115"/>
        <v>141071</v>
      </c>
      <c r="J179" s="8">
        <f t="shared" si="116"/>
        <v>2489</v>
      </c>
      <c r="K179" s="9">
        <f t="shared" si="117"/>
        <v>44192</v>
      </c>
      <c r="L179" s="10">
        <f t="shared" si="109"/>
        <v>2564</v>
      </c>
      <c r="M179" s="10">
        <f>RealData!B176</f>
        <v>2580</v>
      </c>
      <c r="N179" s="10"/>
      <c r="O179" s="10">
        <f t="shared" si="118"/>
        <v>141071</v>
      </c>
      <c r="P179" s="10">
        <f t="shared" si="119"/>
        <v>2489</v>
      </c>
      <c r="Q179" s="11">
        <f t="shared" si="82"/>
        <v>-5.9423988333940914E-2</v>
      </c>
    </row>
    <row r="180" spans="1:17" x14ac:dyDescent="0.25">
      <c r="A180" s="9">
        <v>44193</v>
      </c>
      <c r="B180" s="10">
        <f t="shared" si="68"/>
        <v>175</v>
      </c>
      <c r="C180" s="10">
        <v>0.96</v>
      </c>
      <c r="D180" s="10">
        <f t="shared" si="110"/>
        <v>59979656</v>
      </c>
      <c r="E180" s="10">
        <f t="shared" si="111"/>
        <v>2555</v>
      </c>
      <c r="F180" s="10">
        <f t="shared" si="112"/>
        <v>17789</v>
      </c>
      <c r="G180" s="2">
        <f t="shared" si="113"/>
        <v>59979656</v>
      </c>
      <c r="H180" s="2">
        <f t="shared" si="114"/>
        <v>152114</v>
      </c>
      <c r="I180" s="7">
        <f t="shared" si="115"/>
        <v>152114</v>
      </c>
      <c r="J180" s="8">
        <f t="shared" si="116"/>
        <v>2452</v>
      </c>
      <c r="K180" s="9">
        <f t="shared" si="117"/>
        <v>44193</v>
      </c>
      <c r="L180" s="10">
        <f t="shared" si="109"/>
        <v>2555</v>
      </c>
      <c r="M180" s="10">
        <f>RealData!B177</f>
        <v>2565</v>
      </c>
      <c r="N180" s="10"/>
      <c r="O180" s="10">
        <f t="shared" si="118"/>
        <v>152114</v>
      </c>
      <c r="P180" s="10">
        <f t="shared" si="119"/>
        <v>2452</v>
      </c>
      <c r="Q180" s="11">
        <f t="shared" si="82"/>
        <v>-6.0783595752471609E-2</v>
      </c>
    </row>
    <row r="181" spans="1:17" x14ac:dyDescent="0.25">
      <c r="A181" s="9">
        <v>44194</v>
      </c>
      <c r="B181" s="10">
        <f t="shared" si="68"/>
        <v>176</v>
      </c>
      <c r="C181" s="10">
        <v>0.96</v>
      </c>
      <c r="D181" s="10">
        <f t="shared" si="110"/>
        <v>59979452</v>
      </c>
      <c r="E181" s="10">
        <f t="shared" si="111"/>
        <v>2546</v>
      </c>
      <c r="F181" s="10">
        <f t="shared" si="112"/>
        <v>18002</v>
      </c>
      <c r="G181" s="2">
        <f t="shared" si="113"/>
        <v>59979452</v>
      </c>
      <c r="H181" s="2">
        <f t="shared" si="114"/>
        <v>164021</v>
      </c>
      <c r="I181" s="7">
        <f t="shared" si="115"/>
        <v>164021</v>
      </c>
      <c r="J181" s="8">
        <f t="shared" si="116"/>
        <v>2415</v>
      </c>
      <c r="K181" s="9">
        <f t="shared" si="117"/>
        <v>44194</v>
      </c>
      <c r="L181" s="10">
        <f t="shared" si="109"/>
        <v>2546</v>
      </c>
      <c r="M181" s="10">
        <f>RealData!B178</f>
        <v>2549</v>
      </c>
      <c r="N181" s="10"/>
      <c r="O181" s="10">
        <f t="shared" si="118"/>
        <v>164021</v>
      </c>
      <c r="P181" s="10">
        <f t="shared" si="119"/>
        <v>2415</v>
      </c>
      <c r="Q181" s="11">
        <f t="shared" si="82"/>
        <v>-5.1358392259024943E-2</v>
      </c>
    </row>
    <row r="182" spans="1:17" x14ac:dyDescent="0.25">
      <c r="A182" s="3">
        <v>44195</v>
      </c>
      <c r="B182" s="4">
        <f t="shared" si="68"/>
        <v>177</v>
      </c>
      <c r="C182" s="4">
        <v>0.96</v>
      </c>
      <c r="D182" s="4">
        <f t="shared" si="110"/>
        <v>59979248</v>
      </c>
      <c r="E182" s="4">
        <f t="shared" si="111"/>
        <v>2538</v>
      </c>
      <c r="F182" s="4">
        <f t="shared" si="112"/>
        <v>18214</v>
      </c>
      <c r="G182" s="2">
        <f t="shared" si="113"/>
        <v>59979248</v>
      </c>
      <c r="H182" s="2">
        <f t="shared" si="114"/>
        <v>176861</v>
      </c>
      <c r="I182" s="7">
        <f t="shared" si="115"/>
        <v>176861</v>
      </c>
      <c r="J182" s="8">
        <f t="shared" si="116"/>
        <v>2379</v>
      </c>
      <c r="K182" s="3">
        <f t="shared" si="117"/>
        <v>44195</v>
      </c>
      <c r="L182" s="4">
        <f t="shared" si="109"/>
        <v>2538</v>
      </c>
      <c r="M182" s="4">
        <f>RealData!B179</f>
        <v>2528</v>
      </c>
      <c r="N182" s="4"/>
      <c r="O182" s="4">
        <f t="shared" si="118"/>
        <v>176861</v>
      </c>
      <c r="P182" s="4">
        <f t="shared" si="119"/>
        <v>2379</v>
      </c>
      <c r="Q182" s="11">
        <f t="shared" si="82"/>
        <v>-3.6585365853658569E-2</v>
      </c>
    </row>
    <row r="183" spans="1:17" x14ac:dyDescent="0.25">
      <c r="A183" s="3">
        <v>44196</v>
      </c>
      <c r="B183" s="4">
        <f t="shared" si="68"/>
        <v>178</v>
      </c>
      <c r="C183" s="4">
        <v>1.03</v>
      </c>
      <c r="D183" s="4">
        <f t="shared" si="110"/>
        <v>59979030</v>
      </c>
      <c r="E183" s="4">
        <f t="shared" si="111"/>
        <v>2544</v>
      </c>
      <c r="F183" s="4">
        <f t="shared" si="112"/>
        <v>18426</v>
      </c>
      <c r="G183" s="2">
        <f t="shared" si="113"/>
        <v>59979030</v>
      </c>
      <c r="H183" s="2">
        <f t="shared" si="114"/>
        <v>190706</v>
      </c>
      <c r="I183" s="7">
        <f t="shared" si="115"/>
        <v>190706</v>
      </c>
      <c r="J183" s="8">
        <f t="shared" si="116"/>
        <v>2344</v>
      </c>
      <c r="K183" s="3">
        <f t="shared" si="117"/>
        <v>44196</v>
      </c>
      <c r="L183" s="4">
        <f t="shared" ref="L183:L190" si="120">E183</f>
        <v>2544</v>
      </c>
      <c r="M183" s="4">
        <f>RealData!B180</f>
        <v>2555</v>
      </c>
      <c r="N183" s="4"/>
      <c r="O183" s="4">
        <f t="shared" si="118"/>
        <v>190706</v>
      </c>
      <c r="P183" s="4">
        <f t="shared" si="119"/>
        <v>2344</v>
      </c>
      <c r="Q183" s="11">
        <f t="shared" si="82"/>
        <v>-1.313248358439556E-2</v>
      </c>
    </row>
    <row r="184" spans="1:17" x14ac:dyDescent="0.25">
      <c r="A184" s="3">
        <v>44197</v>
      </c>
      <c r="B184" s="4">
        <f t="shared" si="68"/>
        <v>179</v>
      </c>
      <c r="C184" s="4">
        <v>1.03</v>
      </c>
      <c r="D184" s="4">
        <f t="shared" si="110"/>
        <v>59978812</v>
      </c>
      <c r="E184" s="4">
        <f t="shared" si="111"/>
        <v>2550</v>
      </c>
      <c r="F184" s="4">
        <f t="shared" si="112"/>
        <v>18638</v>
      </c>
      <c r="G184" s="2">
        <f t="shared" si="113"/>
        <v>59978812</v>
      </c>
      <c r="H184" s="2">
        <f t="shared" si="114"/>
        <v>205634</v>
      </c>
      <c r="I184" s="7">
        <f t="shared" si="115"/>
        <v>205634</v>
      </c>
      <c r="J184" s="8">
        <f t="shared" si="116"/>
        <v>2309</v>
      </c>
      <c r="K184" s="3">
        <f t="shared" si="117"/>
        <v>44197</v>
      </c>
      <c r="L184" s="4">
        <f t="shared" si="120"/>
        <v>2550</v>
      </c>
      <c r="M184" s="4">
        <f>RealData!B181</f>
        <v>2553</v>
      </c>
      <c r="N184" s="4"/>
      <c r="O184" s="4">
        <f t="shared" si="118"/>
        <v>205634</v>
      </c>
      <c r="P184" s="4">
        <f t="shared" si="119"/>
        <v>2309</v>
      </c>
      <c r="Q184" s="11">
        <f t="shared" si="82"/>
        <v>-1.1996904024767829E-2</v>
      </c>
    </row>
    <row r="185" spans="1:17" x14ac:dyDescent="0.25">
      <c r="A185" s="3">
        <v>44198</v>
      </c>
      <c r="B185" s="4">
        <f t="shared" si="68"/>
        <v>180</v>
      </c>
      <c r="C185" s="4">
        <v>1.03</v>
      </c>
      <c r="D185" s="4">
        <f t="shared" si="110"/>
        <v>59978593</v>
      </c>
      <c r="E185" s="4">
        <f t="shared" si="111"/>
        <v>2556</v>
      </c>
      <c r="F185" s="4">
        <f t="shared" si="112"/>
        <v>18851</v>
      </c>
      <c r="G185" s="2">
        <f t="shared" si="113"/>
        <v>59978593</v>
      </c>
      <c r="H185" s="2">
        <f t="shared" si="114"/>
        <v>221730</v>
      </c>
      <c r="I185" s="7">
        <f t="shared" si="115"/>
        <v>221730</v>
      </c>
      <c r="J185" s="8">
        <f t="shared" si="116"/>
        <v>2275</v>
      </c>
      <c r="K185" s="3">
        <f t="shared" si="117"/>
        <v>44198</v>
      </c>
      <c r="L185" s="4">
        <f t="shared" si="120"/>
        <v>2556</v>
      </c>
      <c r="M185" s="4">
        <f>RealData!B182</f>
        <v>2569</v>
      </c>
      <c r="N185" s="4"/>
      <c r="O185" s="4">
        <f t="shared" si="118"/>
        <v>221730</v>
      </c>
      <c r="P185" s="4">
        <f t="shared" si="119"/>
        <v>2275</v>
      </c>
      <c r="Q185" s="11">
        <f t="shared" si="82"/>
        <v>-4.2635658914729202E-3</v>
      </c>
    </row>
    <row r="186" spans="1:17" x14ac:dyDescent="0.25">
      <c r="A186" s="3">
        <v>44199</v>
      </c>
      <c r="B186" s="4">
        <f t="shared" si="68"/>
        <v>181</v>
      </c>
      <c r="C186" s="4">
        <v>1.03</v>
      </c>
      <c r="D186" s="4">
        <f t="shared" si="110"/>
        <v>59978374</v>
      </c>
      <c r="E186" s="4">
        <f t="shared" si="111"/>
        <v>2562</v>
      </c>
      <c r="F186" s="4">
        <f t="shared" si="112"/>
        <v>19064</v>
      </c>
      <c r="G186" s="2">
        <f t="shared" si="113"/>
        <v>59978374</v>
      </c>
      <c r="H186" s="2">
        <f t="shared" si="114"/>
        <v>239086</v>
      </c>
      <c r="I186" s="7">
        <f t="shared" si="115"/>
        <v>239086</v>
      </c>
      <c r="J186" s="8">
        <f t="shared" si="116"/>
        <v>2240</v>
      </c>
      <c r="K186" s="3">
        <f t="shared" si="117"/>
        <v>44199</v>
      </c>
      <c r="L186" s="4">
        <f t="shared" si="120"/>
        <v>2562</v>
      </c>
      <c r="M186" s="4">
        <f>RealData!B183</f>
        <v>2583</v>
      </c>
      <c r="N186" s="4"/>
      <c r="O186" s="4">
        <f t="shared" si="118"/>
        <v>239086</v>
      </c>
      <c r="P186" s="4">
        <f t="shared" si="119"/>
        <v>2240</v>
      </c>
      <c r="Q186" s="11">
        <f t="shared" si="82"/>
        <v>1.1627906976743319E-3</v>
      </c>
    </row>
    <row r="187" spans="1:17" x14ac:dyDescent="0.25">
      <c r="A187" s="3">
        <v>44200</v>
      </c>
      <c r="B187" s="4">
        <f t="shared" si="68"/>
        <v>182</v>
      </c>
      <c r="C187" s="4">
        <v>1.03</v>
      </c>
      <c r="D187" s="4">
        <f t="shared" si="110"/>
        <v>59978154</v>
      </c>
      <c r="E187" s="4">
        <f t="shared" si="111"/>
        <v>2568</v>
      </c>
      <c r="F187" s="4">
        <f t="shared" si="112"/>
        <v>19278</v>
      </c>
      <c r="G187" s="2">
        <f t="shared" si="113"/>
        <v>59978154</v>
      </c>
      <c r="H187" s="2">
        <f t="shared" si="114"/>
        <v>257800</v>
      </c>
      <c r="I187" s="7">
        <f t="shared" si="115"/>
        <v>257800</v>
      </c>
      <c r="J187" s="8">
        <f t="shared" si="116"/>
        <v>2206</v>
      </c>
      <c r="K187" s="3">
        <f t="shared" si="117"/>
        <v>44200</v>
      </c>
      <c r="L187" s="4">
        <f t="shared" si="120"/>
        <v>2568</v>
      </c>
      <c r="M187" s="4">
        <f>RealData!B184</f>
        <v>2579</v>
      </c>
      <c r="N187" s="4"/>
      <c r="O187" s="4">
        <f t="shared" si="118"/>
        <v>257800</v>
      </c>
      <c r="P187" s="4">
        <f t="shared" si="119"/>
        <v>2206</v>
      </c>
      <c r="Q187" s="11">
        <f t="shared" si="82"/>
        <v>5.4580896686160507E-3</v>
      </c>
    </row>
    <row r="188" spans="1:17" x14ac:dyDescent="0.25">
      <c r="A188" s="3">
        <v>44201</v>
      </c>
      <c r="B188" s="4">
        <f t="shared" si="68"/>
        <v>183</v>
      </c>
      <c r="C188" s="4">
        <v>1.03</v>
      </c>
      <c r="D188" s="4">
        <f t="shared" si="110"/>
        <v>59977934</v>
      </c>
      <c r="E188" s="4">
        <f t="shared" si="111"/>
        <v>2574</v>
      </c>
      <c r="F188" s="4">
        <f t="shared" si="112"/>
        <v>19492</v>
      </c>
      <c r="G188" s="2">
        <f t="shared" si="113"/>
        <v>59977934</v>
      </c>
      <c r="H188" s="2">
        <f t="shared" si="114"/>
        <v>277979</v>
      </c>
      <c r="I188" s="7">
        <f t="shared" si="115"/>
        <v>277979</v>
      </c>
      <c r="J188" s="8">
        <f t="shared" si="116"/>
        <v>2173</v>
      </c>
      <c r="K188" s="3">
        <f t="shared" si="117"/>
        <v>44201</v>
      </c>
      <c r="L188" s="4">
        <f t="shared" si="120"/>
        <v>2574</v>
      </c>
      <c r="M188" s="4">
        <f>RealData!B185</f>
        <v>2569</v>
      </c>
      <c r="N188" s="4"/>
      <c r="O188" s="4">
        <f t="shared" si="118"/>
        <v>277979</v>
      </c>
      <c r="P188" s="4">
        <f t="shared" si="119"/>
        <v>2173</v>
      </c>
      <c r="Q188" s="11">
        <f t="shared" si="82"/>
        <v>7.8462142016477721E-3</v>
      </c>
    </row>
    <row r="189" spans="1:17" x14ac:dyDescent="0.25">
      <c r="A189" s="9">
        <v>44202</v>
      </c>
      <c r="B189" s="10">
        <f t="shared" si="68"/>
        <v>184</v>
      </c>
      <c r="C189" s="10">
        <v>1.03</v>
      </c>
      <c r="D189" s="10">
        <f t="shared" ref="D189:D202" si="121">D188-ROUND((C189/$D$2)*D188*(E188/$D$3),0)</f>
        <v>59977713</v>
      </c>
      <c r="E189" s="10">
        <f t="shared" ref="E189:E202" si="122">E188+ROUND((C189/$D$2)*D188*(E188/$D$3),0)-ROUND(E188/$D$2,0)</f>
        <v>2580</v>
      </c>
      <c r="F189" s="10">
        <f t="shared" ref="F189:F202" si="123">F188+ROUND(E188/$D$2,0)</f>
        <v>19707</v>
      </c>
      <c r="G189" s="2">
        <f t="shared" ref="G189:G202" si="124">D189</f>
        <v>59977713</v>
      </c>
      <c r="H189" s="2">
        <f t="shared" ref="H189:H202" si="125">H188+ROUND(($D$1/$D$2)*G188*(H188/$D$3),0)-ROUND(H188/$D$2,0)</f>
        <v>299737</v>
      </c>
      <c r="I189" s="7">
        <f t="shared" ref="I189:I202" si="126">I188+ROUND(($D$1/$D$2)*G188*(I188/$D$3),0)-ROUND(I188/$D$2,0)</f>
        <v>299737</v>
      </c>
      <c r="J189" s="8">
        <f t="shared" ref="J189:J202" si="127">J188+ROUND(($E$1/$D$2)*G188*(J188/$D$3),0)-ROUND(J188/$D$2,0)</f>
        <v>2140</v>
      </c>
      <c r="K189" s="9">
        <f t="shared" ref="K189:K202" si="128">A189</f>
        <v>44202</v>
      </c>
      <c r="L189" s="10">
        <f t="shared" si="120"/>
        <v>2580</v>
      </c>
      <c r="M189" s="10">
        <f>RealData!B186</f>
        <v>2571</v>
      </c>
      <c r="N189" s="10"/>
      <c r="O189" s="10">
        <f t="shared" ref="O189:O202" si="129">I189</f>
        <v>299737</v>
      </c>
      <c r="P189" s="10">
        <f t="shared" ref="P189:P202" si="130">J189</f>
        <v>2140</v>
      </c>
      <c r="Q189" s="11">
        <f t="shared" si="82"/>
        <v>1.7009493670886E-2</v>
      </c>
    </row>
    <row r="190" spans="1:17" x14ac:dyDescent="0.25">
      <c r="A190" s="9">
        <v>44203</v>
      </c>
      <c r="B190" s="10">
        <f t="shared" si="68"/>
        <v>185</v>
      </c>
      <c r="C190" s="10">
        <v>1.03</v>
      </c>
      <c r="D190" s="10">
        <f t="shared" si="121"/>
        <v>59977492</v>
      </c>
      <c r="E190" s="10">
        <f t="shared" si="122"/>
        <v>2586</v>
      </c>
      <c r="F190" s="10">
        <f t="shared" si="123"/>
        <v>19922</v>
      </c>
      <c r="G190" s="2">
        <f t="shared" si="124"/>
        <v>59977492</v>
      </c>
      <c r="H190" s="2">
        <f t="shared" si="125"/>
        <v>323198</v>
      </c>
      <c r="I190" s="7">
        <f t="shared" si="126"/>
        <v>323198</v>
      </c>
      <c r="J190" s="8">
        <f t="shared" si="127"/>
        <v>2108</v>
      </c>
      <c r="K190" s="9">
        <f t="shared" si="128"/>
        <v>44203</v>
      </c>
      <c r="L190" s="10">
        <f t="shared" si="120"/>
        <v>2586</v>
      </c>
      <c r="M190" s="10">
        <f>RealData!B187</f>
        <v>2587</v>
      </c>
      <c r="N190" s="10">
        <f t="shared" ref="N190:N209" si="131">E190</f>
        <v>2586</v>
      </c>
      <c r="O190" s="10">
        <f t="shared" si="129"/>
        <v>323198</v>
      </c>
      <c r="P190" s="10">
        <f t="shared" si="130"/>
        <v>2108</v>
      </c>
      <c r="Q190" s="11">
        <f t="shared" si="82"/>
        <v>1.2524461839530376E-2</v>
      </c>
    </row>
    <row r="191" spans="1:17" x14ac:dyDescent="0.25">
      <c r="A191" s="9">
        <v>44204</v>
      </c>
      <c r="B191" s="10">
        <f t="shared" si="68"/>
        <v>186</v>
      </c>
      <c r="C191" s="10">
        <v>1.03</v>
      </c>
      <c r="D191" s="10">
        <f t="shared" si="121"/>
        <v>59977270</v>
      </c>
      <c r="E191" s="10">
        <f t="shared" si="122"/>
        <v>2592</v>
      </c>
      <c r="F191" s="10">
        <f t="shared" si="123"/>
        <v>20138</v>
      </c>
      <c r="G191" s="2">
        <f t="shared" si="124"/>
        <v>59977270</v>
      </c>
      <c r="H191" s="2">
        <f t="shared" si="125"/>
        <v>348496</v>
      </c>
      <c r="I191" s="7">
        <f t="shared" si="126"/>
        <v>348496</v>
      </c>
      <c r="J191" s="8">
        <f t="shared" si="127"/>
        <v>2076</v>
      </c>
      <c r="K191" s="9">
        <f t="shared" si="128"/>
        <v>44204</v>
      </c>
      <c r="L191" s="10">
        <f t="shared" ref="L191:L193" si="132">E191</f>
        <v>2592</v>
      </c>
      <c r="M191" s="10">
        <f>RealData!B188</f>
        <v>2587</v>
      </c>
      <c r="N191" s="10">
        <f t="shared" si="131"/>
        <v>2592</v>
      </c>
      <c r="O191" s="10">
        <f t="shared" si="129"/>
        <v>348496</v>
      </c>
      <c r="P191" s="10">
        <f t="shared" si="130"/>
        <v>2076</v>
      </c>
      <c r="Q191" s="11">
        <f t="shared" si="82"/>
        <v>1.3317665491578534E-2</v>
      </c>
    </row>
    <row r="192" spans="1:17" x14ac:dyDescent="0.25">
      <c r="A192" s="9">
        <v>44205</v>
      </c>
      <c r="B192" s="10">
        <f t="shared" si="68"/>
        <v>187</v>
      </c>
      <c r="C192" s="10">
        <v>1.03</v>
      </c>
      <c r="D192" s="10">
        <f t="shared" si="121"/>
        <v>59977048</v>
      </c>
      <c r="E192" s="10">
        <f t="shared" si="122"/>
        <v>2598</v>
      </c>
      <c r="F192" s="10">
        <f t="shared" si="123"/>
        <v>20354</v>
      </c>
      <c r="G192" s="2">
        <f t="shared" si="124"/>
        <v>59977048</v>
      </c>
      <c r="H192" s="2">
        <f t="shared" si="125"/>
        <v>375774</v>
      </c>
      <c r="I192" s="7">
        <f t="shared" si="126"/>
        <v>375774</v>
      </c>
      <c r="J192" s="8">
        <f t="shared" si="127"/>
        <v>2045</v>
      </c>
      <c r="K192" s="9">
        <f t="shared" si="128"/>
        <v>44205</v>
      </c>
      <c r="L192" s="10">
        <f t="shared" si="132"/>
        <v>2598</v>
      </c>
      <c r="M192" s="10">
        <f>RealData!B189</f>
        <v>2593</v>
      </c>
      <c r="N192" s="10">
        <f t="shared" si="131"/>
        <v>2598</v>
      </c>
      <c r="O192" s="10">
        <f t="shared" si="129"/>
        <v>375774</v>
      </c>
      <c r="P192" s="10">
        <f t="shared" si="130"/>
        <v>2045</v>
      </c>
      <c r="Q192" s="11">
        <f t="shared" si="82"/>
        <v>9.3421564811211333E-3</v>
      </c>
    </row>
    <row r="193" spans="1:17" x14ac:dyDescent="0.25">
      <c r="A193" s="9">
        <v>44206</v>
      </c>
      <c r="B193" s="10">
        <f t="shared" si="68"/>
        <v>188</v>
      </c>
      <c r="C193" s="10">
        <v>1.07</v>
      </c>
      <c r="D193" s="10">
        <f t="shared" si="121"/>
        <v>59976816</v>
      </c>
      <c r="E193" s="10">
        <f t="shared" si="122"/>
        <v>2613</v>
      </c>
      <c r="F193" s="10">
        <f t="shared" si="123"/>
        <v>20571</v>
      </c>
      <c r="G193" s="2">
        <f t="shared" si="124"/>
        <v>59976816</v>
      </c>
      <c r="H193" s="2">
        <f t="shared" si="125"/>
        <v>405186</v>
      </c>
      <c r="I193" s="7">
        <f t="shared" si="126"/>
        <v>405186</v>
      </c>
      <c r="J193" s="8">
        <f t="shared" si="127"/>
        <v>2015</v>
      </c>
      <c r="K193" s="9">
        <f t="shared" si="128"/>
        <v>44206</v>
      </c>
      <c r="L193" s="10">
        <f t="shared" si="132"/>
        <v>2613</v>
      </c>
      <c r="M193" s="10">
        <f>RealData!B190</f>
        <v>2615</v>
      </c>
      <c r="N193" s="10">
        <f t="shared" si="131"/>
        <v>2613</v>
      </c>
      <c r="O193" s="10">
        <f t="shared" si="129"/>
        <v>405186</v>
      </c>
      <c r="P193" s="10">
        <f t="shared" si="130"/>
        <v>2015</v>
      </c>
      <c r="Q193" s="11">
        <f t="shared" si="82"/>
        <v>1.2388695315524556E-2</v>
      </c>
    </row>
    <row r="194" spans="1:17" x14ac:dyDescent="0.25">
      <c r="A194" s="9">
        <v>44207</v>
      </c>
      <c r="B194" s="10">
        <f t="shared" si="68"/>
        <v>189</v>
      </c>
      <c r="C194" s="10">
        <v>1.07</v>
      </c>
      <c r="D194" s="10">
        <f t="shared" si="121"/>
        <v>59976583</v>
      </c>
      <c r="E194" s="10">
        <f t="shared" si="122"/>
        <v>2628</v>
      </c>
      <c r="F194" s="10">
        <f t="shared" si="123"/>
        <v>20789</v>
      </c>
      <c r="G194" s="2">
        <f t="shared" si="124"/>
        <v>59976583</v>
      </c>
      <c r="H194" s="2">
        <f t="shared" si="125"/>
        <v>436900</v>
      </c>
      <c r="I194" s="7">
        <f t="shared" si="126"/>
        <v>436900</v>
      </c>
      <c r="J194" s="8">
        <f t="shared" si="127"/>
        <v>1985</v>
      </c>
      <c r="K194" s="9">
        <f t="shared" si="128"/>
        <v>44207</v>
      </c>
      <c r="L194" s="10"/>
      <c r="M194" s="10"/>
      <c r="N194" s="10">
        <f t="shared" si="131"/>
        <v>2628</v>
      </c>
      <c r="O194" s="10">
        <f t="shared" si="129"/>
        <v>436900</v>
      </c>
      <c r="P194" s="10">
        <f t="shared" si="130"/>
        <v>1985</v>
      </c>
      <c r="Q194" s="11"/>
    </row>
    <row r="195" spans="1:17" x14ac:dyDescent="0.25">
      <c r="A195" s="9">
        <v>44208</v>
      </c>
      <c r="B195" s="10">
        <f t="shared" si="68"/>
        <v>190</v>
      </c>
      <c r="C195" s="10">
        <v>1.07</v>
      </c>
      <c r="D195" s="10">
        <f t="shared" si="121"/>
        <v>59976349</v>
      </c>
      <c r="E195" s="10">
        <f t="shared" si="122"/>
        <v>2643</v>
      </c>
      <c r="F195" s="10">
        <f t="shared" si="123"/>
        <v>21008</v>
      </c>
      <c r="G195" s="2">
        <f t="shared" si="124"/>
        <v>59976349</v>
      </c>
      <c r="H195" s="2">
        <f t="shared" si="125"/>
        <v>471097</v>
      </c>
      <c r="I195" s="7">
        <f t="shared" si="126"/>
        <v>471097</v>
      </c>
      <c r="J195" s="8">
        <f t="shared" si="127"/>
        <v>1956</v>
      </c>
      <c r="K195" s="9">
        <f t="shared" si="128"/>
        <v>44208</v>
      </c>
      <c r="L195" s="10"/>
      <c r="M195" s="10"/>
      <c r="N195" s="10">
        <f t="shared" si="131"/>
        <v>2643</v>
      </c>
      <c r="O195" s="10">
        <f t="shared" si="129"/>
        <v>471097</v>
      </c>
      <c r="P195" s="10">
        <f t="shared" si="130"/>
        <v>1956</v>
      </c>
      <c r="Q195" s="11"/>
    </row>
    <row r="196" spans="1:17" x14ac:dyDescent="0.25">
      <c r="A196" s="3">
        <v>44209</v>
      </c>
      <c r="B196" s="4">
        <f t="shared" ref="B196:B209" si="133">B195+1</f>
        <v>191</v>
      </c>
      <c r="C196" s="4">
        <v>1.07</v>
      </c>
      <c r="D196" s="4">
        <f t="shared" si="121"/>
        <v>59976113</v>
      </c>
      <c r="E196" s="4">
        <f t="shared" si="122"/>
        <v>2659</v>
      </c>
      <c r="F196" s="4">
        <f t="shared" si="123"/>
        <v>21228</v>
      </c>
      <c r="G196" s="2">
        <f t="shared" si="124"/>
        <v>59976113</v>
      </c>
      <c r="H196" s="2">
        <f t="shared" si="125"/>
        <v>507970</v>
      </c>
      <c r="I196" s="7">
        <f t="shared" si="126"/>
        <v>507970</v>
      </c>
      <c r="J196" s="8">
        <f t="shared" si="127"/>
        <v>1927</v>
      </c>
      <c r="K196" s="3">
        <f t="shared" si="128"/>
        <v>44209</v>
      </c>
      <c r="L196" s="4"/>
      <c r="M196" s="4"/>
      <c r="N196" s="4">
        <f t="shared" si="131"/>
        <v>2659</v>
      </c>
      <c r="O196" s="4">
        <f t="shared" si="129"/>
        <v>507970</v>
      </c>
      <c r="P196" s="4">
        <f t="shared" si="130"/>
        <v>1927</v>
      </c>
      <c r="Q196" s="11"/>
    </row>
    <row r="197" spans="1:17" x14ac:dyDescent="0.25">
      <c r="A197" s="3">
        <v>44210</v>
      </c>
      <c r="B197" s="4">
        <f t="shared" si="133"/>
        <v>192</v>
      </c>
      <c r="C197" s="4">
        <v>1.07</v>
      </c>
      <c r="D197" s="4">
        <f t="shared" si="121"/>
        <v>59975876</v>
      </c>
      <c r="E197" s="4">
        <f t="shared" si="122"/>
        <v>2674</v>
      </c>
      <c r="F197" s="4">
        <f t="shared" si="123"/>
        <v>21450</v>
      </c>
      <c r="G197" s="2">
        <f t="shared" si="124"/>
        <v>59975876</v>
      </c>
      <c r="H197" s="2">
        <f t="shared" si="125"/>
        <v>547728</v>
      </c>
      <c r="I197" s="7">
        <f t="shared" si="126"/>
        <v>547728</v>
      </c>
      <c r="J197" s="8">
        <f t="shared" si="127"/>
        <v>1898</v>
      </c>
      <c r="K197" s="3">
        <f t="shared" si="128"/>
        <v>44210</v>
      </c>
      <c r="L197" s="4"/>
      <c r="M197" s="4"/>
      <c r="N197" s="4">
        <f t="shared" si="131"/>
        <v>2674</v>
      </c>
      <c r="O197" s="4">
        <f t="shared" si="129"/>
        <v>547728</v>
      </c>
      <c r="P197" s="4">
        <f t="shared" si="130"/>
        <v>1898</v>
      </c>
      <c r="Q197" s="11"/>
    </row>
    <row r="198" spans="1:17" x14ac:dyDescent="0.25">
      <c r="A198" s="3">
        <v>44211</v>
      </c>
      <c r="B198" s="4">
        <f t="shared" si="133"/>
        <v>193</v>
      </c>
      <c r="C198" s="4">
        <v>1.07</v>
      </c>
      <c r="D198" s="4">
        <f t="shared" si="121"/>
        <v>59975638</v>
      </c>
      <c r="E198" s="4">
        <f t="shared" si="122"/>
        <v>2689</v>
      </c>
      <c r="F198" s="4">
        <f t="shared" si="123"/>
        <v>21673</v>
      </c>
      <c r="G198" s="2">
        <f t="shared" si="124"/>
        <v>59975638</v>
      </c>
      <c r="H198" s="2">
        <f t="shared" si="125"/>
        <v>590598</v>
      </c>
      <c r="I198" s="7">
        <f t="shared" si="126"/>
        <v>590598</v>
      </c>
      <c r="J198" s="8">
        <f t="shared" si="127"/>
        <v>1870</v>
      </c>
      <c r="K198" s="3">
        <f t="shared" si="128"/>
        <v>44211</v>
      </c>
      <c r="L198" s="4"/>
      <c r="M198" s="4"/>
      <c r="N198" s="4">
        <f t="shared" si="131"/>
        <v>2689</v>
      </c>
      <c r="O198" s="4">
        <f t="shared" si="129"/>
        <v>590598</v>
      </c>
      <c r="P198" s="4">
        <f t="shared" si="130"/>
        <v>1870</v>
      </c>
      <c r="Q198" s="11"/>
    </row>
    <row r="199" spans="1:17" x14ac:dyDescent="0.25">
      <c r="A199" s="3">
        <v>44212</v>
      </c>
      <c r="B199" s="4">
        <f t="shared" si="133"/>
        <v>194</v>
      </c>
      <c r="C199" s="4">
        <v>1.07</v>
      </c>
      <c r="D199" s="4">
        <f t="shared" si="121"/>
        <v>59975398</v>
      </c>
      <c r="E199" s="4">
        <f t="shared" si="122"/>
        <v>2705</v>
      </c>
      <c r="F199" s="4">
        <f t="shared" si="123"/>
        <v>21897</v>
      </c>
      <c r="G199" s="2">
        <f t="shared" si="124"/>
        <v>59975398</v>
      </c>
      <c r="H199" s="2">
        <f t="shared" si="125"/>
        <v>636822</v>
      </c>
      <c r="I199" s="7">
        <f t="shared" si="126"/>
        <v>636822</v>
      </c>
      <c r="J199" s="8">
        <f t="shared" si="127"/>
        <v>1842</v>
      </c>
      <c r="K199" s="3">
        <f t="shared" si="128"/>
        <v>44212</v>
      </c>
      <c r="L199" s="4"/>
      <c r="M199" s="4"/>
      <c r="N199" s="4">
        <f t="shared" si="131"/>
        <v>2705</v>
      </c>
      <c r="O199" s="4">
        <f t="shared" si="129"/>
        <v>636822</v>
      </c>
      <c r="P199" s="4">
        <f t="shared" si="130"/>
        <v>1842</v>
      </c>
      <c r="Q199" s="11"/>
    </row>
    <row r="200" spans="1:17" x14ac:dyDescent="0.25">
      <c r="A200" s="3">
        <v>44213</v>
      </c>
      <c r="B200" s="4">
        <f t="shared" si="133"/>
        <v>195</v>
      </c>
      <c r="C200" s="4">
        <v>1.07</v>
      </c>
      <c r="D200" s="4">
        <f t="shared" si="121"/>
        <v>59975157</v>
      </c>
      <c r="E200" s="4">
        <f t="shared" si="122"/>
        <v>2721</v>
      </c>
      <c r="F200" s="4">
        <f t="shared" si="123"/>
        <v>22122</v>
      </c>
      <c r="G200" s="2">
        <f t="shared" si="124"/>
        <v>59975157</v>
      </c>
      <c r="H200" s="2">
        <f t="shared" si="125"/>
        <v>686664</v>
      </c>
      <c r="I200" s="7">
        <f t="shared" si="126"/>
        <v>686664</v>
      </c>
      <c r="J200" s="8">
        <f t="shared" si="127"/>
        <v>1814</v>
      </c>
      <c r="K200" s="3">
        <f t="shared" si="128"/>
        <v>44213</v>
      </c>
      <c r="L200" s="4"/>
      <c r="M200" s="4"/>
      <c r="N200" s="4">
        <f t="shared" si="131"/>
        <v>2721</v>
      </c>
      <c r="O200" s="4">
        <f t="shared" si="129"/>
        <v>686664</v>
      </c>
      <c r="P200" s="4">
        <f t="shared" si="130"/>
        <v>1814</v>
      </c>
      <c r="Q200" s="11"/>
    </row>
    <row r="201" spans="1:17" x14ac:dyDescent="0.25">
      <c r="A201" s="3">
        <v>44214</v>
      </c>
      <c r="B201" s="4">
        <f t="shared" si="133"/>
        <v>196</v>
      </c>
      <c r="C201" s="4">
        <v>1.07</v>
      </c>
      <c r="D201" s="4">
        <f t="shared" si="121"/>
        <v>59974914</v>
      </c>
      <c r="E201" s="4">
        <f t="shared" si="122"/>
        <v>2737</v>
      </c>
      <c r="F201" s="4">
        <f t="shared" si="123"/>
        <v>22349</v>
      </c>
      <c r="G201" s="2">
        <f t="shared" si="124"/>
        <v>59974914</v>
      </c>
      <c r="H201" s="2">
        <f t="shared" si="125"/>
        <v>740407</v>
      </c>
      <c r="I201" s="7">
        <f t="shared" si="126"/>
        <v>740407</v>
      </c>
      <c r="J201" s="8">
        <f t="shared" si="127"/>
        <v>1787</v>
      </c>
      <c r="K201" s="3">
        <f t="shared" si="128"/>
        <v>44214</v>
      </c>
      <c r="L201" s="4"/>
      <c r="M201" s="4"/>
      <c r="N201" s="4">
        <f t="shared" si="131"/>
        <v>2737</v>
      </c>
      <c r="O201" s="4">
        <f t="shared" si="129"/>
        <v>740407</v>
      </c>
      <c r="P201" s="4">
        <f t="shared" si="130"/>
        <v>1787</v>
      </c>
      <c r="Q201" s="11"/>
    </row>
    <row r="202" spans="1:17" x14ac:dyDescent="0.25">
      <c r="A202" s="3">
        <v>44215</v>
      </c>
      <c r="B202" s="4">
        <f t="shared" si="133"/>
        <v>197</v>
      </c>
      <c r="C202" s="4">
        <v>1.07</v>
      </c>
      <c r="D202" s="4">
        <f t="shared" si="121"/>
        <v>59974670</v>
      </c>
      <c r="E202" s="4">
        <f t="shared" si="122"/>
        <v>2753</v>
      </c>
      <c r="F202" s="4">
        <f t="shared" si="123"/>
        <v>22577</v>
      </c>
      <c r="G202" s="2">
        <f t="shared" si="124"/>
        <v>59974670</v>
      </c>
      <c r="H202" s="2">
        <f t="shared" si="125"/>
        <v>798355</v>
      </c>
      <c r="I202" s="7">
        <f t="shared" si="126"/>
        <v>798355</v>
      </c>
      <c r="J202" s="8">
        <f t="shared" si="127"/>
        <v>1760</v>
      </c>
      <c r="K202" s="3">
        <f t="shared" si="128"/>
        <v>44215</v>
      </c>
      <c r="L202" s="4"/>
      <c r="M202" s="4"/>
      <c r="N202" s="4">
        <f t="shared" si="131"/>
        <v>2753</v>
      </c>
      <c r="O202" s="4">
        <f t="shared" si="129"/>
        <v>798355</v>
      </c>
      <c r="P202" s="4">
        <f t="shared" si="130"/>
        <v>1760</v>
      </c>
      <c r="Q202" s="11"/>
    </row>
    <row r="203" spans="1:17" x14ac:dyDescent="0.25">
      <c r="A203" s="9">
        <v>44216</v>
      </c>
      <c r="B203" s="10">
        <f t="shared" si="133"/>
        <v>198</v>
      </c>
      <c r="C203" s="10">
        <v>1.07</v>
      </c>
      <c r="D203" s="10">
        <f t="shared" ref="D203:D209" si="134">D202-ROUND((C203/$D$2)*D202*(E202/$D$3),0)</f>
        <v>59974425</v>
      </c>
      <c r="E203" s="10">
        <f t="shared" ref="E203:E209" si="135">E202+ROUND((C203/$D$2)*D202*(E202/$D$3),0)-ROUND(E202/$D$2,0)</f>
        <v>2769</v>
      </c>
      <c r="F203" s="10">
        <f t="shared" ref="F203:F209" si="136">F202+ROUND(E202/$D$2,0)</f>
        <v>22806</v>
      </c>
      <c r="G203" s="2">
        <f t="shared" ref="G203:G209" si="137">D203</f>
        <v>59974425</v>
      </c>
      <c r="H203" s="2">
        <f t="shared" ref="H203:H209" si="138">H202+ROUND(($D$1/$D$2)*G202*(H202/$D$3),0)-ROUND(H202/$D$2,0)</f>
        <v>860838</v>
      </c>
      <c r="I203" s="7">
        <f t="shared" ref="I203:I209" si="139">I202+ROUND(($D$1/$D$2)*G202*(I202/$D$3),0)-ROUND(I202/$D$2,0)</f>
        <v>860838</v>
      </c>
      <c r="J203" s="8">
        <f t="shared" ref="J203:J209" si="140">J202+ROUND(($E$1/$D$2)*G202*(J202/$D$3),0)-ROUND(J202/$D$2,0)</f>
        <v>1733</v>
      </c>
      <c r="K203" s="9">
        <f t="shared" ref="K203:K209" si="141">A203</f>
        <v>44216</v>
      </c>
      <c r="L203" s="10"/>
      <c r="M203" s="10"/>
      <c r="N203" s="10">
        <f t="shared" si="131"/>
        <v>2769</v>
      </c>
      <c r="O203" s="10">
        <f t="shared" ref="O203:O209" si="142">I203</f>
        <v>860838</v>
      </c>
      <c r="P203" s="10">
        <f t="shared" ref="P203:P209" si="143">J203</f>
        <v>1733</v>
      </c>
      <c r="Q203" s="11"/>
    </row>
    <row r="204" spans="1:17" x14ac:dyDescent="0.25">
      <c r="A204" s="9">
        <v>44217</v>
      </c>
      <c r="B204" s="10">
        <f t="shared" si="133"/>
        <v>199</v>
      </c>
      <c r="C204" s="10">
        <v>1.07</v>
      </c>
      <c r="D204" s="10">
        <f t="shared" si="134"/>
        <v>59974178</v>
      </c>
      <c r="E204" s="10">
        <f t="shared" si="135"/>
        <v>2785</v>
      </c>
      <c r="F204" s="10">
        <f t="shared" si="136"/>
        <v>23037</v>
      </c>
      <c r="G204" s="2">
        <f t="shared" si="137"/>
        <v>59974178</v>
      </c>
      <c r="H204" s="2">
        <f t="shared" si="138"/>
        <v>928210</v>
      </c>
      <c r="I204" s="7">
        <f t="shared" si="139"/>
        <v>928210</v>
      </c>
      <c r="J204" s="8">
        <f t="shared" si="140"/>
        <v>1707</v>
      </c>
      <c r="K204" s="9">
        <f t="shared" si="141"/>
        <v>44217</v>
      </c>
      <c r="L204" s="10"/>
      <c r="M204" s="10"/>
      <c r="N204" s="10">
        <f t="shared" si="131"/>
        <v>2785</v>
      </c>
      <c r="O204" s="10">
        <f t="shared" si="142"/>
        <v>928210</v>
      </c>
      <c r="P204" s="10">
        <f t="shared" si="143"/>
        <v>1707</v>
      </c>
      <c r="Q204" s="11"/>
    </row>
    <row r="205" spans="1:17" x14ac:dyDescent="0.25">
      <c r="A205" s="9">
        <v>44218</v>
      </c>
      <c r="B205" s="10">
        <f t="shared" si="133"/>
        <v>200</v>
      </c>
      <c r="C205" s="10">
        <v>1.07</v>
      </c>
      <c r="D205" s="10">
        <f t="shared" si="134"/>
        <v>59973930</v>
      </c>
      <c r="E205" s="10">
        <f t="shared" si="135"/>
        <v>2801</v>
      </c>
      <c r="F205" s="10">
        <f t="shared" si="136"/>
        <v>23269</v>
      </c>
      <c r="G205" s="2">
        <f t="shared" si="137"/>
        <v>59973930</v>
      </c>
      <c r="H205" s="2">
        <f t="shared" si="138"/>
        <v>1000855</v>
      </c>
      <c r="I205" s="7">
        <f t="shared" si="139"/>
        <v>1000855</v>
      </c>
      <c r="J205" s="8">
        <f t="shared" si="140"/>
        <v>1682</v>
      </c>
      <c r="K205" s="9">
        <f t="shared" si="141"/>
        <v>44218</v>
      </c>
      <c r="L205" s="10"/>
      <c r="M205" s="10"/>
      <c r="N205" s="10">
        <f t="shared" si="131"/>
        <v>2801</v>
      </c>
      <c r="O205" s="10">
        <f t="shared" si="142"/>
        <v>1000855</v>
      </c>
      <c r="P205" s="10">
        <f t="shared" si="143"/>
        <v>1682</v>
      </c>
      <c r="Q205" s="11"/>
    </row>
    <row r="206" spans="1:17" x14ac:dyDescent="0.25">
      <c r="A206" s="9">
        <v>44219</v>
      </c>
      <c r="B206" s="10">
        <f t="shared" si="133"/>
        <v>201</v>
      </c>
      <c r="C206" s="10">
        <v>1.07</v>
      </c>
      <c r="D206" s="10">
        <f t="shared" si="134"/>
        <v>59973680</v>
      </c>
      <c r="E206" s="10">
        <f t="shared" si="135"/>
        <v>2818</v>
      </c>
      <c r="F206" s="10">
        <f t="shared" si="136"/>
        <v>23502</v>
      </c>
      <c r="G206" s="2">
        <f t="shared" si="137"/>
        <v>59973680</v>
      </c>
      <c r="H206" s="2">
        <f t="shared" si="138"/>
        <v>1079185</v>
      </c>
      <c r="I206" s="7">
        <f t="shared" si="139"/>
        <v>1079185</v>
      </c>
      <c r="J206" s="8">
        <f t="shared" si="140"/>
        <v>1657</v>
      </c>
      <c r="K206" s="9">
        <f t="shared" si="141"/>
        <v>44219</v>
      </c>
      <c r="L206" s="10"/>
      <c r="M206" s="10"/>
      <c r="N206" s="10">
        <f t="shared" si="131"/>
        <v>2818</v>
      </c>
      <c r="O206" s="10">
        <f t="shared" si="142"/>
        <v>1079185</v>
      </c>
      <c r="P206" s="10">
        <f t="shared" si="143"/>
        <v>1657</v>
      </c>
      <c r="Q206" s="11"/>
    </row>
    <row r="207" spans="1:17" x14ac:dyDescent="0.25">
      <c r="A207" s="9">
        <v>44220</v>
      </c>
      <c r="B207" s="10">
        <f t="shared" si="133"/>
        <v>202</v>
      </c>
      <c r="C207" s="10">
        <v>1.07</v>
      </c>
      <c r="D207" s="10">
        <f t="shared" si="134"/>
        <v>59973429</v>
      </c>
      <c r="E207" s="10">
        <f t="shared" si="135"/>
        <v>2834</v>
      </c>
      <c r="F207" s="10">
        <f t="shared" si="136"/>
        <v>23737</v>
      </c>
      <c r="G207" s="2">
        <f t="shared" si="137"/>
        <v>59973429</v>
      </c>
      <c r="H207" s="2">
        <f t="shared" si="138"/>
        <v>1163645</v>
      </c>
      <c r="I207" s="7">
        <f t="shared" si="139"/>
        <v>1163645</v>
      </c>
      <c r="J207" s="8">
        <f t="shared" si="140"/>
        <v>1632</v>
      </c>
      <c r="K207" s="9">
        <f t="shared" si="141"/>
        <v>44220</v>
      </c>
      <c r="L207" s="10"/>
      <c r="M207" s="10"/>
      <c r="N207" s="10">
        <f t="shared" si="131"/>
        <v>2834</v>
      </c>
      <c r="O207" s="10">
        <f t="shared" si="142"/>
        <v>1163645</v>
      </c>
      <c r="P207" s="10">
        <f t="shared" si="143"/>
        <v>1632</v>
      </c>
      <c r="Q207" s="11"/>
    </row>
    <row r="208" spans="1:17" x14ac:dyDescent="0.25">
      <c r="A208" s="9">
        <v>44221</v>
      </c>
      <c r="B208" s="10">
        <f t="shared" si="133"/>
        <v>203</v>
      </c>
      <c r="C208" s="10">
        <v>1.07</v>
      </c>
      <c r="D208" s="10">
        <f t="shared" si="134"/>
        <v>59973176</v>
      </c>
      <c r="E208" s="10">
        <f t="shared" si="135"/>
        <v>2851</v>
      </c>
      <c r="F208" s="10">
        <f t="shared" si="136"/>
        <v>23973</v>
      </c>
      <c r="G208" s="2">
        <f t="shared" si="137"/>
        <v>59973176</v>
      </c>
      <c r="H208" s="2">
        <f t="shared" si="138"/>
        <v>1254714</v>
      </c>
      <c r="I208" s="7">
        <f t="shared" si="139"/>
        <v>1254714</v>
      </c>
      <c r="J208" s="8">
        <f t="shared" si="140"/>
        <v>1607</v>
      </c>
      <c r="K208" s="9">
        <f t="shared" si="141"/>
        <v>44221</v>
      </c>
      <c r="L208" s="10"/>
      <c r="M208" s="10"/>
      <c r="N208" s="10">
        <f t="shared" si="131"/>
        <v>2851</v>
      </c>
      <c r="O208" s="10">
        <f t="shared" si="142"/>
        <v>1254714</v>
      </c>
      <c r="P208" s="10">
        <f t="shared" si="143"/>
        <v>1607</v>
      </c>
      <c r="Q208" s="11"/>
    </row>
    <row r="209" spans="1:17" x14ac:dyDescent="0.25">
      <c r="A209" s="9">
        <v>44222</v>
      </c>
      <c r="B209" s="10">
        <f t="shared" si="133"/>
        <v>204</v>
      </c>
      <c r="C209" s="10">
        <v>1.07</v>
      </c>
      <c r="D209" s="10">
        <f t="shared" si="134"/>
        <v>59972922</v>
      </c>
      <c r="E209" s="10">
        <f t="shared" si="135"/>
        <v>2867</v>
      </c>
      <c r="F209" s="10">
        <f t="shared" si="136"/>
        <v>24211</v>
      </c>
      <c r="G209" s="2">
        <f t="shared" si="137"/>
        <v>59972922</v>
      </c>
      <c r="H209" s="2">
        <f t="shared" si="138"/>
        <v>1352909</v>
      </c>
      <c r="I209" s="7">
        <f t="shared" si="139"/>
        <v>1352909</v>
      </c>
      <c r="J209" s="8">
        <f t="shared" si="140"/>
        <v>1583</v>
      </c>
      <c r="K209" s="9">
        <f t="shared" si="141"/>
        <v>44222</v>
      </c>
      <c r="L209" s="10"/>
      <c r="M209" s="10"/>
      <c r="N209" s="10">
        <f t="shared" si="131"/>
        <v>2867</v>
      </c>
      <c r="O209" s="10">
        <f t="shared" si="142"/>
        <v>1352909</v>
      </c>
      <c r="P209" s="10">
        <f t="shared" si="143"/>
        <v>1583</v>
      </c>
      <c r="Q209" s="1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2021-01-11T17:19:09Z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