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6B58A9DF-91A7-4A10-AA8F-151699C5ECA0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4" i="3" l="1"/>
  <c r="L146" i="3"/>
  <c r="L145" i="3"/>
  <c r="L144" i="3"/>
  <c r="L143" i="3"/>
  <c r="L142" i="3"/>
  <c r="L141" i="3"/>
  <c r="L140" i="3"/>
  <c r="K140" i="3"/>
  <c r="P140" i="3" s="1"/>
  <c r="J140" i="3"/>
  <c r="S140" i="3" s="1"/>
  <c r="I140" i="3"/>
  <c r="H140" i="3"/>
  <c r="F140" i="3"/>
  <c r="E140" i="3"/>
  <c r="Q140" i="3" s="1"/>
  <c r="D140" i="3"/>
  <c r="D141" i="3" s="1"/>
  <c r="K139" i="3"/>
  <c r="K131" i="3"/>
  <c r="K132" i="3"/>
  <c r="K133" i="3"/>
  <c r="K135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K141" i="3" l="1"/>
  <c r="K142" i="3" s="1"/>
  <c r="R140" i="3"/>
  <c r="F141" i="3"/>
  <c r="G140" i="3"/>
  <c r="J141" i="3" s="1"/>
  <c r="S141" i="3" s="1"/>
  <c r="H141" i="3"/>
  <c r="E141" i="3"/>
  <c r="P142" i="3"/>
  <c r="P141" i="3"/>
  <c r="G141" i="3"/>
  <c r="N133" i="3"/>
  <c r="M133" i="3"/>
  <c r="M133" i="2"/>
  <c r="L133" i="2"/>
  <c r="C130" i="1"/>
  <c r="O133" i="3" s="1"/>
  <c r="Q141" i="3" l="1"/>
  <c r="E142" i="3"/>
  <c r="F142" i="3"/>
  <c r="F143" i="3" s="1"/>
  <c r="I141" i="3"/>
  <c r="R141" i="3" s="1"/>
  <c r="H142" i="3"/>
  <c r="D142" i="3"/>
  <c r="M131" i="3"/>
  <c r="N131" i="3"/>
  <c r="O131" i="3"/>
  <c r="M132" i="3"/>
  <c r="N132" i="3"/>
  <c r="O132" i="3"/>
  <c r="N130" i="3"/>
  <c r="O130" i="3"/>
  <c r="M132" i="2"/>
  <c r="C129" i="1"/>
  <c r="I142" i="3" l="1"/>
  <c r="I143" i="3" s="1"/>
  <c r="G142" i="3"/>
  <c r="H143" i="3" s="1"/>
  <c r="D143" i="3"/>
  <c r="K143" i="3"/>
  <c r="Q142" i="3"/>
  <c r="E143" i="3"/>
  <c r="J142" i="3"/>
  <c r="S142" i="3" s="1"/>
  <c r="R142" i="3"/>
  <c r="P126" i="3"/>
  <c r="P125" i="3"/>
  <c r="K126" i="3"/>
  <c r="K127" i="3"/>
  <c r="P127" i="3" s="1"/>
  <c r="K125" i="3"/>
  <c r="Q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F144" i="3" l="1"/>
  <c r="Q143" i="3"/>
  <c r="E144" i="3"/>
  <c r="J143" i="3"/>
  <c r="J144" i="3" s="1"/>
  <c r="P143" i="3"/>
  <c r="K144" i="3"/>
  <c r="D144" i="3"/>
  <c r="G143" i="3"/>
  <c r="H144" i="3" s="1"/>
  <c r="R143" i="3"/>
  <c r="P130" i="2"/>
  <c r="M129" i="2"/>
  <c r="M130" i="2"/>
  <c r="D145" i="3" l="1"/>
  <c r="G144" i="3"/>
  <c r="H145" i="3" s="1"/>
  <c r="S143" i="3"/>
  <c r="Q144" i="3"/>
  <c r="E145" i="3"/>
  <c r="K145" i="3"/>
  <c r="P144" i="3"/>
  <c r="I144" i="3"/>
  <c r="J145" i="3" s="1"/>
  <c r="F145" i="3"/>
  <c r="S144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K146" i="3" l="1"/>
  <c r="P146" i="3" s="1"/>
  <c r="P145" i="3"/>
  <c r="R144" i="3"/>
  <c r="Q145" i="3"/>
  <c r="E146" i="3"/>
  <c r="Q146" i="3" s="1"/>
  <c r="I145" i="3"/>
  <c r="R145" i="3" s="1"/>
  <c r="F146" i="3"/>
  <c r="G145" i="3"/>
  <c r="H146" i="3" s="1"/>
  <c r="D146" i="3"/>
  <c r="G146" i="3" s="1"/>
  <c r="S145" i="3"/>
  <c r="M7" i="3"/>
  <c r="H7" i="3"/>
  <c r="G6" i="3"/>
  <c r="D7" i="3"/>
  <c r="I89" i="2"/>
  <c r="J146" i="3" l="1"/>
  <c r="S146" i="3" s="1"/>
  <c r="I146" i="3"/>
  <c r="R146" i="3" s="1"/>
  <c r="G7" i="3"/>
  <c r="D8" i="3"/>
  <c r="E8" i="3"/>
  <c r="M127" i="2"/>
  <c r="E9" i="3" l="1"/>
  <c r="M8" i="3"/>
  <c r="H8" i="3"/>
  <c r="F9" i="3"/>
  <c r="F10" i="3" s="1"/>
  <c r="D9" i="3"/>
  <c r="G8" i="3"/>
  <c r="M126" i="2"/>
  <c r="D10" i="3" l="1"/>
  <c r="G9" i="3"/>
  <c r="E10" i="3"/>
  <c r="M9" i="3"/>
  <c r="H9" i="3"/>
  <c r="K135" i="2"/>
  <c r="K136" i="2"/>
  <c r="K137" i="2"/>
  <c r="K138" i="2"/>
  <c r="K139" i="2"/>
  <c r="P54" i="2"/>
  <c r="M124" i="2"/>
  <c r="M125" i="2"/>
  <c r="E11" i="3" l="1"/>
  <c r="H10" i="3"/>
  <c r="M10" i="3"/>
  <c r="D11" i="3"/>
  <c r="G10" i="3"/>
  <c r="F11" i="3"/>
  <c r="F12" i="3" s="1"/>
  <c r="M122" i="2"/>
  <c r="M123" i="2"/>
  <c r="G11" i="3" l="1"/>
  <c r="D12" i="3"/>
  <c r="M11" i="3"/>
  <c r="H11" i="3"/>
  <c r="M121" i="2"/>
  <c r="D13" i="3" l="1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Q126" i="3"/>
  <c r="M126" i="3"/>
  <c r="D127" i="3"/>
  <c r="K128" i="3" s="1"/>
  <c r="P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Q127" i="3"/>
  <c r="M127" i="3"/>
  <c r="E128" i="3"/>
  <c r="F128" i="3"/>
  <c r="G127" i="3"/>
  <c r="I128" i="3" s="1"/>
  <c r="D128" i="3"/>
  <c r="K129" i="3" s="1"/>
  <c r="P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Q128" i="3"/>
  <c r="M128" i="3"/>
  <c r="E129" i="3"/>
  <c r="M129" i="3" s="1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P130" i="3" l="1"/>
  <c r="H129" i="3"/>
  <c r="I129" i="3"/>
  <c r="R129" i="3" s="1"/>
  <c r="D130" i="3"/>
  <c r="G129" i="3"/>
  <c r="Q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P131" i="3" l="1"/>
  <c r="H130" i="3"/>
  <c r="I130" i="3"/>
  <c r="R130" i="3" s="1"/>
  <c r="E131" i="3"/>
  <c r="Q130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P132" i="3" l="1"/>
  <c r="F132" i="3"/>
  <c r="I131" i="3"/>
  <c r="D132" i="3"/>
  <c r="P133" i="3" s="1"/>
  <c r="G131" i="3"/>
  <c r="H132" i="3" s="1"/>
  <c r="Q131" i="3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Q132" i="3"/>
  <c r="R131" i="3"/>
  <c r="I132" i="3"/>
  <c r="D133" i="3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P134" i="3" l="1"/>
  <c r="F134" i="3"/>
  <c r="D134" i="3"/>
  <c r="G133" i="3"/>
  <c r="H134" i="3" s="1"/>
  <c r="R132" i="3"/>
  <c r="I133" i="3"/>
  <c r="E134" i="3"/>
  <c r="Q133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P135" i="3" l="1"/>
  <c r="F135" i="3"/>
  <c r="D135" i="3"/>
  <c r="K136" i="3" s="1"/>
  <c r="G134" i="3"/>
  <c r="H135" i="3" s="1"/>
  <c r="R133" i="3"/>
  <c r="I134" i="3"/>
  <c r="Q134" i="3"/>
  <c r="E135" i="3"/>
  <c r="M135" i="3" s="1"/>
  <c r="S133" i="3"/>
  <c r="J134" i="3"/>
  <c r="H122" i="2"/>
  <c r="P121" i="2"/>
  <c r="J122" i="2"/>
  <c r="E123" i="2"/>
  <c r="I122" i="2"/>
  <c r="O121" i="2"/>
  <c r="F123" i="2"/>
  <c r="G122" i="2"/>
  <c r="D123" i="2"/>
  <c r="P136" i="3" l="1"/>
  <c r="E136" i="3"/>
  <c r="M136" i="3" s="1"/>
  <c r="Q135" i="3"/>
  <c r="R134" i="3"/>
  <c r="I135" i="3"/>
  <c r="D136" i="3"/>
  <c r="K137" i="3" s="1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P137" i="3" l="1"/>
  <c r="S135" i="3"/>
  <c r="J136" i="3"/>
  <c r="D137" i="3"/>
  <c r="K138" i="3" s="1"/>
  <c r="G136" i="3"/>
  <c r="H137" i="3" s="1"/>
  <c r="Q136" i="3"/>
  <c r="E137" i="3"/>
  <c r="M137" i="3" s="1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P138" i="3" l="1"/>
  <c r="R136" i="3"/>
  <c r="I137" i="3"/>
  <c r="S136" i="3"/>
  <c r="J137" i="3"/>
  <c r="Q137" i="3"/>
  <c r="E138" i="3"/>
  <c r="F138" i="3"/>
  <c r="G137" i="3"/>
  <c r="H138" i="3" s="1"/>
  <c r="D138" i="3"/>
  <c r="J125" i="2"/>
  <c r="P124" i="2"/>
  <c r="N125" i="2"/>
  <c r="L125" i="2"/>
  <c r="E126" i="2"/>
  <c r="F126" i="2"/>
  <c r="I125" i="2"/>
  <c r="O124" i="2"/>
  <c r="G125" i="2"/>
  <c r="H126" i="2" s="1"/>
  <c r="D126" i="2"/>
  <c r="P139" i="3" l="1"/>
  <c r="F139" i="3"/>
  <c r="E139" i="3"/>
  <c r="Q139" i="3" s="1"/>
  <c r="Q138" i="3"/>
  <c r="S137" i="3"/>
  <c r="J138" i="3"/>
  <c r="I138" i="3"/>
  <c r="R137" i="3"/>
  <c r="D139" i="3"/>
  <c r="G139" i="3" s="1"/>
  <c r="G138" i="3"/>
  <c r="H139" i="3" s="1"/>
  <c r="N126" i="2"/>
  <c r="L126" i="2"/>
  <c r="J126" i="2"/>
  <c r="P125" i="2"/>
  <c r="F127" i="2"/>
  <c r="I126" i="2"/>
  <c r="O125" i="2"/>
  <c r="G126" i="2"/>
  <c r="H127" i="2" s="1"/>
  <c r="D127" i="2"/>
  <c r="E127" i="2"/>
  <c r="L127" i="2" s="1"/>
  <c r="S138" i="3" l="1"/>
  <c r="J139" i="3"/>
  <c r="S139" i="3" s="1"/>
  <c r="R138" i="3"/>
  <c r="I139" i="3"/>
  <c r="R139" i="3" s="1"/>
  <c r="J127" i="2"/>
  <c r="P126" i="2"/>
  <c r="E128" i="2"/>
  <c r="N127" i="2"/>
  <c r="I127" i="2"/>
  <c r="O126" i="2"/>
  <c r="D128" i="2"/>
  <c r="G127" i="2"/>
  <c r="H128" i="2" s="1"/>
  <c r="F128" i="2"/>
  <c r="N128" i="2" l="1"/>
  <c r="L128" i="2"/>
  <c r="F129" i="2"/>
  <c r="J128" i="2"/>
  <c r="P127" i="2"/>
  <c r="I128" i="2"/>
  <c r="O127" i="2"/>
  <c r="D129" i="2"/>
  <c r="G128" i="2"/>
  <c r="H129" i="2" s="1"/>
  <c r="E129" i="2"/>
  <c r="L129" i="2" s="1"/>
  <c r="J129" i="2" l="1"/>
  <c r="P128" i="2"/>
  <c r="E130" i="2"/>
  <c r="N129" i="2"/>
  <c r="I129" i="2"/>
  <c r="O128" i="2"/>
  <c r="G129" i="2"/>
  <c r="H130" i="2" s="1"/>
  <c r="D130" i="2"/>
  <c r="F130" i="2"/>
  <c r="N130" i="2" l="1"/>
  <c r="L130" i="2"/>
  <c r="J130" i="2"/>
  <c r="P129" i="2"/>
  <c r="F131" i="2"/>
  <c r="I130" i="2"/>
  <c r="O129" i="2"/>
  <c r="D131" i="2"/>
  <c r="G130" i="2"/>
  <c r="H131" i="2" s="1"/>
  <c r="E131" i="2"/>
  <c r="L131" i="2" s="1"/>
  <c r="J131" i="2" l="1"/>
  <c r="E132" i="2"/>
  <c r="N131" i="2"/>
  <c r="I131" i="2"/>
  <c r="O130" i="2"/>
  <c r="F132" i="2"/>
  <c r="G131" i="2"/>
  <c r="H132" i="2" s="1"/>
  <c r="D132" i="2"/>
  <c r="N132" i="2" l="1"/>
  <c r="L132" i="2"/>
  <c r="J132" i="2"/>
  <c r="P131" i="2"/>
  <c r="F133" i="2"/>
  <c r="I132" i="2"/>
  <c r="O131" i="2"/>
  <c r="G132" i="2"/>
  <c r="H133" i="2" s="1"/>
  <c r="D133" i="2"/>
  <c r="E133" i="2"/>
  <c r="N133" i="2" s="1"/>
  <c r="J133" i="2" l="1"/>
  <c r="P132" i="2"/>
  <c r="I133" i="2"/>
  <c r="O132" i="2"/>
  <c r="E134" i="2"/>
  <c r="F134" i="2"/>
  <c r="G133" i="2"/>
  <c r="H134" i="2" s="1"/>
  <c r="D134" i="2"/>
  <c r="F135" i="2" l="1"/>
  <c r="G134" i="2"/>
  <c r="H135" i="2" s="1"/>
  <c r="D135" i="2"/>
  <c r="N134" i="2"/>
  <c r="E135" i="2"/>
  <c r="L135" i="2" s="1"/>
  <c r="J134" i="2"/>
  <c r="P133" i="2"/>
  <c r="I134" i="2"/>
  <c r="O133" i="2"/>
  <c r="P134" i="2" l="1"/>
  <c r="J135" i="2"/>
  <c r="N135" i="2"/>
  <c r="E136" i="2"/>
  <c r="L136" i="2" s="1"/>
  <c r="F136" i="2"/>
  <c r="O134" i="2"/>
  <c r="I135" i="2"/>
  <c r="G135" i="2"/>
  <c r="H136" i="2" s="1"/>
  <c r="D136" i="2"/>
  <c r="G136" i="2" s="1"/>
  <c r="H137" i="2" l="1"/>
  <c r="I136" i="2"/>
  <c r="O135" i="2"/>
  <c r="F137" i="2"/>
  <c r="D137" i="2"/>
  <c r="G137" i="2" s="1"/>
  <c r="E137" i="2"/>
  <c r="L137" i="2" s="1"/>
  <c r="N136" i="2"/>
  <c r="J136" i="2"/>
  <c r="P135" i="2"/>
  <c r="D138" i="2" l="1"/>
  <c r="N137" i="2"/>
  <c r="E138" i="2"/>
  <c r="F138" i="2"/>
  <c r="I137" i="2"/>
  <c r="O136" i="2"/>
  <c r="H138" i="2"/>
  <c r="P136" i="2"/>
  <c r="J137" i="2"/>
  <c r="F139" i="2" l="1"/>
  <c r="E139" i="2"/>
  <c r="N139" i="2" s="1"/>
  <c r="N138" i="2"/>
  <c r="J138" i="2"/>
  <c r="P137" i="2"/>
  <c r="I138" i="2"/>
  <c r="O137" i="2"/>
  <c r="G138" i="2"/>
  <c r="H139" i="2" s="1"/>
  <c r="D139" i="2"/>
  <c r="G139" i="2" s="1"/>
  <c r="P138" i="2" l="1"/>
  <c r="J139" i="2"/>
  <c r="P139" i="2" s="1"/>
  <c r="I139" i="2"/>
  <c r="O139" i="2" s="1"/>
  <c r="O138" i="2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<sst xmlns="http://schemas.openxmlformats.org/spreadsheetml/2006/main" count="34" uniqueCount="16">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</sst>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Model!$K$80:$K$139</c:f>
              <c:numCache>
                <c:formatCode>m/d/yyyy</c:formatCode>
                <c:ptCount val="60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</c:numCache>
            </c:numRef>
          </c:cat>
          <c:val>
            <c:numRef>
              <c:f>Model!$L$80:$L$139</c:f>
              <c:numCache>
                <c:formatCode>General</c:formatCode>
                <c:ptCount val="60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Model!$K$80:$K$139</c:f>
              <c:numCache>
                <c:formatCode>m/d/yyyy</c:formatCode>
                <c:ptCount val="60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</c:numCache>
            </c:numRef>
          </c:cat>
          <c:val>
            <c:numRef>
              <c:f>Model!$M$80:$M$139</c:f>
              <c:numCache>
                <c:formatCode>General</c:formatCode>
                <c:ptCount val="60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Model!$K$80:$K$139</c:f>
              <c:numCache>
                <c:formatCode>m/d/yyyy</c:formatCode>
                <c:ptCount val="60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</c:numCache>
            </c:numRef>
          </c:cat>
          <c:val>
            <c:numRef>
              <c:f>Model!$O$80:$O$139</c:f>
              <c:numCache>
                <c:formatCode>General</c:formatCode>
                <c:ptCount val="6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Model!$K$80:$K$139</c:f>
              <c:numCache>
                <c:formatCode>m/d/yyyy</c:formatCode>
                <c:ptCount val="60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</c:numCache>
            </c:numRef>
          </c:cat>
          <c:val>
            <c:numRef>
              <c:f>Model!$P$80:$P$139</c:f>
              <c:numCache>
                <c:formatCode>General</c:formatCode>
                <c:ptCount val="6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  <c:pt idx="55">
                  <c:v>1060</c:v>
                </c:pt>
                <c:pt idx="56">
                  <c:v>1168</c:v>
                </c:pt>
                <c:pt idx="57">
                  <c:v>1290</c:v>
                </c:pt>
                <c:pt idx="58">
                  <c:v>1427</c:v>
                </c:pt>
                <c:pt idx="59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Model2!$L$12:$L$146</c:f>
              <c:numCache>
                <c:formatCode>m/d/yyyy</c:formatCode>
                <c:ptCount val="135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44152</c:v>
                </c:pt>
                <c:pt idx="129">
                  <c:v>44152</c:v>
                </c:pt>
                <c:pt idx="130">
                  <c:v>44152</c:v>
                </c:pt>
                <c:pt idx="131">
                  <c:v>44152</c:v>
                </c:pt>
                <c:pt idx="132">
                  <c:v>44152</c:v>
                </c:pt>
                <c:pt idx="133">
                  <c:v>44152</c:v>
                </c:pt>
                <c:pt idx="134">
                  <c:v>44152</c:v>
                </c:pt>
              </c:numCache>
            </c:numRef>
          </c:cat>
          <c:val>
            <c:numRef>
              <c:f>Model2!$M$12:$M$146</c:f>
              <c:numCache>
                <c:formatCode>General</c:formatCode>
                <c:ptCount val="135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Model2!$L$12:$L$146</c:f>
              <c:numCache>
                <c:formatCode>m/d/yyyy</c:formatCode>
                <c:ptCount val="135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44152</c:v>
                </c:pt>
                <c:pt idx="129">
                  <c:v>44152</c:v>
                </c:pt>
                <c:pt idx="130">
                  <c:v>44152</c:v>
                </c:pt>
                <c:pt idx="131">
                  <c:v>44152</c:v>
                </c:pt>
                <c:pt idx="132">
                  <c:v>44152</c:v>
                </c:pt>
                <c:pt idx="133">
                  <c:v>44152</c:v>
                </c:pt>
                <c:pt idx="134">
                  <c:v>44152</c:v>
                </c:pt>
              </c:numCache>
            </c:numRef>
          </c:cat>
          <c:val>
            <c:numRef>
              <c:f>Model2!$N$12:$N$146</c:f>
              <c:numCache>
                <c:formatCode>General</c:formatCode>
                <c:ptCount val="135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Model2!$L$12:$L$146</c:f>
              <c:numCache>
                <c:formatCode>m/d/yyyy</c:formatCode>
                <c:ptCount val="135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44152</c:v>
                </c:pt>
                <c:pt idx="129">
                  <c:v>44152</c:v>
                </c:pt>
                <c:pt idx="130">
                  <c:v>44152</c:v>
                </c:pt>
                <c:pt idx="131">
                  <c:v>44152</c:v>
                </c:pt>
                <c:pt idx="132">
                  <c:v>44152</c:v>
                </c:pt>
                <c:pt idx="133">
                  <c:v>44152</c:v>
                </c:pt>
                <c:pt idx="134">
                  <c:v>44152</c:v>
                </c:pt>
              </c:numCache>
            </c:numRef>
          </c:cat>
          <c:val>
            <c:numRef>
              <c:f>Model2!$O$12:$O$146</c:f>
              <c:numCache>
                <c:formatCode>General</c:formatCode>
                <c:ptCount val="135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Model2!$M$6:$M$132</c:f>
              <c:numCache>
                <c:formatCode>General</c:formatCode>
                <c:ptCount val="127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Model2!$N$6:$N$132</c:f>
              <c:numCache>
                <c:formatCode>General</c:formatCode>
                <c:ptCount val="127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Model2!$O$6:$O$132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Model2!$P$6:$P$132</c:f>
              <c:numCache>
                <c:formatCode>General</c:formatCode>
                <c:ptCount val="127"/>
                <c:pt idx="119">
                  <c:v>471</c:v>
                </c:pt>
                <c:pt idx="120">
                  <c:v>514</c:v>
                </c:pt>
                <c:pt idx="121">
                  <c:v>538</c:v>
                </c:pt>
                <c:pt idx="122">
                  <c:v>553</c:v>
                </c:pt>
                <c:pt idx="123">
                  <c:v>604</c:v>
                </c:pt>
                <c:pt idx="124">
                  <c:v>647</c:v>
                </c:pt>
                <c:pt idx="125">
                  <c:v>690</c:v>
                </c:pt>
                <c:pt idx="126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Model2!$K$6:$L$132</c:f>
              <c:multiLvlStrCache>
                <c:ptCount val="127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</c:lvl>
              </c:multiLvlStrCache>
            </c:multiLvlStrRef>
          </c:cat>
          <c:val>
            <c:numRef>
              <c:f>Model2!$Q$6:$Q$132</c:f>
              <c:numCache>
                <c:formatCode>General</c:formatCode>
                <c:ptCount val="127"/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872</c:v>
                  </c:pt>
                  <c:pt idx="133">
                    <c:v>908</c:v>
                  </c:pt>
                </c:lvl>
              </c:multiLvlStrCache>
            </c:multiLvlStrRef>
          </c:cat>
          <c:val>
            <c:numRef>
              <c:f>Model2!$M$6:$M$139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872</c:v>
                  </c:pt>
                  <c:pt idx="133">
                    <c:v>908</c:v>
                  </c:pt>
                </c:lvl>
              </c:multiLvlStrCache>
            </c:multiLvlStrRef>
          </c:cat>
          <c:val>
            <c:numRef>
              <c:f>Model2!$N$6:$N$139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872</c:v>
                  </c:pt>
                  <c:pt idx="133">
                    <c:v>908</c:v>
                  </c:pt>
                </c:lvl>
              </c:multiLvlStrCache>
            </c:multiLvlStrRef>
          </c:cat>
          <c:val>
            <c:numRef>
              <c:f>Model2!$O$6:$O$139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872</c:v>
                  </c:pt>
                  <c:pt idx="133">
                    <c:v>908</c:v>
                  </c:pt>
                </c:lvl>
              </c:multiLvlStrCache>
            </c:multiLvlStrRef>
          </c:cat>
          <c:val>
            <c:numRef>
              <c:f>Model2!$P$6:$P$139</c:f>
              <c:numCache>
                <c:formatCode>General</c:formatCode>
                <c:ptCount val="134"/>
                <c:pt idx="119">
                  <c:v>471</c:v>
                </c:pt>
                <c:pt idx="120">
                  <c:v>514</c:v>
                </c:pt>
                <c:pt idx="121">
                  <c:v>538</c:v>
                </c:pt>
                <c:pt idx="122">
                  <c:v>553</c:v>
                </c:pt>
                <c:pt idx="123">
                  <c:v>604</c:v>
                </c:pt>
                <c:pt idx="124">
                  <c:v>647</c:v>
                </c:pt>
                <c:pt idx="125">
                  <c:v>690</c:v>
                </c:pt>
                <c:pt idx="126">
                  <c:v>711</c:v>
                </c:pt>
                <c:pt idx="127">
                  <c:v>751</c:v>
                </c:pt>
                <c:pt idx="128">
                  <c:v>810</c:v>
                </c:pt>
                <c:pt idx="129">
                  <c:v>815</c:v>
                </c:pt>
                <c:pt idx="130">
                  <c:v>834</c:v>
                </c:pt>
                <c:pt idx="131">
                  <c:v>851</c:v>
                </c:pt>
                <c:pt idx="132">
                  <c:v>872</c:v>
                </c:pt>
                <c:pt idx="133">
                  <c:v>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Model2!$K$6:$L$139</c:f>
              <c:multiLvlStrCache>
                <c:ptCount val="134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872</c:v>
                  </c:pt>
                  <c:pt idx="133">
                    <c:v>908</c:v>
                  </c:pt>
                </c:lvl>
              </c:multiLvlStrCache>
            </c:multiLvlStrRef>
          </c:cat>
          <c:val>
            <c:numRef>
              <c:f>Model2!$Q$6:$Q$139</c:f>
              <c:numCache>
                <c:formatCode>General</c:formatCode>
                <c:ptCount val="134"/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799</c:v>
                </c:pt>
                <c:pt idx="133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Model!$L$102:$L$134</c:f>
              <c:numCache>
                <c:formatCode>General</c:formatCode>
                <c:ptCount val="33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0BA-B549-6952E984D5A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Model!$M$102:$M$134</c:f>
              <c:numCache>
                <c:formatCode>General</c:formatCode>
                <c:ptCount val="33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0BA-B549-6952E984D5A7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Model!$O$102:$O$134</c:f>
              <c:numCache>
                <c:formatCode>General</c:formatCode>
                <c:ptCount val="33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0BA-B549-6952E984D5A7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Model!$K$102:$K$134</c:f>
              <c:numCache>
                <c:formatCode>m/d/yyyy</c:formatCode>
                <c:ptCount val="33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</c:numCache>
            </c:numRef>
          </c:cat>
          <c:val>
            <c:numRef>
              <c:f>Model!$P$102:$P$134</c:f>
              <c:numCache>
                <c:formatCode>General</c:formatCode>
                <c:ptCount val="33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0BA-B549-6952E984D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Model!$L$6:$L$139</c:f>
              <c:numCache>
                <c:formatCode>General</c:formatCode>
                <c:ptCount val="134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Model!$K$6:$K$139</c:f>
              <c:numCache>
                <c:formatCode>m/d/yyyy</c:formatCode>
                <c:ptCount val="134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</c:numCache>
            </c:numRef>
          </c:cat>
          <c:val>
            <c:numRef>
              <c:f>Model!$M$6:$M$139</c:f>
              <c:numCache>
                <c:formatCode>General</c:formatCode>
                <c:ptCount val="134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Model!$L$70:$L$132</c:f>
              <c:numCache>
                <c:formatCode>General</c:formatCode>
                <c:ptCount val="6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Model!$M$70:$M$132</c:f>
              <c:numCache>
                <c:formatCode>General</c:formatCode>
                <c:ptCount val="63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Model!$K$70:$K$132</c:f>
              <c:numCache>
                <c:formatCode>m/d/yyyy</c:formatCode>
                <c:ptCount val="63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</c:numCache>
            </c:numRef>
          </c:cat>
          <c:val>
            <c:numRef>
              <c:f>Model!$N$70:$N$132</c:f>
              <c:numCache>
                <c:formatCode>General</c:formatCode>
                <c:ptCount val="63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Model!$L$70:$L$139</c:f>
              <c:numCache>
                <c:formatCode>General</c:formatCode>
                <c:ptCount val="7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Model!$M$70:$M$139</c:f>
              <c:numCache>
                <c:formatCode>General</c:formatCode>
                <c:ptCount val="70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Model!$K$70:$K$139</c:f>
              <c:numCache>
                <c:formatCode>m/d/yyyy</c:formatCode>
                <c:ptCount val="70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</c:numCache>
            </c:numRef>
          </c:cat>
          <c:val>
            <c:numRef>
              <c:f>Model!$N$70:$N$139</c:f>
              <c:numCache>
                <c:formatCode>General</c:formatCode>
                <c:ptCount val="70"/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Model!$L$102:$L$139</c:f>
              <c:numCache>
                <c:formatCode>General</c:formatCode>
                <c:ptCount val="38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Model!$M$102:$M$139</c:f>
              <c:numCache>
                <c:formatCode>General</c:formatCode>
                <c:ptCount val="38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Model!$O$102:$O$139</c:f>
              <c:numCache>
                <c:formatCode>General</c:formatCode>
                <c:ptCount val="38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Model!$K$102:$K$139</c:f>
              <c:numCache>
                <c:formatCode>m/d/yyyy</c:formatCode>
                <c:ptCount val="38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</c:numCache>
            </c:numRef>
          </c:cat>
          <c:val>
            <c:numRef>
              <c:f>Model!$P$102:$P$139</c:f>
              <c:numCache>
                <c:formatCode>General</c:formatCode>
                <c:ptCount val="38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  <c:pt idx="33">
                  <c:v>1060</c:v>
                </c:pt>
                <c:pt idx="34">
                  <c:v>1168</c:v>
                </c:pt>
                <c:pt idx="35">
                  <c:v>1290</c:v>
                </c:pt>
                <c:pt idx="36">
                  <c:v>1427</c:v>
                </c:pt>
                <c:pt idx="37">
                  <c:v>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Model2!$M$70:$M$134</c:f>
              <c:numCache>
                <c:formatCode>General</c:formatCode>
                <c:ptCount val="65"/>
                <c:pt idx="0">
                  <c:v>26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44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57</c:v>
                </c:pt>
                <c:pt idx="37">
                  <c:v>61</c:v>
                </c:pt>
                <c:pt idx="38">
                  <c:v>68</c:v>
                </c:pt>
                <c:pt idx="39">
                  <c:v>75</c:v>
                </c:pt>
                <c:pt idx="40">
                  <c:v>83</c:v>
                </c:pt>
                <c:pt idx="41">
                  <c:v>92</c:v>
                </c:pt>
                <c:pt idx="42">
                  <c:v>102</c:v>
                </c:pt>
                <c:pt idx="43">
                  <c:v>113</c:v>
                </c:pt>
                <c:pt idx="44">
                  <c:v>126</c:v>
                </c:pt>
                <c:pt idx="45">
                  <c:v>141</c:v>
                </c:pt>
                <c:pt idx="46">
                  <c:v>158</c:v>
                </c:pt>
                <c:pt idx="47">
                  <c:v>178</c:v>
                </c:pt>
                <c:pt idx="48">
                  <c:v>200</c:v>
                </c:pt>
                <c:pt idx="49">
                  <c:v>225</c:v>
                </c:pt>
                <c:pt idx="50">
                  <c:v>253</c:v>
                </c:pt>
                <c:pt idx="51">
                  <c:v>285</c:v>
                </c:pt>
                <c:pt idx="52">
                  <c:v>308</c:v>
                </c:pt>
                <c:pt idx="53">
                  <c:v>333</c:v>
                </c:pt>
                <c:pt idx="54">
                  <c:v>360</c:v>
                </c:pt>
                <c:pt idx="55">
                  <c:v>390</c:v>
                </c:pt>
                <c:pt idx="56">
                  <c:v>422</c:v>
                </c:pt>
                <c:pt idx="57">
                  <c:v>448</c:v>
                </c:pt>
                <c:pt idx="58">
                  <c:v>476</c:v>
                </c:pt>
                <c:pt idx="59">
                  <c:v>505</c:v>
                </c:pt>
                <c:pt idx="60">
                  <c:v>536</c:v>
                </c:pt>
                <c:pt idx="61">
                  <c:v>568</c:v>
                </c:pt>
                <c:pt idx="62">
                  <c:v>603</c:v>
                </c:pt>
                <c:pt idx="63">
                  <c:v>640</c:v>
                </c:pt>
                <c:pt idx="64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5DF-9D8D-A14E56F74B2F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Model2!$N$70:$N$134</c:f>
              <c:numCache>
                <c:formatCode>General</c:formatCode>
                <c:ptCount val="65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A-45DF-9D8D-A14E56F74B2F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Model2!$L$70:$L$135</c:f>
              <c:numCache>
                <c:formatCode>m/d/yyyy</c:formatCode>
                <c:ptCount val="66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</c:numCache>
            </c:numRef>
          </c:cat>
          <c:val>
            <c:numRef>
              <c:f>Model2!$S$70:$S$134</c:f>
              <c:numCache>
                <c:formatCode>General</c:formatCode>
                <c:ptCount val="65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181</c:v>
                </c:pt>
                <c:pt idx="23">
                  <c:v>182</c:v>
                </c:pt>
                <c:pt idx="24">
                  <c:v>183</c:v>
                </c:pt>
                <c:pt idx="25">
                  <c:v>184</c:v>
                </c:pt>
                <c:pt idx="26">
                  <c:v>185</c:v>
                </c:pt>
                <c:pt idx="27">
                  <c:v>186</c:v>
                </c:pt>
                <c:pt idx="28">
                  <c:v>187</c:v>
                </c:pt>
                <c:pt idx="29">
                  <c:v>189</c:v>
                </c:pt>
                <c:pt idx="30">
                  <c:v>190</c:v>
                </c:pt>
                <c:pt idx="31">
                  <c:v>192</c:v>
                </c:pt>
                <c:pt idx="32">
                  <c:v>194</c:v>
                </c:pt>
                <c:pt idx="33">
                  <c:v>196</c:v>
                </c:pt>
                <c:pt idx="34">
                  <c:v>199</c:v>
                </c:pt>
                <c:pt idx="35">
                  <c:v>201</c:v>
                </c:pt>
                <c:pt idx="36">
                  <c:v>204</c:v>
                </c:pt>
                <c:pt idx="37">
                  <c:v>207</c:v>
                </c:pt>
                <c:pt idx="38">
                  <c:v>211</c:v>
                </c:pt>
                <c:pt idx="39">
                  <c:v>215</c:v>
                </c:pt>
                <c:pt idx="40">
                  <c:v>220</c:v>
                </c:pt>
                <c:pt idx="41">
                  <c:v>225</c:v>
                </c:pt>
                <c:pt idx="42">
                  <c:v>231</c:v>
                </c:pt>
                <c:pt idx="43">
                  <c:v>238</c:v>
                </c:pt>
                <c:pt idx="44">
                  <c:v>246</c:v>
                </c:pt>
                <c:pt idx="45">
                  <c:v>255</c:v>
                </c:pt>
                <c:pt idx="46">
                  <c:v>265</c:v>
                </c:pt>
                <c:pt idx="47">
                  <c:v>277</c:v>
                </c:pt>
                <c:pt idx="48">
                  <c:v>290</c:v>
                </c:pt>
                <c:pt idx="49">
                  <c:v>305</c:v>
                </c:pt>
                <c:pt idx="50">
                  <c:v>322</c:v>
                </c:pt>
                <c:pt idx="51">
                  <c:v>340</c:v>
                </c:pt>
                <c:pt idx="52">
                  <c:v>361</c:v>
                </c:pt>
                <c:pt idx="53">
                  <c:v>385</c:v>
                </c:pt>
                <c:pt idx="54">
                  <c:v>411</c:v>
                </c:pt>
                <c:pt idx="55">
                  <c:v>440</c:v>
                </c:pt>
                <c:pt idx="56">
                  <c:v>473</c:v>
                </c:pt>
                <c:pt idx="57">
                  <c:v>510</c:v>
                </c:pt>
                <c:pt idx="58">
                  <c:v>553</c:v>
                </c:pt>
                <c:pt idx="59">
                  <c:v>601</c:v>
                </c:pt>
                <c:pt idx="60">
                  <c:v>655</c:v>
                </c:pt>
                <c:pt idx="61">
                  <c:v>715</c:v>
                </c:pt>
                <c:pt idx="62">
                  <c:v>783</c:v>
                </c:pt>
                <c:pt idx="63">
                  <c:v>859</c:v>
                </c:pt>
                <c:pt idx="64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A-45DF-9D8D-A14E56F7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Model!$L$80:$L$134</c:f>
              <c:numCache>
                <c:formatCode>General</c:formatCode>
                <c:ptCount val="55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F-494E-B3EE-0E5AC26212FA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Model!$M$80:$M$134</c:f>
              <c:numCache>
                <c:formatCode>General</c:formatCode>
                <c:ptCount val="55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F-494E-B3EE-0E5AC26212FA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Model!$O$80:$O$134</c:f>
              <c:numCache>
                <c:formatCode>General</c:formatCode>
                <c:ptCount val="5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F-494E-B3EE-0E5AC26212FA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Model!$K$80:$K$134</c:f>
              <c:numCache>
                <c:formatCode>m/d/yyyy</c:formatCode>
                <c:ptCount val="55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</c:numCache>
            </c:numRef>
          </c:cat>
          <c:val>
            <c:numRef>
              <c:f>Model!$P$80:$P$134</c:f>
              <c:numCache>
                <c:formatCode>General</c:formatCode>
                <c:ptCount val="5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7F-494E-B3EE-0E5AC262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0</xdr:row>
      <xdr:rowOff>0</xdr:rowOff>
    </xdr:from>
    <xdr:to>
      <xdr:col>38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F28B4-9625-4538-8813-A9CB8EA8D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37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BE138E-6075-42BA-9DE6-7D6186F3F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0</xdr:row>
      <xdr:rowOff>0</xdr:rowOff>
    </xdr:from>
    <xdr:to>
      <xdr:col>44</xdr:col>
      <xdr:colOff>600075</xdr:colOff>
      <xdr:row>28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6135A5-8D11-4EDD-8386-E25A6F541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4"/>
  <sheetViews>
    <sheetView topLeftCell="A119" workbookViewId="0">
      <selection activeCell="C130" sqref="C130:C134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34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39"/>
  <sheetViews>
    <sheetView topLeftCell="A99" workbookViewId="0">
      <selection activeCell="C135" sqref="C135:C139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N125">
        <f t="shared" ref="N125:N134" si="41">E125</f>
        <v>476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2">E126</f>
        <v>506</v>
      </c>
      <c r="M126" s="4">
        <f>RealData!B123</f>
        <v>507</v>
      </c>
      <c r="N126" s="4">
        <f t="shared" si="41"/>
        <v>506</v>
      </c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3">E127</f>
        <v>539</v>
      </c>
      <c r="M127" s="4">
        <f>RealData!B124</f>
        <v>522</v>
      </c>
      <c r="N127" s="4">
        <f t="shared" si="41"/>
        <v>539</v>
      </c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4">E128</f>
        <v>573</v>
      </c>
      <c r="M128" s="4">
        <f>RealData!B125</f>
        <v>570</v>
      </c>
      <c r="N128" s="4">
        <f t="shared" si="41"/>
        <v>573</v>
      </c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5">E129</f>
        <v>610</v>
      </c>
      <c r="M129" s="4">
        <f>RealData!B126</f>
        <v>610</v>
      </c>
      <c r="N129" s="4">
        <f t="shared" si="41"/>
        <v>610</v>
      </c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5"/>
        <v>649</v>
      </c>
      <c r="M130" s="4">
        <f>RealData!B127</f>
        <v>650</v>
      </c>
      <c r="N130" s="4">
        <f t="shared" si="41"/>
        <v>649</v>
      </c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6">E131</f>
        <v>679</v>
      </c>
      <c r="M131" s="4">
        <f>RealData!B128</f>
        <v>670</v>
      </c>
      <c r="N131" s="4">
        <f t="shared" si="41"/>
        <v>679</v>
      </c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>
        <f t="shared" ref="L132" si="47">E132</f>
        <v>710</v>
      </c>
      <c r="M132" s="4">
        <f>RealData!B129</f>
        <v>708</v>
      </c>
      <c r="N132" s="4">
        <f t="shared" si="41"/>
        <v>710</v>
      </c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8">D132-ROUND((C133/$D$2)*D132*(E132/$D$3),0)</f>
        <v>9998259</v>
      </c>
      <c r="E133" s="8">
        <f t="shared" ref="E133:E134" si="49">E132+ROUND((C133/$D$2)*D132*(E132/$D$3),0)-ROUND(E132/$D$2,0)</f>
        <v>743</v>
      </c>
      <c r="F133" s="8">
        <f t="shared" ref="F133:F134" si="50">F132+ROUND(E132/$D$2,0)</f>
        <v>998</v>
      </c>
      <c r="G133" s="2">
        <f t="shared" ref="G133:G134" si="51">D133</f>
        <v>9998259</v>
      </c>
      <c r="H133" s="2">
        <f t="shared" ref="H133:H134" si="52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>
        <f t="shared" ref="L133" si="53">E133</f>
        <v>743</v>
      </c>
      <c r="M133" s="8">
        <f>RealData!B130</f>
        <v>764</v>
      </c>
      <c r="N133" s="8">
        <f t="shared" si="41"/>
        <v>743</v>
      </c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8"/>
        <v>9998163</v>
      </c>
      <c r="E134" s="8">
        <f t="shared" si="49"/>
        <v>777</v>
      </c>
      <c r="F134" s="8">
        <f t="shared" si="50"/>
        <v>1060</v>
      </c>
      <c r="G134" s="2">
        <f t="shared" si="51"/>
        <v>9998163</v>
      </c>
      <c r="H134" s="2">
        <f t="shared" si="52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>
        <f t="shared" ref="L134:L137" si="54">E134</f>
        <v>777</v>
      </c>
      <c r="M134" s="8">
        <f>RealData!B131</f>
        <v>782</v>
      </c>
      <c r="N134" s="8">
        <f t="shared" si="41"/>
        <v>777</v>
      </c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39" si="55">D134-ROUND((C135/$D$2)*D134*(E134/$D$3),0)</f>
        <v>9998077</v>
      </c>
      <c r="E135" s="8">
        <f t="shared" ref="E135:E139" si="56">E134+ROUND((C135/$D$2)*D134*(E134/$D$3),0)-ROUND(E134/$D$2,0)</f>
        <v>798</v>
      </c>
      <c r="F135" s="8">
        <f t="shared" ref="F135:F139" si="57">F134+ROUND(E134/$D$2,0)</f>
        <v>1125</v>
      </c>
      <c r="G135" s="2">
        <f t="shared" ref="G135:G139" si="58">D135</f>
        <v>9998077</v>
      </c>
      <c r="H135" s="2">
        <f t="shared" ref="H135:H139" si="59">H134+ROUND(($D$1/$D$2)*G134*(H134/$D$3),0)-ROUND(H134/$D$2,0)</f>
        <v>2102</v>
      </c>
      <c r="I135" s="5">
        <f t="shared" ref="I135:I139" si="60">I134+ROUND(($D$1/$D$2)*G134*(I134/$D$3),0)-ROUND(I134/$D$2,0)</f>
        <v>2167</v>
      </c>
      <c r="J135" s="6">
        <f t="shared" ref="J135:J139" si="61">J134+ROUND(($E$1/$D$2)*G134*(I134/$D$3),0)-ROUND(I134/$D$2,0)</f>
        <v>1060</v>
      </c>
      <c r="K135" s="7">
        <f t="shared" ref="K135:K139" si="62">A135</f>
        <v>44148</v>
      </c>
      <c r="L135" s="8">
        <f t="shared" si="54"/>
        <v>798</v>
      </c>
      <c r="M135" s="8">
        <f>RealData!B132</f>
        <v>801</v>
      </c>
      <c r="N135" s="8">
        <f t="shared" ref="N135:N139" si="63">E135</f>
        <v>798</v>
      </c>
      <c r="O135" s="8">
        <f t="shared" ref="O135:O139" si="64">I135</f>
        <v>2167</v>
      </c>
      <c r="P135" s="8">
        <f t="shared" ref="P135:P139" si="65">J135</f>
        <v>1060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5"/>
        <v>9997989</v>
      </c>
      <c r="E136" s="8">
        <f t="shared" si="56"/>
        <v>819</v>
      </c>
      <c r="F136" s="8">
        <f t="shared" si="57"/>
        <v>1192</v>
      </c>
      <c r="G136" s="2">
        <f t="shared" si="58"/>
        <v>9997989</v>
      </c>
      <c r="H136" s="2">
        <f t="shared" si="59"/>
        <v>2365</v>
      </c>
      <c r="I136" s="5">
        <f t="shared" si="60"/>
        <v>2437</v>
      </c>
      <c r="J136" s="6">
        <f t="shared" si="61"/>
        <v>1168</v>
      </c>
      <c r="K136" s="7">
        <f t="shared" si="62"/>
        <v>44149</v>
      </c>
      <c r="L136" s="8">
        <f t="shared" si="54"/>
        <v>819</v>
      </c>
      <c r="M136" s="8">
        <f>RealData!B133</f>
        <v>817</v>
      </c>
      <c r="N136" s="8">
        <f t="shared" si="63"/>
        <v>819</v>
      </c>
      <c r="O136" s="8">
        <f t="shared" si="64"/>
        <v>2437</v>
      </c>
      <c r="P136" s="8">
        <f t="shared" si="65"/>
        <v>1168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5"/>
        <v>9997898</v>
      </c>
      <c r="E137" s="8">
        <f t="shared" si="56"/>
        <v>842</v>
      </c>
      <c r="F137" s="8">
        <f t="shared" si="57"/>
        <v>1260</v>
      </c>
      <c r="G137" s="2">
        <f t="shared" si="58"/>
        <v>9997898</v>
      </c>
      <c r="H137" s="2">
        <f t="shared" si="59"/>
        <v>2661</v>
      </c>
      <c r="I137" s="5">
        <f t="shared" si="60"/>
        <v>2742</v>
      </c>
      <c r="J137" s="6">
        <f t="shared" si="61"/>
        <v>1290</v>
      </c>
      <c r="K137" s="7">
        <f t="shared" si="62"/>
        <v>44150</v>
      </c>
      <c r="L137" s="8">
        <f t="shared" si="54"/>
        <v>842</v>
      </c>
      <c r="M137" s="8">
        <f>RealData!B134</f>
        <v>837</v>
      </c>
      <c r="N137" s="8">
        <f t="shared" si="63"/>
        <v>842</v>
      </c>
      <c r="O137" s="8">
        <f t="shared" si="64"/>
        <v>2742</v>
      </c>
      <c r="P137" s="8">
        <f t="shared" si="65"/>
        <v>1290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5"/>
        <v>9997805</v>
      </c>
      <c r="E138" s="8">
        <f t="shared" si="56"/>
        <v>865</v>
      </c>
      <c r="F138" s="8">
        <f t="shared" si="57"/>
        <v>1330</v>
      </c>
      <c r="G138" s="2">
        <f t="shared" si="58"/>
        <v>9997805</v>
      </c>
      <c r="H138" s="2">
        <f t="shared" si="59"/>
        <v>2993</v>
      </c>
      <c r="I138" s="5">
        <f t="shared" si="60"/>
        <v>3084</v>
      </c>
      <c r="J138" s="6">
        <f t="shared" si="61"/>
        <v>1427</v>
      </c>
      <c r="K138" s="7">
        <f t="shared" si="62"/>
        <v>44151</v>
      </c>
      <c r="L138" s="8"/>
      <c r="M138" s="8"/>
      <c r="N138" s="8">
        <f t="shared" si="63"/>
        <v>865</v>
      </c>
      <c r="O138" s="8">
        <f t="shared" si="64"/>
        <v>3084</v>
      </c>
      <c r="P138" s="8">
        <f t="shared" si="65"/>
        <v>1427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5"/>
        <v>9997709</v>
      </c>
      <c r="E139" s="8">
        <f t="shared" si="56"/>
        <v>889</v>
      </c>
      <c r="F139" s="8">
        <f t="shared" si="57"/>
        <v>1402</v>
      </c>
      <c r="G139" s="2">
        <f t="shared" si="58"/>
        <v>9997709</v>
      </c>
      <c r="H139" s="2">
        <f t="shared" si="59"/>
        <v>3367</v>
      </c>
      <c r="I139" s="5">
        <f t="shared" si="60"/>
        <v>3469</v>
      </c>
      <c r="J139" s="6">
        <f t="shared" si="61"/>
        <v>1581</v>
      </c>
      <c r="K139" s="7">
        <f t="shared" si="62"/>
        <v>44152</v>
      </c>
      <c r="L139" s="8"/>
      <c r="M139" s="8"/>
      <c r="N139" s="8">
        <f t="shared" si="63"/>
        <v>889</v>
      </c>
      <c r="O139" s="8">
        <f t="shared" si="64"/>
        <v>3469</v>
      </c>
      <c r="P139" s="8">
        <f t="shared" si="65"/>
        <v>1581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S146"/>
  <sheetViews>
    <sheetView tabSelected="1" topLeftCell="A115" zoomScaleNormal="100" workbookViewId="0">
      <selection activeCell="K135" sqref="K135"/>
    </sheetView>
  </sheetViews>
  <sheetFormatPr defaultRowHeight="15" x14ac:dyDescent="0.25"/>
  <cols>
    <col min="1" max="1" width="10.7109375" bestFit="1" customWidth="1"/>
    <col min="12" max="12" width="10.710937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180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180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180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180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180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180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180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180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180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180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180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180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180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180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180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180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180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180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180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180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180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180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180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180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180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180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180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180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180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180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180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180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180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180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180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180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180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180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180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180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180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180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180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180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180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180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180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180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180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180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180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180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180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180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180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180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180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180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180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180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180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180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180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180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180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180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180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180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180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180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180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180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181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181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182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182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183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183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184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184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185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185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186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186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187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187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189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189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190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190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192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192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194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194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196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196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199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199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201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201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204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204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207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207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231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231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238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238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246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246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255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255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265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265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277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277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290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290</v>
      </c>
    </row>
    <row r="119" spans="1:19" x14ac:dyDescent="0.25">
      <c r="A119" s="1">
        <v>44132</v>
      </c>
      <c r="B119">
        <v>114</v>
      </c>
      <c r="C119">
        <v>2.5</v>
      </c>
      <c r="D119">
        <f t="shared" si="11"/>
        <v>9999430</v>
      </c>
      <c r="E119">
        <f t="shared" si="12"/>
        <v>225</v>
      </c>
      <c r="F119">
        <f t="shared" si="13"/>
        <v>347</v>
      </c>
      <c r="G119" s="2">
        <f t="shared" si="14"/>
        <v>9999430</v>
      </c>
      <c r="H119" s="2">
        <f t="shared" si="16"/>
        <v>231</v>
      </c>
      <c r="I119" s="5">
        <f t="shared" si="17"/>
        <v>329</v>
      </c>
      <c r="J119" s="6">
        <f t="shared" si="8"/>
        <v>305</v>
      </c>
      <c r="K119" s="6"/>
      <c r="L119" s="1">
        <f t="shared" si="9"/>
        <v>44132</v>
      </c>
      <c r="M119">
        <f t="shared" si="18"/>
        <v>225</v>
      </c>
      <c r="N119">
        <f>RealData!B116</f>
        <v>292</v>
      </c>
      <c r="O119">
        <f>RealData!C116</f>
        <v>227</v>
      </c>
      <c r="R119">
        <f t="shared" ref="R119:R134" si="19">I119</f>
        <v>329</v>
      </c>
      <c r="S119">
        <f t="shared" ref="S119:S134" si="20">J119</f>
        <v>305</v>
      </c>
    </row>
    <row r="120" spans="1:19" x14ac:dyDescent="0.25">
      <c r="A120" s="1">
        <v>44133</v>
      </c>
      <c r="B120">
        <v>115</v>
      </c>
      <c r="C120">
        <v>2.5</v>
      </c>
      <c r="D120">
        <f t="shared" si="11"/>
        <v>9999383</v>
      </c>
      <c r="E120">
        <f t="shared" si="12"/>
        <v>253</v>
      </c>
      <c r="F120">
        <f t="shared" si="13"/>
        <v>366</v>
      </c>
      <c r="G120" s="2">
        <f t="shared" si="14"/>
        <v>9999383</v>
      </c>
      <c r="H120" s="2">
        <f t="shared" si="16"/>
        <v>260</v>
      </c>
      <c r="I120" s="5">
        <f t="shared" si="17"/>
        <v>371</v>
      </c>
      <c r="J120" s="6">
        <f t="shared" ref="J120:J139" si="21">J119+ROUND(($E$1/$D$2)*G119*(I119/$D$3),0)-ROUND(I119/$D$2,0)</f>
        <v>322</v>
      </c>
      <c r="K120" s="6"/>
      <c r="L120" s="1">
        <f t="shared" si="9"/>
        <v>44133</v>
      </c>
      <c r="M120">
        <f t="shared" si="18"/>
        <v>253</v>
      </c>
      <c r="N120">
        <f>RealData!B117</f>
        <v>345</v>
      </c>
      <c r="O120">
        <f>RealData!C117</f>
        <v>254</v>
      </c>
      <c r="R120">
        <f t="shared" si="19"/>
        <v>371</v>
      </c>
      <c r="S120">
        <f t="shared" si="20"/>
        <v>322</v>
      </c>
    </row>
    <row r="121" spans="1:19" x14ac:dyDescent="0.25">
      <c r="A121" s="1">
        <v>44134</v>
      </c>
      <c r="B121">
        <v>116</v>
      </c>
      <c r="C121">
        <v>2.5</v>
      </c>
      <c r="D121">
        <f t="shared" si="11"/>
        <v>9999330</v>
      </c>
      <c r="E121">
        <f t="shared" si="12"/>
        <v>285</v>
      </c>
      <c r="F121">
        <f t="shared" si="13"/>
        <v>387</v>
      </c>
      <c r="G121" s="2">
        <f t="shared" si="14"/>
        <v>9999330</v>
      </c>
      <c r="H121" s="2">
        <f t="shared" si="16"/>
        <v>292</v>
      </c>
      <c r="I121" s="5">
        <f t="shared" si="17"/>
        <v>417</v>
      </c>
      <c r="J121" s="6">
        <f t="shared" si="21"/>
        <v>340</v>
      </c>
      <c r="K121" s="6"/>
      <c r="L121" s="1">
        <f t="shared" si="9"/>
        <v>44134</v>
      </c>
      <c r="M121">
        <f t="shared" si="18"/>
        <v>285</v>
      </c>
      <c r="N121">
        <f>RealData!B118</f>
        <v>370</v>
      </c>
      <c r="O121">
        <f>RealData!C118</f>
        <v>280.57142857142856</v>
      </c>
      <c r="R121">
        <f t="shared" si="19"/>
        <v>417</v>
      </c>
      <c r="S121">
        <f t="shared" si="20"/>
        <v>340</v>
      </c>
    </row>
    <row r="122" spans="1:19" x14ac:dyDescent="0.25">
      <c r="A122" s="1">
        <v>44135</v>
      </c>
      <c r="B122">
        <v>117</v>
      </c>
      <c r="C122">
        <v>2</v>
      </c>
      <c r="D122">
        <f t="shared" si="11"/>
        <v>9999283</v>
      </c>
      <c r="E122">
        <f t="shared" si="12"/>
        <v>308</v>
      </c>
      <c r="F122">
        <f t="shared" si="13"/>
        <v>411</v>
      </c>
      <c r="G122" s="2">
        <f t="shared" si="14"/>
        <v>9999283</v>
      </c>
      <c r="H122" s="2">
        <f t="shared" si="16"/>
        <v>329</v>
      </c>
      <c r="I122" s="5">
        <f t="shared" si="17"/>
        <v>469</v>
      </c>
      <c r="J122" s="6">
        <f t="shared" si="21"/>
        <v>361</v>
      </c>
      <c r="K122" s="6"/>
      <c r="L122" s="1">
        <f t="shared" si="9"/>
        <v>44135</v>
      </c>
      <c r="M122">
        <f t="shared" si="18"/>
        <v>308</v>
      </c>
      <c r="N122">
        <f>RealData!B119</f>
        <v>392</v>
      </c>
      <c r="O122">
        <f>RealData!C119</f>
        <v>306.14285714285717</v>
      </c>
      <c r="R122">
        <f t="shared" si="19"/>
        <v>469</v>
      </c>
      <c r="S122">
        <f t="shared" si="20"/>
        <v>361</v>
      </c>
    </row>
    <row r="123" spans="1:19" x14ac:dyDescent="0.25">
      <c r="A123" s="1">
        <v>44136</v>
      </c>
      <c r="B123">
        <v>118</v>
      </c>
      <c r="C123">
        <v>2</v>
      </c>
      <c r="D123">
        <f t="shared" si="11"/>
        <v>9999232</v>
      </c>
      <c r="E123">
        <f t="shared" si="12"/>
        <v>333</v>
      </c>
      <c r="F123">
        <f t="shared" si="13"/>
        <v>437</v>
      </c>
      <c r="G123" s="2">
        <f t="shared" si="14"/>
        <v>9999232</v>
      </c>
      <c r="H123" s="2">
        <f t="shared" si="16"/>
        <v>371</v>
      </c>
      <c r="I123" s="5">
        <f t="shared" si="17"/>
        <v>528</v>
      </c>
      <c r="J123" s="6">
        <f t="shared" si="21"/>
        <v>385</v>
      </c>
      <c r="K123" s="6"/>
      <c r="L123" s="1">
        <f t="shared" si="9"/>
        <v>44136</v>
      </c>
      <c r="M123">
        <f t="shared" si="18"/>
        <v>333</v>
      </c>
      <c r="N123">
        <f>RealData!B120</f>
        <v>418</v>
      </c>
      <c r="O123">
        <f>RealData!C120</f>
        <v>332.85714285714283</v>
      </c>
      <c r="R123">
        <f t="shared" si="19"/>
        <v>528</v>
      </c>
      <c r="S123">
        <f t="shared" si="20"/>
        <v>385</v>
      </c>
    </row>
    <row r="124" spans="1:19" x14ac:dyDescent="0.25">
      <c r="A124" s="1">
        <v>44137</v>
      </c>
      <c r="B124">
        <v>119</v>
      </c>
      <c r="C124">
        <v>2</v>
      </c>
      <c r="D124">
        <f t="shared" si="11"/>
        <v>9999177</v>
      </c>
      <c r="E124">
        <f t="shared" si="12"/>
        <v>360</v>
      </c>
      <c r="F124">
        <f t="shared" si="13"/>
        <v>465</v>
      </c>
      <c r="G124" s="2">
        <f t="shared" si="14"/>
        <v>9999177</v>
      </c>
      <c r="H124" s="2">
        <f t="shared" si="16"/>
        <v>417</v>
      </c>
      <c r="I124" s="5">
        <f t="shared" si="17"/>
        <v>594</v>
      </c>
      <c r="J124" s="6">
        <f t="shared" si="21"/>
        <v>411</v>
      </c>
      <c r="K124" s="6"/>
      <c r="L124" s="1">
        <f t="shared" si="9"/>
        <v>44137</v>
      </c>
      <c r="M124">
        <f t="shared" si="18"/>
        <v>360</v>
      </c>
      <c r="N124">
        <f>RealData!B121</f>
        <v>435</v>
      </c>
      <c r="O124">
        <f>RealData!C121</f>
        <v>360.42857142857144</v>
      </c>
      <c r="R124">
        <f t="shared" si="19"/>
        <v>594</v>
      </c>
      <c r="S124">
        <f t="shared" si="20"/>
        <v>411</v>
      </c>
    </row>
    <row r="125" spans="1:19" x14ac:dyDescent="0.25">
      <c r="A125" s="1">
        <v>44138</v>
      </c>
      <c r="B125">
        <v>120</v>
      </c>
      <c r="C125">
        <v>2</v>
      </c>
      <c r="D125">
        <f t="shared" si="11"/>
        <v>9999117</v>
      </c>
      <c r="E125">
        <f t="shared" si="12"/>
        <v>390</v>
      </c>
      <c r="F125">
        <f t="shared" si="13"/>
        <v>495</v>
      </c>
      <c r="G125" s="2">
        <f t="shared" si="14"/>
        <v>9999117</v>
      </c>
      <c r="H125" s="2">
        <f t="shared" si="16"/>
        <v>469</v>
      </c>
      <c r="I125" s="5">
        <f>I124+ROUND(($D$1/$D$2)*G124*(I124/$D$3),0)-ROUND(I124/$D$2,0)</f>
        <v>668</v>
      </c>
      <c r="J125" s="6">
        <f t="shared" si="21"/>
        <v>440</v>
      </c>
      <c r="K125" s="6">
        <f>N124+ROUND((C125/$D$2)*D124*(N124/$D$3),0)-ROUND(N124/$D$2,0)</f>
        <v>471</v>
      </c>
      <c r="L125" s="1">
        <f t="shared" si="9"/>
        <v>44138</v>
      </c>
      <c r="M125">
        <f t="shared" si="18"/>
        <v>390</v>
      </c>
      <c r="N125">
        <f>RealData!B122</f>
        <v>475</v>
      </c>
      <c r="O125">
        <f>RealData!C122</f>
        <v>389.57142857142856</v>
      </c>
      <c r="P125">
        <f>K125</f>
        <v>471</v>
      </c>
      <c r="Q125">
        <f t="shared" ref="Q125:Q139" si="22">E125</f>
        <v>390</v>
      </c>
      <c r="R125">
        <f t="shared" si="19"/>
        <v>668</v>
      </c>
      <c r="S125">
        <f t="shared" si="20"/>
        <v>440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473</v>
      </c>
      <c r="K126" s="6">
        <f t="shared" ref="K126:K130" si="23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>
        <f t="shared" ref="P126:P139" si="24">K126</f>
        <v>514</v>
      </c>
      <c r="Q126" s="4">
        <f t="shared" si="22"/>
        <v>422</v>
      </c>
      <c r="R126" s="4">
        <f t="shared" si="19"/>
        <v>751</v>
      </c>
      <c r="S126" s="4">
        <f t="shared" si="20"/>
        <v>473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510</v>
      </c>
      <c r="K127" s="6">
        <f t="shared" si="23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>
        <f t="shared" si="24"/>
        <v>538</v>
      </c>
      <c r="Q127" s="4">
        <f t="shared" si="22"/>
        <v>448</v>
      </c>
      <c r="R127" s="4">
        <f t="shared" si="19"/>
        <v>844</v>
      </c>
      <c r="S127" s="4">
        <f t="shared" si="20"/>
        <v>510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553</v>
      </c>
      <c r="K128" s="6">
        <f t="shared" si="23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>
        <f t="shared" si="24"/>
        <v>553</v>
      </c>
      <c r="Q128" s="4">
        <f t="shared" si="22"/>
        <v>476</v>
      </c>
      <c r="R128" s="4">
        <f t="shared" si="19"/>
        <v>950</v>
      </c>
      <c r="S128" s="4">
        <f t="shared" si="20"/>
        <v>553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601</v>
      </c>
      <c r="K129" s="6">
        <f t="shared" si="23"/>
        <v>604</v>
      </c>
      <c r="L129" s="3">
        <f t="shared" si="9"/>
        <v>44142</v>
      </c>
      <c r="M129" s="4">
        <f t="shared" ref="M129" si="25">E129</f>
        <v>505</v>
      </c>
      <c r="N129" s="4">
        <f>RealData!B126</f>
        <v>610</v>
      </c>
      <c r="O129" s="4">
        <f>RealData!C126</f>
        <v>505.28571428571428</v>
      </c>
      <c r="P129" s="4">
        <f t="shared" si="24"/>
        <v>604</v>
      </c>
      <c r="Q129" s="4">
        <f t="shared" si="22"/>
        <v>505</v>
      </c>
      <c r="R129" s="4">
        <f t="shared" si="19"/>
        <v>1069</v>
      </c>
      <c r="S129" s="4">
        <f t="shared" si="20"/>
        <v>601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655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6">E130</f>
        <v>536</v>
      </c>
      <c r="N130" s="4">
        <f>RealData!B127</f>
        <v>650</v>
      </c>
      <c r="O130" s="4">
        <f>RealData!C127</f>
        <v>538.42857142857144</v>
      </c>
      <c r="P130" s="4">
        <f t="shared" si="24"/>
        <v>647</v>
      </c>
      <c r="Q130" s="4">
        <f t="shared" si="22"/>
        <v>536</v>
      </c>
      <c r="R130" s="4">
        <f t="shared" si="19"/>
        <v>1203</v>
      </c>
      <c r="S130" s="4">
        <f t="shared" si="20"/>
        <v>655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715</v>
      </c>
      <c r="K131" s="6">
        <f t="shared" ref="K131:K139" si="27">N130+ROUND((C131/$D$2)*D130*(N130/$D$3),0)-ROUND(N130/$D$2,0)</f>
        <v>690</v>
      </c>
      <c r="L131" s="3">
        <f t="shared" si="9"/>
        <v>44144</v>
      </c>
      <c r="M131" s="4">
        <f t="shared" ref="M131:M132" si="28">E131</f>
        <v>568</v>
      </c>
      <c r="N131" s="4">
        <f>RealData!B128</f>
        <v>670</v>
      </c>
      <c r="O131" s="4">
        <f>RealData!C128</f>
        <v>572</v>
      </c>
      <c r="P131" s="4">
        <f t="shared" si="24"/>
        <v>690</v>
      </c>
      <c r="Q131" s="4">
        <f t="shared" si="22"/>
        <v>568</v>
      </c>
      <c r="R131" s="4">
        <f t="shared" si="19"/>
        <v>1354</v>
      </c>
      <c r="S131" s="4">
        <f t="shared" si="20"/>
        <v>715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783</v>
      </c>
      <c r="K132" s="6">
        <f t="shared" si="27"/>
        <v>711</v>
      </c>
      <c r="L132" s="3">
        <f t="shared" si="9"/>
        <v>44145</v>
      </c>
      <c r="M132" s="4">
        <f t="shared" si="28"/>
        <v>603</v>
      </c>
      <c r="N132" s="4">
        <f>RealData!B129</f>
        <v>708</v>
      </c>
      <c r="O132" s="4">
        <f>RealData!C129</f>
        <v>605.28571428571433</v>
      </c>
      <c r="P132" s="4">
        <f t="shared" si="24"/>
        <v>711</v>
      </c>
      <c r="Q132" s="4">
        <f t="shared" si="22"/>
        <v>603</v>
      </c>
      <c r="R132" s="4">
        <f t="shared" si="19"/>
        <v>1523</v>
      </c>
      <c r="S132" s="4">
        <f t="shared" si="20"/>
        <v>783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859</v>
      </c>
      <c r="K133" s="6">
        <f t="shared" si="27"/>
        <v>751</v>
      </c>
      <c r="L133" s="7">
        <f t="shared" si="9"/>
        <v>44146</v>
      </c>
      <c r="M133" s="8">
        <f t="shared" ref="M133" si="29">E133</f>
        <v>640</v>
      </c>
      <c r="N133" s="8">
        <f>RealData!B130</f>
        <v>764</v>
      </c>
      <c r="O133" s="8">
        <f>RealData!C130</f>
        <v>642</v>
      </c>
      <c r="P133" s="8">
        <f>K133</f>
        <v>751</v>
      </c>
      <c r="Q133" s="8">
        <f t="shared" si="22"/>
        <v>640</v>
      </c>
      <c r="R133" s="8">
        <f t="shared" si="19"/>
        <v>1713</v>
      </c>
      <c r="S133" s="8">
        <f t="shared" si="20"/>
        <v>859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944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30">E134</f>
        <v>679</v>
      </c>
      <c r="N134" s="8">
        <f>RealData!B131</f>
        <v>782</v>
      </c>
      <c r="O134" s="8">
        <f>RealData!C131</f>
        <v>679.14285714285711</v>
      </c>
      <c r="P134" s="8">
        <f t="shared" si="24"/>
        <v>810</v>
      </c>
      <c r="Q134" s="8">
        <f t="shared" si="22"/>
        <v>679</v>
      </c>
      <c r="R134" s="8">
        <f t="shared" si="19"/>
        <v>1927</v>
      </c>
      <c r="S134" s="8">
        <f t="shared" si="20"/>
        <v>944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1"/>
        <v>1040</v>
      </c>
      <c r="K135" s="6">
        <f t="shared" si="27"/>
        <v>815</v>
      </c>
      <c r="L135" s="7">
        <f t="shared" ref="L135:L139" si="31">A135</f>
        <v>44148</v>
      </c>
      <c r="M135" s="8">
        <f t="shared" si="30"/>
        <v>707</v>
      </c>
      <c r="N135" s="8">
        <f>RealData!B132</f>
        <v>801</v>
      </c>
      <c r="O135" s="8">
        <f>RealData!C132</f>
        <v>712.14285714285711</v>
      </c>
      <c r="P135" s="8">
        <f t="shared" si="24"/>
        <v>815</v>
      </c>
      <c r="Q135" s="8">
        <f t="shared" si="22"/>
        <v>707</v>
      </c>
      <c r="R135" s="8">
        <f t="shared" ref="R135:S139" si="32">I135</f>
        <v>2167</v>
      </c>
      <c r="S135" s="8">
        <f t="shared" si="32"/>
        <v>1040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3">D135-ROUND((C136/$D$2)*D135*(E135/$D$3),0)</f>
        <v>9998273</v>
      </c>
      <c r="E136" s="8">
        <f t="shared" ref="E136:E139" si="34">E135+ROUND((C136/$D$2)*D135*(E135/$D$3),0)-ROUND(E135/$D$2,0)</f>
        <v>736</v>
      </c>
      <c r="F136" s="8">
        <f t="shared" ref="F136:F139" si="35">F135+ROUND(E135/$D$2,0)</f>
        <v>993</v>
      </c>
      <c r="G136" s="2">
        <f t="shared" ref="G136:G139" si="36">D136</f>
        <v>9998273</v>
      </c>
      <c r="H136" s="2">
        <f t="shared" si="16"/>
        <v>1713</v>
      </c>
      <c r="I136" s="5">
        <f t="shared" si="17"/>
        <v>2437</v>
      </c>
      <c r="J136" s="6">
        <f t="shared" si="21"/>
        <v>1148</v>
      </c>
      <c r="K136" s="6">
        <f t="shared" si="27"/>
        <v>834</v>
      </c>
      <c r="L136" s="7">
        <f t="shared" si="31"/>
        <v>44149</v>
      </c>
      <c r="M136" s="8">
        <f t="shared" si="30"/>
        <v>736</v>
      </c>
      <c r="N136" s="8">
        <f>RealData!B133</f>
        <v>817</v>
      </c>
      <c r="O136" s="8">
        <f>RealData!C133</f>
        <v>741.71428571428567</v>
      </c>
      <c r="P136" s="8">
        <f t="shared" si="24"/>
        <v>834</v>
      </c>
      <c r="Q136" s="8">
        <f t="shared" si="22"/>
        <v>736</v>
      </c>
      <c r="R136" s="8">
        <f t="shared" si="32"/>
        <v>2437</v>
      </c>
      <c r="S136" s="8">
        <f t="shared" si="32"/>
        <v>1148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3"/>
        <v>9998181</v>
      </c>
      <c r="E137" s="8">
        <f t="shared" si="34"/>
        <v>767</v>
      </c>
      <c r="F137" s="8">
        <f t="shared" si="35"/>
        <v>1054</v>
      </c>
      <c r="G137" s="2">
        <f t="shared" si="36"/>
        <v>9998181</v>
      </c>
      <c r="H137" s="2">
        <f t="shared" si="16"/>
        <v>1927</v>
      </c>
      <c r="I137" s="5">
        <f t="shared" si="17"/>
        <v>2742</v>
      </c>
      <c r="J137" s="6">
        <f t="shared" si="21"/>
        <v>1270</v>
      </c>
      <c r="K137" s="6">
        <f t="shared" si="27"/>
        <v>851</v>
      </c>
      <c r="L137" s="7">
        <f t="shared" si="31"/>
        <v>44150</v>
      </c>
      <c r="M137" s="8">
        <f t="shared" si="30"/>
        <v>767</v>
      </c>
      <c r="N137" s="8">
        <f>RealData!B134</f>
        <v>837</v>
      </c>
      <c r="O137" s="8">
        <f>RealData!C134</f>
        <v>768.42857142857144</v>
      </c>
      <c r="P137" s="8">
        <f t="shared" si="24"/>
        <v>851</v>
      </c>
      <c r="Q137" s="8">
        <f t="shared" si="22"/>
        <v>767</v>
      </c>
      <c r="R137" s="8">
        <f t="shared" si="32"/>
        <v>2742</v>
      </c>
      <c r="S137" s="8">
        <f t="shared" si="32"/>
        <v>1270</v>
      </c>
    </row>
    <row r="138" spans="1:19" x14ac:dyDescent="0.25">
      <c r="A138" s="7">
        <v>44151</v>
      </c>
      <c r="B138" s="8">
        <v>133</v>
      </c>
      <c r="C138" s="8">
        <v>1.5</v>
      </c>
      <c r="D138" s="8">
        <f t="shared" si="33"/>
        <v>9998085</v>
      </c>
      <c r="E138" s="8">
        <f t="shared" si="34"/>
        <v>799</v>
      </c>
      <c r="F138" s="8">
        <f t="shared" si="35"/>
        <v>1118</v>
      </c>
      <c r="G138" s="2">
        <f t="shared" si="36"/>
        <v>9998085</v>
      </c>
      <c r="H138" s="2">
        <f t="shared" si="16"/>
        <v>2167</v>
      </c>
      <c r="I138" s="5">
        <f t="shared" si="17"/>
        <v>3084</v>
      </c>
      <c r="J138" s="6">
        <f t="shared" si="21"/>
        <v>1407</v>
      </c>
      <c r="K138" s="6">
        <f>N137+ROUND((C138/$D$2)*D137*(N137/$D$3),0)-ROUND(N137/$D$2,0)</f>
        <v>872</v>
      </c>
      <c r="L138" s="7">
        <f t="shared" si="31"/>
        <v>44151</v>
      </c>
      <c r="M138" s="8"/>
      <c r="N138" s="8"/>
      <c r="O138" s="8"/>
      <c r="P138" s="8">
        <f t="shared" si="24"/>
        <v>872</v>
      </c>
      <c r="Q138" s="8">
        <f t="shared" si="22"/>
        <v>799</v>
      </c>
      <c r="R138" s="8">
        <f t="shared" si="32"/>
        <v>3084</v>
      </c>
      <c r="S138" s="8">
        <f t="shared" si="32"/>
        <v>1407</v>
      </c>
    </row>
    <row r="139" spans="1:19" x14ac:dyDescent="0.25">
      <c r="A139" s="7">
        <v>44152</v>
      </c>
      <c r="B139" s="8">
        <v>134</v>
      </c>
      <c r="C139" s="8">
        <v>1.5</v>
      </c>
      <c r="D139" s="8">
        <f t="shared" si="33"/>
        <v>9997985</v>
      </c>
      <c r="E139" s="8">
        <f t="shared" si="34"/>
        <v>832</v>
      </c>
      <c r="F139" s="8">
        <f t="shared" si="35"/>
        <v>1185</v>
      </c>
      <c r="G139" s="2">
        <f t="shared" si="36"/>
        <v>9997985</v>
      </c>
      <c r="H139" s="2">
        <f t="shared" si="16"/>
        <v>2437</v>
      </c>
      <c r="I139" s="5">
        <f t="shared" si="17"/>
        <v>3469</v>
      </c>
      <c r="J139" s="6">
        <f t="shared" si="21"/>
        <v>1561</v>
      </c>
      <c r="K139" s="6">
        <f>K138+ROUND((C139/$D$2)*D138*(K138/$D$3),0)-ROUND(K138/$D$2,0)</f>
        <v>908</v>
      </c>
      <c r="L139" s="7">
        <f t="shared" si="31"/>
        <v>44152</v>
      </c>
      <c r="M139" s="8"/>
      <c r="N139" s="8"/>
      <c r="O139" s="8"/>
      <c r="P139" s="8">
        <f t="shared" si="24"/>
        <v>908</v>
      </c>
      <c r="Q139" s="8">
        <f t="shared" si="22"/>
        <v>832</v>
      </c>
      <c r="R139" s="8">
        <f t="shared" si="32"/>
        <v>3469</v>
      </c>
      <c r="S139" s="8">
        <f t="shared" si="32"/>
        <v>1561</v>
      </c>
    </row>
    <row r="140" spans="1:19" x14ac:dyDescent="0.25">
      <c r="A140" s="3">
        <v>44152</v>
      </c>
      <c r="B140" s="4">
        <v>134</v>
      </c>
      <c r="C140" s="4">
        <v>1.5</v>
      </c>
      <c r="D140" s="4">
        <f t="shared" ref="D140:D146" si="37">D139-ROUND((C140/$D$2)*D139*(E139/$D$3),0)</f>
        <v>9997881</v>
      </c>
      <c r="E140" s="4">
        <f t="shared" ref="E140:E146" si="38">E139+ROUND((C140/$D$2)*D139*(E139/$D$3),0)-ROUND(E139/$D$2,0)</f>
        <v>867</v>
      </c>
      <c r="F140" s="4">
        <f t="shared" ref="F140:F146" si="39">F139+ROUND(E139/$D$2,0)</f>
        <v>1254</v>
      </c>
      <c r="G140" s="2">
        <f t="shared" ref="G140:G146" si="40">D140</f>
        <v>9997881</v>
      </c>
      <c r="H140" s="2">
        <f t="shared" ref="H140:H146" si="41">H139+ROUND(($D$1/$D$2)*G139*(H139/$D$3),0)-ROUND(H139/$D$2,0)</f>
        <v>2742</v>
      </c>
      <c r="I140" s="5">
        <f t="shared" ref="I140:I146" si="42">I139+ROUND(($D$1/$D$2)*G139*(I139/$D$3),0)-ROUND(I139/$D$2,0)</f>
        <v>3903</v>
      </c>
      <c r="J140" s="6">
        <f t="shared" ref="J140:J146" si="43">J139+ROUND(($E$1/$D$2)*G139*(I139/$D$3),0)-ROUND(I139/$D$2,0)</f>
        <v>1734</v>
      </c>
      <c r="K140" s="6">
        <f t="shared" ref="K140:K146" si="44">K139+ROUND((C140/$D$2)*D139*(K139/$D$3),0)-ROUND(K139/$D$2,0)</f>
        <v>945</v>
      </c>
      <c r="L140" s="3">
        <f t="shared" ref="L140:L146" si="45">A140</f>
        <v>44152</v>
      </c>
      <c r="M140" s="4"/>
      <c r="N140" s="4"/>
      <c r="O140" s="4"/>
      <c r="P140" s="4">
        <f t="shared" ref="P140:P146" si="46">K140</f>
        <v>945</v>
      </c>
      <c r="Q140" s="4">
        <f t="shared" ref="Q140:Q146" si="47">E140</f>
        <v>867</v>
      </c>
      <c r="R140" s="4">
        <f t="shared" ref="R140:R146" si="48">I140</f>
        <v>3903</v>
      </c>
      <c r="S140" s="4">
        <f t="shared" ref="S140:S146" si="49">J140</f>
        <v>1734</v>
      </c>
    </row>
    <row r="141" spans="1:19" x14ac:dyDescent="0.25">
      <c r="A141" s="3">
        <v>44152</v>
      </c>
      <c r="B141" s="4">
        <v>134</v>
      </c>
      <c r="C141" s="4">
        <v>1.5</v>
      </c>
      <c r="D141" s="4">
        <f t="shared" si="37"/>
        <v>9997773</v>
      </c>
      <c r="E141" s="4">
        <f t="shared" si="38"/>
        <v>903</v>
      </c>
      <c r="F141" s="4">
        <f t="shared" si="39"/>
        <v>1326</v>
      </c>
      <c r="G141" s="2">
        <f t="shared" si="40"/>
        <v>9997773</v>
      </c>
      <c r="H141" s="2">
        <f t="shared" si="41"/>
        <v>3084</v>
      </c>
      <c r="I141" s="5">
        <f t="shared" si="42"/>
        <v>4391</v>
      </c>
      <c r="J141" s="6">
        <f t="shared" si="43"/>
        <v>1929</v>
      </c>
      <c r="K141" s="6">
        <f t="shared" si="44"/>
        <v>984</v>
      </c>
      <c r="L141" s="3">
        <f t="shared" si="45"/>
        <v>44152</v>
      </c>
      <c r="M141" s="4"/>
      <c r="N141" s="4"/>
      <c r="O141" s="4"/>
      <c r="P141" s="4">
        <f t="shared" si="46"/>
        <v>984</v>
      </c>
      <c r="Q141" s="4">
        <f t="shared" si="47"/>
        <v>903</v>
      </c>
      <c r="R141" s="4">
        <f t="shared" si="48"/>
        <v>4391</v>
      </c>
      <c r="S141" s="4">
        <f t="shared" si="49"/>
        <v>1929</v>
      </c>
    </row>
    <row r="142" spans="1:19" x14ac:dyDescent="0.25">
      <c r="A142" s="3">
        <v>44152</v>
      </c>
      <c r="B142" s="4">
        <v>134</v>
      </c>
      <c r="C142" s="4">
        <v>1.5</v>
      </c>
      <c r="D142" s="4">
        <f t="shared" si="37"/>
        <v>9997660</v>
      </c>
      <c r="E142" s="4">
        <f t="shared" si="38"/>
        <v>941</v>
      </c>
      <c r="F142" s="4">
        <f t="shared" si="39"/>
        <v>1401</v>
      </c>
      <c r="G142" s="2">
        <f t="shared" si="40"/>
        <v>9997660</v>
      </c>
      <c r="H142" s="2">
        <f t="shared" si="41"/>
        <v>3469</v>
      </c>
      <c r="I142" s="5">
        <f t="shared" si="42"/>
        <v>4940</v>
      </c>
      <c r="J142" s="6">
        <f t="shared" si="43"/>
        <v>2148</v>
      </c>
      <c r="K142" s="6">
        <f t="shared" si="44"/>
        <v>1025</v>
      </c>
      <c r="L142" s="3">
        <f t="shared" si="45"/>
        <v>44152</v>
      </c>
      <c r="M142" s="4"/>
      <c r="N142" s="4"/>
      <c r="O142" s="4"/>
      <c r="P142" s="4">
        <f t="shared" si="46"/>
        <v>1025</v>
      </c>
      <c r="Q142" s="4">
        <f t="shared" si="47"/>
        <v>941</v>
      </c>
      <c r="R142" s="4">
        <f t="shared" si="48"/>
        <v>4940</v>
      </c>
      <c r="S142" s="4">
        <f t="shared" si="49"/>
        <v>2148</v>
      </c>
    </row>
    <row r="143" spans="1:19" x14ac:dyDescent="0.25">
      <c r="A143" s="3">
        <v>44152</v>
      </c>
      <c r="B143" s="4">
        <v>134</v>
      </c>
      <c r="C143" s="4">
        <v>1.5</v>
      </c>
      <c r="D143" s="4">
        <f t="shared" si="37"/>
        <v>9997542</v>
      </c>
      <c r="E143" s="4">
        <f t="shared" si="38"/>
        <v>981</v>
      </c>
      <c r="F143" s="4">
        <f t="shared" si="39"/>
        <v>1479</v>
      </c>
      <c r="G143" s="2">
        <f t="shared" si="40"/>
        <v>9997542</v>
      </c>
      <c r="H143" s="2">
        <f t="shared" si="41"/>
        <v>3903</v>
      </c>
      <c r="I143" s="5">
        <f t="shared" si="42"/>
        <v>5557</v>
      </c>
      <c r="J143" s="6">
        <f t="shared" si="43"/>
        <v>2395</v>
      </c>
      <c r="K143" s="6">
        <f t="shared" si="44"/>
        <v>1068</v>
      </c>
      <c r="L143" s="3">
        <f t="shared" si="45"/>
        <v>44152</v>
      </c>
      <c r="M143" s="4"/>
      <c r="N143" s="4"/>
      <c r="O143" s="4"/>
      <c r="P143" s="4">
        <f t="shared" si="46"/>
        <v>1068</v>
      </c>
      <c r="Q143" s="4">
        <f t="shared" si="47"/>
        <v>981</v>
      </c>
      <c r="R143" s="4">
        <f t="shared" si="48"/>
        <v>5557</v>
      </c>
      <c r="S143" s="4">
        <f t="shared" si="49"/>
        <v>2395</v>
      </c>
    </row>
    <row r="144" spans="1:19" x14ac:dyDescent="0.25">
      <c r="A144" s="3">
        <v>44152</v>
      </c>
      <c r="B144" s="4">
        <v>134</v>
      </c>
      <c r="C144" s="4">
        <v>1.5</v>
      </c>
      <c r="D144" s="4">
        <f t="shared" si="37"/>
        <v>9997419</v>
      </c>
      <c r="E144" s="4">
        <f t="shared" si="38"/>
        <v>1022</v>
      </c>
      <c r="F144" s="4">
        <f t="shared" si="39"/>
        <v>1561</v>
      </c>
      <c r="G144" s="2">
        <f t="shared" si="40"/>
        <v>9997419</v>
      </c>
      <c r="H144" s="2">
        <f t="shared" si="41"/>
        <v>4391</v>
      </c>
      <c r="I144" s="5">
        <f t="shared" si="42"/>
        <v>6251</v>
      </c>
      <c r="J144" s="6">
        <f t="shared" si="43"/>
        <v>2673</v>
      </c>
      <c r="K144" s="6">
        <f t="shared" si="44"/>
        <v>1112</v>
      </c>
      <c r="L144" s="3">
        <f t="shared" si="45"/>
        <v>44152</v>
      </c>
      <c r="M144" s="4"/>
      <c r="N144" s="4"/>
      <c r="O144" s="4"/>
      <c r="P144" s="4">
        <f t="shared" si="46"/>
        <v>1112</v>
      </c>
      <c r="Q144" s="4">
        <f t="shared" si="47"/>
        <v>1022</v>
      </c>
      <c r="R144" s="4">
        <f t="shared" si="48"/>
        <v>6251</v>
      </c>
      <c r="S144" s="4">
        <f t="shared" si="49"/>
        <v>2673</v>
      </c>
    </row>
    <row r="145" spans="1:19" x14ac:dyDescent="0.25">
      <c r="A145" s="3">
        <v>44152</v>
      </c>
      <c r="B145" s="4">
        <v>134</v>
      </c>
      <c r="C145" s="4">
        <v>1.5</v>
      </c>
      <c r="D145" s="4">
        <f t="shared" si="37"/>
        <v>9997291</v>
      </c>
      <c r="E145" s="4">
        <f t="shared" si="38"/>
        <v>1065</v>
      </c>
      <c r="F145" s="4">
        <f t="shared" si="39"/>
        <v>1646</v>
      </c>
      <c r="G145" s="2">
        <f t="shared" si="40"/>
        <v>9997291</v>
      </c>
      <c r="H145" s="2">
        <f t="shared" si="41"/>
        <v>4940</v>
      </c>
      <c r="I145" s="5">
        <f t="shared" si="42"/>
        <v>7032</v>
      </c>
      <c r="J145" s="6">
        <f t="shared" si="43"/>
        <v>2985</v>
      </c>
      <c r="K145" s="6">
        <f t="shared" si="44"/>
        <v>1158</v>
      </c>
      <c r="L145" s="3">
        <f t="shared" si="45"/>
        <v>44152</v>
      </c>
      <c r="M145" s="4"/>
      <c r="N145" s="4"/>
      <c r="O145" s="4"/>
      <c r="P145" s="4">
        <f t="shared" si="46"/>
        <v>1158</v>
      </c>
      <c r="Q145" s="4">
        <f t="shared" si="47"/>
        <v>1065</v>
      </c>
      <c r="R145" s="4">
        <f t="shared" si="48"/>
        <v>7032</v>
      </c>
      <c r="S145" s="4">
        <f t="shared" si="49"/>
        <v>2985</v>
      </c>
    </row>
    <row r="146" spans="1:19" x14ac:dyDescent="0.25">
      <c r="A146" s="3">
        <v>44152</v>
      </c>
      <c r="B146" s="4">
        <v>134</v>
      </c>
      <c r="C146" s="4">
        <v>1.5</v>
      </c>
      <c r="D146" s="4">
        <f t="shared" si="37"/>
        <v>9997158</v>
      </c>
      <c r="E146" s="4">
        <f t="shared" si="38"/>
        <v>1109</v>
      </c>
      <c r="F146" s="4">
        <f t="shared" si="39"/>
        <v>1735</v>
      </c>
      <c r="G146" s="2">
        <f t="shared" si="40"/>
        <v>9997158</v>
      </c>
      <c r="H146" s="2">
        <f t="shared" si="41"/>
        <v>5557</v>
      </c>
      <c r="I146" s="5">
        <f t="shared" si="42"/>
        <v>7911</v>
      </c>
      <c r="J146" s="6">
        <f t="shared" si="43"/>
        <v>3336</v>
      </c>
      <c r="K146" s="6">
        <f t="shared" si="44"/>
        <v>1206</v>
      </c>
      <c r="L146" s="3">
        <f t="shared" si="45"/>
        <v>44152</v>
      </c>
      <c r="M146" s="4"/>
      <c r="N146" s="4"/>
      <c r="O146" s="4"/>
      <c r="P146" s="4">
        <f t="shared" si="46"/>
        <v>1206</v>
      </c>
      <c r="Q146" s="4">
        <f t="shared" si="47"/>
        <v>1109</v>
      </c>
      <c r="R146" s="4">
        <f t="shared" si="48"/>
        <v>7911</v>
      </c>
      <c r="S146" s="4">
        <f t="shared" si="49"/>
        <v>3336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2020-11-16T11:21:40Z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